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tables/table3.xml" ContentType="application/vnd.openxmlformats-officedocument.spreadsheetml.table+xml"/>
  <Override PartName="/xl/comments3.xml" ContentType="application/vnd.openxmlformats-officedocument.spreadsheetml.comments+xml"/>
  <Override PartName="/xl/drawings/drawing4.xml" ContentType="application/vnd.openxmlformats-officedocument.drawing+xml"/>
  <Override PartName="/xl/tables/table4.xml" ContentType="application/vnd.openxmlformats-officedocument.spreadsheetml.table+xml"/>
  <Override PartName="/xl/comments4.xml" ContentType="application/vnd.openxmlformats-officedocument.spreadsheetml.comments+xml"/>
  <Override PartName="/xl/drawings/drawing5.xml" ContentType="application/vnd.openxmlformats-officedocument.drawing+xml"/>
  <Override PartName="/xl/tables/table5.xml" ContentType="application/vnd.openxmlformats-officedocument.spreadsheetml.table+xml"/>
  <Override PartName="/xl/comments5.xml" ContentType="application/vnd.openxmlformats-officedocument.spreadsheetml.comments+xml"/>
  <Override PartName="/xl/drawings/drawing6.xml" ContentType="application/vnd.openxmlformats-officedocument.drawing+xml"/>
  <Override PartName="/xl/tables/table6.xml" ContentType="application/vnd.openxmlformats-officedocument.spreadsheetml.table+xml"/>
  <Override PartName="/xl/comments6.xml" ContentType="application/vnd.openxmlformats-officedocument.spreadsheetml.comments+xml"/>
  <Override PartName="/xl/drawings/drawing7.xml" ContentType="application/vnd.openxmlformats-officedocument.drawing+xml"/>
  <Override PartName="/xl/tables/table7.xml" ContentType="application/vnd.openxmlformats-officedocument.spreadsheetml.table+xml"/>
  <Override PartName="/xl/comments7.xml" ContentType="application/vnd.openxmlformats-officedocument.spreadsheetml.comments+xml"/>
  <Override PartName="/xl/drawings/drawing8.xml" ContentType="application/vnd.openxmlformats-officedocument.drawing+xml"/>
  <Override PartName="/xl/tables/table8.xml" ContentType="application/vnd.openxmlformats-officedocument.spreadsheetml.table+xml"/>
  <Override PartName="/xl/comments8.xml" ContentType="application/vnd.openxmlformats-officedocument.spreadsheetml.comments+xml"/>
  <Override PartName="/xl/drawings/drawing9.xml" ContentType="application/vnd.openxmlformats-officedocument.drawing+xml"/>
  <Override PartName="/xl/tables/table9.xml" ContentType="application/vnd.openxmlformats-officedocument.spreadsheetml.table+xml"/>
  <Override PartName="/xl/comments9.xml" ContentType="application/vnd.openxmlformats-officedocument.spreadsheetml.comments+xml"/>
  <Override PartName="/xl/drawings/drawing10.xml" ContentType="application/vnd.openxmlformats-officedocument.drawing+xml"/>
  <Override PartName="/xl/tables/table10.xml" ContentType="application/vnd.openxmlformats-officedocument.spreadsheetml.table+xml"/>
  <Override PartName="/xl/comments10.xml" ContentType="application/vnd.openxmlformats-officedocument.spreadsheetml.comments+xml"/>
  <Override PartName="/xl/drawings/drawing11.xml" ContentType="application/vnd.openxmlformats-officedocument.drawing+xml"/>
  <Override PartName="/xl/tables/table11.xml" ContentType="application/vnd.openxmlformats-officedocument.spreadsheetml.table+xml"/>
  <Override PartName="/xl/comments11.xml" ContentType="application/vnd.openxmlformats-officedocument.spreadsheetml.comments+xml"/>
  <Override PartName="/xl/drawings/drawing12.xml" ContentType="application/vnd.openxmlformats-officedocument.drawing+xml"/>
  <Override PartName="/xl/tables/table12.xml" ContentType="application/vnd.openxmlformats-officedocument.spreadsheetml.table+xml"/>
  <Override PartName="/xl/comments12.xml" ContentType="application/vnd.openxmlformats-officedocument.spreadsheetml.comments+xml"/>
  <Override PartName="/xl/drawings/drawing13.xml" ContentType="application/vnd.openxmlformats-officedocument.drawing+xml"/>
  <Override PartName="/xl/tables/table13.xml" ContentType="application/vnd.openxmlformats-officedocument.spreadsheetml.table+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DieseArbeitsmappe" checkCompatibility="1"/>
  <mc:AlternateContent xmlns:mc="http://schemas.openxmlformats.org/markup-compatibility/2006">
    <mc:Choice Requires="x15">
      <x15ac:absPath xmlns:x15ac="http://schemas.microsoft.com/office/spreadsheetml/2010/11/ac" url="Z:\BFISG_MAZ-Allgemein\METALL\ATTNANG\218MET210302\Anwesenheitslisten\"/>
    </mc:Choice>
  </mc:AlternateContent>
  <bookViews>
    <workbookView xWindow="0" yWindow="0" windowWidth="19200" windowHeight="11460" tabRatio="690" activeTab="12"/>
  </bookViews>
  <sheets>
    <sheet name="Feiertage" sheetId="65" r:id="rId1"/>
    <sheet name="Sortieren" sheetId="48" r:id="rId2"/>
    <sheet name=" Jänner " sheetId="35" r:id="rId3"/>
    <sheet name="Februar " sheetId="47" r:id="rId4"/>
    <sheet name="März" sheetId="61" r:id="rId5"/>
    <sheet name="April" sheetId="62" r:id="rId6"/>
    <sheet name="Mai" sheetId="63" r:id="rId7"/>
    <sheet name="Mai NEU" sheetId="66" r:id="rId8"/>
    <sheet name="Juni" sheetId="67" r:id="rId9"/>
    <sheet name="Juli" sheetId="69" r:id="rId10"/>
    <sheet name="August" sheetId="68" r:id="rId11"/>
    <sheet name="September" sheetId="71" r:id="rId12"/>
    <sheet name="Oktober" sheetId="72" r:id="rId13"/>
    <sheet name="Tabelle1" sheetId="70" r:id="rId14"/>
    <sheet name="Vorlage Reserve" sheetId="64" state="hidden" r:id="rId15"/>
  </sheets>
  <definedNames>
    <definedName name="_xlnm.Print_Titles" localSheetId="2">' Jänner '!$1:$6</definedName>
    <definedName name="_xlnm.Print_Titles" localSheetId="5">April!$6:$6</definedName>
    <definedName name="_xlnm.Print_Titles" localSheetId="10">August!$8:$8</definedName>
    <definedName name="_xlnm.Print_Titles" localSheetId="3">'Februar '!$6:$6</definedName>
    <definedName name="_xlnm.Print_Titles" localSheetId="9">Juli!$8:$8</definedName>
    <definedName name="_xlnm.Print_Titles" localSheetId="8">Juni!$8:$8</definedName>
    <definedName name="_xlnm.Print_Titles" localSheetId="6">Mai!$6:$6</definedName>
    <definedName name="_xlnm.Print_Titles" localSheetId="7">'Mai NEU'!$8:$8</definedName>
    <definedName name="_xlnm.Print_Titles" localSheetId="4">März!$6:$6</definedName>
    <definedName name="_xlnm.Print_Titles" localSheetId="12">Oktober!$8:$8</definedName>
    <definedName name="_xlnm.Print_Titles" localSheetId="11">September!$8:$8</definedName>
    <definedName name="_xlnm.Print_Titles" localSheetId="1">Sortieren!$2:$2</definedName>
    <definedName name="_xlnm.Print_Titles" localSheetId="14">'Vorlage Reserve'!$8:$8</definedName>
  </definedNames>
  <calcPr calcId="162913"/>
</workbook>
</file>

<file path=xl/calcChain.xml><?xml version="1.0" encoding="utf-8"?>
<calcChain xmlns="http://schemas.openxmlformats.org/spreadsheetml/2006/main">
  <c r="K6" i="72" l="1"/>
  <c r="K7" i="72" s="1"/>
  <c r="AO4" i="72"/>
  <c r="AE4" i="72"/>
  <c r="V4" i="72"/>
  <c r="O4" i="72"/>
  <c r="A4" i="72"/>
  <c r="AO1" i="72"/>
  <c r="AJ1" i="72"/>
  <c r="AI1" i="72"/>
  <c r="L6" i="72" l="1"/>
  <c r="M6" i="72" s="1"/>
  <c r="N6" i="72" s="1"/>
  <c r="K6" i="71"/>
  <c r="L6" i="71" s="1"/>
  <c r="AO4" i="71"/>
  <c r="AE4" i="71"/>
  <c r="V4" i="71"/>
  <c r="O4" i="71"/>
  <c r="A4" i="71"/>
  <c r="AO1" i="71"/>
  <c r="AJ1" i="71"/>
  <c r="AI1" i="71"/>
  <c r="L7" i="72" l="1"/>
  <c r="M7" i="72"/>
  <c r="O6" i="72"/>
  <c r="N7" i="72"/>
  <c r="L7" i="71"/>
  <c r="M6" i="71"/>
  <c r="K7" i="71"/>
  <c r="K6" i="69"/>
  <c r="L6" i="69" s="1"/>
  <c r="AO4" i="69"/>
  <c r="AE4" i="69"/>
  <c r="V4" i="69"/>
  <c r="O4" i="69"/>
  <c r="A4" i="69"/>
  <c r="AO1" i="69"/>
  <c r="AJ1" i="69"/>
  <c r="AI1" i="69"/>
  <c r="P6" i="72" l="1"/>
  <c r="O7" i="72"/>
  <c r="N6" i="71"/>
  <c r="M7" i="71"/>
  <c r="L7" i="69"/>
  <c r="M6" i="69"/>
  <c r="K7" i="69"/>
  <c r="K6" i="68"/>
  <c r="L6" i="68" s="1"/>
  <c r="AO4" i="68"/>
  <c r="AE4" i="68"/>
  <c r="V4" i="68"/>
  <c r="O4" i="68"/>
  <c r="A4" i="68"/>
  <c r="AO1" i="68"/>
  <c r="AJ1" i="68"/>
  <c r="AI1" i="68"/>
  <c r="AJ1" i="67"/>
  <c r="Q6" i="72" l="1"/>
  <c r="P7" i="72"/>
  <c r="N7" i="71"/>
  <c r="O6" i="71"/>
  <c r="N6" i="69"/>
  <c r="M7" i="69"/>
  <c r="L7" i="68"/>
  <c r="M6" i="68"/>
  <c r="K7" i="68"/>
  <c r="Q7" i="72" l="1"/>
  <c r="R6" i="72"/>
  <c r="P6" i="71"/>
  <c r="O7" i="71"/>
  <c r="N7" i="69"/>
  <c r="O6" i="69"/>
  <c r="N6" i="68"/>
  <c r="M7" i="68"/>
  <c r="S6" i="72" l="1"/>
  <c r="R7" i="72"/>
  <c r="P7" i="71"/>
  <c r="Q6" i="71"/>
  <c r="P6" i="69"/>
  <c r="O7" i="69"/>
  <c r="N7" i="68"/>
  <c r="O6" i="68"/>
  <c r="K6" i="67"/>
  <c r="L6" i="67" s="1"/>
  <c r="AO4" i="67"/>
  <c r="AE4" i="67"/>
  <c r="V4" i="67"/>
  <c r="O4" i="67"/>
  <c r="A4" i="67"/>
  <c r="AO1" i="67"/>
  <c r="AI1" i="67"/>
  <c r="AJ1" i="66"/>
  <c r="S7" i="72" l="1"/>
  <c r="T6" i="72"/>
  <c r="R6" i="71"/>
  <c r="Q7" i="71"/>
  <c r="P7" i="69"/>
  <c r="Q6" i="69"/>
  <c r="P6" i="68"/>
  <c r="O7" i="68"/>
  <c r="L7" i="67"/>
  <c r="M6" i="67"/>
  <c r="K7" i="67"/>
  <c r="K6" i="66"/>
  <c r="K7" i="66" s="1"/>
  <c r="AO4" i="66"/>
  <c r="AE4" i="66"/>
  <c r="V4" i="66"/>
  <c r="O4" i="66"/>
  <c r="A4" i="66"/>
  <c r="AO1" i="66"/>
  <c r="AI1" i="66"/>
  <c r="K6" i="64"/>
  <c r="L6" i="64" s="1"/>
  <c r="L7" i="64" s="1"/>
  <c r="AO1" i="64"/>
  <c r="AJ1" i="64"/>
  <c r="AI1" i="64"/>
  <c r="AO4" i="64"/>
  <c r="AE4" i="64"/>
  <c r="V4" i="64"/>
  <c r="O4" i="64"/>
  <c r="A4" i="64"/>
  <c r="U6" i="72" l="1"/>
  <c r="T7" i="72"/>
  <c r="R7" i="71"/>
  <c r="S6" i="71"/>
  <c r="R6" i="69"/>
  <c r="Q7" i="69"/>
  <c r="P7" i="68"/>
  <c r="Q6" i="68"/>
  <c r="N6" i="67"/>
  <c r="M7" i="67"/>
  <c r="L6" i="66"/>
  <c r="K7" i="64"/>
  <c r="M6" i="64"/>
  <c r="M7" i="64" s="1"/>
  <c r="V6" i="72" l="1"/>
  <c r="U7" i="72"/>
  <c r="T6" i="71"/>
  <c r="S7" i="71"/>
  <c r="R7" i="69"/>
  <c r="S6" i="69"/>
  <c r="R6" i="68"/>
  <c r="Q7" i="68"/>
  <c r="N7" i="67"/>
  <c r="O6" i="67"/>
  <c r="M6" i="66"/>
  <c r="L7" i="66"/>
  <c r="N6" i="64"/>
  <c r="N7" i="64" s="1"/>
  <c r="W6" i="72" l="1"/>
  <c r="V7" i="72"/>
  <c r="T7" i="71"/>
  <c r="U6" i="71"/>
  <c r="T6" i="69"/>
  <c r="S7" i="69"/>
  <c r="R7" i="68"/>
  <c r="S6" i="68"/>
  <c r="P6" i="67"/>
  <c r="O7" i="67"/>
  <c r="N6" i="66"/>
  <c r="M7" i="66"/>
  <c r="O6" i="64"/>
  <c r="O7" i="64" s="1"/>
  <c r="X6" i="72" l="1"/>
  <c r="W7" i="72"/>
  <c r="V6" i="71"/>
  <c r="U7" i="71"/>
  <c r="T7" i="69"/>
  <c r="U6" i="69"/>
  <c r="T6" i="68"/>
  <c r="S7" i="68"/>
  <c r="P7" i="67"/>
  <c r="Q6" i="67"/>
  <c r="O6" i="66"/>
  <c r="N7" i="66"/>
  <c r="P6" i="64"/>
  <c r="P7" i="64" s="1"/>
  <c r="Y6" i="72" l="1"/>
  <c r="X7" i="72"/>
  <c r="V7" i="71"/>
  <c r="W6" i="71"/>
  <c r="V6" i="69"/>
  <c r="U7" i="69"/>
  <c r="T7" i="68"/>
  <c r="U6" i="68"/>
  <c r="R6" i="67"/>
  <c r="Q7" i="67"/>
  <c r="P6" i="66"/>
  <c r="O7" i="66"/>
  <c r="Q6" i="64"/>
  <c r="Q7" i="64" s="1"/>
  <c r="Y7" i="72" l="1"/>
  <c r="Z6" i="72"/>
  <c r="X6" i="71"/>
  <c r="W7" i="71"/>
  <c r="V7" i="69"/>
  <c r="W6" i="69"/>
  <c r="V6" i="68"/>
  <c r="U7" i="68"/>
  <c r="R7" i="67"/>
  <c r="S6" i="67"/>
  <c r="Q6" i="66"/>
  <c r="P7" i="66"/>
  <c r="R6" i="64"/>
  <c r="R7" i="64" s="1"/>
  <c r="AA6" i="72" l="1"/>
  <c r="Z7" i="72"/>
  <c r="X7" i="71"/>
  <c r="Y6" i="71"/>
  <c r="X6" i="69"/>
  <c r="W7" i="69"/>
  <c r="V7" i="68"/>
  <c r="W6" i="68"/>
  <c r="T6" i="67"/>
  <c r="S7" i="67"/>
  <c r="Q7" i="66"/>
  <c r="R6" i="66"/>
  <c r="S6" i="64"/>
  <c r="S7" i="64" s="1"/>
  <c r="AB6" i="72" l="1"/>
  <c r="AA7" i="72"/>
  <c r="Z6" i="71"/>
  <c r="Y7" i="71"/>
  <c r="X7" i="69"/>
  <c r="Y6" i="69"/>
  <c r="X6" i="68"/>
  <c r="W7" i="68"/>
  <c r="T7" i="67"/>
  <c r="U6" i="67"/>
  <c r="S6" i="66"/>
  <c r="R7" i="66"/>
  <c r="T6" i="64"/>
  <c r="T7" i="64" s="1"/>
  <c r="AC6" i="72" l="1"/>
  <c r="AB7" i="72"/>
  <c r="Z7" i="71"/>
  <c r="AA6" i="71"/>
  <c r="Z6" i="69"/>
  <c r="Y7" i="69"/>
  <c r="X7" i="68"/>
  <c r="Y6" i="68"/>
  <c r="V6" i="67"/>
  <c r="U7" i="67"/>
  <c r="S7" i="66"/>
  <c r="T6" i="66"/>
  <c r="U6" i="64"/>
  <c r="U7" i="64" s="1"/>
  <c r="AC7" i="72" l="1"/>
  <c r="AD6" i="72"/>
  <c r="AB6" i="71"/>
  <c r="AA7" i="71"/>
  <c r="Z7" i="69"/>
  <c r="AA6" i="69"/>
  <c r="Z6" i="68"/>
  <c r="Y7" i="68"/>
  <c r="V7" i="67"/>
  <c r="W6" i="67"/>
  <c r="U6" i="66"/>
  <c r="T7" i="66"/>
  <c r="V6" i="64"/>
  <c r="V7" i="64" s="1"/>
  <c r="AE6" i="72" l="1"/>
  <c r="AD7" i="72"/>
  <c r="AB7" i="71"/>
  <c r="AC6" i="71"/>
  <c r="AB6" i="69"/>
  <c r="AA7" i="69"/>
  <c r="Z7" i="68"/>
  <c r="AA6" i="68"/>
  <c r="X6" i="67"/>
  <c r="W7" i="67"/>
  <c r="V6" i="66"/>
  <c r="U7" i="66"/>
  <c r="W6" i="64"/>
  <c r="W7" i="64" s="1"/>
  <c r="AF6" i="72" l="1"/>
  <c r="AE7" i="72"/>
  <c r="AD6" i="71"/>
  <c r="AC7" i="71"/>
  <c r="AB7" i="69"/>
  <c r="AC6" i="69"/>
  <c r="AB6" i="68"/>
  <c r="AA7" i="68"/>
  <c r="X7" i="67"/>
  <c r="Y6" i="67"/>
  <c r="W6" i="66"/>
  <c r="V7" i="66"/>
  <c r="X6" i="64"/>
  <c r="X7" i="64" s="1"/>
  <c r="AG6" i="72" l="1"/>
  <c r="AF7" i="72"/>
  <c r="AD7" i="71"/>
  <c r="AE6" i="71"/>
  <c r="AD6" i="69"/>
  <c r="AC7" i="69"/>
  <c r="AB7" i="68"/>
  <c r="AC6" i="68"/>
  <c r="Z6" i="67"/>
  <c r="Y7" i="67"/>
  <c r="X6" i="66"/>
  <c r="W7" i="66"/>
  <c r="Y6" i="64"/>
  <c r="Y7" i="64" s="1"/>
  <c r="AG7" i="72" l="1"/>
  <c r="AH6" i="72"/>
  <c r="AF6" i="71"/>
  <c r="AE7" i="71"/>
  <c r="AD7" i="69"/>
  <c r="AE6" i="69"/>
  <c r="AD6" i="68"/>
  <c r="AC7" i="68"/>
  <c r="Z7" i="67"/>
  <c r="AA6" i="67"/>
  <c r="Y6" i="66"/>
  <c r="X7" i="66"/>
  <c r="Z6" i="64"/>
  <c r="Z7" i="64" s="1"/>
  <c r="AI6" i="72" l="1"/>
  <c r="AH7" i="72"/>
  <c r="AF7" i="71"/>
  <c r="AG6" i="71"/>
  <c r="AF6" i="69"/>
  <c r="AE7" i="69"/>
  <c r="AD7" i="68"/>
  <c r="AE6" i="68"/>
  <c r="AB6" i="67"/>
  <c r="AA7" i="67"/>
  <c r="Y7" i="66"/>
  <c r="Z6" i="66"/>
  <c r="AA6" i="64"/>
  <c r="AA7" i="64" s="1"/>
  <c r="AI7" i="72" l="1"/>
  <c r="AJ6" i="72"/>
  <c r="AH6" i="71"/>
  <c r="AG7" i="71"/>
  <c r="AF7" i="69"/>
  <c r="AG6" i="69"/>
  <c r="AF6" i="68"/>
  <c r="AE7" i="68"/>
  <c r="AB7" i="67"/>
  <c r="AC6" i="67"/>
  <c r="AA6" i="66"/>
  <c r="Z7" i="66"/>
  <c r="AB6" i="64"/>
  <c r="AB7" i="64" s="1"/>
  <c r="AK6" i="72" l="1"/>
  <c r="AJ7" i="72"/>
  <c r="AH7" i="71"/>
  <c r="AI6" i="71"/>
  <c r="AH6" i="69"/>
  <c r="AG7" i="69"/>
  <c r="AF7" i="68"/>
  <c r="AG6" i="68"/>
  <c r="AD6" i="67"/>
  <c r="AC7" i="67"/>
  <c r="AA7" i="66"/>
  <c r="AB6" i="66"/>
  <c r="AC6" i="64"/>
  <c r="AC7" i="64" s="1"/>
  <c r="AL6" i="72" l="1"/>
  <c r="AK7" i="72"/>
  <c r="AJ6" i="71"/>
  <c r="AI7" i="71"/>
  <c r="AH7" i="69"/>
  <c r="AI6" i="69"/>
  <c r="AH6" i="68"/>
  <c r="AG7" i="68"/>
  <c r="AD7" i="67"/>
  <c r="AE6" i="67"/>
  <c r="AC6" i="66"/>
  <c r="AB7" i="66"/>
  <c r="AD6" i="64"/>
  <c r="AD7" i="64" s="1"/>
  <c r="AM6" i="72" l="1"/>
  <c r="AL7" i="72"/>
  <c r="AJ7" i="71"/>
  <c r="AK6" i="71"/>
  <c r="AJ6" i="69"/>
  <c r="AI7" i="69"/>
  <c r="AH7" i="68"/>
  <c r="AI6" i="68"/>
  <c r="AF6" i="67"/>
  <c r="AE7" i="67"/>
  <c r="AD6" i="66"/>
  <c r="AC7" i="66"/>
  <c r="AE6" i="64"/>
  <c r="AE7" i="64" s="1"/>
  <c r="AN6" i="72" l="1"/>
  <c r="AM7" i="72"/>
  <c r="AL6" i="71"/>
  <c r="AK7" i="71"/>
  <c r="AJ7" i="69"/>
  <c r="AK6" i="69"/>
  <c r="AJ6" i="68"/>
  <c r="AI7" i="68"/>
  <c r="AF7" i="67"/>
  <c r="AG6" i="67"/>
  <c r="AE6" i="66"/>
  <c r="AD7" i="66"/>
  <c r="AF6" i="64"/>
  <c r="AF7" i="64" s="1"/>
  <c r="AO6" i="72" l="1"/>
  <c r="AN7" i="72"/>
  <c r="AL7" i="71"/>
  <c r="AM6" i="71"/>
  <c r="AL6" i="69"/>
  <c r="AK7" i="69"/>
  <c r="AJ7" i="68"/>
  <c r="AK6" i="68"/>
  <c r="AH6" i="67"/>
  <c r="AG7" i="67"/>
  <c r="AF6" i="66"/>
  <c r="AE7" i="66"/>
  <c r="AG6" i="64"/>
  <c r="AG7" i="64" s="1"/>
  <c r="AO7" i="72" l="1"/>
  <c r="AP6" i="72"/>
  <c r="AN6" i="71"/>
  <c r="AM7" i="71"/>
  <c r="AL7" i="69"/>
  <c r="AM6" i="69"/>
  <c r="AL6" i="68"/>
  <c r="AK7" i="68"/>
  <c r="AH7" i="67"/>
  <c r="AI6" i="67"/>
  <c r="AG6" i="66"/>
  <c r="AF7" i="66"/>
  <c r="AH6" i="64"/>
  <c r="AH7" i="64" s="1"/>
  <c r="AN7" i="71" l="1"/>
  <c r="AO6" i="71"/>
  <c r="AN6" i="69"/>
  <c r="AM7" i="69"/>
  <c r="AL7" i="68"/>
  <c r="AM6" i="68"/>
  <c r="AJ6" i="67"/>
  <c r="AI7" i="67"/>
  <c r="AG7" i="66"/>
  <c r="AH6" i="66"/>
  <c r="AI6" i="64"/>
  <c r="AI7" i="64" s="1"/>
  <c r="AP6" i="71" l="1"/>
  <c r="AO7" i="71"/>
  <c r="AN7" i="69"/>
  <c r="AO6" i="69"/>
  <c r="AN6" i="68"/>
  <c r="AM7" i="68"/>
  <c r="AJ7" i="67"/>
  <c r="AK6" i="67"/>
  <c r="AI6" i="66"/>
  <c r="AH7" i="66"/>
  <c r="AJ6" i="64"/>
  <c r="AJ7" i="64" s="1"/>
  <c r="AP6" i="69" l="1"/>
  <c r="AO7" i="69"/>
  <c r="AN7" i="68"/>
  <c r="AO6" i="68"/>
  <c r="AL6" i="67"/>
  <c r="AK7" i="67"/>
  <c r="AI7" i="66"/>
  <c r="AJ6" i="66"/>
  <c r="AK6" i="64"/>
  <c r="AK7" i="64" s="1"/>
  <c r="AP6" i="68" l="1"/>
  <c r="AO7" i="68"/>
  <c r="AL7" i="67"/>
  <c r="AM6" i="67"/>
  <c r="AK6" i="66"/>
  <c r="AJ7" i="66"/>
  <c r="AL6" i="64"/>
  <c r="AL7" i="64" s="1"/>
  <c r="AN6" i="67" l="1"/>
  <c r="AM7" i="67"/>
  <c r="AL6" i="66"/>
  <c r="AK7" i="66"/>
  <c r="AM6" i="64"/>
  <c r="AM7" i="64" s="1"/>
  <c r="AN7" i="67" l="1"/>
  <c r="AO6" i="67"/>
  <c r="AM6" i="66"/>
  <c r="AL7" i="66"/>
  <c r="AN6" i="64"/>
  <c r="AN7" i="64" s="1"/>
  <c r="AP6" i="67" l="1"/>
  <c r="AO7" i="67"/>
  <c r="AN6" i="66"/>
  <c r="AM7" i="66"/>
  <c r="AO6" i="64"/>
  <c r="AO7" i="64" s="1"/>
  <c r="AO6" i="66" l="1"/>
  <c r="AN7" i="66"/>
  <c r="AP6" i="64"/>
  <c r="AO7" i="66" l="1"/>
  <c r="AP6" i="66"/>
  <c r="AO4" i="63" l="1"/>
  <c r="AE4" i="63"/>
  <c r="V4" i="63"/>
  <c r="O4" i="63"/>
  <c r="A4" i="63"/>
  <c r="AN4" i="62" l="1"/>
  <c r="AD4" i="62"/>
  <c r="U4" i="62"/>
  <c r="N4" i="62"/>
  <c r="A4" i="62"/>
  <c r="AN4" i="61" l="1"/>
  <c r="AD4" i="61"/>
  <c r="U4" i="61"/>
  <c r="N4" i="61"/>
  <c r="A4" i="61"/>
  <c r="A4" i="47" l="1"/>
  <c r="AN4" i="47"/>
  <c r="AD4" i="47"/>
  <c r="U4" i="47"/>
  <c r="N4" i="47"/>
  <c r="A90" i="35" l="1"/>
</calcChain>
</file>

<file path=xl/comments1.xml><?xml version="1.0" encoding="utf-8"?>
<comments xmlns="http://schemas.openxmlformats.org/spreadsheetml/2006/main">
  <authors>
    <author>Moser Sylvia</author>
  </authors>
  <commentList>
    <comment ref="C9" authorId="0" shapeId="0">
      <text>
        <r>
          <rPr>
            <b/>
            <sz val="9"/>
            <color indexed="81"/>
            <rFont val="Segoe UI"/>
            <family val="2"/>
          </rPr>
          <t>Moser Sylvia:</t>
        </r>
        <r>
          <rPr>
            <sz val="9"/>
            <color indexed="81"/>
            <rFont val="Segoe UI"/>
            <family val="2"/>
          </rPr>
          <t xml:space="preserve">
FIT</t>
        </r>
      </text>
    </comment>
    <comment ref="C12" authorId="0" shapeId="0">
      <text>
        <r>
          <rPr>
            <b/>
            <sz val="9"/>
            <color indexed="81"/>
            <rFont val="Segoe UI"/>
            <family val="2"/>
          </rPr>
          <t>Moser Sylvia:</t>
        </r>
        <r>
          <rPr>
            <sz val="9"/>
            <color indexed="81"/>
            <rFont val="Segoe UI"/>
            <family val="2"/>
          </rPr>
          <t xml:space="preserve">
FIT</t>
        </r>
      </text>
    </comment>
    <comment ref="C13" authorId="0" shapeId="0">
      <text>
        <r>
          <rPr>
            <b/>
            <sz val="9"/>
            <color indexed="81"/>
            <rFont val="Segoe UI"/>
            <family val="2"/>
          </rPr>
          <t>Moser Sylvia:</t>
        </r>
        <r>
          <rPr>
            <sz val="9"/>
            <color indexed="81"/>
            <rFont val="Segoe UI"/>
            <family val="2"/>
          </rPr>
          <t xml:space="preserve">
FIT</t>
        </r>
      </text>
    </comment>
    <comment ref="C15" authorId="0" shapeId="0">
      <text>
        <r>
          <rPr>
            <b/>
            <sz val="9"/>
            <color indexed="81"/>
            <rFont val="Segoe UI"/>
            <family val="2"/>
          </rPr>
          <t>Moser Sylvia:</t>
        </r>
        <r>
          <rPr>
            <sz val="9"/>
            <color indexed="81"/>
            <rFont val="Segoe UI"/>
            <family val="2"/>
          </rPr>
          <t xml:space="preserve">
evtl. arbeiten</t>
        </r>
      </text>
    </comment>
    <comment ref="C23" authorId="0" shapeId="0">
      <text>
        <r>
          <rPr>
            <b/>
            <sz val="9"/>
            <color indexed="81"/>
            <rFont val="Segoe UI"/>
            <family val="2"/>
          </rPr>
          <t>Moser Sylvia:</t>
        </r>
        <r>
          <rPr>
            <sz val="9"/>
            <color indexed="81"/>
            <rFont val="Segoe UI"/>
            <family val="2"/>
          </rPr>
          <t xml:space="preserve">
FIT</t>
        </r>
      </text>
    </comment>
    <comment ref="C24" authorId="0" shapeId="0">
      <text>
        <r>
          <rPr>
            <b/>
            <sz val="9"/>
            <color indexed="81"/>
            <rFont val="Segoe UI"/>
            <family val="2"/>
          </rPr>
          <t>Moser Sylvia:</t>
        </r>
        <r>
          <rPr>
            <sz val="9"/>
            <color indexed="81"/>
            <rFont val="Segoe UI"/>
            <family val="2"/>
          </rPr>
          <t xml:space="preserve">
FIT</t>
        </r>
      </text>
    </comment>
    <comment ref="C26" authorId="0" shapeId="0">
      <text>
        <r>
          <rPr>
            <b/>
            <sz val="9"/>
            <color indexed="81"/>
            <rFont val="Segoe UI"/>
            <family val="2"/>
          </rPr>
          <t>Moser Sylvia:</t>
        </r>
        <r>
          <rPr>
            <sz val="9"/>
            <color indexed="81"/>
            <rFont val="Segoe UI"/>
            <family val="2"/>
          </rPr>
          <t xml:space="preserve">
FIT</t>
        </r>
      </text>
    </comment>
    <comment ref="C27" authorId="0" shapeId="0">
      <text>
        <r>
          <rPr>
            <b/>
            <sz val="9"/>
            <color indexed="81"/>
            <rFont val="Segoe UI"/>
            <family val="2"/>
          </rPr>
          <t>Moser Sylvia:</t>
        </r>
        <r>
          <rPr>
            <sz val="9"/>
            <color indexed="81"/>
            <rFont val="Segoe UI"/>
            <family val="2"/>
          </rPr>
          <t xml:space="preserve">
FIT</t>
        </r>
      </text>
    </comment>
    <comment ref="C29" authorId="0" shapeId="0">
      <text>
        <r>
          <rPr>
            <b/>
            <sz val="9"/>
            <color indexed="81"/>
            <rFont val="Segoe UI"/>
            <family val="2"/>
          </rPr>
          <t>Moser Sylvia:</t>
        </r>
        <r>
          <rPr>
            <sz val="9"/>
            <color indexed="81"/>
            <rFont val="Segoe UI"/>
            <family val="2"/>
          </rPr>
          <t xml:space="preserve">
FIT</t>
        </r>
      </text>
    </comment>
    <comment ref="C36" authorId="0" shapeId="0">
      <text>
        <r>
          <rPr>
            <b/>
            <sz val="9"/>
            <color indexed="81"/>
            <rFont val="Segoe UI"/>
            <family val="2"/>
          </rPr>
          <t>Moser Sylvia:</t>
        </r>
        <r>
          <rPr>
            <sz val="9"/>
            <color indexed="81"/>
            <rFont val="Segoe UI"/>
            <family val="2"/>
          </rPr>
          <t xml:space="preserve">
evtl. AA Ende Februar</t>
        </r>
      </text>
    </comment>
    <comment ref="C39" authorId="0" shapeId="0">
      <text>
        <r>
          <rPr>
            <b/>
            <sz val="9"/>
            <color indexed="81"/>
            <rFont val="Segoe UI"/>
            <family val="2"/>
          </rPr>
          <t>Moser Sylvia:</t>
        </r>
        <r>
          <rPr>
            <sz val="9"/>
            <color indexed="81"/>
            <rFont val="Segoe UI"/>
            <family val="2"/>
          </rPr>
          <t xml:space="preserve">
FIT</t>
        </r>
      </text>
    </comment>
  </commentList>
</comments>
</file>

<file path=xl/comments2.xml><?xml version="1.0" encoding="utf-8"?>
<comments xmlns="http://schemas.openxmlformats.org/spreadsheetml/2006/main">
  <authors>
    <author>Moser Sylvia</author>
    <author>Fürlinger Waltraud Elisabeth</author>
  </authors>
  <commentList>
    <comment ref="D7" authorId="0" shapeId="0">
      <text>
        <r>
          <rPr>
            <b/>
            <sz val="9"/>
            <color indexed="81"/>
            <rFont val="Segoe UI"/>
            <family val="2"/>
          </rPr>
          <t>Moser Sylvia:</t>
        </r>
        <r>
          <rPr>
            <sz val="9"/>
            <color indexed="81"/>
            <rFont val="Segoe UI"/>
            <family val="2"/>
          </rPr>
          <t xml:space="preserve">
AA bis Ende Jänner</t>
        </r>
      </text>
    </comment>
    <comment ref="S11" authorId="1" shapeId="0">
      <text>
        <r>
          <rPr>
            <b/>
            <sz val="9"/>
            <color indexed="81"/>
            <rFont val="Segoe UI"/>
            <family val="2"/>
          </rPr>
          <t>Fürlinger Waltraud Elisabeth:</t>
        </r>
        <r>
          <rPr>
            <sz val="9"/>
            <color indexed="81"/>
            <rFont val="Segoe UI"/>
            <family val="2"/>
          </rPr>
          <t xml:space="preserve">
hat Thomas informiert</t>
        </r>
      </text>
    </comment>
    <comment ref="D14" authorId="0" shapeId="0">
      <text>
        <r>
          <rPr>
            <b/>
            <sz val="9"/>
            <color indexed="81"/>
            <rFont val="Segoe UI"/>
            <family val="2"/>
          </rPr>
          <t>Moser Sylvia:</t>
        </r>
        <r>
          <rPr>
            <sz val="9"/>
            <color indexed="81"/>
            <rFont val="Segoe UI"/>
            <family val="2"/>
          </rPr>
          <t xml:space="preserve">
evtl. arbeiten</t>
        </r>
      </text>
    </comment>
    <comment ref="AC15" authorId="1" shapeId="0">
      <text>
        <r>
          <rPr>
            <b/>
            <sz val="9"/>
            <color indexed="81"/>
            <rFont val="Segoe UI"/>
            <family val="2"/>
          </rPr>
          <t>Fürlinger Waltraud Elisabeth:</t>
        </r>
        <r>
          <rPr>
            <sz val="9"/>
            <color indexed="81"/>
            <rFont val="Segoe UI"/>
            <family val="2"/>
          </rPr>
          <t xml:space="preserve">
geht um 11h15 zum Arzt</t>
        </r>
      </text>
    </comment>
    <comment ref="D19" authorId="0" shapeId="0">
      <text>
        <r>
          <rPr>
            <b/>
            <sz val="9"/>
            <color indexed="81"/>
            <rFont val="Segoe UI"/>
            <family val="2"/>
          </rPr>
          <t>Moser Sylvia:</t>
        </r>
        <r>
          <rPr>
            <sz val="9"/>
            <color indexed="81"/>
            <rFont val="Segoe UI"/>
            <family val="2"/>
          </rPr>
          <t xml:space="preserve">
Februar Karenz</t>
        </r>
      </text>
    </comment>
    <comment ref="AJ19" authorId="1" shapeId="0">
      <text>
        <r>
          <rPr>
            <b/>
            <sz val="9"/>
            <color indexed="81"/>
            <rFont val="Segoe UI"/>
            <family val="2"/>
          </rPr>
          <t>Fürlinger Waltraud Elisabeth:</t>
        </r>
        <r>
          <rPr>
            <sz val="9"/>
            <color indexed="81"/>
            <rFont val="Segoe UI"/>
            <family val="2"/>
          </rPr>
          <t xml:space="preserve">
hat gemailt, dass sie krank ist und Krankmeldung folgt;</t>
        </r>
      </text>
    </comment>
    <comment ref="AL19" authorId="0" shapeId="0">
      <text>
        <r>
          <rPr>
            <b/>
            <sz val="9"/>
            <color indexed="81"/>
            <rFont val="Segoe UI"/>
            <family val="2"/>
          </rPr>
          <t>Moser Sylvia:</t>
        </r>
        <r>
          <rPr>
            <sz val="9"/>
            <color indexed="81"/>
            <rFont val="Segoe UI"/>
            <family val="2"/>
          </rPr>
          <t xml:space="preserve">
lt. GKK</t>
        </r>
      </text>
    </comment>
    <comment ref="Y20" authorId="0" shapeId="0">
      <text>
        <r>
          <rPr>
            <b/>
            <sz val="9"/>
            <color indexed="81"/>
            <rFont val="Segoe UI"/>
            <family val="2"/>
          </rPr>
          <t>Moser Sylvia:</t>
        </r>
        <r>
          <rPr>
            <sz val="9"/>
            <color indexed="81"/>
            <rFont val="Segoe UI"/>
            <family val="2"/>
          </rPr>
          <t xml:space="preserve">
Geht 10:30 zum Zahnarzt; hat Bestätigung gebracht</t>
        </r>
      </text>
    </comment>
    <comment ref="AJ21" authorId="0" shapeId="0">
      <text>
        <r>
          <rPr>
            <b/>
            <sz val="9"/>
            <color indexed="81"/>
            <rFont val="Segoe UI"/>
            <family val="2"/>
          </rPr>
          <t>Moser Sylvia:</t>
        </r>
        <r>
          <rPr>
            <sz val="9"/>
            <color indexed="81"/>
            <rFont val="Segoe UI"/>
            <family val="2"/>
          </rPr>
          <t xml:space="preserve">
AMB Wiba</t>
        </r>
      </text>
    </comment>
    <comment ref="AM23" authorId="0" shapeId="0">
      <text>
        <r>
          <rPr>
            <b/>
            <sz val="9"/>
            <color indexed="81"/>
            <rFont val="Segoe UI"/>
            <family val="2"/>
          </rPr>
          <t>Moser Sylvia:</t>
        </r>
        <r>
          <rPr>
            <sz val="9"/>
            <color indexed="81"/>
            <rFont val="Segoe UI"/>
            <family val="2"/>
          </rPr>
          <t xml:space="preserve">
Ruft an, braucht heute dringend Urlaub wegen Gastechnik defekt</t>
        </r>
      </text>
    </comment>
    <comment ref="D29" authorId="0" shapeId="0">
      <text>
        <r>
          <rPr>
            <b/>
            <sz val="9"/>
            <color indexed="81"/>
            <rFont val="Segoe UI"/>
            <family val="2"/>
          </rPr>
          <t>Moser Sylvia:</t>
        </r>
        <r>
          <rPr>
            <sz val="9"/>
            <color indexed="81"/>
            <rFont val="Segoe UI"/>
            <family val="2"/>
          </rPr>
          <t xml:space="preserve">
evtl. Jänner arbeiten</t>
        </r>
      </text>
    </comment>
    <comment ref="AF29" authorId="1" shapeId="0">
      <text>
        <r>
          <rPr>
            <b/>
            <sz val="9"/>
            <color indexed="81"/>
            <rFont val="Segoe UI"/>
            <family val="2"/>
          </rPr>
          <t>Fürlinger Waltraud Elisabeth:</t>
        </r>
        <r>
          <rPr>
            <sz val="9"/>
            <color indexed="81"/>
            <rFont val="Segoe UI"/>
            <family val="2"/>
          </rPr>
          <t xml:space="preserve">
Todesfall</t>
        </r>
      </text>
    </comment>
    <comment ref="AD30" authorId="1" shapeId="0">
      <text>
        <r>
          <rPr>
            <b/>
            <sz val="9"/>
            <color indexed="81"/>
            <rFont val="Segoe UI"/>
            <family val="2"/>
          </rPr>
          <t>Fürlinger Waltraud Elisabeth:</t>
        </r>
        <r>
          <rPr>
            <sz val="9"/>
            <color indexed="81"/>
            <rFont val="Segoe UI"/>
            <family val="2"/>
          </rPr>
          <t xml:space="preserve">
hat bei Thomas ausgefüllt</t>
        </r>
      </text>
    </comment>
    <comment ref="S32" authorId="1" shapeId="0">
      <text>
        <r>
          <rPr>
            <b/>
            <sz val="9"/>
            <color indexed="81"/>
            <rFont val="Segoe UI"/>
            <family val="2"/>
          </rPr>
          <t>Fürlinger Waltraud Elisabeth:</t>
        </r>
        <r>
          <rPr>
            <sz val="9"/>
            <color indexed="81"/>
            <rFont val="Segoe UI"/>
            <family val="2"/>
          </rPr>
          <t xml:space="preserve">
hat Thomas gesmst</t>
        </r>
      </text>
    </comment>
    <comment ref="V34" authorId="1" shapeId="0">
      <text>
        <r>
          <rPr>
            <b/>
            <sz val="9"/>
            <color indexed="81"/>
            <rFont val="Segoe UI"/>
            <family val="2"/>
          </rPr>
          <t>Fürlinger Waltraud Elisabeth:</t>
        </r>
        <r>
          <rPr>
            <sz val="9"/>
            <color indexed="81"/>
            <rFont val="Segoe UI"/>
            <family val="2"/>
          </rPr>
          <t xml:space="preserve">
kommt später, hat Arzttermine;</t>
        </r>
      </text>
    </comment>
    <comment ref="AJ35" authorId="0" shapeId="0">
      <text>
        <r>
          <rPr>
            <b/>
            <sz val="9"/>
            <color indexed="81"/>
            <rFont val="Segoe UI"/>
            <family val="2"/>
          </rPr>
          <t>Moser Sylvia:</t>
        </r>
        <r>
          <rPr>
            <sz val="9"/>
            <color indexed="81"/>
            <rFont val="Segoe UI"/>
            <family val="2"/>
          </rPr>
          <t xml:space="preserve">
keine Bestätigung gekommen, daher UE
</t>
        </r>
      </text>
    </comment>
    <comment ref="X36" authorId="1" shapeId="0">
      <text>
        <r>
          <rPr>
            <b/>
            <sz val="9"/>
            <color indexed="81"/>
            <rFont val="Segoe UI"/>
            <family val="2"/>
          </rPr>
          <t>Fürlinger Waltraud Elisabeth:</t>
        </r>
        <r>
          <rPr>
            <sz val="9"/>
            <color indexed="81"/>
            <rFont val="Segoe UI"/>
            <family val="2"/>
          </rPr>
          <t xml:space="preserve">
hat gesmst</t>
        </r>
      </text>
    </comment>
    <comment ref="AD39" authorId="0" shapeId="0">
      <text>
        <r>
          <rPr>
            <b/>
            <sz val="9"/>
            <color indexed="81"/>
            <rFont val="Segoe UI"/>
            <family val="2"/>
          </rPr>
          <t>Moser Sylvia:</t>
        </r>
        <r>
          <rPr>
            <sz val="9"/>
            <color indexed="81"/>
            <rFont val="Segoe UI"/>
            <family val="2"/>
          </rPr>
          <t xml:space="preserve">
15 und 21 je halb Tag UE</t>
        </r>
      </text>
    </comment>
    <comment ref="X42" authorId="1" shapeId="0">
      <text>
        <r>
          <rPr>
            <b/>
            <sz val="9"/>
            <color indexed="81"/>
            <rFont val="Segoe UI"/>
            <family val="2"/>
          </rPr>
          <t>Fürlinger Waltraud Elisabeth:</t>
        </r>
        <r>
          <rPr>
            <sz val="9"/>
            <color indexed="81"/>
            <rFont val="Segoe UI"/>
            <family val="2"/>
          </rPr>
          <t xml:space="preserve">
war am Mittwoch im Büro</t>
        </r>
      </text>
    </comment>
    <comment ref="D47" authorId="0" shapeId="0">
      <text>
        <r>
          <rPr>
            <b/>
            <sz val="9"/>
            <color indexed="81"/>
            <rFont val="Segoe UI"/>
            <family val="2"/>
          </rPr>
          <t>Moser Sylvia:</t>
        </r>
        <r>
          <rPr>
            <sz val="9"/>
            <color indexed="81"/>
            <rFont val="Segoe UI"/>
            <family val="2"/>
          </rPr>
          <t xml:space="preserve">
Abmeldung Anfang Jänner gesundheitliche Gründe</t>
        </r>
      </text>
    </comment>
    <comment ref="AD49" authorId="1" shapeId="0">
      <text>
        <r>
          <rPr>
            <b/>
            <sz val="9"/>
            <color indexed="81"/>
            <rFont val="Segoe UI"/>
            <family val="2"/>
          </rPr>
          <t>Fürlinger Waltraud Elisabeth:</t>
        </r>
        <r>
          <rPr>
            <sz val="9"/>
            <color indexed="81"/>
            <rFont val="Segoe UI"/>
            <family val="2"/>
          </rPr>
          <t xml:space="preserve">
kommt später, muss zum Gericht</t>
        </r>
      </text>
    </comment>
    <comment ref="V52" authorId="1" shapeId="0">
      <text>
        <r>
          <rPr>
            <b/>
            <sz val="9"/>
            <color indexed="81"/>
            <rFont val="Segoe UI"/>
            <family val="2"/>
          </rPr>
          <t>Fürlinger Waltraud Elisabeth:</t>
        </r>
        <r>
          <rPr>
            <sz val="9"/>
            <color indexed="81"/>
            <rFont val="Segoe UI"/>
            <family val="2"/>
          </rPr>
          <t xml:space="preserve">
kommt später, muss zum Arzt;</t>
        </r>
      </text>
    </comment>
    <comment ref="D56" authorId="0" shapeId="0">
      <text>
        <r>
          <rPr>
            <b/>
            <sz val="9"/>
            <color indexed="81"/>
            <rFont val="Segoe UI"/>
            <family val="2"/>
          </rPr>
          <t>Moser Sylvia:</t>
        </r>
        <r>
          <rPr>
            <sz val="9"/>
            <color indexed="81"/>
            <rFont val="Segoe UI"/>
            <family val="2"/>
          </rPr>
          <t xml:space="preserve">
evtl. AA Ende Februar</t>
        </r>
      </text>
    </comment>
    <comment ref="V63" authorId="0" shapeId="0">
      <text>
        <r>
          <rPr>
            <b/>
            <sz val="9"/>
            <color indexed="81"/>
            <rFont val="Segoe UI"/>
            <family val="2"/>
          </rPr>
          <t>Moser Sylvia:</t>
        </r>
        <r>
          <rPr>
            <sz val="9"/>
            <color indexed="81"/>
            <rFont val="Segoe UI"/>
            <family val="2"/>
          </rPr>
          <t xml:space="preserve">
Ruft an, dass er Erledigungen macht und Bestätigungen bringt. Bestätigung über 10 Min. reicht nicht aus deshalb UE</t>
        </r>
      </text>
    </comment>
    <comment ref="AJ69" authorId="0" shapeId="0">
      <text>
        <r>
          <rPr>
            <b/>
            <sz val="9"/>
            <color indexed="81"/>
            <rFont val="Segoe UI"/>
            <family val="2"/>
          </rPr>
          <t>Moser Sylvia:</t>
        </r>
        <r>
          <rPr>
            <sz val="9"/>
            <color indexed="81"/>
            <rFont val="Segoe UI"/>
            <family val="2"/>
          </rPr>
          <t xml:space="preserve">
Mail, dass er Termin Rotes Kreuz hat. Hat keine Bestätigung abgegeben.
</t>
        </r>
      </text>
    </comment>
    <comment ref="AG70" authorId="1" shapeId="0">
      <text>
        <r>
          <rPr>
            <b/>
            <sz val="9"/>
            <color indexed="81"/>
            <rFont val="Segoe UI"/>
            <family val="2"/>
          </rPr>
          <t>Fürlinger Waltraud Elisabeth:</t>
        </r>
        <r>
          <rPr>
            <sz val="9"/>
            <color indexed="81"/>
            <rFont val="Segoe UI"/>
            <family val="2"/>
          </rPr>
          <t xml:space="preserve">
Vorstellungsgespräch</t>
        </r>
      </text>
    </comment>
    <comment ref="Z71" authorId="1" shapeId="0">
      <text>
        <r>
          <rPr>
            <b/>
            <sz val="9"/>
            <color indexed="81"/>
            <rFont val="Segoe UI"/>
            <family val="2"/>
          </rPr>
          <t>Fürlinger Waltraud Elisabeth:</t>
        </r>
        <r>
          <rPr>
            <sz val="9"/>
            <color indexed="81"/>
            <rFont val="Segoe UI"/>
            <family val="2"/>
          </rPr>
          <t xml:space="preserve">
hat irgendwann in dieser Woche Thomas angerufen</t>
        </r>
      </text>
    </comment>
    <comment ref="AG71" authorId="1" shapeId="0">
      <text>
        <r>
          <rPr>
            <b/>
            <sz val="9"/>
            <color indexed="81"/>
            <rFont val="Segoe UI"/>
            <family val="2"/>
          </rPr>
          <t>Fürlinger Waltraud Elisabeth:</t>
        </r>
        <r>
          <rPr>
            <sz val="9"/>
            <color indexed="81"/>
            <rFont val="Segoe UI"/>
            <family val="2"/>
          </rPr>
          <t xml:space="preserve">
Thomas hat sie angerufen: sie ist noch krank und kommt am Montag wieder</t>
        </r>
      </text>
    </comment>
    <comment ref="AJ74" authorId="0" shapeId="0">
      <text>
        <r>
          <rPr>
            <b/>
            <sz val="9"/>
            <color indexed="81"/>
            <rFont val="Segoe UI"/>
            <family val="2"/>
          </rPr>
          <t>Moser Sylvia:</t>
        </r>
        <r>
          <rPr>
            <sz val="9"/>
            <color indexed="81"/>
            <rFont val="Segoe UI"/>
            <family val="2"/>
          </rPr>
          <t xml:space="preserve">
geht 8:45 zum Arzt, bringt keine Bestätigung</t>
        </r>
      </text>
    </comment>
    <comment ref="D79" authorId="0" shapeId="0">
      <text>
        <r>
          <rPr>
            <b/>
            <sz val="9"/>
            <color indexed="81"/>
            <rFont val="Segoe UI"/>
            <family val="2"/>
          </rPr>
          <t>Moser Sylvia:</t>
        </r>
        <r>
          <rPr>
            <sz val="9"/>
            <color indexed="81"/>
            <rFont val="Segoe UI"/>
            <family val="2"/>
          </rPr>
          <t xml:space="preserve">
ab 11.01. Übern. in LAP (12)</t>
        </r>
      </text>
    </comment>
    <comment ref="AG80" authorId="1" shapeId="0">
      <text>
        <r>
          <rPr>
            <b/>
            <sz val="9"/>
            <color indexed="81"/>
            <rFont val="Segoe UI"/>
            <family val="2"/>
          </rPr>
          <t>Fürlinger Waltraud Elisabeth:</t>
        </r>
        <r>
          <rPr>
            <sz val="9"/>
            <color indexed="81"/>
            <rFont val="Segoe UI"/>
            <family val="2"/>
          </rPr>
          <t xml:space="preserve">
war da und muss zur BH</t>
        </r>
      </text>
    </comment>
    <comment ref="I88" authorId="0" shapeId="0">
      <text>
        <r>
          <rPr>
            <b/>
            <sz val="9"/>
            <color indexed="81"/>
            <rFont val="Segoe UI"/>
            <family val="2"/>
          </rPr>
          <t>Moser Sylvia:</t>
        </r>
        <r>
          <rPr>
            <sz val="9"/>
            <color indexed="81"/>
            <rFont val="Segoe UI"/>
            <family val="2"/>
          </rPr>
          <t xml:space="preserve">
LAP bis 16.07.21</t>
        </r>
      </text>
    </comment>
    <comment ref="AC88" authorId="0" shapeId="0">
      <text>
        <r>
          <rPr>
            <b/>
            <sz val="9"/>
            <color indexed="81"/>
            <rFont val="Segoe UI"/>
            <family val="2"/>
          </rPr>
          <t>Moser Sylvia:</t>
        </r>
        <r>
          <rPr>
            <sz val="9"/>
            <color indexed="81"/>
            <rFont val="Segoe UI"/>
            <family val="2"/>
          </rPr>
          <t xml:space="preserve">
geht zum Arzt</t>
        </r>
      </text>
    </comment>
  </commentList>
</comments>
</file>

<file path=xl/comments3.xml><?xml version="1.0" encoding="utf-8"?>
<comments xmlns="http://schemas.openxmlformats.org/spreadsheetml/2006/main">
  <authors>
    <author>Moser Sylvia</author>
    <author>Fürlinger Waltraud Elisabeth</author>
  </authors>
  <commentList>
    <comment ref="D7" authorId="0" shapeId="0">
      <text>
        <r>
          <rPr>
            <b/>
            <sz val="9"/>
            <color indexed="81"/>
            <rFont val="Segoe UI"/>
            <family val="2"/>
          </rPr>
          <t>Moser Sylvia:</t>
        </r>
        <r>
          <rPr>
            <sz val="9"/>
            <color indexed="81"/>
            <rFont val="Segoe UI"/>
            <family val="2"/>
          </rPr>
          <t xml:space="preserve">
FIT</t>
        </r>
      </text>
    </comment>
    <comment ref="AA7" authorId="1" shapeId="0">
      <text>
        <r>
          <rPr>
            <b/>
            <sz val="9"/>
            <color indexed="81"/>
            <rFont val="Segoe UI"/>
            <family val="2"/>
          </rPr>
          <t>Fürlinger Waltraud Elisabeth:</t>
        </r>
        <r>
          <rPr>
            <sz val="9"/>
            <color indexed="81"/>
            <rFont val="Segoe UI"/>
            <family val="2"/>
          </rPr>
          <t xml:space="preserve">
</t>
        </r>
        <r>
          <rPr>
            <sz val="12"/>
            <color indexed="81"/>
            <rFont val="Segoe UI"/>
            <family val="2"/>
          </rPr>
          <t>Mutter hat bei Thomas angerufen;</t>
        </r>
      </text>
    </comment>
    <comment ref="D8" authorId="0" shapeId="0">
      <text>
        <r>
          <rPr>
            <b/>
            <sz val="9"/>
            <color indexed="81"/>
            <rFont val="Segoe UI"/>
            <family val="2"/>
          </rPr>
          <t>Moser Sylvia:</t>
        </r>
        <r>
          <rPr>
            <sz val="9"/>
            <color indexed="81"/>
            <rFont val="Segoe UI"/>
            <family val="2"/>
          </rPr>
          <t xml:space="preserve">
FIT</t>
        </r>
      </text>
    </comment>
    <comment ref="D9" authorId="0" shapeId="0">
      <text>
        <r>
          <rPr>
            <b/>
            <sz val="9"/>
            <color indexed="81"/>
            <rFont val="Segoe UI"/>
            <family val="2"/>
          </rPr>
          <t>Moser Sylvia:</t>
        </r>
        <r>
          <rPr>
            <sz val="9"/>
            <color indexed="81"/>
            <rFont val="Segoe UI"/>
            <family val="2"/>
          </rPr>
          <t xml:space="preserve">
FIT</t>
        </r>
      </text>
    </comment>
    <comment ref="U10" authorId="0" shapeId="0">
      <text>
        <r>
          <rPr>
            <b/>
            <sz val="9"/>
            <color indexed="81"/>
            <rFont val="Segoe UI"/>
            <family val="2"/>
          </rPr>
          <t>Moser Sylvia:</t>
        </r>
        <r>
          <rPr>
            <sz val="9"/>
            <color indexed="81"/>
            <rFont val="Segoe UI"/>
            <family val="2"/>
          </rPr>
          <t xml:space="preserve">
ghet 13:15 zur Polizei</t>
        </r>
      </text>
    </comment>
    <comment ref="D14" authorId="0" shapeId="0">
      <text>
        <r>
          <rPr>
            <b/>
            <sz val="9"/>
            <color indexed="81"/>
            <rFont val="Segoe UI"/>
            <family val="2"/>
          </rPr>
          <t>Moser Sylvia:</t>
        </r>
        <r>
          <rPr>
            <sz val="9"/>
            <color indexed="81"/>
            <rFont val="Segoe UI"/>
            <family val="2"/>
          </rPr>
          <t xml:space="preserve">
FIT</t>
        </r>
      </text>
    </comment>
    <comment ref="D15" authorId="0" shapeId="0">
      <text>
        <r>
          <rPr>
            <b/>
            <sz val="9"/>
            <color indexed="81"/>
            <rFont val="Segoe UI"/>
            <family val="2"/>
          </rPr>
          <t>Moser Sylvia:</t>
        </r>
        <r>
          <rPr>
            <sz val="9"/>
            <color indexed="81"/>
            <rFont val="Segoe UI"/>
            <family val="2"/>
          </rPr>
          <t xml:space="preserve">
FIT</t>
        </r>
      </text>
    </comment>
    <comment ref="AA15" authorId="0" shapeId="0">
      <text>
        <r>
          <rPr>
            <b/>
            <sz val="9"/>
            <color indexed="81"/>
            <rFont val="Segoe UI"/>
            <family val="2"/>
          </rPr>
          <t>Moser Sylvia:</t>
        </r>
        <r>
          <rPr>
            <sz val="9"/>
            <color indexed="81"/>
            <rFont val="Segoe UI"/>
            <family val="2"/>
          </rPr>
          <t xml:space="preserve">
</t>
        </r>
        <r>
          <rPr>
            <sz val="16"/>
            <color indexed="81"/>
            <rFont val="Segoe UI"/>
            <family val="2"/>
          </rPr>
          <t xml:space="preserve">Ruft 8 Uhr an, dass sie sich verschlafen hat. Kommt sofort! Kommt 9 Uhr!
</t>
        </r>
      </text>
    </comment>
    <comment ref="D16" authorId="0" shapeId="0">
      <text>
        <r>
          <rPr>
            <b/>
            <sz val="9"/>
            <color indexed="81"/>
            <rFont val="Segoe UI"/>
            <family val="2"/>
          </rPr>
          <t>Moser Sylvia:</t>
        </r>
        <r>
          <rPr>
            <sz val="9"/>
            <color indexed="81"/>
            <rFont val="Segoe UI"/>
            <family val="2"/>
          </rPr>
          <t xml:space="preserve">
evtl. arbeiten</t>
        </r>
      </text>
    </comment>
    <comment ref="AG17" authorId="1" shapeId="0">
      <text>
        <r>
          <rPr>
            <b/>
            <sz val="9"/>
            <color indexed="81"/>
            <rFont val="Segoe UI"/>
            <family val="2"/>
          </rPr>
          <t>Fürlinger Waltraud Elisabeth:</t>
        </r>
        <r>
          <rPr>
            <sz val="9"/>
            <color indexed="81"/>
            <rFont val="Segoe UI"/>
            <family val="2"/>
          </rPr>
          <t xml:space="preserve">
k</t>
        </r>
        <r>
          <rPr>
            <sz val="12"/>
            <color indexed="81"/>
            <rFont val="Segoe UI"/>
            <family val="2"/>
          </rPr>
          <t>ommt morgens und geht ins Krankenhaus</t>
        </r>
      </text>
    </comment>
    <comment ref="D18" authorId="0" shapeId="0">
      <text>
        <r>
          <rPr>
            <b/>
            <sz val="9"/>
            <color indexed="81"/>
            <rFont val="Segoe UI"/>
            <family val="2"/>
          </rPr>
          <t>Moser Sylvia:</t>
        </r>
        <r>
          <rPr>
            <sz val="9"/>
            <color indexed="81"/>
            <rFont val="Segoe UI"/>
            <family val="2"/>
          </rPr>
          <t xml:space="preserve">
FIT</t>
        </r>
      </text>
    </comment>
    <comment ref="L19" authorId="0" shapeId="0">
      <text>
        <r>
          <rPr>
            <b/>
            <sz val="9"/>
            <color indexed="81"/>
            <rFont val="Segoe UI"/>
            <family val="2"/>
          </rPr>
          <t>Moser Sylvia:</t>
        </r>
        <r>
          <rPr>
            <sz val="9"/>
            <color indexed="81"/>
            <rFont val="Segoe UI"/>
            <family val="2"/>
          </rPr>
          <t xml:space="preserve">
geht 10:30 ins Krankenhaus</t>
        </r>
      </text>
    </comment>
    <comment ref="W19" authorId="0" shapeId="0">
      <text>
        <r>
          <rPr>
            <b/>
            <sz val="14"/>
            <color indexed="81"/>
            <rFont val="Segoe UI"/>
            <family val="2"/>
          </rPr>
          <t>Moser Sylvia:</t>
        </r>
        <r>
          <rPr>
            <sz val="14"/>
            <color indexed="81"/>
            <rFont val="Segoe UI"/>
            <family val="2"/>
          </rPr>
          <t xml:space="preserve">
lt. GKK</t>
        </r>
      </text>
    </comment>
    <comment ref="AA19" authorId="0" shapeId="0">
      <text>
        <r>
          <rPr>
            <b/>
            <sz val="9"/>
            <color indexed="81"/>
            <rFont val="Segoe UI"/>
            <family val="2"/>
          </rPr>
          <t>Moser Sylvia:</t>
        </r>
        <r>
          <rPr>
            <sz val="9"/>
            <color indexed="81"/>
            <rFont val="Segoe UI"/>
            <family val="2"/>
          </rPr>
          <t xml:space="preserve">
</t>
        </r>
        <r>
          <rPr>
            <sz val="14"/>
            <color indexed="81"/>
            <rFont val="Segoe UI"/>
            <family val="2"/>
          </rPr>
          <t>Angerufen; ist immer noch krank</t>
        </r>
      </text>
    </comment>
    <comment ref="AC19" authorId="1" shapeId="0">
      <text>
        <r>
          <rPr>
            <b/>
            <sz val="9"/>
            <color indexed="81"/>
            <rFont val="Segoe UI"/>
            <family val="2"/>
          </rPr>
          <t>Fürlinger Waltraud Elisabeth:</t>
        </r>
        <r>
          <rPr>
            <sz val="9"/>
            <color indexed="81"/>
            <rFont val="Segoe UI"/>
            <family val="2"/>
          </rPr>
          <t xml:space="preserve">
</t>
        </r>
        <r>
          <rPr>
            <sz val="12"/>
            <color indexed="81"/>
            <rFont val="Segoe UI"/>
            <family val="2"/>
          </rPr>
          <t>wäre noch bis 21.2.2020 krankgeschrieben, meldet sich aber mit 20.2.20 gesund</t>
        </r>
      </text>
    </comment>
    <comment ref="AH21" authorId="1" shapeId="0">
      <text>
        <r>
          <rPr>
            <b/>
            <sz val="9"/>
            <color indexed="81"/>
            <rFont val="Segoe UI"/>
            <family val="2"/>
          </rPr>
          <t>Fürlinger Waltraud Elisabeth:</t>
        </r>
        <r>
          <rPr>
            <sz val="9"/>
            <color indexed="81"/>
            <rFont val="Segoe UI"/>
            <family val="2"/>
          </rPr>
          <t xml:space="preserve">
</t>
        </r>
        <r>
          <rPr>
            <sz val="12"/>
            <color indexed="81"/>
            <rFont val="Segoe UI"/>
            <family val="2"/>
          </rPr>
          <t>geht um 11h30 zum Zahnarzt</t>
        </r>
      </text>
    </comment>
    <comment ref="S23" authorId="1" shapeId="0">
      <text>
        <r>
          <rPr>
            <b/>
            <sz val="9"/>
            <color indexed="81"/>
            <rFont val="Segoe UI"/>
            <family val="2"/>
          </rPr>
          <t>Fürlinger Waltraud Elisabeth:</t>
        </r>
        <r>
          <rPr>
            <sz val="9"/>
            <color indexed="81"/>
            <rFont val="Segoe UI"/>
            <family val="2"/>
          </rPr>
          <t xml:space="preserve">
hat angerufen, dass er krank ist</t>
        </r>
      </text>
    </comment>
    <comment ref="AG24" authorId="1" shapeId="0">
      <text>
        <r>
          <rPr>
            <b/>
            <sz val="9"/>
            <color indexed="81"/>
            <rFont val="Segoe UI"/>
            <family val="2"/>
          </rPr>
          <t>Fürlinger Waltraud Elisabeth:</t>
        </r>
        <r>
          <rPr>
            <sz val="9"/>
            <color indexed="81"/>
            <rFont val="Segoe UI"/>
            <family val="2"/>
          </rPr>
          <t xml:space="preserve">
</t>
        </r>
        <r>
          <rPr>
            <sz val="12"/>
            <color indexed="81"/>
            <rFont val="Segoe UI"/>
            <family val="2"/>
          </rPr>
          <t>hat angerufen: Frau ist im Krankenhaus, er muss beim Kind bleiben; sagte ihm, dass er sich Pf besorgen soll;</t>
        </r>
      </text>
    </comment>
    <comment ref="O25" authorId="0" shapeId="0">
      <text>
        <r>
          <rPr>
            <b/>
            <sz val="9"/>
            <color indexed="81"/>
            <rFont val="Segoe UI"/>
            <family val="2"/>
          </rPr>
          <t>Moser Sylvia:</t>
        </r>
        <r>
          <rPr>
            <sz val="9"/>
            <color indexed="81"/>
            <rFont val="Segoe UI"/>
            <family val="2"/>
          </rPr>
          <t xml:space="preserve">
muss bis monatsende einen unterschrie. U-Schein bringen, sonst UE</t>
        </r>
      </text>
    </comment>
    <comment ref="D27" authorId="0" shapeId="0">
      <text>
        <r>
          <rPr>
            <b/>
            <sz val="9"/>
            <color indexed="81"/>
            <rFont val="Segoe UI"/>
            <family val="2"/>
          </rPr>
          <t>Moser Sylvia:</t>
        </r>
        <r>
          <rPr>
            <sz val="9"/>
            <color indexed="81"/>
            <rFont val="Segoe UI"/>
            <family val="2"/>
          </rPr>
          <t xml:space="preserve">
FIT</t>
        </r>
      </text>
    </comment>
    <comment ref="AB27" authorId="0" shapeId="0">
      <text>
        <r>
          <rPr>
            <b/>
            <sz val="9"/>
            <color indexed="81"/>
            <rFont val="Segoe UI"/>
            <family val="2"/>
          </rPr>
          <t>Moser Sylvia:</t>
        </r>
        <r>
          <rPr>
            <sz val="9"/>
            <color indexed="81"/>
            <rFont val="Segoe UI"/>
            <family val="2"/>
          </rPr>
          <t xml:space="preserve">
</t>
        </r>
        <r>
          <rPr>
            <sz val="12"/>
            <color indexed="81"/>
            <rFont val="Segoe UI"/>
            <family val="2"/>
          </rPr>
          <t>U storniert, da PF</t>
        </r>
      </text>
    </comment>
    <comment ref="D28" authorId="0" shapeId="0">
      <text>
        <r>
          <rPr>
            <b/>
            <sz val="9"/>
            <color indexed="81"/>
            <rFont val="Segoe UI"/>
            <family val="2"/>
          </rPr>
          <t>Moser Sylvia:</t>
        </r>
        <r>
          <rPr>
            <sz val="9"/>
            <color indexed="81"/>
            <rFont val="Segoe UI"/>
            <family val="2"/>
          </rPr>
          <t xml:space="preserve">
FIT</t>
        </r>
      </text>
    </comment>
    <comment ref="Z28" authorId="0" shapeId="0">
      <text>
        <r>
          <rPr>
            <b/>
            <sz val="9"/>
            <color indexed="81"/>
            <rFont val="Segoe UI"/>
            <family val="2"/>
          </rPr>
          <t>Moser Sylvia:</t>
        </r>
        <r>
          <rPr>
            <sz val="9"/>
            <color indexed="81"/>
            <rFont val="Segoe UI"/>
            <family val="2"/>
          </rPr>
          <t xml:space="preserve">
</t>
        </r>
        <r>
          <rPr>
            <sz val="14"/>
            <color indexed="81"/>
            <rFont val="Segoe UI"/>
            <family val="2"/>
          </rPr>
          <t>lt. GKK neuer KS</t>
        </r>
      </text>
    </comment>
    <comment ref="D31" authorId="0" shapeId="0">
      <text>
        <r>
          <rPr>
            <b/>
            <sz val="9"/>
            <color indexed="81"/>
            <rFont val="Segoe UI"/>
            <family val="2"/>
          </rPr>
          <t>Moser Sylvia:</t>
        </r>
        <r>
          <rPr>
            <sz val="9"/>
            <color indexed="81"/>
            <rFont val="Segoe UI"/>
            <family val="2"/>
          </rPr>
          <t xml:space="preserve">
evtl. Jänner arbeiten</t>
        </r>
      </text>
    </comment>
    <comment ref="S32" authorId="1" shapeId="0">
      <text>
        <r>
          <rPr>
            <b/>
            <sz val="9"/>
            <color indexed="81"/>
            <rFont val="Segoe UI"/>
            <family val="2"/>
          </rPr>
          <t>Fürlinger Waltraud Elisabeth:</t>
        </r>
        <r>
          <rPr>
            <sz val="9"/>
            <color indexed="81"/>
            <rFont val="Segoe UI"/>
            <family val="2"/>
          </rPr>
          <t xml:space="preserve">
Vorstellungsgespräch</t>
        </r>
      </text>
    </comment>
    <comment ref="AD32" authorId="1" shapeId="0">
      <text>
        <r>
          <rPr>
            <b/>
            <sz val="9"/>
            <color indexed="81"/>
            <rFont val="Segoe UI"/>
            <family val="2"/>
          </rPr>
          <t>Fürlinger Waltraud Elisabeth:</t>
        </r>
        <r>
          <rPr>
            <sz val="9"/>
            <color indexed="81"/>
            <rFont val="Segoe UI"/>
            <family val="2"/>
          </rPr>
          <t xml:space="preserve">
</t>
        </r>
        <r>
          <rPr>
            <sz val="12"/>
            <color indexed="81"/>
            <rFont val="Segoe UI"/>
            <family val="2"/>
          </rPr>
          <t>hat Termine, bringt Bestätigung;</t>
        </r>
      </text>
    </comment>
    <comment ref="AG32" authorId="1" shapeId="0">
      <text>
        <r>
          <rPr>
            <b/>
            <sz val="9"/>
            <color indexed="81"/>
            <rFont val="Segoe UI"/>
            <family val="2"/>
          </rPr>
          <t>Fürlinger Waltraud Elisabeth:</t>
        </r>
        <r>
          <rPr>
            <sz val="9"/>
            <color indexed="81"/>
            <rFont val="Segoe UI"/>
            <family val="2"/>
          </rPr>
          <t xml:space="preserve">
</t>
        </r>
        <r>
          <rPr>
            <sz val="12"/>
            <color indexed="81"/>
            <rFont val="Segoe UI"/>
            <family val="2"/>
          </rPr>
          <t>hat angerufen, dass er krank ist;</t>
        </r>
      </text>
    </comment>
    <comment ref="D33" authorId="0" shapeId="0">
      <text>
        <r>
          <rPr>
            <b/>
            <sz val="9"/>
            <color indexed="81"/>
            <rFont val="Segoe UI"/>
            <family val="2"/>
          </rPr>
          <t>Moser Sylvia:</t>
        </r>
        <r>
          <rPr>
            <sz val="9"/>
            <color indexed="81"/>
            <rFont val="Segoe UI"/>
            <family val="2"/>
          </rPr>
          <t xml:space="preserve">
FIT</t>
        </r>
      </text>
    </comment>
    <comment ref="AJ34" authorId="0" shapeId="0">
      <text>
        <r>
          <rPr>
            <b/>
            <sz val="9"/>
            <color indexed="81"/>
            <rFont val="Segoe UI"/>
            <family val="2"/>
          </rPr>
          <t>Moser Sylvia:</t>
        </r>
        <r>
          <rPr>
            <sz val="9"/>
            <color indexed="81"/>
            <rFont val="Segoe UI"/>
            <family val="2"/>
          </rPr>
          <t xml:space="preserve">
</t>
        </r>
        <r>
          <rPr>
            <sz val="12"/>
            <color indexed="81"/>
            <rFont val="Segoe UI"/>
            <family val="2"/>
          </rPr>
          <t>per SMS bei Thomas krank gem., muss Krankmeldung bringen, sonst UE</t>
        </r>
      </text>
    </comment>
    <comment ref="S36" authorId="1" shapeId="0">
      <text>
        <r>
          <rPr>
            <b/>
            <sz val="9"/>
            <color indexed="81"/>
            <rFont val="Segoe UI"/>
            <family val="2"/>
          </rPr>
          <t>Fürlinger Waltraud Elisabeth:</t>
        </r>
        <r>
          <rPr>
            <sz val="9"/>
            <color indexed="81"/>
            <rFont val="Segoe UI"/>
            <family val="2"/>
          </rPr>
          <t xml:space="preserve">
</t>
        </r>
        <r>
          <rPr>
            <sz val="12"/>
            <color indexed="81"/>
            <rFont val="Segoe UI"/>
            <family val="2"/>
          </rPr>
          <t xml:space="preserve">hat gemailt, dass er sich nicht gut fühlt; habe geantwortet, dass wir Bestätigung oder Krankmeldung brauchen!
Sylvia: bis 19.02. nichts gekommen, daher UE
</t>
        </r>
      </text>
    </comment>
    <comment ref="AA36" authorId="0" shapeId="0">
      <text>
        <r>
          <rPr>
            <b/>
            <sz val="9"/>
            <color indexed="81"/>
            <rFont val="Segoe UI"/>
            <family val="2"/>
          </rPr>
          <t>Moser Sylvia:</t>
        </r>
        <r>
          <rPr>
            <sz val="9"/>
            <color indexed="81"/>
            <rFont val="Segoe UI"/>
            <family val="2"/>
          </rPr>
          <t xml:space="preserve">
</t>
        </r>
        <r>
          <rPr>
            <sz val="14"/>
            <color indexed="81"/>
            <rFont val="Segoe UI"/>
            <family val="2"/>
          </rPr>
          <t>lt. GKK kein KS</t>
        </r>
      </text>
    </comment>
    <comment ref="AG36" authorId="1" shapeId="0">
      <text>
        <r>
          <rPr>
            <b/>
            <sz val="9"/>
            <color indexed="81"/>
            <rFont val="Segoe UI"/>
            <family val="2"/>
          </rPr>
          <t>Fürlinger Waltraud Elisabeth:</t>
        </r>
        <r>
          <rPr>
            <sz val="9"/>
            <color indexed="81"/>
            <rFont val="Segoe UI"/>
            <family val="2"/>
          </rPr>
          <t xml:space="preserve">
</t>
        </r>
        <r>
          <rPr>
            <sz val="12"/>
            <color indexed="81"/>
            <rFont val="Segoe UI"/>
            <family val="2"/>
          </rPr>
          <t>hat gemailt: Arzttermin um 9h, kommt späater;</t>
        </r>
      </text>
    </comment>
    <comment ref="S37" authorId="1" shapeId="0">
      <text>
        <r>
          <rPr>
            <b/>
            <sz val="9"/>
            <color indexed="81"/>
            <rFont val="Segoe UI"/>
            <family val="2"/>
          </rPr>
          <t>Fürlinger Waltraud Elisabeth:</t>
        </r>
        <r>
          <rPr>
            <sz val="9"/>
            <color indexed="81"/>
            <rFont val="Segoe UI"/>
            <family val="2"/>
          </rPr>
          <t xml:space="preserve">
Zahnarzt SMS!(Beruhigungszettel)</t>
        </r>
      </text>
    </comment>
    <comment ref="Z42" authorId="1" shapeId="0">
      <text>
        <r>
          <rPr>
            <b/>
            <sz val="9"/>
            <color indexed="81"/>
            <rFont val="Segoe UI"/>
            <family val="2"/>
          </rPr>
          <t>Fürlinger Waltraud Elisabeth:</t>
        </r>
        <r>
          <rPr>
            <sz val="9"/>
            <color indexed="81"/>
            <rFont val="Segoe UI"/>
            <family val="2"/>
          </rPr>
          <t xml:space="preserve">
</t>
        </r>
        <r>
          <rPr>
            <sz val="14"/>
            <color indexed="81"/>
            <rFont val="Segoe UI"/>
            <family val="2"/>
          </rPr>
          <t xml:space="preserve">hat Thomas gesmst </t>
        </r>
      </text>
    </comment>
    <comment ref="AJ42" authorId="0" shapeId="0">
      <text>
        <r>
          <rPr>
            <b/>
            <sz val="9"/>
            <color indexed="81"/>
            <rFont val="Segoe UI"/>
            <family val="2"/>
          </rPr>
          <t>Moser Sylvia:</t>
        </r>
        <r>
          <rPr>
            <sz val="9"/>
            <color indexed="81"/>
            <rFont val="Segoe UI"/>
            <family val="2"/>
          </rPr>
          <t xml:space="preserve">
</t>
        </r>
        <r>
          <rPr>
            <sz val="12"/>
            <color indexed="81"/>
            <rFont val="Segoe UI"/>
            <family val="2"/>
          </rPr>
          <t>lt. GKK kein KS derzeit</t>
        </r>
      </text>
    </comment>
    <comment ref="AJ43" authorId="0" shapeId="0">
      <text>
        <r>
          <rPr>
            <b/>
            <sz val="9"/>
            <color indexed="81"/>
            <rFont val="Segoe UI"/>
            <family val="2"/>
          </rPr>
          <t>Moser Sylvia:</t>
        </r>
        <r>
          <rPr>
            <sz val="9"/>
            <color indexed="81"/>
            <rFont val="Segoe UI"/>
            <family val="2"/>
          </rPr>
          <t xml:space="preserve">
</t>
        </r>
        <r>
          <rPr>
            <sz val="12"/>
            <color indexed="81"/>
            <rFont val="Segoe UI"/>
            <family val="2"/>
          </rPr>
          <t>per mail braucht U; füllt morgen U-Schein aus; Thomas OK</t>
        </r>
      </text>
    </comment>
    <comment ref="AJ49" authorId="0" shapeId="0">
      <text>
        <r>
          <rPr>
            <b/>
            <sz val="9"/>
            <color indexed="81"/>
            <rFont val="Segoe UI"/>
            <family val="2"/>
          </rPr>
          <t>Moser Sylvia:</t>
        </r>
        <r>
          <rPr>
            <sz val="9"/>
            <color indexed="81"/>
            <rFont val="Segoe UI"/>
            <family val="2"/>
          </rPr>
          <t xml:space="preserve">
9 Uhr Gerichtstermin</t>
        </r>
      </text>
    </comment>
    <comment ref="D52" authorId="0" shapeId="0">
      <text>
        <r>
          <rPr>
            <b/>
            <sz val="9"/>
            <color indexed="81"/>
            <rFont val="Segoe UI"/>
            <family val="2"/>
          </rPr>
          <t>Moser Sylvia:</t>
        </r>
        <r>
          <rPr>
            <sz val="9"/>
            <color indexed="81"/>
            <rFont val="Segoe UI"/>
            <family val="2"/>
          </rPr>
          <t xml:space="preserve">
FIT</t>
        </r>
      </text>
    </comment>
    <comment ref="D53" authorId="0" shapeId="0">
      <text>
        <r>
          <rPr>
            <b/>
            <sz val="9"/>
            <color indexed="81"/>
            <rFont val="Segoe UI"/>
            <family val="2"/>
          </rPr>
          <t>Moser Sylvia:</t>
        </r>
        <r>
          <rPr>
            <sz val="9"/>
            <color indexed="81"/>
            <rFont val="Segoe UI"/>
            <family val="2"/>
          </rPr>
          <t xml:space="preserve">
FIT</t>
        </r>
      </text>
    </comment>
    <comment ref="Z53" authorId="1" shapeId="0">
      <text>
        <r>
          <rPr>
            <b/>
            <sz val="9"/>
            <color indexed="81"/>
            <rFont val="Segoe UI"/>
            <family val="2"/>
          </rPr>
          <t>Fürlinger Waltraud Elisabeth:</t>
        </r>
        <r>
          <rPr>
            <sz val="9"/>
            <color indexed="81"/>
            <rFont val="Segoe UI"/>
            <family val="2"/>
          </rPr>
          <t xml:space="preserve">
nimmt Krankmeldung am DO mit</t>
        </r>
      </text>
    </comment>
    <comment ref="AC53" authorId="1" shapeId="0">
      <text>
        <r>
          <rPr>
            <b/>
            <sz val="9"/>
            <color indexed="81"/>
            <rFont val="Segoe UI"/>
            <family val="2"/>
          </rPr>
          <t>Fürlinger Waltraud Elisabeth:</t>
        </r>
        <r>
          <rPr>
            <sz val="9"/>
            <color indexed="81"/>
            <rFont val="Segoe UI"/>
            <family val="2"/>
          </rPr>
          <t xml:space="preserve">
</t>
        </r>
        <r>
          <rPr>
            <sz val="12"/>
            <color indexed="81"/>
            <rFont val="Segoe UI"/>
            <family val="2"/>
          </rPr>
          <t xml:space="preserve">hat gesmst, dass sie nochmals zum Arzt geht </t>
        </r>
      </text>
    </comment>
    <comment ref="AD55" authorId="1" shapeId="0">
      <text>
        <r>
          <rPr>
            <b/>
            <sz val="9"/>
            <color indexed="81"/>
            <rFont val="Segoe UI"/>
            <family val="2"/>
          </rPr>
          <t>Fürlinger Waltraud Elisabeth:</t>
        </r>
        <r>
          <rPr>
            <sz val="9"/>
            <color indexed="81"/>
            <rFont val="Segoe UI"/>
            <family val="2"/>
          </rPr>
          <t xml:space="preserve">
</t>
        </r>
        <r>
          <rPr>
            <sz val="12"/>
            <color indexed="81"/>
            <rFont val="Segoe UI"/>
            <family val="2"/>
          </rPr>
          <t>füllt am Montag den Schein aus;</t>
        </r>
      </text>
    </comment>
    <comment ref="D56" authorId="0" shapeId="0">
      <text>
        <r>
          <rPr>
            <b/>
            <sz val="9"/>
            <color indexed="81"/>
            <rFont val="Segoe UI"/>
            <family val="2"/>
          </rPr>
          <t>Moser Sylvia:</t>
        </r>
        <r>
          <rPr>
            <sz val="9"/>
            <color indexed="81"/>
            <rFont val="Segoe UI"/>
            <family val="2"/>
          </rPr>
          <t xml:space="preserve">
evtl. AA Ende Februar</t>
        </r>
      </text>
    </comment>
    <comment ref="O58" authorId="0" shapeId="0">
      <text>
        <r>
          <rPr>
            <b/>
            <sz val="9"/>
            <color indexed="81"/>
            <rFont val="Segoe UI"/>
            <family val="2"/>
          </rPr>
          <t>Moser Sylvia:</t>
        </r>
        <r>
          <rPr>
            <sz val="9"/>
            <color indexed="81"/>
            <rFont val="Segoe UI"/>
            <family val="2"/>
          </rPr>
          <t xml:space="preserve">
Muss mit Vater zum Arzt übersetzen, ist mit Thomas abgesprohen</t>
        </r>
      </text>
    </comment>
    <comment ref="AC58" authorId="1" shapeId="0">
      <text>
        <r>
          <rPr>
            <b/>
            <sz val="9"/>
            <color indexed="81"/>
            <rFont val="Segoe UI"/>
            <family val="2"/>
          </rPr>
          <t>Fürlinger Waltraud Elisabeth:</t>
        </r>
        <r>
          <rPr>
            <sz val="9"/>
            <color indexed="81"/>
            <rFont val="Segoe UI"/>
            <family val="2"/>
          </rPr>
          <t xml:space="preserve">
</t>
        </r>
        <r>
          <rPr>
            <sz val="12"/>
            <color indexed="81"/>
            <rFont val="Segoe UI"/>
            <family val="2"/>
          </rPr>
          <t>geht ins Krankenaus</t>
        </r>
      </text>
    </comment>
    <comment ref="D62" authorId="0" shapeId="0">
      <text>
        <r>
          <rPr>
            <b/>
            <sz val="9"/>
            <color indexed="81"/>
            <rFont val="Segoe UI"/>
            <family val="2"/>
          </rPr>
          <t>Moser Sylvia:</t>
        </r>
        <r>
          <rPr>
            <sz val="9"/>
            <color indexed="81"/>
            <rFont val="Segoe UI"/>
            <family val="2"/>
          </rPr>
          <t xml:space="preserve">
FIT</t>
        </r>
      </text>
    </comment>
    <comment ref="U63" authorId="0" shapeId="0">
      <text>
        <r>
          <rPr>
            <b/>
            <sz val="9"/>
            <color indexed="81"/>
            <rFont val="Segoe UI"/>
            <family val="2"/>
          </rPr>
          <t>Moser Sylvia:</t>
        </r>
        <r>
          <rPr>
            <sz val="9"/>
            <color indexed="81"/>
            <rFont val="Segoe UI"/>
            <family val="2"/>
          </rPr>
          <t xml:space="preserve">
Geht Mittag zum Zahnarzt, ruft um 14 Uhr an, ob er noch kommen muss; nein; morgen Bestätigung abgeben!</t>
        </r>
      </text>
    </comment>
    <comment ref="AA63" authorId="0" shapeId="0">
      <text>
        <r>
          <rPr>
            <b/>
            <sz val="9"/>
            <color indexed="81"/>
            <rFont val="Segoe UI"/>
            <family val="2"/>
          </rPr>
          <t>Moser Sylvia:</t>
        </r>
        <r>
          <rPr>
            <sz val="9"/>
            <color indexed="81"/>
            <rFont val="Segoe UI"/>
            <family val="2"/>
          </rPr>
          <t xml:space="preserve">
</t>
        </r>
      </text>
    </comment>
    <comment ref="AB63" authorId="0" shapeId="0">
      <text>
        <r>
          <rPr>
            <b/>
            <sz val="9"/>
            <color indexed="81"/>
            <rFont val="Segoe UI"/>
            <family val="2"/>
          </rPr>
          <t>Moser Sylvia:</t>
        </r>
        <r>
          <rPr>
            <sz val="9"/>
            <color indexed="81"/>
            <rFont val="Segoe UI"/>
            <family val="2"/>
          </rPr>
          <t xml:space="preserve">
Muss Mittag zum Zahnarzt</t>
        </r>
      </text>
    </comment>
    <comment ref="S64" authorId="1" shapeId="0">
      <text>
        <r>
          <rPr>
            <b/>
            <sz val="9"/>
            <color indexed="81"/>
            <rFont val="Segoe UI"/>
            <family val="2"/>
          </rPr>
          <t>Fürlinger Waltraud Elisabeth:</t>
        </r>
        <r>
          <rPr>
            <sz val="9"/>
            <color indexed="81"/>
            <rFont val="Segoe UI"/>
            <family val="2"/>
          </rPr>
          <t xml:space="preserve">
ist ins Büro gekommen und hat gesagt, dass er zum Arzt geht. Er bringt keine Bestätigung oder Krankmeldung daher UE</t>
        </r>
      </text>
    </comment>
    <comment ref="S65" authorId="1" shapeId="0">
      <text>
        <r>
          <rPr>
            <b/>
            <sz val="9"/>
            <color indexed="81"/>
            <rFont val="Segoe UI"/>
            <family val="2"/>
          </rPr>
          <t>Fürlinger Waltraud Elisabeth:</t>
        </r>
        <r>
          <rPr>
            <sz val="9"/>
            <color indexed="81"/>
            <rFont val="Segoe UI"/>
            <family val="2"/>
          </rPr>
          <t xml:space="preserve">
</t>
        </r>
        <r>
          <rPr>
            <sz val="12"/>
            <color indexed="81"/>
            <rFont val="Segoe UI"/>
            <family val="2"/>
          </rPr>
          <t>hat bei Sylvia angerufen; nur 1 Tag KS</t>
        </r>
      </text>
    </comment>
    <comment ref="AD65" authorId="1" shapeId="0">
      <text>
        <r>
          <rPr>
            <b/>
            <sz val="9"/>
            <color indexed="81"/>
            <rFont val="Segoe UI"/>
            <family val="2"/>
          </rPr>
          <t>Fürlinger Waltraud Elisabeth:</t>
        </r>
        <r>
          <rPr>
            <sz val="9"/>
            <color indexed="81"/>
            <rFont val="Segoe UI"/>
            <family val="2"/>
          </rPr>
          <t xml:space="preserve">
</t>
        </r>
        <r>
          <rPr>
            <sz val="12"/>
            <color indexed="81"/>
            <rFont val="Segoe UI"/>
            <family val="2"/>
          </rPr>
          <t>Vorstellungsgespräch Wels</t>
        </r>
      </text>
    </comment>
    <comment ref="L66" authorId="0" shapeId="0">
      <text>
        <r>
          <rPr>
            <b/>
            <sz val="9"/>
            <color indexed="81"/>
            <rFont val="Segoe UI"/>
            <family val="2"/>
          </rPr>
          <t>Moser Sylvia:</t>
        </r>
        <r>
          <rPr>
            <sz val="9"/>
            <color indexed="81"/>
            <rFont val="Segoe UI"/>
            <family val="2"/>
          </rPr>
          <t xml:space="preserve">
kommt später Post
</t>
        </r>
      </text>
    </comment>
    <comment ref="T66" authorId="0" shapeId="0">
      <text>
        <r>
          <rPr>
            <b/>
            <sz val="9"/>
            <color indexed="81"/>
            <rFont val="Segoe UI"/>
            <family val="2"/>
          </rPr>
          <t>Moser Sylvia:</t>
        </r>
        <r>
          <rPr>
            <sz val="9"/>
            <color indexed="81"/>
            <rFont val="Segoe UI"/>
            <family val="2"/>
          </rPr>
          <t xml:space="preserve">
</t>
        </r>
        <r>
          <rPr>
            <sz val="12"/>
            <color indexed="81"/>
            <rFont val="Segoe UI"/>
            <family val="2"/>
          </rPr>
          <t>Termin bei Botschaft</t>
        </r>
      </text>
    </comment>
    <comment ref="AA67" authorId="0" shapeId="0">
      <text>
        <r>
          <rPr>
            <b/>
            <sz val="9"/>
            <color indexed="81"/>
            <rFont val="Segoe UI"/>
            <family val="2"/>
          </rPr>
          <t>Moser Sylvia:</t>
        </r>
        <r>
          <rPr>
            <sz val="9"/>
            <color indexed="81"/>
            <rFont val="Segoe UI"/>
            <family val="2"/>
          </rPr>
          <t xml:space="preserve">
geht um 11 Uhr zur Post und hat um 13:30 Uhr Vorstellungsgespräch</t>
        </r>
      </text>
    </comment>
    <comment ref="AB67" authorId="0" shapeId="0">
      <text>
        <r>
          <rPr>
            <b/>
            <sz val="9"/>
            <color indexed="81"/>
            <rFont val="Segoe UI"/>
            <family val="2"/>
          </rPr>
          <t>Moser Sylvia:</t>
        </r>
        <r>
          <rPr>
            <sz val="9"/>
            <color indexed="81"/>
            <rFont val="Segoe UI"/>
            <family val="2"/>
          </rPr>
          <t xml:space="preserve">
</t>
        </r>
        <r>
          <rPr>
            <sz val="12"/>
            <color indexed="81"/>
            <rFont val="Segoe UI"/>
            <family val="2"/>
          </rPr>
          <t>kommt später Arzt Begleitperson</t>
        </r>
      </text>
    </comment>
    <comment ref="AD67" authorId="1" shapeId="0">
      <text>
        <r>
          <rPr>
            <b/>
            <sz val="9"/>
            <color indexed="81"/>
            <rFont val="Segoe UI"/>
            <family val="2"/>
          </rPr>
          <t>Fürlinger Waltraud Elisabeth:</t>
        </r>
        <r>
          <rPr>
            <sz val="9"/>
            <color indexed="81"/>
            <rFont val="Segoe UI"/>
            <family val="2"/>
          </rPr>
          <t xml:space="preserve">
</t>
        </r>
        <r>
          <rPr>
            <sz val="12"/>
            <color indexed="81"/>
            <rFont val="Segoe UI"/>
            <family val="2"/>
          </rPr>
          <t>hat angerufen, dass er zum Standesamt wegen Geburtsurkunde muss; teilte ihm mit, dass  wir die Bestätigung brauchen;;</t>
        </r>
      </text>
    </comment>
    <comment ref="O68" authorId="1" shapeId="0">
      <text>
        <r>
          <rPr>
            <b/>
            <sz val="9"/>
            <color indexed="81"/>
            <rFont val="Segoe UI"/>
            <family val="2"/>
          </rPr>
          <t>Fürlinger Waltraud Elisabeth:</t>
        </r>
        <r>
          <rPr>
            <sz val="9"/>
            <color indexed="81"/>
            <rFont val="Segoe UI"/>
            <family val="2"/>
          </rPr>
          <t xml:space="preserve">
</t>
        </r>
        <r>
          <rPr>
            <sz val="14"/>
            <color indexed="81"/>
            <rFont val="Segoe UI"/>
            <family val="2"/>
          </rPr>
          <t>mußte zum Augenarzt nach Gmunden (wurde von VB geschickt) und hat den Autgenarzt nicht gefunden; lt. Chef unentschuldigt</t>
        </r>
      </text>
    </comment>
    <comment ref="AD68" authorId="1" shapeId="0">
      <text>
        <r>
          <rPr>
            <b/>
            <sz val="9"/>
            <color indexed="81"/>
            <rFont val="Segoe UI"/>
            <family val="2"/>
          </rPr>
          <t>Fürlinger Waltraud Elisabeth:</t>
        </r>
        <r>
          <rPr>
            <sz val="9"/>
            <color indexed="81"/>
            <rFont val="Segoe UI"/>
            <family val="2"/>
          </rPr>
          <t xml:space="preserve">
</t>
        </r>
        <r>
          <rPr>
            <sz val="12"/>
            <color indexed="81"/>
            <rFont val="Segoe UI"/>
            <family val="2"/>
          </rPr>
          <t>Vorstellungsgespräch, Wels</t>
        </r>
      </text>
    </comment>
    <comment ref="AD69" authorId="1" shapeId="0">
      <text>
        <r>
          <rPr>
            <b/>
            <sz val="9"/>
            <color indexed="81"/>
            <rFont val="Segoe UI"/>
            <family val="2"/>
          </rPr>
          <t>Fürlinger Waltraud Elisabeth:</t>
        </r>
        <r>
          <rPr>
            <sz val="9"/>
            <color indexed="81"/>
            <rFont val="Segoe UI"/>
            <family val="2"/>
          </rPr>
          <t xml:space="preserve">
</t>
        </r>
        <r>
          <rPr>
            <sz val="12"/>
            <color indexed="81"/>
            <rFont val="Segoe UI"/>
            <family val="2"/>
          </rPr>
          <t>Vorstellungsgespräch, Wels</t>
        </r>
      </text>
    </comment>
    <comment ref="AH71" authorId="1" shapeId="0">
      <text>
        <r>
          <rPr>
            <b/>
            <sz val="9"/>
            <color indexed="81"/>
            <rFont val="Segoe UI"/>
            <family val="2"/>
          </rPr>
          <t>Fürlinger Waltraud Elisabeth:</t>
        </r>
        <r>
          <rPr>
            <sz val="9"/>
            <color indexed="81"/>
            <rFont val="Segoe UI"/>
            <family val="2"/>
          </rPr>
          <t xml:space="preserve">
</t>
        </r>
        <r>
          <rPr>
            <sz val="12"/>
            <color indexed="81"/>
            <rFont val="Segoe UI"/>
            <family val="2"/>
          </rPr>
          <t>geht um 10h15 zum Arzt</t>
        </r>
      </text>
    </comment>
    <comment ref="AJ72" authorId="0" shapeId="0">
      <text>
        <r>
          <rPr>
            <b/>
            <sz val="9"/>
            <color indexed="81"/>
            <rFont val="Segoe UI"/>
            <family val="2"/>
          </rPr>
          <t>Moser Sylvia:</t>
        </r>
        <r>
          <rPr>
            <sz val="9"/>
            <color indexed="81"/>
            <rFont val="Segoe UI"/>
            <family val="2"/>
          </rPr>
          <t xml:space="preserve">
kommt 9 Uhr hat Termin auf Straßenmeisterei</t>
        </r>
      </text>
    </comment>
    <comment ref="AD74" authorId="1" shapeId="0">
      <text>
        <r>
          <rPr>
            <b/>
            <sz val="9"/>
            <color indexed="81"/>
            <rFont val="Segoe UI"/>
            <family val="2"/>
          </rPr>
          <t>Fürlinger Waltraud Elisabeth:</t>
        </r>
        <r>
          <rPr>
            <sz val="9"/>
            <color indexed="81"/>
            <rFont val="Segoe UI"/>
            <family val="2"/>
          </rPr>
          <t xml:space="preserve">
</t>
        </r>
        <r>
          <rPr>
            <sz val="12"/>
            <color indexed="81"/>
            <rFont val="Segoe UI"/>
            <family val="2"/>
          </rPr>
          <t>Vorstellungsgespräch, Wels</t>
        </r>
      </text>
    </comment>
    <comment ref="N76" authorId="1" shapeId="0">
      <text>
        <r>
          <rPr>
            <b/>
            <sz val="9"/>
            <color indexed="81"/>
            <rFont val="Segoe UI"/>
            <family val="2"/>
          </rPr>
          <t>Fürlinger Waltraud Elisabeth:</t>
        </r>
        <r>
          <rPr>
            <sz val="9"/>
            <color indexed="81"/>
            <rFont val="Segoe UI"/>
            <family val="2"/>
          </rPr>
          <t xml:space="preserve">
Vorschweißen</t>
        </r>
      </text>
    </comment>
    <comment ref="S76" authorId="0" shapeId="0">
      <text>
        <r>
          <rPr>
            <b/>
            <sz val="9"/>
            <color indexed="81"/>
            <rFont val="Segoe UI"/>
            <family val="2"/>
          </rPr>
          <t>Moser Sylvia:</t>
        </r>
        <r>
          <rPr>
            <sz val="9"/>
            <color indexed="81"/>
            <rFont val="Segoe UI"/>
            <family val="2"/>
          </rPr>
          <t xml:space="preserve">
Probeschweißen</t>
        </r>
      </text>
    </comment>
    <comment ref="U76" authorId="0" shapeId="0">
      <text>
        <r>
          <rPr>
            <b/>
            <sz val="9"/>
            <color indexed="81"/>
            <rFont val="Segoe UI"/>
            <family val="2"/>
          </rPr>
          <t>Moser Sylvia:</t>
        </r>
        <r>
          <rPr>
            <sz val="9"/>
            <color indexed="81"/>
            <rFont val="Segoe UI"/>
            <family val="2"/>
          </rPr>
          <t xml:space="preserve">
VM beim Probeschweißen; lt. Thomas war er ganzen TAG</t>
        </r>
      </text>
    </comment>
    <comment ref="Z76" authorId="0" shapeId="0">
      <text>
        <r>
          <rPr>
            <b/>
            <sz val="9"/>
            <color indexed="81"/>
            <rFont val="Segoe UI"/>
            <family val="2"/>
          </rPr>
          <t>Moser Sylvia:</t>
        </r>
        <r>
          <rPr>
            <sz val="9"/>
            <color indexed="81"/>
            <rFont val="Segoe UI"/>
            <family val="2"/>
          </rPr>
          <t xml:space="preserve">
Probeschweißen
</t>
        </r>
      </text>
    </comment>
    <comment ref="AA76" authorId="0" shapeId="0">
      <text>
        <r>
          <rPr>
            <b/>
            <sz val="9"/>
            <color indexed="81"/>
            <rFont val="Segoe UI"/>
            <family val="2"/>
          </rPr>
          <t>Moser Sylvia:</t>
        </r>
        <r>
          <rPr>
            <sz val="9"/>
            <color indexed="81"/>
            <rFont val="Segoe UI"/>
            <family val="2"/>
          </rPr>
          <t xml:space="preserve">
Probeschweißen
</t>
        </r>
      </text>
    </comment>
    <comment ref="AB76" authorId="0" shapeId="0">
      <text>
        <r>
          <rPr>
            <b/>
            <sz val="9"/>
            <color indexed="81"/>
            <rFont val="Segoe UI"/>
            <family val="2"/>
          </rPr>
          <t>Moser Sylvia:</t>
        </r>
        <r>
          <rPr>
            <sz val="9"/>
            <color indexed="81"/>
            <rFont val="Segoe UI"/>
            <family val="2"/>
          </rPr>
          <t xml:space="preserve">
Übersiedeln E von Thomas</t>
        </r>
      </text>
    </comment>
    <comment ref="AD76" authorId="0" shapeId="0">
      <text>
        <r>
          <rPr>
            <b/>
            <sz val="9"/>
            <color indexed="81"/>
            <rFont val="Segoe UI"/>
            <family val="2"/>
          </rPr>
          <t>Moser Sylvia:</t>
        </r>
        <r>
          <rPr>
            <sz val="9"/>
            <color indexed="81"/>
            <rFont val="Segoe UI"/>
            <family val="2"/>
          </rPr>
          <t xml:space="preserve">
E von Thomas</t>
        </r>
      </text>
    </comment>
    <comment ref="L77" authorId="1" shapeId="0">
      <text>
        <r>
          <rPr>
            <b/>
            <sz val="9"/>
            <color indexed="81"/>
            <rFont val="Segoe UI"/>
            <family val="2"/>
          </rPr>
          <t>Fürlinger Waltraud Elisabeth:</t>
        </r>
        <r>
          <rPr>
            <sz val="9"/>
            <color indexed="81"/>
            <rFont val="Segoe UI"/>
            <family val="2"/>
          </rPr>
          <t xml:space="preserve">
laut Benjamin selbst, war er jeden Tag da</t>
        </r>
      </text>
    </comment>
    <comment ref="AF78" authorId="1" shapeId="0">
      <text>
        <r>
          <rPr>
            <b/>
            <sz val="9"/>
            <color indexed="81"/>
            <rFont val="Segoe UI"/>
            <family val="2"/>
          </rPr>
          <t>Fürlinger Waltraud Elisabeth:</t>
        </r>
        <r>
          <rPr>
            <sz val="9"/>
            <color indexed="81"/>
            <rFont val="Segoe UI"/>
            <family val="2"/>
          </rPr>
          <t xml:space="preserve">
</t>
        </r>
        <r>
          <rPr>
            <sz val="12"/>
            <color indexed="81"/>
            <rFont val="Segoe UI"/>
            <family val="2"/>
          </rPr>
          <t>hat sich mit 24.2.20 gesund gemeldet</t>
        </r>
      </text>
    </comment>
    <comment ref="D80" authorId="0" shapeId="0">
      <text>
        <r>
          <rPr>
            <b/>
            <sz val="9"/>
            <color indexed="81"/>
            <rFont val="Segoe UI"/>
            <family val="2"/>
          </rPr>
          <t>Moser Sylvia:</t>
        </r>
        <r>
          <rPr>
            <sz val="9"/>
            <color indexed="81"/>
            <rFont val="Segoe UI"/>
            <family val="2"/>
          </rPr>
          <t xml:space="preserve">
FIT</t>
        </r>
      </text>
    </comment>
    <comment ref="AB80" authorId="1" shapeId="0">
      <text>
        <r>
          <rPr>
            <b/>
            <sz val="9"/>
            <color indexed="81"/>
            <rFont val="Segoe UI"/>
            <family val="2"/>
          </rPr>
          <t>Fürlinger Waltraud Elisabeth:</t>
        </r>
        <r>
          <rPr>
            <sz val="9"/>
            <color indexed="81"/>
            <rFont val="Segoe UI"/>
            <family val="2"/>
          </rPr>
          <t xml:space="preserve">
</t>
        </r>
        <r>
          <rPr>
            <sz val="12"/>
            <color indexed="81"/>
            <rFont val="Segoe UI"/>
            <family val="2"/>
          </rPr>
          <t>Vorstellungsgespräch</t>
        </r>
      </text>
    </comment>
    <comment ref="AC80" authorId="1" shapeId="0">
      <text>
        <r>
          <rPr>
            <b/>
            <sz val="9"/>
            <color indexed="81"/>
            <rFont val="Segoe UI"/>
            <family val="2"/>
          </rPr>
          <t>Fürlinger Waltraud Elisabeth:</t>
        </r>
        <r>
          <rPr>
            <sz val="9"/>
            <color indexed="81"/>
            <rFont val="Segoe UI"/>
            <family val="2"/>
          </rPr>
          <t xml:space="preserve">
</t>
        </r>
      </text>
    </comment>
    <comment ref="AD80" authorId="1" shapeId="0">
      <text>
        <r>
          <rPr>
            <b/>
            <sz val="9"/>
            <color indexed="81"/>
            <rFont val="Segoe UI"/>
            <family val="2"/>
          </rPr>
          <t>Fürlinger Waltraud Elisabeth:</t>
        </r>
        <r>
          <rPr>
            <sz val="9"/>
            <color indexed="81"/>
            <rFont val="Segoe UI"/>
            <family val="2"/>
          </rPr>
          <t xml:space="preserve">
</t>
        </r>
        <r>
          <rPr>
            <sz val="12"/>
            <color indexed="81"/>
            <rFont val="Segoe UI"/>
            <family val="2"/>
          </rPr>
          <t>Vorstellungsgespräch, Wels</t>
        </r>
      </text>
    </comment>
    <comment ref="AC83" authorId="1" shapeId="0">
      <text>
        <r>
          <rPr>
            <b/>
            <sz val="9"/>
            <color indexed="81"/>
            <rFont val="Segoe UI"/>
            <family val="2"/>
          </rPr>
          <t>Fürlinger Waltraud Elisabeth:</t>
        </r>
        <r>
          <rPr>
            <sz val="9"/>
            <color indexed="81"/>
            <rFont val="Segoe UI"/>
            <family val="2"/>
          </rPr>
          <t xml:space="preserve">
</t>
        </r>
        <r>
          <rPr>
            <sz val="12"/>
            <color indexed="81"/>
            <rFont val="Segoe UI"/>
            <family val="2"/>
          </rPr>
          <t>Frau hat angerufen</t>
        </r>
      </text>
    </comment>
    <comment ref="AG83" authorId="1" shapeId="0">
      <text>
        <r>
          <rPr>
            <b/>
            <sz val="9"/>
            <color indexed="81"/>
            <rFont val="Segoe UI"/>
            <family val="2"/>
          </rPr>
          <t>Fürlinger Waltraud Elisabeth:</t>
        </r>
        <r>
          <rPr>
            <sz val="9"/>
            <color indexed="81"/>
            <rFont val="Segoe UI"/>
            <family val="2"/>
          </rPr>
          <t xml:space="preserve">
</t>
        </r>
        <r>
          <rPr>
            <sz val="12"/>
            <color indexed="81"/>
            <rFont val="Segoe UI"/>
            <family val="2"/>
          </rPr>
          <t>Ehefrau hat angerufen: er ist die ganze Woche krank;</t>
        </r>
      </text>
    </comment>
    <comment ref="W85" authorId="0" shapeId="0">
      <text>
        <r>
          <rPr>
            <b/>
            <sz val="9"/>
            <color indexed="81"/>
            <rFont val="Segoe UI"/>
            <family val="2"/>
          </rPr>
          <t>Moser Sylvia:</t>
        </r>
        <r>
          <rPr>
            <sz val="9"/>
            <color indexed="81"/>
            <rFont val="Segoe UI"/>
            <family val="2"/>
          </rPr>
          <t xml:space="preserve">
Bekommt von Thomas E, da er die ganze Nacht durch arbeiten muss</t>
        </r>
      </text>
    </comment>
    <comment ref="AD85" authorId="1" shapeId="0">
      <text>
        <r>
          <rPr>
            <b/>
            <sz val="9"/>
            <color indexed="81"/>
            <rFont val="Segoe UI"/>
            <family val="2"/>
          </rPr>
          <t>Fürlinger Waltraud Elisabeth:</t>
        </r>
        <r>
          <rPr>
            <sz val="9"/>
            <color indexed="81"/>
            <rFont val="Segoe UI"/>
            <family val="2"/>
          </rPr>
          <t xml:space="preserve">
</t>
        </r>
        <r>
          <rPr>
            <sz val="12"/>
            <color indexed="81"/>
            <rFont val="Segoe UI"/>
            <family val="2"/>
          </rPr>
          <t>geht früher wegen Termin</t>
        </r>
      </text>
    </comment>
    <comment ref="T86" authorId="0" shapeId="0">
      <text>
        <r>
          <rPr>
            <b/>
            <sz val="9"/>
            <color indexed="81"/>
            <rFont val="Segoe UI"/>
            <family val="2"/>
          </rPr>
          <t>Moser Sylvia:</t>
        </r>
        <r>
          <rPr>
            <sz val="9"/>
            <color indexed="81"/>
            <rFont val="Segoe UI"/>
            <family val="2"/>
          </rPr>
          <t xml:space="preserve">
TN war müde weil er am Wochenende gearbeitet hat!</t>
        </r>
      </text>
    </comment>
  </commentList>
</comments>
</file>

<file path=xl/comments4.xml><?xml version="1.0" encoding="utf-8"?>
<comments xmlns="http://schemas.openxmlformats.org/spreadsheetml/2006/main">
  <authors>
    <author>Fürlinger Waltraud Elisabeth</author>
    <author>Moser Sylvia</author>
  </authors>
  <commentList>
    <comment ref="V16" authorId="0" shapeId="0">
      <text>
        <r>
          <rPr>
            <b/>
            <sz val="9"/>
            <color indexed="81"/>
            <rFont val="Segoe UI"/>
            <family val="2"/>
          </rPr>
          <t>Fürlinger Waltraud Elisabeth:</t>
        </r>
        <r>
          <rPr>
            <sz val="9"/>
            <color indexed="81"/>
            <rFont val="Segoe UI"/>
            <family val="2"/>
          </rPr>
          <t xml:space="preserve">
</t>
        </r>
        <r>
          <rPr>
            <sz val="12"/>
            <color indexed="81"/>
            <rFont val="Segoe UI"/>
            <family val="2"/>
          </rPr>
          <t>hat gesmst, muss auf ein Begräbnis</t>
        </r>
      </text>
    </comment>
    <comment ref="D17" authorId="1" shapeId="0">
      <text>
        <r>
          <rPr>
            <b/>
            <sz val="9"/>
            <color indexed="81"/>
            <rFont val="Segoe UI"/>
            <family val="2"/>
          </rPr>
          <t>Moser Sylvia:</t>
        </r>
        <r>
          <rPr>
            <sz val="9"/>
            <color indexed="81"/>
            <rFont val="Segoe UI"/>
            <family val="2"/>
          </rPr>
          <t xml:space="preserve">
FIT</t>
        </r>
      </text>
    </comment>
    <comment ref="D18" authorId="1" shapeId="0">
      <text>
        <r>
          <rPr>
            <b/>
            <sz val="9"/>
            <color indexed="81"/>
            <rFont val="Segoe UI"/>
            <family val="2"/>
          </rPr>
          <t>Moser Sylvia:</t>
        </r>
        <r>
          <rPr>
            <sz val="9"/>
            <color indexed="81"/>
            <rFont val="Segoe UI"/>
            <family val="2"/>
          </rPr>
          <t xml:space="preserve">
FIT</t>
        </r>
      </text>
    </comment>
    <comment ref="D19" authorId="1" shapeId="0">
      <text>
        <r>
          <rPr>
            <b/>
            <sz val="9"/>
            <color indexed="81"/>
            <rFont val="Segoe UI"/>
            <family val="2"/>
          </rPr>
          <t>Moser Sylvia:</t>
        </r>
        <r>
          <rPr>
            <sz val="9"/>
            <color indexed="81"/>
            <rFont val="Segoe UI"/>
            <family val="2"/>
          </rPr>
          <t xml:space="preserve">
evtl. arbeiten</t>
        </r>
      </text>
    </comment>
    <comment ref="D21" authorId="1" shapeId="0">
      <text>
        <r>
          <rPr>
            <b/>
            <sz val="9"/>
            <color indexed="81"/>
            <rFont val="Segoe UI"/>
            <family val="2"/>
          </rPr>
          <t>Moser Sylvia:</t>
        </r>
        <r>
          <rPr>
            <sz val="9"/>
            <color indexed="81"/>
            <rFont val="Segoe UI"/>
            <family val="2"/>
          </rPr>
          <t xml:space="preserve">
FIT</t>
        </r>
      </text>
    </comment>
    <comment ref="K24" authorId="1" shapeId="0">
      <text>
        <r>
          <rPr>
            <b/>
            <sz val="12"/>
            <color indexed="81"/>
            <rFont val="Segoe UI"/>
            <family val="2"/>
          </rPr>
          <t>Moser Sylvia:</t>
        </r>
        <r>
          <rPr>
            <sz val="12"/>
            <color indexed="81"/>
            <rFont val="Segoe UI"/>
            <family val="2"/>
          </rPr>
          <t xml:space="preserve">
war VM da und NM Zahnarzt; hat sich nicht gesund gemeldet, deshalb bleibt KG</t>
        </r>
      </text>
    </comment>
    <comment ref="R28" authorId="1" shapeId="0">
      <text>
        <r>
          <rPr>
            <b/>
            <sz val="9"/>
            <color indexed="81"/>
            <rFont val="Segoe UI"/>
            <family val="2"/>
          </rPr>
          <t>Moser Sylvia:</t>
        </r>
        <r>
          <rPr>
            <sz val="9"/>
            <color indexed="81"/>
            <rFont val="Segoe UI"/>
            <family val="2"/>
          </rPr>
          <t xml:space="preserve">
</t>
        </r>
        <r>
          <rPr>
            <sz val="12"/>
            <color indexed="81"/>
            <rFont val="Segoe UI"/>
            <family val="2"/>
          </rPr>
          <t>Metallbau Lahnsteiner Ebensee</t>
        </r>
      </text>
    </comment>
    <comment ref="D29" authorId="1" shapeId="0">
      <text>
        <r>
          <rPr>
            <b/>
            <sz val="9"/>
            <color indexed="81"/>
            <rFont val="Segoe UI"/>
            <family val="2"/>
          </rPr>
          <t>Moser Sylvia:</t>
        </r>
        <r>
          <rPr>
            <sz val="9"/>
            <color indexed="81"/>
            <rFont val="Segoe UI"/>
            <family val="2"/>
          </rPr>
          <t xml:space="preserve">
FIT</t>
        </r>
      </text>
    </comment>
    <comment ref="D30" authorId="1" shapeId="0">
      <text>
        <r>
          <rPr>
            <b/>
            <sz val="9"/>
            <color indexed="81"/>
            <rFont val="Segoe UI"/>
            <family val="2"/>
          </rPr>
          <t>Moser Sylvia:</t>
        </r>
        <r>
          <rPr>
            <sz val="9"/>
            <color indexed="81"/>
            <rFont val="Segoe UI"/>
            <family val="2"/>
          </rPr>
          <t xml:space="preserve">
FIT</t>
        </r>
      </text>
    </comment>
    <comment ref="D33" authorId="1" shapeId="0">
      <text>
        <r>
          <rPr>
            <b/>
            <sz val="9"/>
            <color indexed="81"/>
            <rFont val="Segoe UI"/>
            <family val="2"/>
          </rPr>
          <t>Moser Sylvia:</t>
        </r>
        <r>
          <rPr>
            <sz val="9"/>
            <color indexed="81"/>
            <rFont val="Segoe UI"/>
            <family val="2"/>
          </rPr>
          <t xml:space="preserve">
evtl. Jänner arbeiten</t>
        </r>
      </text>
    </comment>
    <comment ref="D34" authorId="1" shapeId="0">
      <text>
        <r>
          <rPr>
            <b/>
            <sz val="9"/>
            <color indexed="81"/>
            <rFont val="Segoe UI"/>
            <family val="2"/>
          </rPr>
          <t>Moser Sylvia:</t>
        </r>
        <r>
          <rPr>
            <sz val="9"/>
            <color indexed="81"/>
            <rFont val="Segoe UI"/>
            <family val="2"/>
          </rPr>
          <t xml:space="preserve">
FIT</t>
        </r>
      </text>
    </comment>
    <comment ref="U35" authorId="0" shapeId="0">
      <text>
        <r>
          <rPr>
            <b/>
            <sz val="9"/>
            <color indexed="81"/>
            <rFont val="Segoe UI"/>
            <family val="2"/>
          </rPr>
          <t>Fürlinger Waltraud Elisabeth:</t>
        </r>
        <r>
          <rPr>
            <sz val="9"/>
            <color indexed="81"/>
            <rFont val="Segoe UI"/>
            <family val="2"/>
          </rPr>
          <t xml:space="preserve">
</t>
        </r>
        <r>
          <rPr>
            <sz val="12"/>
            <color indexed="81"/>
            <rFont val="Segoe UI"/>
            <family val="2"/>
          </rPr>
          <t>Hatte in der Früh Schlüsselübergabe</t>
        </r>
      </text>
    </comment>
    <comment ref="U38" authorId="0" shapeId="0">
      <text>
        <r>
          <rPr>
            <b/>
            <sz val="9"/>
            <color indexed="81"/>
            <rFont val="Segoe UI"/>
            <family val="2"/>
          </rPr>
          <t>Fürlinger Waltraud Elisabeth:</t>
        </r>
        <r>
          <rPr>
            <sz val="9"/>
            <color indexed="81"/>
            <rFont val="Segoe UI"/>
            <family val="2"/>
          </rPr>
          <t xml:space="preserve">
</t>
        </r>
        <r>
          <rPr>
            <sz val="14"/>
            <color indexed="81"/>
            <rFont val="Segoe UI"/>
            <family val="2"/>
          </rPr>
          <t>hat gesmst</t>
        </r>
      </text>
    </comment>
    <comment ref="U44" authorId="0" shapeId="0">
      <text>
        <r>
          <rPr>
            <b/>
            <sz val="9"/>
            <color indexed="81"/>
            <rFont val="Segoe UI"/>
            <family val="2"/>
          </rPr>
          <t>Fürlinger Waltraud Elisabeth:</t>
        </r>
        <r>
          <rPr>
            <sz val="9"/>
            <color indexed="81"/>
            <rFont val="Segoe UI"/>
            <family val="2"/>
          </rPr>
          <t xml:space="preserve">
in der Früh </t>
        </r>
        <r>
          <rPr>
            <sz val="12"/>
            <color indexed="81"/>
            <rFont val="Segoe UI"/>
            <family val="2"/>
          </rPr>
          <t>Vorstellungsgespräch</t>
        </r>
      </text>
    </comment>
    <comment ref="D50" authorId="1" shapeId="0">
      <text>
        <r>
          <rPr>
            <b/>
            <sz val="9"/>
            <color indexed="81"/>
            <rFont val="Segoe UI"/>
            <family val="2"/>
          </rPr>
          <t>Moser Sylvia:</t>
        </r>
        <r>
          <rPr>
            <sz val="9"/>
            <color indexed="81"/>
            <rFont val="Segoe UI"/>
            <family val="2"/>
          </rPr>
          <t xml:space="preserve">
FIT</t>
        </r>
      </text>
    </comment>
    <comment ref="D51" authorId="1" shapeId="0">
      <text>
        <r>
          <rPr>
            <b/>
            <sz val="9"/>
            <color indexed="81"/>
            <rFont val="Segoe UI"/>
            <family val="2"/>
          </rPr>
          <t>Moser Sylvia:</t>
        </r>
        <r>
          <rPr>
            <sz val="9"/>
            <color indexed="81"/>
            <rFont val="Segoe UI"/>
            <family val="2"/>
          </rPr>
          <t xml:space="preserve">
FIT</t>
        </r>
      </text>
    </comment>
    <comment ref="D54" authorId="1" shapeId="0">
      <text>
        <r>
          <rPr>
            <b/>
            <sz val="9"/>
            <color indexed="81"/>
            <rFont val="Segoe UI"/>
            <family val="2"/>
          </rPr>
          <t>Moser Sylvia:</t>
        </r>
        <r>
          <rPr>
            <sz val="9"/>
            <color indexed="81"/>
            <rFont val="Segoe UI"/>
            <family val="2"/>
          </rPr>
          <t xml:space="preserve">
evtl. AA Ende Februar</t>
        </r>
      </text>
    </comment>
    <comment ref="N59" authorId="1" shapeId="0">
      <text>
        <r>
          <rPr>
            <b/>
            <sz val="9"/>
            <color indexed="81"/>
            <rFont val="Segoe UI"/>
            <family val="2"/>
          </rPr>
          <t>Moser Sylvia:</t>
        </r>
        <r>
          <rPr>
            <sz val="9"/>
            <color indexed="81"/>
            <rFont val="Segoe UI"/>
            <family val="2"/>
          </rPr>
          <t xml:space="preserve">
</t>
        </r>
        <r>
          <rPr>
            <sz val="12"/>
            <color indexed="81"/>
            <rFont val="Segoe UI"/>
            <family val="2"/>
          </rPr>
          <t>kommt 11 Uhr, hatte Zahnschmerzen vom Vortag, keine Bestätigung</t>
        </r>
      </text>
    </comment>
    <comment ref="D60" authorId="1" shapeId="0">
      <text>
        <r>
          <rPr>
            <b/>
            <sz val="9"/>
            <color indexed="81"/>
            <rFont val="Segoe UI"/>
            <family val="2"/>
          </rPr>
          <t>Moser Sylvia:</t>
        </r>
        <r>
          <rPr>
            <sz val="9"/>
            <color indexed="81"/>
            <rFont val="Segoe UI"/>
            <family val="2"/>
          </rPr>
          <t xml:space="preserve">
FIT</t>
        </r>
      </text>
    </comment>
    <comment ref="R60" authorId="0" shapeId="0">
      <text>
        <r>
          <rPr>
            <b/>
            <sz val="9"/>
            <color indexed="81"/>
            <rFont val="Segoe UI"/>
            <family val="2"/>
          </rPr>
          <t>Fürlinger Waltraud Elisabeth:</t>
        </r>
        <r>
          <rPr>
            <sz val="9"/>
            <color indexed="81"/>
            <rFont val="Segoe UI"/>
            <family val="2"/>
          </rPr>
          <t xml:space="preserve">
</t>
        </r>
        <r>
          <rPr>
            <sz val="12"/>
            <color indexed="81"/>
            <rFont val="Segoe UI"/>
            <family val="2"/>
          </rPr>
          <t>Sozialberatungsstelle</t>
        </r>
      </text>
    </comment>
    <comment ref="S60" authorId="0" shapeId="0">
      <text>
        <r>
          <rPr>
            <b/>
            <sz val="9"/>
            <color indexed="81"/>
            <rFont val="Segoe UI"/>
            <family val="2"/>
          </rPr>
          <t>Fürlinger Waltraud Elisabeth:</t>
        </r>
        <r>
          <rPr>
            <sz val="9"/>
            <color indexed="81"/>
            <rFont val="Segoe UI"/>
            <family val="2"/>
          </rPr>
          <t xml:space="preserve">
</t>
        </r>
        <r>
          <rPr>
            <sz val="12"/>
            <color indexed="81"/>
            <rFont val="Segoe UI"/>
            <family val="2"/>
          </rPr>
          <t>Gemeinde</t>
        </r>
      </text>
    </comment>
    <comment ref="T60" authorId="0" shapeId="0">
      <text>
        <r>
          <rPr>
            <b/>
            <sz val="9"/>
            <color indexed="81"/>
            <rFont val="Segoe UI"/>
            <family val="2"/>
          </rPr>
          <t>Fürlinger Waltraud Elisabeth:</t>
        </r>
        <r>
          <rPr>
            <sz val="9"/>
            <color indexed="81"/>
            <rFont val="Segoe UI"/>
            <family val="2"/>
          </rPr>
          <t xml:space="preserve">
</t>
        </r>
        <r>
          <rPr>
            <sz val="14"/>
            <color indexed="81"/>
            <rFont val="Segoe UI"/>
            <family val="2"/>
          </rPr>
          <t>BH</t>
        </r>
      </text>
    </comment>
    <comment ref="V60" authorId="0" shapeId="0">
      <text>
        <r>
          <rPr>
            <b/>
            <sz val="9"/>
            <color indexed="81"/>
            <rFont val="Segoe UI"/>
            <family val="2"/>
          </rPr>
          <t>Fürlinger Waltraud Elisabeth:</t>
        </r>
        <r>
          <rPr>
            <sz val="9"/>
            <color indexed="81"/>
            <rFont val="Segoe UI"/>
            <family val="2"/>
          </rPr>
          <t xml:space="preserve">
Termin auf </t>
        </r>
        <r>
          <rPr>
            <sz val="12"/>
            <color indexed="81"/>
            <rFont val="Segoe UI"/>
            <family val="2"/>
          </rPr>
          <t>BH</t>
        </r>
      </text>
    </comment>
    <comment ref="T62" authorId="0" shapeId="0">
      <text>
        <r>
          <rPr>
            <b/>
            <sz val="9"/>
            <color indexed="81"/>
            <rFont val="Segoe UI"/>
            <family val="2"/>
          </rPr>
          <t>Fürlinger Waltraud Elisabeth:</t>
        </r>
        <r>
          <rPr>
            <sz val="9"/>
            <color indexed="81"/>
            <rFont val="Segoe UI"/>
            <family val="2"/>
          </rPr>
          <t xml:space="preserve">
</t>
        </r>
        <r>
          <rPr>
            <sz val="12"/>
            <color indexed="81"/>
            <rFont val="Segoe UI"/>
            <family val="2"/>
          </rPr>
          <t>war im Büro und hat gesagt, dass er zum Arzt geht;</t>
        </r>
      </text>
    </comment>
    <comment ref="T65" authorId="0" shapeId="0">
      <text>
        <r>
          <rPr>
            <b/>
            <sz val="9"/>
            <color indexed="81"/>
            <rFont val="Segoe UI"/>
            <family val="2"/>
          </rPr>
          <t>Fürlinger Waltraud Elisabeth:</t>
        </r>
        <r>
          <rPr>
            <sz val="9"/>
            <color indexed="81"/>
            <rFont val="Segoe UI"/>
            <family val="2"/>
          </rPr>
          <t xml:space="preserve">
</t>
        </r>
        <r>
          <rPr>
            <sz val="12"/>
            <color indexed="81"/>
            <rFont val="Segoe UI"/>
            <family val="2"/>
          </rPr>
          <t>hat angerufen: muss nach Linz, amtlicher Weg;</t>
        </r>
      </text>
    </comment>
  </commentList>
</comments>
</file>

<file path=xl/comments5.xml><?xml version="1.0" encoding="utf-8"?>
<comments xmlns="http://schemas.openxmlformats.org/spreadsheetml/2006/main">
  <authors>
    <author>Moser Sylvia</author>
  </authors>
  <commentList>
    <comment ref="D14" authorId="0" shapeId="0">
      <text>
        <r>
          <rPr>
            <b/>
            <sz val="9"/>
            <color indexed="81"/>
            <rFont val="Segoe UI"/>
            <family val="2"/>
          </rPr>
          <t>Moser Sylvia:</t>
        </r>
        <r>
          <rPr>
            <sz val="9"/>
            <color indexed="81"/>
            <rFont val="Segoe UI"/>
            <family val="2"/>
          </rPr>
          <t xml:space="preserve">
FIT</t>
        </r>
      </text>
    </comment>
    <comment ref="D15" authorId="0" shapeId="0">
      <text>
        <r>
          <rPr>
            <b/>
            <sz val="9"/>
            <color indexed="81"/>
            <rFont val="Segoe UI"/>
            <family val="2"/>
          </rPr>
          <t>Moser Sylvia:</t>
        </r>
        <r>
          <rPr>
            <sz val="9"/>
            <color indexed="81"/>
            <rFont val="Segoe UI"/>
            <family val="2"/>
          </rPr>
          <t xml:space="preserve">
FIT</t>
        </r>
      </text>
    </comment>
    <comment ref="D16" authorId="0" shapeId="0">
      <text>
        <r>
          <rPr>
            <b/>
            <sz val="9"/>
            <color indexed="81"/>
            <rFont val="Segoe UI"/>
            <family val="2"/>
          </rPr>
          <t>Moser Sylvia:</t>
        </r>
        <r>
          <rPr>
            <sz val="9"/>
            <color indexed="81"/>
            <rFont val="Segoe UI"/>
            <family val="2"/>
          </rPr>
          <t xml:space="preserve">
evtl. arbeiten</t>
        </r>
      </text>
    </comment>
    <comment ref="D18" authorId="0" shapeId="0">
      <text>
        <r>
          <rPr>
            <b/>
            <sz val="9"/>
            <color indexed="81"/>
            <rFont val="Segoe UI"/>
            <family val="2"/>
          </rPr>
          <t>Moser Sylvia:</t>
        </r>
        <r>
          <rPr>
            <sz val="9"/>
            <color indexed="81"/>
            <rFont val="Segoe UI"/>
            <family val="2"/>
          </rPr>
          <t xml:space="preserve">
FIT</t>
        </r>
      </text>
    </comment>
    <comment ref="D25" authorId="0" shapeId="0">
      <text>
        <r>
          <rPr>
            <b/>
            <sz val="9"/>
            <color indexed="81"/>
            <rFont val="Segoe UI"/>
            <family val="2"/>
          </rPr>
          <t>Moser Sylvia:</t>
        </r>
        <r>
          <rPr>
            <sz val="9"/>
            <color indexed="81"/>
            <rFont val="Segoe UI"/>
            <family val="2"/>
          </rPr>
          <t xml:space="preserve">
FIT</t>
        </r>
      </text>
    </comment>
    <comment ref="D26" authorId="0" shapeId="0">
      <text>
        <r>
          <rPr>
            <b/>
            <sz val="9"/>
            <color indexed="81"/>
            <rFont val="Segoe UI"/>
            <family val="2"/>
          </rPr>
          <t>Moser Sylvia:</t>
        </r>
        <r>
          <rPr>
            <sz val="9"/>
            <color indexed="81"/>
            <rFont val="Segoe UI"/>
            <family val="2"/>
          </rPr>
          <t xml:space="preserve">
FIT</t>
        </r>
      </text>
    </comment>
    <comment ref="D29" authorId="0" shapeId="0">
      <text>
        <r>
          <rPr>
            <b/>
            <sz val="9"/>
            <color indexed="81"/>
            <rFont val="Segoe UI"/>
            <family val="2"/>
          </rPr>
          <t>Moser Sylvia:</t>
        </r>
        <r>
          <rPr>
            <sz val="9"/>
            <color indexed="81"/>
            <rFont val="Segoe UI"/>
            <family val="2"/>
          </rPr>
          <t xml:space="preserve">
evtl. Jänner arbeiten</t>
        </r>
      </text>
    </comment>
    <comment ref="D30" authorId="0" shapeId="0">
      <text>
        <r>
          <rPr>
            <b/>
            <sz val="9"/>
            <color indexed="81"/>
            <rFont val="Segoe UI"/>
            <family val="2"/>
          </rPr>
          <t>Moser Sylvia:</t>
        </r>
        <r>
          <rPr>
            <sz val="9"/>
            <color indexed="81"/>
            <rFont val="Segoe UI"/>
            <family val="2"/>
          </rPr>
          <t xml:space="preserve">
FIT</t>
        </r>
      </text>
    </comment>
    <comment ref="D46" authorId="0" shapeId="0">
      <text>
        <r>
          <rPr>
            <b/>
            <sz val="9"/>
            <color indexed="81"/>
            <rFont val="Segoe UI"/>
            <family val="2"/>
          </rPr>
          <t>Moser Sylvia:</t>
        </r>
        <r>
          <rPr>
            <sz val="9"/>
            <color indexed="81"/>
            <rFont val="Segoe UI"/>
            <family val="2"/>
          </rPr>
          <t xml:space="preserve">
FIT</t>
        </r>
      </text>
    </comment>
    <comment ref="D47" authorId="0" shapeId="0">
      <text>
        <r>
          <rPr>
            <b/>
            <sz val="9"/>
            <color indexed="81"/>
            <rFont val="Segoe UI"/>
            <family val="2"/>
          </rPr>
          <t>Moser Sylvia:</t>
        </r>
        <r>
          <rPr>
            <sz val="9"/>
            <color indexed="81"/>
            <rFont val="Segoe UI"/>
            <family val="2"/>
          </rPr>
          <t xml:space="preserve">
FIT</t>
        </r>
      </text>
    </comment>
    <comment ref="D50" authorId="0" shapeId="0">
      <text>
        <r>
          <rPr>
            <b/>
            <sz val="9"/>
            <color indexed="81"/>
            <rFont val="Segoe UI"/>
            <family val="2"/>
          </rPr>
          <t>Moser Sylvia:</t>
        </r>
        <r>
          <rPr>
            <sz val="9"/>
            <color indexed="81"/>
            <rFont val="Segoe UI"/>
            <family val="2"/>
          </rPr>
          <t xml:space="preserve">
evtl. AA Ende Februar</t>
        </r>
      </text>
    </comment>
  </commentList>
</comments>
</file>

<file path=xl/comments6.xml><?xml version="1.0" encoding="utf-8"?>
<comments xmlns="http://schemas.openxmlformats.org/spreadsheetml/2006/main">
  <authors>
    <author>Moser Sylvia</author>
  </authors>
  <commentList>
    <comment ref="U17" authorId="0" shapeId="0">
      <text>
        <r>
          <rPr>
            <b/>
            <sz val="9"/>
            <color indexed="81"/>
            <rFont val="Segoe UI"/>
            <family val="2"/>
          </rPr>
          <t>Moser Sylvia:</t>
        </r>
        <r>
          <rPr>
            <sz val="9"/>
            <color indexed="81"/>
            <rFont val="Segoe UI"/>
            <family val="2"/>
          </rPr>
          <t xml:space="preserve">
geht 9 Uhr ohne Abmeldung</t>
        </r>
      </text>
    </comment>
    <comment ref="D18" authorId="0" shapeId="0">
      <text>
        <r>
          <rPr>
            <b/>
            <sz val="9"/>
            <color indexed="81"/>
            <rFont val="Segoe UI"/>
            <family val="2"/>
          </rPr>
          <t>Moser Sylvia:</t>
        </r>
        <r>
          <rPr>
            <sz val="9"/>
            <color indexed="81"/>
            <rFont val="Segoe UI"/>
            <family val="2"/>
          </rPr>
          <t xml:space="preserve">
FIT</t>
        </r>
      </text>
    </comment>
    <comment ref="D19" authorId="0" shapeId="0">
      <text>
        <r>
          <rPr>
            <b/>
            <sz val="9"/>
            <color indexed="81"/>
            <rFont val="Segoe UI"/>
            <family val="2"/>
          </rPr>
          <t>Moser Sylvia:</t>
        </r>
        <r>
          <rPr>
            <sz val="9"/>
            <color indexed="81"/>
            <rFont val="Segoe UI"/>
            <family val="2"/>
          </rPr>
          <t xml:space="preserve">
FIT</t>
        </r>
      </text>
    </comment>
    <comment ref="D20" authorId="0" shapeId="0">
      <text>
        <r>
          <rPr>
            <b/>
            <sz val="9"/>
            <color indexed="81"/>
            <rFont val="Segoe UI"/>
            <family val="2"/>
          </rPr>
          <t>Moser Sylvia:</t>
        </r>
        <r>
          <rPr>
            <sz val="9"/>
            <color indexed="81"/>
            <rFont val="Segoe UI"/>
            <family val="2"/>
          </rPr>
          <t xml:space="preserve">
evtl. arbeiten</t>
        </r>
      </text>
    </comment>
    <comment ref="D22" authorId="0" shapeId="0">
      <text>
        <r>
          <rPr>
            <b/>
            <sz val="9"/>
            <color indexed="81"/>
            <rFont val="Segoe UI"/>
            <family val="2"/>
          </rPr>
          <t>Moser Sylvia:</t>
        </r>
        <r>
          <rPr>
            <sz val="9"/>
            <color indexed="81"/>
            <rFont val="Segoe UI"/>
            <family val="2"/>
          </rPr>
          <t xml:space="preserve">
FIT</t>
        </r>
      </text>
    </comment>
    <comment ref="J29" authorId="0" shapeId="0">
      <text>
        <r>
          <rPr>
            <b/>
            <sz val="9"/>
            <color indexed="81"/>
            <rFont val="Segoe UI"/>
            <family val="2"/>
          </rPr>
          <t>Moser Sylvia:</t>
        </r>
        <r>
          <rPr>
            <sz val="9"/>
            <color indexed="81"/>
            <rFont val="Segoe UI"/>
            <family val="2"/>
          </rPr>
          <t xml:space="preserve">
Verlängerung aufgrund LAP Verschiebung</t>
        </r>
      </text>
    </comment>
    <comment ref="D31" authorId="0" shapeId="0">
      <text>
        <r>
          <rPr>
            <b/>
            <sz val="9"/>
            <color indexed="81"/>
            <rFont val="Segoe UI"/>
            <family val="2"/>
          </rPr>
          <t>Moser Sylvia:</t>
        </r>
        <r>
          <rPr>
            <sz val="9"/>
            <color indexed="81"/>
            <rFont val="Segoe UI"/>
            <family val="2"/>
          </rPr>
          <t xml:space="preserve">
FIT</t>
        </r>
      </text>
    </comment>
    <comment ref="D32" authorId="0" shapeId="0">
      <text>
        <r>
          <rPr>
            <b/>
            <sz val="9"/>
            <color indexed="81"/>
            <rFont val="Segoe UI"/>
            <family val="2"/>
          </rPr>
          <t>Moser Sylvia:</t>
        </r>
        <r>
          <rPr>
            <sz val="9"/>
            <color indexed="81"/>
            <rFont val="Segoe UI"/>
            <family val="2"/>
          </rPr>
          <t xml:space="preserve">
FIT</t>
        </r>
      </text>
    </comment>
    <comment ref="D35" authorId="0" shapeId="0">
      <text>
        <r>
          <rPr>
            <b/>
            <sz val="9"/>
            <color indexed="81"/>
            <rFont val="Segoe UI"/>
            <family val="2"/>
          </rPr>
          <t>Moser Sylvia:</t>
        </r>
        <r>
          <rPr>
            <sz val="9"/>
            <color indexed="81"/>
            <rFont val="Segoe UI"/>
            <family val="2"/>
          </rPr>
          <t xml:space="preserve">
evtl. Jänner arbeiten</t>
        </r>
      </text>
    </comment>
    <comment ref="D36" authorId="0" shapeId="0">
      <text>
        <r>
          <rPr>
            <b/>
            <sz val="9"/>
            <color indexed="81"/>
            <rFont val="Segoe UI"/>
            <family val="2"/>
          </rPr>
          <t>Moser Sylvia:</t>
        </r>
        <r>
          <rPr>
            <sz val="9"/>
            <color indexed="81"/>
            <rFont val="Segoe UI"/>
            <family val="2"/>
          </rPr>
          <t xml:space="preserve">
FIT</t>
        </r>
      </text>
    </comment>
    <comment ref="V39" authorId="0" shapeId="0">
      <text>
        <r>
          <rPr>
            <b/>
            <sz val="9"/>
            <color indexed="81"/>
            <rFont val="Segoe UI"/>
            <family val="2"/>
          </rPr>
          <t>Moser Sylvia:
schreibt mail an Waltraud, dass er später kommt, weil er Termin hat, bringt keine Bestätigung und geht um ca. 11 Uhr wieder und schreibt Waltraud, dass er geht, weil er sich nicht wohl fühlt, es kommt keine Krankmeldung!</t>
        </r>
      </text>
    </comment>
    <comment ref="D54" authorId="0" shapeId="0">
      <text>
        <r>
          <rPr>
            <b/>
            <sz val="9"/>
            <color indexed="81"/>
            <rFont val="Segoe UI"/>
            <family val="2"/>
          </rPr>
          <t>Moser Sylvia:</t>
        </r>
        <r>
          <rPr>
            <sz val="9"/>
            <color indexed="81"/>
            <rFont val="Segoe UI"/>
            <family val="2"/>
          </rPr>
          <t xml:space="preserve">
FIT</t>
        </r>
      </text>
    </comment>
    <comment ref="U54" authorId="0" shapeId="0">
      <text>
        <r>
          <rPr>
            <b/>
            <sz val="9"/>
            <color indexed="81"/>
            <rFont val="Segoe UI"/>
            <family val="2"/>
          </rPr>
          <t>Moser Sylvia:</t>
        </r>
        <r>
          <rPr>
            <sz val="9"/>
            <color indexed="81"/>
            <rFont val="Segoe UI"/>
            <family val="2"/>
          </rPr>
          <t xml:space="preserve">
kommt später Autoreifen wechseln; ist entschuldigt</t>
        </r>
      </text>
    </comment>
    <comment ref="W54" authorId="0" shapeId="0">
      <text>
        <r>
          <rPr>
            <b/>
            <sz val="9"/>
            <color indexed="81"/>
            <rFont val="Segoe UI"/>
            <family val="2"/>
          </rPr>
          <t>Moser Sylvia:</t>
        </r>
        <r>
          <rPr>
            <sz val="9"/>
            <color indexed="81"/>
            <rFont val="Segoe UI"/>
            <family val="2"/>
          </rPr>
          <t xml:space="preserve">
Arzttermin</t>
        </r>
      </text>
    </comment>
    <comment ref="D55" authorId="0" shapeId="0">
      <text>
        <r>
          <rPr>
            <b/>
            <sz val="9"/>
            <color indexed="81"/>
            <rFont val="Segoe UI"/>
            <family val="2"/>
          </rPr>
          <t>Moser Sylvia:</t>
        </r>
        <r>
          <rPr>
            <sz val="9"/>
            <color indexed="81"/>
            <rFont val="Segoe UI"/>
            <family val="2"/>
          </rPr>
          <t xml:space="preserve">
FIT</t>
        </r>
      </text>
    </comment>
    <comment ref="D58" authorId="0" shapeId="0">
      <text>
        <r>
          <rPr>
            <b/>
            <sz val="9"/>
            <color indexed="81"/>
            <rFont val="Segoe UI"/>
            <family val="2"/>
          </rPr>
          <t>Moser Sylvia:</t>
        </r>
        <r>
          <rPr>
            <sz val="9"/>
            <color indexed="81"/>
            <rFont val="Segoe UI"/>
            <family val="2"/>
          </rPr>
          <t xml:space="preserve">
evtl. AA Ende Februar</t>
        </r>
      </text>
    </comment>
    <comment ref="U60" authorId="0" shapeId="0">
      <text>
        <r>
          <rPr>
            <b/>
            <sz val="9"/>
            <color indexed="81"/>
            <rFont val="Segoe UI"/>
            <family val="2"/>
          </rPr>
          <t>Moser Sylvia:</t>
        </r>
        <r>
          <rPr>
            <sz val="9"/>
            <color indexed="81"/>
            <rFont val="Segoe UI"/>
            <family val="2"/>
          </rPr>
          <t xml:space="preserve">
geht 8 Uhr zum Arzt lt. Thomas</t>
        </r>
      </text>
    </comment>
    <comment ref="O76" authorId="0" shapeId="0">
      <text>
        <r>
          <rPr>
            <b/>
            <sz val="9"/>
            <color indexed="81"/>
            <rFont val="Segoe UI"/>
            <family val="2"/>
          </rPr>
          <t>Moser Sylvia:</t>
        </r>
        <r>
          <rPr>
            <sz val="9"/>
            <color indexed="81"/>
            <rFont val="Segoe UI"/>
            <family val="2"/>
          </rPr>
          <t xml:space="preserve">
war krank, war aber nicht beim Arzt</t>
        </r>
      </text>
    </comment>
  </commentList>
</comments>
</file>

<file path=xl/comments7.xml><?xml version="1.0" encoding="utf-8"?>
<comments xmlns="http://schemas.openxmlformats.org/spreadsheetml/2006/main">
  <authors>
    <author>Moser Sylvia</author>
    <author>Fürlinger Waltraud Elisabeth</author>
  </authors>
  <commentList>
    <comment ref="AI9" authorId="0" shapeId="0">
      <text>
        <r>
          <rPr>
            <b/>
            <sz val="9"/>
            <color indexed="81"/>
            <rFont val="Segoe UI"/>
            <family val="2"/>
          </rPr>
          <t>Moser Sylvia:</t>
        </r>
        <r>
          <rPr>
            <sz val="9"/>
            <color indexed="81"/>
            <rFont val="Segoe UI"/>
            <family val="2"/>
          </rPr>
          <t xml:space="preserve">
Vorstellungsgespräch</t>
        </r>
      </text>
    </comment>
    <comment ref="U18" authorId="0" shapeId="0">
      <text>
        <r>
          <rPr>
            <b/>
            <sz val="9"/>
            <color indexed="81"/>
            <rFont val="Segoe UI"/>
            <family val="2"/>
          </rPr>
          <t>Moser Sylvia:</t>
        </r>
        <r>
          <rPr>
            <sz val="9"/>
            <color indexed="81"/>
            <rFont val="Segoe UI"/>
            <family val="2"/>
          </rPr>
          <t xml:space="preserve">
geht 9 Uhr ohne Abmeldung</t>
        </r>
      </text>
    </comment>
    <comment ref="D19" authorId="0" shapeId="0">
      <text>
        <r>
          <rPr>
            <b/>
            <sz val="9"/>
            <color indexed="81"/>
            <rFont val="Segoe UI"/>
            <family val="2"/>
          </rPr>
          <t>Moser Sylvia:</t>
        </r>
        <r>
          <rPr>
            <sz val="9"/>
            <color indexed="81"/>
            <rFont val="Segoe UI"/>
            <family val="2"/>
          </rPr>
          <t xml:space="preserve">
FIT</t>
        </r>
      </text>
    </comment>
    <comment ref="D20" authorId="0" shapeId="0">
      <text>
        <r>
          <rPr>
            <b/>
            <sz val="9"/>
            <color indexed="81"/>
            <rFont val="Segoe UI"/>
            <family val="2"/>
          </rPr>
          <t>Moser Sylvia:</t>
        </r>
        <r>
          <rPr>
            <sz val="9"/>
            <color indexed="81"/>
            <rFont val="Segoe UI"/>
            <family val="2"/>
          </rPr>
          <t xml:space="preserve">
FIT</t>
        </r>
      </text>
    </comment>
    <comment ref="AC20" authorId="1" shapeId="0">
      <text>
        <r>
          <rPr>
            <b/>
            <sz val="9"/>
            <color indexed="81"/>
            <rFont val="Segoe UI"/>
            <family val="2"/>
          </rPr>
          <t>Fürlinger Waltraud Elisabeth:</t>
        </r>
        <r>
          <rPr>
            <sz val="9"/>
            <color indexed="81"/>
            <rFont val="Segoe UI"/>
            <family val="2"/>
          </rPr>
          <t xml:space="preserve">
</t>
        </r>
        <r>
          <rPr>
            <sz val="14"/>
            <color indexed="81"/>
            <rFont val="Segoe UI"/>
            <family val="2"/>
          </rPr>
          <t>Arzttermin um 14h</t>
        </r>
      </text>
    </comment>
    <comment ref="AD20" authorId="0" shapeId="0">
      <text>
        <r>
          <rPr>
            <b/>
            <sz val="9"/>
            <color indexed="81"/>
            <rFont val="Segoe UI"/>
            <family val="2"/>
          </rPr>
          <t>Moser Sylvia:</t>
        </r>
        <r>
          <rPr>
            <sz val="9"/>
            <color indexed="81"/>
            <rFont val="Segoe UI"/>
            <family val="2"/>
          </rPr>
          <t xml:space="preserve">
geht 9 Uhr zum Arzt</t>
        </r>
      </text>
    </comment>
    <comment ref="D21" authorId="0" shapeId="0">
      <text>
        <r>
          <rPr>
            <b/>
            <sz val="9"/>
            <color indexed="81"/>
            <rFont val="Segoe UI"/>
            <family val="2"/>
          </rPr>
          <t>Moser Sylvia:</t>
        </r>
        <r>
          <rPr>
            <sz val="9"/>
            <color indexed="81"/>
            <rFont val="Segoe UI"/>
            <family val="2"/>
          </rPr>
          <t xml:space="preserve">
evtl. arbeiten</t>
        </r>
      </text>
    </comment>
    <comment ref="D23" authorId="0" shapeId="0">
      <text>
        <r>
          <rPr>
            <b/>
            <sz val="9"/>
            <color indexed="81"/>
            <rFont val="Segoe UI"/>
            <family val="2"/>
          </rPr>
          <t>Moser Sylvia:</t>
        </r>
        <r>
          <rPr>
            <sz val="9"/>
            <color indexed="81"/>
            <rFont val="Segoe UI"/>
            <family val="2"/>
          </rPr>
          <t xml:space="preserve">
FIT</t>
        </r>
      </text>
    </comment>
    <comment ref="AC23" authorId="1" shapeId="0">
      <text>
        <r>
          <rPr>
            <b/>
            <sz val="9"/>
            <color indexed="81"/>
            <rFont val="Segoe UI"/>
            <family val="2"/>
          </rPr>
          <t>Fürlinger Waltraud Elisabeth:</t>
        </r>
        <r>
          <rPr>
            <sz val="9"/>
            <color indexed="81"/>
            <rFont val="Segoe UI"/>
            <family val="2"/>
          </rPr>
          <t xml:space="preserve">
hat Termin  auf der BH</t>
        </r>
      </text>
    </comment>
    <comment ref="AC26" authorId="0" shapeId="0">
      <text>
        <r>
          <rPr>
            <b/>
            <sz val="9"/>
            <color indexed="81"/>
            <rFont val="Segoe UI"/>
            <family val="2"/>
          </rPr>
          <t>Moser Sylvia:</t>
        </r>
        <r>
          <rPr>
            <sz val="9"/>
            <color indexed="81"/>
            <rFont val="Segoe UI"/>
            <family val="2"/>
          </rPr>
          <t xml:space="preserve">
Übersiedeln</t>
        </r>
      </text>
    </comment>
    <comment ref="AM27" authorId="1" shapeId="0">
      <text>
        <r>
          <rPr>
            <b/>
            <sz val="9"/>
            <color indexed="81"/>
            <rFont val="Segoe UI"/>
            <family val="2"/>
          </rPr>
          <t>Fürlinger Waltraud Elisabeth:</t>
        </r>
        <r>
          <rPr>
            <sz val="9"/>
            <color indexed="81"/>
            <rFont val="Segoe UI"/>
            <family val="2"/>
          </rPr>
          <t xml:space="preserve">
hat angerufen, dass er zum Arzt geht;</t>
        </r>
      </text>
    </comment>
    <comment ref="J30" authorId="0" shapeId="0">
      <text>
        <r>
          <rPr>
            <b/>
            <sz val="9"/>
            <color indexed="81"/>
            <rFont val="Segoe UI"/>
            <family val="2"/>
          </rPr>
          <t>Moser Sylvia:</t>
        </r>
        <r>
          <rPr>
            <sz val="9"/>
            <color indexed="81"/>
            <rFont val="Segoe UI"/>
            <family val="2"/>
          </rPr>
          <t xml:space="preserve">
Verlängerung aufgrund LAP Verschiebung</t>
        </r>
      </text>
    </comment>
    <comment ref="D32" authorId="0" shapeId="0">
      <text>
        <r>
          <rPr>
            <b/>
            <sz val="9"/>
            <color indexed="81"/>
            <rFont val="Segoe UI"/>
            <family val="2"/>
          </rPr>
          <t>Moser Sylvia:</t>
        </r>
        <r>
          <rPr>
            <sz val="9"/>
            <color indexed="81"/>
            <rFont val="Segoe UI"/>
            <family val="2"/>
          </rPr>
          <t xml:space="preserve">
FIT</t>
        </r>
      </text>
    </comment>
    <comment ref="D33" authorId="0" shapeId="0">
      <text>
        <r>
          <rPr>
            <b/>
            <sz val="9"/>
            <color indexed="81"/>
            <rFont val="Segoe UI"/>
            <family val="2"/>
          </rPr>
          <t>Moser Sylvia:</t>
        </r>
        <r>
          <rPr>
            <sz val="9"/>
            <color indexed="81"/>
            <rFont val="Segoe UI"/>
            <family val="2"/>
          </rPr>
          <t xml:space="preserve">
FIT</t>
        </r>
      </text>
    </comment>
    <comment ref="D36" authorId="0" shapeId="0">
      <text>
        <r>
          <rPr>
            <b/>
            <sz val="9"/>
            <color indexed="81"/>
            <rFont val="Segoe UI"/>
            <family val="2"/>
          </rPr>
          <t>Moser Sylvia:</t>
        </r>
        <r>
          <rPr>
            <sz val="9"/>
            <color indexed="81"/>
            <rFont val="Segoe UI"/>
            <family val="2"/>
          </rPr>
          <t xml:space="preserve">
evtl. Jänner arbeiten</t>
        </r>
      </text>
    </comment>
    <comment ref="D37" authorId="0" shapeId="0">
      <text>
        <r>
          <rPr>
            <b/>
            <sz val="9"/>
            <color indexed="81"/>
            <rFont val="Segoe UI"/>
            <family val="2"/>
          </rPr>
          <t>Moser Sylvia:</t>
        </r>
        <r>
          <rPr>
            <sz val="9"/>
            <color indexed="81"/>
            <rFont val="Segoe UI"/>
            <family val="2"/>
          </rPr>
          <t xml:space="preserve">
FIT</t>
        </r>
      </text>
    </comment>
    <comment ref="AD37" authorId="1" shapeId="0">
      <text>
        <r>
          <rPr>
            <b/>
            <sz val="9"/>
            <color indexed="81"/>
            <rFont val="Segoe UI"/>
            <family val="2"/>
          </rPr>
          <t>Fürlinger Waltraud Elisabeth:</t>
        </r>
        <r>
          <rPr>
            <sz val="9"/>
            <color indexed="81"/>
            <rFont val="Segoe UI"/>
            <family val="2"/>
          </rPr>
          <t xml:space="preserve">
</t>
        </r>
        <r>
          <rPr>
            <sz val="14"/>
            <color indexed="81"/>
            <rFont val="Segoe UI"/>
            <family val="2"/>
          </rPr>
          <t>Arzttermin um 13h</t>
        </r>
      </text>
    </comment>
    <comment ref="AL39" authorId="0" shapeId="0">
      <text>
        <r>
          <rPr>
            <b/>
            <sz val="9"/>
            <color indexed="81"/>
            <rFont val="Segoe UI"/>
            <family val="2"/>
          </rPr>
          <t>Moser Sylvia:</t>
        </r>
        <r>
          <rPr>
            <sz val="9"/>
            <color indexed="81"/>
            <rFont val="Segoe UI"/>
            <family val="2"/>
          </rPr>
          <t xml:space="preserve">
</t>
        </r>
        <r>
          <rPr>
            <sz val="14"/>
            <color indexed="81"/>
            <rFont val="Segoe UI"/>
            <family val="2"/>
          </rPr>
          <t>kommt später, geht zum arzt, bringt bestätigung</t>
        </r>
      </text>
    </comment>
    <comment ref="V40" authorId="0" shapeId="0">
      <text>
        <r>
          <rPr>
            <b/>
            <sz val="9"/>
            <color indexed="81"/>
            <rFont val="Segoe UI"/>
            <family val="2"/>
          </rPr>
          <t>Moser Sylvia:
schreibt mail an Waltraud, dass er später kommt, weil er Termin hat, bringt keine Bestätigung und geht um ca. 11 Uhr wieder und schreibt Waltraud, dass er geht, weil er sich nicht wohl fühlt, es kommt keine Krankmeldung!</t>
        </r>
      </text>
    </comment>
    <comment ref="AL40" authorId="0" shapeId="0">
      <text>
        <r>
          <rPr>
            <b/>
            <sz val="9"/>
            <color indexed="81"/>
            <rFont val="Segoe UI"/>
            <family val="2"/>
          </rPr>
          <t>Moser Sylvia:</t>
        </r>
        <r>
          <rPr>
            <sz val="9"/>
            <color indexed="81"/>
            <rFont val="Segoe UI"/>
            <family val="2"/>
          </rPr>
          <t xml:space="preserve">
lt. GKK neuer KG</t>
        </r>
      </text>
    </comment>
    <comment ref="D55" authorId="0" shapeId="0">
      <text>
        <r>
          <rPr>
            <b/>
            <sz val="9"/>
            <color indexed="81"/>
            <rFont val="Segoe UI"/>
            <family val="2"/>
          </rPr>
          <t>Moser Sylvia:</t>
        </r>
        <r>
          <rPr>
            <sz val="9"/>
            <color indexed="81"/>
            <rFont val="Segoe UI"/>
            <family val="2"/>
          </rPr>
          <t xml:space="preserve">
FIT</t>
        </r>
      </text>
    </comment>
    <comment ref="U55" authorId="0" shapeId="0">
      <text>
        <r>
          <rPr>
            <b/>
            <sz val="9"/>
            <color indexed="81"/>
            <rFont val="Segoe UI"/>
            <family val="2"/>
          </rPr>
          <t>Moser Sylvia:</t>
        </r>
        <r>
          <rPr>
            <sz val="9"/>
            <color indexed="81"/>
            <rFont val="Segoe UI"/>
            <family val="2"/>
          </rPr>
          <t xml:space="preserve">
kommt später Autoreifen wechseln; ist entschuldigt</t>
        </r>
      </text>
    </comment>
    <comment ref="W55" authorId="0" shapeId="0">
      <text>
        <r>
          <rPr>
            <b/>
            <sz val="9"/>
            <color indexed="81"/>
            <rFont val="Segoe UI"/>
            <family val="2"/>
          </rPr>
          <t>Moser Sylvia:</t>
        </r>
        <r>
          <rPr>
            <sz val="9"/>
            <color indexed="81"/>
            <rFont val="Segoe UI"/>
            <family val="2"/>
          </rPr>
          <t xml:space="preserve">
Arzttermin</t>
        </r>
      </text>
    </comment>
    <comment ref="D56" authorId="0" shapeId="0">
      <text>
        <r>
          <rPr>
            <b/>
            <sz val="9"/>
            <color indexed="81"/>
            <rFont val="Segoe UI"/>
            <family val="2"/>
          </rPr>
          <t>Moser Sylvia:</t>
        </r>
        <r>
          <rPr>
            <sz val="9"/>
            <color indexed="81"/>
            <rFont val="Segoe UI"/>
            <family val="2"/>
          </rPr>
          <t xml:space="preserve">
FIT</t>
        </r>
      </text>
    </comment>
    <comment ref="AD57" authorId="1" shapeId="0">
      <text>
        <r>
          <rPr>
            <b/>
            <sz val="9"/>
            <color indexed="81"/>
            <rFont val="Segoe UI"/>
            <family val="2"/>
          </rPr>
          <t>Fürlinger Waltraud Elisabeth:</t>
        </r>
        <r>
          <rPr>
            <sz val="9"/>
            <color indexed="81"/>
            <rFont val="Segoe UI"/>
            <family val="2"/>
          </rPr>
          <t xml:space="preserve">
hat angerufen, dass er krank ist; keine Krankmeldung gebracht, daher UE</t>
        </r>
      </text>
    </comment>
    <comment ref="D59" authorId="0" shapeId="0">
      <text>
        <r>
          <rPr>
            <b/>
            <sz val="9"/>
            <color indexed="81"/>
            <rFont val="Segoe UI"/>
            <family val="2"/>
          </rPr>
          <t>Moser Sylvia:</t>
        </r>
        <r>
          <rPr>
            <sz val="9"/>
            <color indexed="81"/>
            <rFont val="Segoe UI"/>
            <family val="2"/>
          </rPr>
          <t xml:space="preserve">
evtl. AA Ende Februar</t>
        </r>
      </text>
    </comment>
    <comment ref="AL60" authorId="1" shapeId="0">
      <text>
        <r>
          <rPr>
            <b/>
            <sz val="9"/>
            <color indexed="81"/>
            <rFont val="Segoe UI"/>
            <family val="2"/>
          </rPr>
          <t>Fürlinger Waltraud Elisabeth:</t>
        </r>
        <r>
          <rPr>
            <sz val="9"/>
            <color indexed="81"/>
            <rFont val="Segoe UI"/>
            <family val="2"/>
          </rPr>
          <t xml:space="preserve">
war krank, hat aber bis 29.5.20 keinen Krankenschein gebracht</t>
        </r>
      </text>
    </comment>
    <comment ref="U61" authorId="0" shapeId="0">
      <text>
        <r>
          <rPr>
            <b/>
            <sz val="9"/>
            <color indexed="81"/>
            <rFont val="Segoe UI"/>
            <family val="2"/>
          </rPr>
          <t>Moser Sylvia:</t>
        </r>
        <r>
          <rPr>
            <sz val="9"/>
            <color indexed="81"/>
            <rFont val="Segoe UI"/>
            <family val="2"/>
          </rPr>
          <t xml:space="preserve">
geht 8 Uhr zum Arzt lt. Thomas</t>
        </r>
      </text>
    </comment>
    <comment ref="AJ61" authorId="0" shapeId="0">
      <text>
        <r>
          <rPr>
            <b/>
            <sz val="9"/>
            <color indexed="81"/>
            <rFont val="Segoe UI"/>
            <family val="2"/>
          </rPr>
          <t>Moser Sylvia:</t>
        </r>
        <r>
          <rPr>
            <sz val="9"/>
            <color indexed="81"/>
            <rFont val="Segoe UI"/>
            <family val="2"/>
          </rPr>
          <t xml:space="preserve">
lt. GKK</t>
        </r>
      </text>
    </comment>
    <comment ref="AI64" authorId="0" shapeId="0">
      <text>
        <r>
          <rPr>
            <b/>
            <sz val="9"/>
            <color indexed="81"/>
            <rFont val="Segoe UI"/>
            <family val="2"/>
          </rPr>
          <t>Moser Sylvia:</t>
        </r>
        <r>
          <rPr>
            <sz val="9"/>
            <color indexed="81"/>
            <rFont val="Segoe UI"/>
            <family val="2"/>
          </rPr>
          <t xml:space="preserve">
geht 10:30 zum Arzt</t>
        </r>
      </text>
    </comment>
    <comment ref="AJ64" authorId="0" shapeId="0">
      <text>
        <r>
          <rPr>
            <b/>
            <sz val="9"/>
            <color indexed="81"/>
            <rFont val="Segoe UI"/>
            <family val="2"/>
          </rPr>
          <t>Moser Sylvia:</t>
        </r>
        <r>
          <rPr>
            <sz val="9"/>
            <color indexed="81"/>
            <rFont val="Segoe UI"/>
            <family val="2"/>
          </rPr>
          <t xml:space="preserve">
UE da 2 halbe Tage ohne Bestätigung</t>
        </r>
      </text>
    </comment>
    <comment ref="O74" authorId="0" shapeId="0">
      <text>
        <r>
          <rPr>
            <b/>
            <sz val="9"/>
            <color indexed="81"/>
            <rFont val="Segoe UI"/>
            <family val="2"/>
          </rPr>
          <t>Moser Sylvia:</t>
        </r>
        <r>
          <rPr>
            <sz val="9"/>
            <color indexed="81"/>
            <rFont val="Segoe UI"/>
            <family val="2"/>
          </rPr>
          <t xml:space="preserve">
war krank, war aber nicht beim Arzt</t>
        </r>
      </text>
    </comment>
    <comment ref="AI74" authorId="0" shapeId="0">
      <text>
        <r>
          <rPr>
            <b/>
            <sz val="9"/>
            <color indexed="81"/>
            <rFont val="Segoe UI"/>
            <family val="2"/>
          </rPr>
          <t>Moser Sylvia:</t>
        </r>
        <r>
          <rPr>
            <sz val="9"/>
            <color indexed="81"/>
            <rFont val="Segoe UI"/>
            <family val="2"/>
          </rPr>
          <t xml:space="preserve">
lt. GKK</t>
        </r>
      </text>
    </comment>
    <comment ref="AM75" authorId="1" shapeId="0">
      <text>
        <r>
          <rPr>
            <b/>
            <sz val="9"/>
            <color indexed="81"/>
            <rFont val="Segoe UI"/>
            <family val="2"/>
          </rPr>
          <t>Fürlinger Waltraud Elisabeth:</t>
        </r>
        <r>
          <rPr>
            <sz val="9"/>
            <color indexed="81"/>
            <rFont val="Segoe UI"/>
            <family val="2"/>
          </rPr>
          <t xml:space="preserve">
laut GKK am 29.5.20</t>
        </r>
      </text>
    </comment>
    <comment ref="AD86" authorId="0" shapeId="0">
      <text>
        <r>
          <rPr>
            <b/>
            <sz val="9"/>
            <color indexed="81"/>
            <rFont val="Segoe UI"/>
            <family val="2"/>
          </rPr>
          <t>Moser Sylvia:</t>
        </r>
        <r>
          <rPr>
            <sz val="9"/>
            <color indexed="81"/>
            <rFont val="Segoe UI"/>
            <family val="2"/>
          </rPr>
          <t xml:space="preserve">
lt. GKK</t>
        </r>
      </text>
    </comment>
    <comment ref="AK88" authorId="0" shapeId="0">
      <text>
        <r>
          <rPr>
            <b/>
            <sz val="9"/>
            <color indexed="81"/>
            <rFont val="Segoe UI"/>
            <family val="2"/>
          </rPr>
          <t>Moser Sylvia:</t>
        </r>
        <r>
          <rPr>
            <sz val="9"/>
            <color indexed="81"/>
            <rFont val="Segoe UI"/>
            <family val="2"/>
          </rPr>
          <t xml:space="preserve">
</t>
        </r>
        <r>
          <rPr>
            <sz val="14"/>
            <color indexed="81"/>
            <rFont val="Segoe UI"/>
            <family val="2"/>
          </rPr>
          <t>KS verlängert bis Freitag, hat Infekt, wenn Montag nicht besser muss er nochmal zum Arzt und KS wird nochmal verlängert</t>
        </r>
      </text>
    </comment>
  </commentList>
</comments>
</file>

<file path=xl/comments8.xml><?xml version="1.0" encoding="utf-8"?>
<comments xmlns="http://schemas.openxmlformats.org/spreadsheetml/2006/main">
  <authors>
    <author>Moser Sylvia</author>
    <author>Fürlinger Waltraud Elisabeth</author>
  </authors>
  <commentList>
    <comment ref="N11" authorId="0" shapeId="0">
      <text>
        <r>
          <rPr>
            <b/>
            <sz val="9"/>
            <color indexed="81"/>
            <rFont val="Segoe UI"/>
            <family val="2"/>
          </rPr>
          <t>Moser Sylvia:</t>
        </r>
        <r>
          <rPr>
            <sz val="9"/>
            <color indexed="81"/>
            <rFont val="Segoe UI"/>
            <family val="2"/>
          </rPr>
          <t xml:space="preserve">
Deutschprüfung Vöcklabruck</t>
        </r>
      </text>
    </comment>
    <comment ref="N14" authorId="0" shapeId="0">
      <text>
        <r>
          <rPr>
            <b/>
            <sz val="9"/>
            <color indexed="81"/>
            <rFont val="Segoe UI"/>
            <family val="2"/>
          </rPr>
          <t>Moser Sylvia:</t>
        </r>
        <r>
          <rPr>
            <sz val="9"/>
            <color indexed="81"/>
            <rFont val="Segoe UI"/>
            <family val="2"/>
          </rPr>
          <t xml:space="preserve">
Deutschprüfung Vöcklabruck</t>
        </r>
      </text>
    </comment>
    <comment ref="D20" authorId="0" shapeId="0">
      <text>
        <r>
          <rPr>
            <b/>
            <sz val="9"/>
            <color indexed="81"/>
            <rFont val="Segoe UI"/>
            <family val="2"/>
          </rPr>
          <t>Moser Sylvia:</t>
        </r>
        <r>
          <rPr>
            <sz val="9"/>
            <color indexed="81"/>
            <rFont val="Segoe UI"/>
            <family val="2"/>
          </rPr>
          <t xml:space="preserve">
FIT</t>
        </r>
      </text>
    </comment>
    <comment ref="D21" authorId="0" shapeId="0">
      <text>
        <r>
          <rPr>
            <b/>
            <sz val="9"/>
            <color indexed="81"/>
            <rFont val="Segoe UI"/>
            <family val="2"/>
          </rPr>
          <t>Moser Sylvia:</t>
        </r>
        <r>
          <rPr>
            <sz val="9"/>
            <color indexed="81"/>
            <rFont val="Segoe UI"/>
            <family val="2"/>
          </rPr>
          <t xml:space="preserve">
FIT</t>
        </r>
      </text>
    </comment>
    <comment ref="Y21" authorId="1" shapeId="0">
      <text>
        <r>
          <rPr>
            <b/>
            <sz val="9"/>
            <color indexed="81"/>
            <rFont val="Segoe UI"/>
            <family val="2"/>
          </rPr>
          <t>Fürlinger Waltraud Elisabeth:</t>
        </r>
        <r>
          <rPr>
            <sz val="9"/>
            <color indexed="81"/>
            <rFont val="Segoe UI"/>
            <family val="2"/>
          </rPr>
          <t xml:space="preserve">
</t>
        </r>
        <r>
          <rPr>
            <sz val="12"/>
            <color indexed="81"/>
            <rFont val="Segoe UI"/>
            <family val="2"/>
          </rPr>
          <t>kommt später; Arzt</t>
        </r>
      </text>
    </comment>
    <comment ref="AN21" authorId="0" shapeId="0">
      <text>
        <r>
          <rPr>
            <b/>
            <sz val="9"/>
            <color indexed="81"/>
            <rFont val="Segoe UI"/>
            <family val="2"/>
          </rPr>
          <t>Moser Sylvia:</t>
        </r>
        <r>
          <rPr>
            <sz val="9"/>
            <color indexed="81"/>
            <rFont val="Segoe UI"/>
            <family val="2"/>
          </rPr>
          <t xml:space="preserve">
Ruft an, dass sie morgen zum Arzt geht und die Krankmeldung dann mailt</t>
        </r>
      </text>
    </comment>
    <comment ref="D22" authorId="0" shapeId="0">
      <text>
        <r>
          <rPr>
            <b/>
            <sz val="9"/>
            <color indexed="81"/>
            <rFont val="Segoe UI"/>
            <family val="2"/>
          </rPr>
          <t>Moser Sylvia:</t>
        </r>
        <r>
          <rPr>
            <sz val="9"/>
            <color indexed="81"/>
            <rFont val="Segoe UI"/>
            <family val="2"/>
          </rPr>
          <t xml:space="preserve">
evtl. arbeiten</t>
        </r>
      </text>
    </comment>
    <comment ref="AM22" authorId="0" shapeId="0">
      <text>
        <r>
          <rPr>
            <b/>
            <sz val="9"/>
            <color indexed="81"/>
            <rFont val="Segoe UI"/>
            <family val="2"/>
          </rPr>
          <t>Moser Sylvia:</t>
        </r>
        <r>
          <rPr>
            <sz val="9"/>
            <color indexed="81"/>
            <rFont val="Segoe UI"/>
            <family val="2"/>
          </rPr>
          <t xml:space="preserve">
TN war nicht da, hat keine entschuldigung</t>
        </r>
      </text>
    </comment>
    <comment ref="AM23" authorId="1" shapeId="0">
      <text>
        <r>
          <rPr>
            <b/>
            <sz val="9"/>
            <color indexed="81"/>
            <rFont val="Segoe UI"/>
            <family val="2"/>
          </rPr>
          <t>Fürlinger Waltraud Elisabeth:</t>
        </r>
        <r>
          <rPr>
            <sz val="9"/>
            <color indexed="81"/>
            <rFont val="Segoe UI"/>
            <family val="2"/>
          </rPr>
          <t xml:space="preserve">
</t>
        </r>
        <r>
          <rPr>
            <sz val="12"/>
            <color indexed="81"/>
            <rFont val="Segoe UI"/>
            <family val="2"/>
          </rPr>
          <t>hat angerufen, dass er krank ist;</t>
        </r>
      </text>
    </comment>
    <comment ref="D25" authorId="0" shapeId="0">
      <text>
        <r>
          <rPr>
            <b/>
            <sz val="9"/>
            <color indexed="81"/>
            <rFont val="Segoe UI"/>
            <family val="2"/>
          </rPr>
          <t>Moser Sylvia:</t>
        </r>
        <r>
          <rPr>
            <sz val="9"/>
            <color indexed="81"/>
            <rFont val="Segoe UI"/>
            <family val="2"/>
          </rPr>
          <t xml:space="preserve">
FIT</t>
        </r>
      </text>
    </comment>
    <comment ref="AF26" authorId="0" shapeId="0">
      <text>
        <r>
          <rPr>
            <b/>
            <sz val="9"/>
            <color indexed="81"/>
            <rFont val="Segoe UI"/>
            <family val="2"/>
          </rPr>
          <t>Moser Sylvia:</t>
        </r>
        <r>
          <rPr>
            <sz val="9"/>
            <color indexed="81"/>
            <rFont val="Segoe UI"/>
            <family val="2"/>
          </rPr>
          <t xml:space="preserve">
lässt sich im eAMS aufgrund des offenen KS nicht buchen, Nachricht ans AMS</t>
        </r>
      </text>
    </comment>
    <comment ref="AM30" authorId="1" shapeId="0">
      <text>
        <r>
          <rPr>
            <b/>
            <sz val="9"/>
            <color indexed="81"/>
            <rFont val="Segoe UI"/>
            <family val="2"/>
          </rPr>
          <t>Fürlinger Waltraud Elisabeth:</t>
        </r>
        <r>
          <rPr>
            <sz val="9"/>
            <color indexed="81"/>
            <rFont val="Segoe UI"/>
            <family val="2"/>
          </rPr>
          <t xml:space="preserve">
</t>
        </r>
        <r>
          <rPr>
            <sz val="12"/>
            <color indexed="81"/>
            <rFont val="Segoe UI"/>
            <family val="2"/>
          </rPr>
          <t>Termin</t>
        </r>
      </text>
    </comment>
    <comment ref="J32" authorId="0" shapeId="0">
      <text>
        <r>
          <rPr>
            <b/>
            <sz val="9"/>
            <color indexed="81"/>
            <rFont val="Segoe UI"/>
            <family val="2"/>
          </rPr>
          <t>Moser Sylvia:</t>
        </r>
        <r>
          <rPr>
            <sz val="9"/>
            <color indexed="81"/>
            <rFont val="Segoe UI"/>
            <family val="2"/>
          </rPr>
          <t xml:space="preserve">
</t>
        </r>
        <r>
          <rPr>
            <sz val="14"/>
            <color indexed="81"/>
            <rFont val="Segoe UI"/>
            <family val="2"/>
          </rPr>
          <t>Verlängerung aufgrund LAP Verschiebung</t>
        </r>
      </text>
    </comment>
    <comment ref="D34" authorId="0" shapeId="0">
      <text>
        <r>
          <rPr>
            <b/>
            <sz val="9"/>
            <color indexed="81"/>
            <rFont val="Segoe UI"/>
            <family val="2"/>
          </rPr>
          <t>Moser Sylvia:</t>
        </r>
        <r>
          <rPr>
            <sz val="9"/>
            <color indexed="81"/>
            <rFont val="Segoe UI"/>
            <family val="2"/>
          </rPr>
          <t xml:space="preserve">
FIT</t>
        </r>
      </text>
    </comment>
    <comment ref="D35" authorId="0" shapeId="0">
      <text>
        <r>
          <rPr>
            <b/>
            <sz val="9"/>
            <color indexed="81"/>
            <rFont val="Segoe UI"/>
            <family val="2"/>
          </rPr>
          <t>Moser Sylvia:</t>
        </r>
        <r>
          <rPr>
            <sz val="9"/>
            <color indexed="81"/>
            <rFont val="Segoe UI"/>
            <family val="2"/>
          </rPr>
          <t xml:space="preserve">
FIT</t>
        </r>
      </text>
    </comment>
    <comment ref="N35" authorId="0" shapeId="0">
      <text>
        <r>
          <rPr>
            <b/>
            <sz val="9"/>
            <color indexed="81"/>
            <rFont val="Segoe UI"/>
            <family val="2"/>
          </rPr>
          <t>Moser Sylvia:</t>
        </r>
        <r>
          <rPr>
            <sz val="9"/>
            <color indexed="81"/>
            <rFont val="Segoe UI"/>
            <family val="2"/>
          </rPr>
          <t xml:space="preserve">
ruft an, sie braucht Urlaub, da Auto in Werkstatt; soll am Freitag U-Schein ausfüllen</t>
        </r>
      </text>
    </comment>
    <comment ref="D38" authorId="0" shapeId="0">
      <text>
        <r>
          <rPr>
            <b/>
            <sz val="9"/>
            <color indexed="81"/>
            <rFont val="Segoe UI"/>
            <family val="2"/>
          </rPr>
          <t>Moser Sylvia:</t>
        </r>
        <r>
          <rPr>
            <sz val="9"/>
            <color indexed="81"/>
            <rFont val="Segoe UI"/>
            <family val="2"/>
          </rPr>
          <t xml:space="preserve">
FIT</t>
        </r>
      </text>
    </comment>
    <comment ref="L42" authorId="1" shapeId="0">
      <text>
        <r>
          <rPr>
            <b/>
            <sz val="9"/>
            <color indexed="81"/>
            <rFont val="Segoe UI"/>
            <family val="2"/>
          </rPr>
          <t>Fürlinger Waltraud Elisabeth:</t>
        </r>
        <r>
          <rPr>
            <sz val="9"/>
            <color indexed="81"/>
            <rFont val="Segoe UI"/>
            <family val="2"/>
          </rPr>
          <t xml:space="preserve">
hat gemailt, dass er noch nicht gesund ist;</t>
        </r>
      </text>
    </comment>
    <comment ref="L49" authorId="0" shapeId="0">
      <text>
        <r>
          <rPr>
            <b/>
            <sz val="9"/>
            <color indexed="81"/>
            <rFont val="Segoe UI"/>
            <family val="2"/>
          </rPr>
          <t>Moser Sylvia:</t>
        </r>
        <r>
          <rPr>
            <sz val="9"/>
            <color indexed="81"/>
            <rFont val="Segoe UI"/>
            <family val="2"/>
          </rPr>
          <t xml:space="preserve">
</t>
        </r>
        <r>
          <rPr>
            <sz val="12"/>
            <color indexed="81"/>
            <rFont val="Segoe UI"/>
            <family val="2"/>
          </rPr>
          <t>Zahnarzttermin</t>
        </r>
      </text>
    </comment>
    <comment ref="L51" authorId="1" shapeId="0">
      <text>
        <r>
          <rPr>
            <b/>
            <sz val="9"/>
            <color indexed="81"/>
            <rFont val="Segoe UI"/>
            <family val="2"/>
          </rPr>
          <t>Fürlinger Waltraud Elisabeth:</t>
        </r>
        <r>
          <rPr>
            <sz val="9"/>
            <color indexed="81"/>
            <rFont val="Segoe UI"/>
            <family val="2"/>
          </rPr>
          <t xml:space="preserve">
Lt. Thomas ist er ins Krankenhaus gefahren </t>
        </r>
      </text>
    </comment>
    <comment ref="AJ53" authorId="1" shapeId="0">
      <text>
        <r>
          <rPr>
            <b/>
            <sz val="9"/>
            <color indexed="81"/>
            <rFont val="Segoe UI"/>
            <family val="2"/>
          </rPr>
          <t>Fürlinger Waltraud Elisabeth:</t>
        </r>
        <r>
          <rPr>
            <sz val="9"/>
            <color indexed="81"/>
            <rFont val="Segoe UI"/>
            <family val="2"/>
          </rPr>
          <t xml:space="preserve">
</t>
        </r>
        <r>
          <rPr>
            <sz val="12"/>
            <color indexed="81"/>
            <rFont val="Segoe UI"/>
            <family val="2"/>
          </rPr>
          <t>lt. GKK am 29.6.</t>
        </r>
      </text>
    </comment>
    <comment ref="R54" authorId="0" shapeId="0">
      <text>
        <r>
          <rPr>
            <b/>
            <sz val="9"/>
            <color indexed="81"/>
            <rFont val="Segoe UI"/>
            <family val="2"/>
          </rPr>
          <t>Moser Sylvia:</t>
        </r>
        <r>
          <rPr>
            <sz val="9"/>
            <color indexed="81"/>
            <rFont val="Segoe UI"/>
            <family val="2"/>
          </rPr>
          <t xml:space="preserve">
geht zum Zahnarzt</t>
        </r>
      </text>
    </comment>
    <comment ref="AJ54" authorId="0" shapeId="0">
      <text>
        <r>
          <rPr>
            <b/>
            <sz val="9"/>
            <color indexed="81"/>
            <rFont val="Segoe UI"/>
            <family val="2"/>
          </rPr>
          <t>Moser Sylvia:</t>
        </r>
        <r>
          <rPr>
            <sz val="9"/>
            <color indexed="81"/>
            <rFont val="Segoe UI"/>
            <family val="2"/>
          </rPr>
          <t xml:space="preserve">
hat keinen U-Schein ausgefüllt</t>
        </r>
      </text>
    </comment>
    <comment ref="D58" authorId="0" shapeId="0">
      <text>
        <r>
          <rPr>
            <b/>
            <sz val="9"/>
            <color indexed="81"/>
            <rFont val="Segoe UI"/>
            <family val="2"/>
          </rPr>
          <t>Moser Sylvia:</t>
        </r>
        <r>
          <rPr>
            <sz val="9"/>
            <color indexed="81"/>
            <rFont val="Segoe UI"/>
            <family val="2"/>
          </rPr>
          <t xml:space="preserve">
FIT</t>
        </r>
      </text>
    </comment>
    <comment ref="D59" authorId="0" shapeId="0">
      <text>
        <r>
          <rPr>
            <b/>
            <sz val="9"/>
            <color indexed="81"/>
            <rFont val="Segoe UI"/>
            <family val="2"/>
          </rPr>
          <t>Moser Sylvia:</t>
        </r>
        <r>
          <rPr>
            <sz val="9"/>
            <color indexed="81"/>
            <rFont val="Segoe UI"/>
            <family val="2"/>
          </rPr>
          <t xml:space="preserve">
FIT</t>
        </r>
      </text>
    </comment>
    <comment ref="D62" authorId="0" shapeId="0">
      <text>
        <r>
          <rPr>
            <b/>
            <sz val="9"/>
            <color indexed="81"/>
            <rFont val="Segoe UI"/>
            <family val="2"/>
          </rPr>
          <t>Moser Sylvia:</t>
        </r>
        <r>
          <rPr>
            <sz val="9"/>
            <color indexed="81"/>
            <rFont val="Segoe UI"/>
            <family val="2"/>
          </rPr>
          <t xml:space="preserve">
evtl. AA Ende Februar</t>
        </r>
      </text>
    </comment>
    <comment ref="S62" authorId="1" shapeId="0">
      <text>
        <r>
          <rPr>
            <b/>
            <sz val="9"/>
            <color indexed="81"/>
            <rFont val="Segoe UI"/>
            <family val="2"/>
          </rPr>
          <t>Fürlinger Waltraud Elisabeth:</t>
        </r>
        <r>
          <rPr>
            <sz val="9"/>
            <color indexed="81"/>
            <rFont val="Segoe UI"/>
            <family val="2"/>
          </rPr>
          <t xml:space="preserve">
Knieoperation</t>
        </r>
      </text>
    </comment>
    <comment ref="AM62" authorId="1" shapeId="0">
      <text>
        <r>
          <rPr>
            <b/>
            <sz val="9"/>
            <color indexed="81"/>
            <rFont val="Segoe UI"/>
            <family val="2"/>
          </rPr>
          <t>Fürlinger Waltraud Elisabeth:</t>
        </r>
        <r>
          <rPr>
            <sz val="9"/>
            <color indexed="81"/>
            <rFont val="Segoe UI"/>
            <family val="2"/>
          </rPr>
          <t xml:space="preserve">
</t>
        </r>
        <r>
          <rPr>
            <sz val="12"/>
            <color indexed="81"/>
            <rFont val="Segoe UI"/>
            <family val="2"/>
          </rPr>
          <t>Krankenhaustermin</t>
        </r>
      </text>
    </comment>
    <comment ref="Z63" authorId="1" shapeId="0">
      <text>
        <r>
          <rPr>
            <b/>
            <sz val="9"/>
            <color indexed="81"/>
            <rFont val="Segoe UI"/>
            <family val="2"/>
          </rPr>
          <t>Fürlinger Waltraud Elisabeth:</t>
        </r>
        <r>
          <rPr>
            <sz val="9"/>
            <color indexed="81"/>
            <rFont val="Segoe UI"/>
            <family val="2"/>
          </rPr>
          <t xml:space="preserve">
</t>
        </r>
        <r>
          <rPr>
            <sz val="12"/>
            <color indexed="81"/>
            <rFont val="Segoe UI"/>
            <family val="2"/>
          </rPr>
          <t>Begräbnis</t>
        </r>
      </text>
    </comment>
    <comment ref="M74" authorId="0" shapeId="0">
      <text>
        <r>
          <rPr>
            <b/>
            <sz val="9"/>
            <color indexed="81"/>
            <rFont val="Segoe UI"/>
            <family val="2"/>
          </rPr>
          <t>Moser Sylvia:</t>
        </r>
        <r>
          <rPr>
            <sz val="9"/>
            <color indexed="81"/>
            <rFont val="Segoe UI"/>
            <family val="2"/>
          </rPr>
          <t xml:space="preserve">
geht 12 Uhr zum Arzt</t>
        </r>
      </text>
    </comment>
    <comment ref="S74" authorId="0" shapeId="0">
      <text>
        <r>
          <rPr>
            <b/>
            <sz val="9"/>
            <color indexed="81"/>
            <rFont val="Segoe UI"/>
            <family val="2"/>
          </rPr>
          <t>Moser Sylvia:</t>
        </r>
        <r>
          <rPr>
            <sz val="9"/>
            <color indexed="81"/>
            <rFont val="Segoe UI"/>
            <family val="2"/>
          </rPr>
          <t xml:space="preserve">
geht 10 Uhr zum Arzt, verblitzt</t>
        </r>
      </text>
    </comment>
    <comment ref="Y78" authorId="0" shapeId="0">
      <text>
        <r>
          <rPr>
            <b/>
            <sz val="9"/>
            <color indexed="81"/>
            <rFont val="Segoe UI"/>
            <family val="2"/>
          </rPr>
          <t>Moser Sylvia:</t>
        </r>
        <r>
          <rPr>
            <sz val="9"/>
            <color indexed="81"/>
            <rFont val="Segoe UI"/>
            <family val="2"/>
          </rPr>
          <t xml:space="preserve">
Begräbnis Oma</t>
        </r>
      </text>
    </comment>
    <comment ref="AG81" authorId="1" shapeId="0">
      <text>
        <r>
          <rPr>
            <b/>
            <sz val="9"/>
            <color indexed="81"/>
            <rFont val="Segoe UI"/>
            <family val="2"/>
          </rPr>
          <t>Fürlinger Waltraud Elisabeth:</t>
        </r>
        <r>
          <rPr>
            <sz val="9"/>
            <color indexed="81"/>
            <rFont val="Segoe UI"/>
            <family val="2"/>
          </rPr>
          <t xml:space="preserve">
</t>
        </r>
        <r>
          <rPr>
            <sz val="12"/>
            <color indexed="81"/>
            <rFont val="Segoe UI"/>
            <family val="2"/>
          </rPr>
          <t>hat gemailt, dass er krank ist;</t>
        </r>
      </text>
    </comment>
    <comment ref="AF86" authorId="1" shapeId="0">
      <text>
        <r>
          <rPr>
            <b/>
            <sz val="9"/>
            <color indexed="81"/>
            <rFont val="Segoe UI"/>
            <family val="2"/>
          </rPr>
          <t>Fürlinger Waltraud Elisabeth:</t>
        </r>
        <r>
          <rPr>
            <sz val="9"/>
            <color indexed="81"/>
            <rFont val="Segoe UI"/>
            <family val="2"/>
          </rPr>
          <t xml:space="preserve">
E-Mail an Thomas, dass ihr das Knie weh tut;</t>
        </r>
      </text>
    </comment>
    <comment ref="Y87" authorId="1" shapeId="0">
      <text>
        <r>
          <rPr>
            <b/>
            <sz val="9"/>
            <color indexed="81"/>
            <rFont val="Segoe UI"/>
            <family val="2"/>
          </rPr>
          <t>Fürlinger Waltraud Elisabeth:</t>
        </r>
        <r>
          <rPr>
            <sz val="9"/>
            <color indexed="81"/>
            <rFont val="Segoe UI"/>
            <family val="2"/>
          </rPr>
          <t xml:space="preserve">
</t>
        </r>
        <r>
          <rPr>
            <sz val="12"/>
            <color indexed="81"/>
            <rFont val="Segoe UI"/>
            <family val="2"/>
          </rPr>
          <t>kommt später; hat angerufen;</t>
        </r>
      </text>
    </comment>
    <comment ref="M94" authorId="0" shapeId="0">
      <text>
        <r>
          <rPr>
            <b/>
            <sz val="9"/>
            <color indexed="81"/>
            <rFont val="Segoe UI"/>
            <family val="2"/>
          </rPr>
          <t>Moser Sylvia:</t>
        </r>
        <r>
          <rPr>
            <sz val="9"/>
            <color indexed="81"/>
            <rFont val="Segoe UI"/>
            <family val="2"/>
          </rPr>
          <t xml:space="preserve">
geht 11 Uhr zum Arzt, gleiche Diagnose</t>
        </r>
      </text>
    </comment>
    <comment ref="R94" authorId="0" shapeId="0">
      <text>
        <r>
          <rPr>
            <b/>
            <sz val="9"/>
            <color indexed="81"/>
            <rFont val="Segoe UI"/>
            <family val="2"/>
          </rPr>
          <t>Moser Sylvia:</t>
        </r>
        <r>
          <rPr>
            <sz val="9"/>
            <color indexed="81"/>
            <rFont val="Segoe UI"/>
            <family val="2"/>
          </rPr>
          <t xml:space="preserve">
Zahnarzt 12:20</t>
        </r>
      </text>
    </comment>
    <comment ref="Y96" authorId="0" shapeId="0">
      <text>
        <r>
          <rPr>
            <b/>
            <sz val="9"/>
            <color indexed="81"/>
            <rFont val="Segoe UI"/>
            <family val="2"/>
          </rPr>
          <t>Moser Sylvia:</t>
        </r>
        <r>
          <rPr>
            <sz val="9"/>
            <color indexed="81"/>
            <rFont val="Segoe UI"/>
            <family val="2"/>
          </rPr>
          <t xml:space="preserve">
</t>
        </r>
        <r>
          <rPr>
            <sz val="14"/>
            <color indexed="81"/>
            <rFont val="Segoe UI"/>
            <family val="2"/>
          </rPr>
          <t>Kommt später BH</t>
        </r>
      </text>
    </comment>
    <comment ref="AC96" authorId="1" shapeId="0">
      <text>
        <r>
          <rPr>
            <b/>
            <sz val="9"/>
            <color indexed="81"/>
            <rFont val="Segoe UI"/>
            <family val="2"/>
          </rPr>
          <t>Fürlinger Waltraud Elisabeth:</t>
        </r>
        <r>
          <rPr>
            <sz val="9"/>
            <color indexed="81"/>
            <rFont val="Segoe UI"/>
            <family val="2"/>
          </rPr>
          <t xml:space="preserve">
hat angerufen, dass er Fieber hat; er ruft den Arzt an;</t>
        </r>
      </text>
    </comment>
    <comment ref="N99" authorId="0" shapeId="0">
      <text>
        <r>
          <rPr>
            <b/>
            <sz val="9"/>
            <color indexed="81"/>
            <rFont val="Segoe UI"/>
            <family val="2"/>
          </rPr>
          <t>Moser Sylvia:</t>
        </r>
        <r>
          <rPr>
            <sz val="9"/>
            <color indexed="81"/>
            <rFont val="Segoe UI"/>
            <family val="2"/>
          </rPr>
          <t xml:space="preserve">
Augenarzt</t>
        </r>
      </text>
    </comment>
  </commentList>
</comments>
</file>

<file path=xl/comments9.xml><?xml version="1.0" encoding="utf-8"?>
<comments xmlns="http://schemas.openxmlformats.org/spreadsheetml/2006/main">
  <authors>
    <author>Fürlinger Waltraud Elisabeth</author>
    <author>Moser Sylvia</author>
  </authors>
  <commentList>
    <comment ref="AG9" authorId="0" shapeId="0">
      <text>
        <r>
          <rPr>
            <b/>
            <sz val="9"/>
            <color indexed="81"/>
            <rFont val="Segoe UI"/>
            <family val="2"/>
          </rPr>
          <t>Fürlinger Waltraud Elisabeth:</t>
        </r>
        <r>
          <rPr>
            <sz val="9"/>
            <color indexed="81"/>
            <rFont val="Segoe UI"/>
            <family val="2"/>
          </rPr>
          <t xml:space="preserve">
laut ÖGK am 24.7.20</t>
        </r>
      </text>
    </comment>
    <comment ref="AH9" authorId="0" shapeId="0">
      <text>
        <r>
          <rPr>
            <b/>
            <sz val="9"/>
            <color indexed="81"/>
            <rFont val="Segoe UI"/>
            <family val="2"/>
          </rPr>
          <t>Fürlinger Waltraud Elisabeth:</t>
        </r>
        <r>
          <rPr>
            <sz val="9"/>
            <color indexed="81"/>
            <rFont val="Segoe UI"/>
            <family val="2"/>
          </rPr>
          <t xml:space="preserve">
nach Absprache mit Inge am 10.8.20 nur am am 24.7. UE und nicht über Urlaubszeit.</t>
        </r>
      </text>
    </comment>
    <comment ref="AL9" authorId="1" shapeId="0">
      <text>
        <r>
          <rPr>
            <b/>
            <sz val="9"/>
            <color indexed="81"/>
            <rFont val="Segoe UI"/>
            <family val="2"/>
          </rPr>
          <t>Moser Sylvia:</t>
        </r>
        <r>
          <rPr>
            <sz val="9"/>
            <color indexed="81"/>
            <rFont val="Segoe UI"/>
            <family val="2"/>
          </rPr>
          <t xml:space="preserve">
Tel. GKK kein KG</t>
        </r>
      </text>
    </comment>
    <comment ref="M12" authorId="1" shapeId="0">
      <text>
        <r>
          <rPr>
            <b/>
            <sz val="9"/>
            <color indexed="81"/>
            <rFont val="Segoe UI"/>
            <family val="2"/>
          </rPr>
          <t>Moser Sylvia:</t>
        </r>
        <r>
          <rPr>
            <sz val="9"/>
            <color indexed="81"/>
            <rFont val="Segoe UI"/>
            <family val="2"/>
          </rPr>
          <t xml:space="preserve">
geht um 8:30 zum Augenarzt</t>
        </r>
      </text>
    </comment>
    <comment ref="D20" authorId="1" shapeId="0">
      <text>
        <r>
          <rPr>
            <b/>
            <sz val="9"/>
            <color indexed="81"/>
            <rFont val="Segoe UI"/>
            <family val="2"/>
          </rPr>
          <t>Moser Sylvia:</t>
        </r>
        <r>
          <rPr>
            <sz val="9"/>
            <color indexed="81"/>
            <rFont val="Segoe UI"/>
            <family val="2"/>
          </rPr>
          <t xml:space="preserve">
FIT</t>
        </r>
      </text>
    </comment>
    <comment ref="D21" authorId="1" shapeId="0">
      <text>
        <r>
          <rPr>
            <b/>
            <sz val="9"/>
            <color indexed="81"/>
            <rFont val="Segoe UI"/>
            <family val="2"/>
          </rPr>
          <t>Moser Sylvia:</t>
        </r>
        <r>
          <rPr>
            <sz val="9"/>
            <color indexed="81"/>
            <rFont val="Segoe UI"/>
            <family val="2"/>
          </rPr>
          <t xml:space="preserve">
FIT</t>
        </r>
      </text>
    </comment>
    <comment ref="AD21" authorId="0" shapeId="0">
      <text>
        <r>
          <rPr>
            <b/>
            <sz val="9"/>
            <color indexed="81"/>
            <rFont val="Segoe UI"/>
            <family val="2"/>
          </rPr>
          <t>Fürlinger Waltraud Elisabeth:</t>
        </r>
        <r>
          <rPr>
            <sz val="9"/>
            <color indexed="81"/>
            <rFont val="Segoe UI"/>
            <family val="2"/>
          </rPr>
          <t xml:space="preserve">
hat um 7h30 Arzttermin;</t>
        </r>
      </text>
    </comment>
    <comment ref="D22" authorId="1" shapeId="0">
      <text>
        <r>
          <rPr>
            <b/>
            <sz val="9"/>
            <color indexed="81"/>
            <rFont val="Segoe UI"/>
            <family val="2"/>
          </rPr>
          <t>Moser Sylvia:</t>
        </r>
        <r>
          <rPr>
            <sz val="9"/>
            <color indexed="81"/>
            <rFont val="Segoe UI"/>
            <family val="2"/>
          </rPr>
          <t xml:space="preserve">
evtl. arbeiten</t>
        </r>
      </text>
    </comment>
    <comment ref="D25" authorId="1" shapeId="0">
      <text>
        <r>
          <rPr>
            <b/>
            <sz val="9"/>
            <color indexed="81"/>
            <rFont val="Segoe UI"/>
            <family val="2"/>
          </rPr>
          <t>Moser Sylvia:</t>
        </r>
        <r>
          <rPr>
            <sz val="9"/>
            <color indexed="81"/>
            <rFont val="Segoe UI"/>
            <family val="2"/>
          </rPr>
          <t xml:space="preserve">
FIT</t>
        </r>
      </text>
    </comment>
    <comment ref="D33" authorId="1" shapeId="0">
      <text>
        <r>
          <rPr>
            <b/>
            <sz val="9"/>
            <color indexed="81"/>
            <rFont val="Segoe UI"/>
            <family val="2"/>
          </rPr>
          <t>Moser Sylvia:</t>
        </r>
        <r>
          <rPr>
            <sz val="9"/>
            <color indexed="81"/>
            <rFont val="Segoe UI"/>
            <family val="2"/>
          </rPr>
          <t xml:space="preserve">
FIT</t>
        </r>
      </text>
    </comment>
    <comment ref="D34" authorId="1" shapeId="0">
      <text>
        <r>
          <rPr>
            <b/>
            <sz val="9"/>
            <color indexed="81"/>
            <rFont val="Segoe UI"/>
            <family val="2"/>
          </rPr>
          <t>Moser Sylvia:</t>
        </r>
        <r>
          <rPr>
            <sz val="9"/>
            <color indexed="81"/>
            <rFont val="Segoe UI"/>
            <family val="2"/>
          </rPr>
          <t xml:space="preserve">
FIT</t>
        </r>
      </text>
    </comment>
    <comment ref="AH34" authorId="0" shapeId="0">
      <text>
        <r>
          <rPr>
            <b/>
            <sz val="9"/>
            <color indexed="81"/>
            <rFont val="Segoe UI"/>
            <family val="2"/>
          </rPr>
          <t>Fürlinger Waltraud Elisabeth:</t>
        </r>
        <r>
          <rPr>
            <sz val="9"/>
            <color indexed="81"/>
            <rFont val="Segoe UI"/>
            <family val="2"/>
          </rPr>
          <t xml:space="preserve">
laut ÖGK am 24.7.20</t>
        </r>
      </text>
    </comment>
    <comment ref="D35" authorId="1" shapeId="0">
      <text>
        <r>
          <rPr>
            <b/>
            <sz val="9"/>
            <color indexed="81"/>
            <rFont val="Segoe UI"/>
            <family val="2"/>
          </rPr>
          <t>Moser Sylvia:</t>
        </r>
        <r>
          <rPr>
            <sz val="9"/>
            <color indexed="81"/>
            <rFont val="Segoe UI"/>
            <family val="2"/>
          </rPr>
          <t xml:space="preserve">
FIT</t>
        </r>
      </text>
    </comment>
    <comment ref="Q36" authorId="0" shapeId="0">
      <text>
        <r>
          <rPr>
            <b/>
            <sz val="9"/>
            <color indexed="81"/>
            <rFont val="Segoe UI"/>
            <family val="2"/>
          </rPr>
          <t>Fürlinger Waltraud Elisabeth:</t>
        </r>
        <r>
          <rPr>
            <sz val="9"/>
            <color indexed="81"/>
            <rFont val="Segoe UI"/>
            <family val="2"/>
          </rPr>
          <t xml:space="preserve">
hat sich bei Thomas agemeldet;</t>
        </r>
      </text>
    </comment>
    <comment ref="W37" authorId="0" shapeId="0">
      <text>
        <r>
          <rPr>
            <b/>
            <sz val="9"/>
            <color indexed="81"/>
            <rFont val="Segoe UI"/>
            <family val="2"/>
          </rPr>
          <t>Fürlinger Waltraud Elisabeth:</t>
        </r>
        <r>
          <rPr>
            <sz val="9"/>
            <color indexed="81"/>
            <rFont val="Segoe UI"/>
            <family val="2"/>
          </rPr>
          <t xml:space="preserve">
hat gemailt;</t>
        </r>
      </text>
    </comment>
    <comment ref="W39" authorId="0" shapeId="0">
      <text>
        <r>
          <rPr>
            <b/>
            <sz val="9"/>
            <color indexed="81"/>
            <rFont val="Segoe UI"/>
            <family val="2"/>
          </rPr>
          <t>Fürlinger Waltraud Elisabeth:</t>
        </r>
        <r>
          <rPr>
            <sz val="9"/>
            <color indexed="81"/>
            <rFont val="Segoe UI"/>
            <family val="2"/>
          </rPr>
          <t xml:space="preserve">
hat gemailt;</t>
        </r>
      </text>
    </comment>
    <comment ref="W41" authorId="0" shapeId="0">
      <text>
        <r>
          <rPr>
            <b/>
            <sz val="9"/>
            <color indexed="81"/>
            <rFont val="Segoe UI"/>
            <family val="2"/>
          </rPr>
          <t>Fürlinger Waltraud Elisabeth:</t>
        </r>
        <r>
          <rPr>
            <sz val="9"/>
            <color indexed="81"/>
            <rFont val="Segoe UI"/>
            <family val="2"/>
          </rPr>
          <t xml:space="preserve">
hat gesmst;</t>
        </r>
      </text>
    </comment>
    <comment ref="AH43" authorId="0" shapeId="0">
      <text>
        <r>
          <rPr>
            <b/>
            <sz val="9"/>
            <color indexed="81"/>
            <rFont val="Segoe UI"/>
            <family val="2"/>
          </rPr>
          <t>Fürlinger Waltraud Elisabeth:</t>
        </r>
        <r>
          <rPr>
            <sz val="9"/>
            <color indexed="81"/>
            <rFont val="Segoe UI"/>
            <family val="2"/>
          </rPr>
          <t xml:space="preserve">
laut ÖGK am 24.7.20</t>
        </r>
      </text>
    </comment>
    <comment ref="D54" authorId="1" shapeId="0">
      <text>
        <r>
          <rPr>
            <b/>
            <sz val="9"/>
            <color indexed="81"/>
            <rFont val="Segoe UI"/>
            <family val="2"/>
          </rPr>
          <t>Moser Sylvia:</t>
        </r>
        <r>
          <rPr>
            <sz val="9"/>
            <color indexed="81"/>
            <rFont val="Segoe UI"/>
            <family val="2"/>
          </rPr>
          <t xml:space="preserve">
FIT</t>
        </r>
      </text>
    </comment>
    <comment ref="M54" authorId="0" shapeId="0">
      <text>
        <r>
          <rPr>
            <b/>
            <sz val="9"/>
            <color indexed="81"/>
            <rFont val="Segoe UI"/>
            <family val="2"/>
          </rPr>
          <t>Fürlinger Waltraud Elisabeth:</t>
        </r>
        <r>
          <rPr>
            <sz val="9"/>
            <color indexed="81"/>
            <rFont val="Segoe UI"/>
            <family val="2"/>
          </rPr>
          <t xml:space="preserve">
hat angerufen;</t>
        </r>
      </text>
    </comment>
    <comment ref="P54" authorId="1" shapeId="0">
      <text>
        <r>
          <rPr>
            <b/>
            <sz val="9"/>
            <color indexed="81"/>
            <rFont val="Segoe UI"/>
            <family val="2"/>
          </rPr>
          <t>Moser Sylvia:</t>
        </r>
        <r>
          <rPr>
            <sz val="9"/>
            <color indexed="81"/>
            <rFont val="Segoe UI"/>
            <family val="2"/>
          </rPr>
          <t xml:space="preserve">
kommt später Blutabnahme</t>
        </r>
      </text>
    </comment>
    <comment ref="D55" authorId="1" shapeId="0">
      <text>
        <r>
          <rPr>
            <b/>
            <sz val="9"/>
            <color indexed="81"/>
            <rFont val="Segoe UI"/>
            <family val="2"/>
          </rPr>
          <t>Moser Sylvia:</t>
        </r>
        <r>
          <rPr>
            <sz val="9"/>
            <color indexed="81"/>
            <rFont val="Segoe UI"/>
            <family val="2"/>
          </rPr>
          <t xml:space="preserve">
FIT</t>
        </r>
      </text>
    </comment>
    <comment ref="Y56" authorId="1" shapeId="0">
      <text>
        <r>
          <rPr>
            <b/>
            <sz val="9"/>
            <color indexed="81"/>
            <rFont val="Segoe UI"/>
            <family val="2"/>
          </rPr>
          <t>Moser Sylvia:</t>
        </r>
        <r>
          <rPr>
            <sz val="9"/>
            <color indexed="81"/>
            <rFont val="Segoe UI"/>
            <family val="2"/>
          </rPr>
          <t xml:space="preserve">
Gerichtstermin</t>
        </r>
      </text>
    </comment>
    <comment ref="D58" authorId="1" shapeId="0">
      <text>
        <r>
          <rPr>
            <b/>
            <sz val="9"/>
            <color indexed="81"/>
            <rFont val="Segoe UI"/>
            <family val="2"/>
          </rPr>
          <t>Moser Sylvia:</t>
        </r>
        <r>
          <rPr>
            <sz val="9"/>
            <color indexed="81"/>
            <rFont val="Segoe UI"/>
            <family val="2"/>
          </rPr>
          <t xml:space="preserve">
evtl. AA Ende Februar</t>
        </r>
      </text>
    </comment>
    <comment ref="K62" authorId="1" shapeId="0">
      <text>
        <r>
          <rPr>
            <b/>
            <sz val="9"/>
            <color indexed="81"/>
            <rFont val="Segoe UI"/>
            <family val="2"/>
          </rPr>
          <t>Moser Sylvia:</t>
        </r>
        <r>
          <rPr>
            <sz val="9"/>
            <color indexed="81"/>
            <rFont val="Segoe UI"/>
            <family val="2"/>
          </rPr>
          <t xml:space="preserve">
Zahnarzt</t>
        </r>
      </text>
    </comment>
    <comment ref="AA68" authorId="0" shapeId="0">
      <text>
        <r>
          <rPr>
            <b/>
            <sz val="9"/>
            <color indexed="81"/>
            <rFont val="Segoe UI"/>
            <family val="2"/>
          </rPr>
          <t>Fürlinger Waltraud Elisabeth:</t>
        </r>
        <r>
          <rPr>
            <sz val="9"/>
            <color indexed="81"/>
            <rFont val="Segoe UI"/>
            <family val="2"/>
          </rPr>
          <t xml:space="preserve">
ArztTermin um 11h</t>
        </r>
      </text>
    </comment>
    <comment ref="K70" authorId="1" shapeId="0">
      <text>
        <r>
          <rPr>
            <b/>
            <sz val="9"/>
            <color indexed="81"/>
            <rFont val="Segoe UI"/>
            <family val="2"/>
          </rPr>
          <t>Moser Sylvia:</t>
        </r>
        <r>
          <rPr>
            <sz val="9"/>
            <color indexed="81"/>
            <rFont val="Segoe UI"/>
            <family val="2"/>
          </rPr>
          <t xml:space="preserve">
Arzttermin
</t>
        </r>
      </text>
    </comment>
    <comment ref="R70" authorId="1" shapeId="0">
      <text>
        <r>
          <rPr>
            <b/>
            <sz val="9"/>
            <color indexed="81"/>
            <rFont val="Segoe UI"/>
            <family val="2"/>
          </rPr>
          <t>Moser Sylvia:</t>
        </r>
        <r>
          <rPr>
            <sz val="9"/>
            <color indexed="81"/>
            <rFont val="Segoe UI"/>
            <family val="2"/>
          </rPr>
          <t xml:space="preserve">
9:30 Gesundenuntersuchung</t>
        </r>
      </text>
    </comment>
    <comment ref="T70" authorId="0" shapeId="0">
      <text>
        <r>
          <rPr>
            <b/>
            <sz val="9"/>
            <color indexed="81"/>
            <rFont val="Segoe UI"/>
            <family val="2"/>
          </rPr>
          <t>Fürlinger Waltraud Elisabeth:</t>
        </r>
        <r>
          <rPr>
            <sz val="9"/>
            <color indexed="81"/>
            <rFont val="Segoe UI"/>
            <family val="2"/>
          </rPr>
          <t xml:space="preserve">
</t>
        </r>
        <r>
          <rPr>
            <sz val="12"/>
            <color indexed="81"/>
            <rFont val="Segoe UI"/>
            <family val="2"/>
          </rPr>
          <t>hat angerufen, hat sich den Arm verbrannt;</t>
        </r>
      </text>
    </comment>
    <comment ref="K71" authorId="1" shapeId="0">
      <text>
        <r>
          <rPr>
            <b/>
            <sz val="9"/>
            <color indexed="81"/>
            <rFont val="Segoe UI"/>
            <family val="2"/>
          </rPr>
          <t>Moser Sylvia:</t>
        </r>
        <r>
          <rPr>
            <sz val="9"/>
            <color indexed="81"/>
            <rFont val="Segoe UI"/>
            <family val="2"/>
          </rPr>
          <t xml:space="preserve">
lt. AMS krank, keine Krankmeldung abgegeben</t>
        </r>
      </text>
    </comment>
    <comment ref="AE72" authorId="0" shapeId="0">
      <text>
        <r>
          <rPr>
            <b/>
            <sz val="9"/>
            <color indexed="81"/>
            <rFont val="Segoe UI"/>
            <family val="2"/>
          </rPr>
          <t>Fürlinger Waltraud Elisabeth:</t>
        </r>
        <r>
          <rPr>
            <sz val="9"/>
            <color indexed="81"/>
            <rFont val="Segoe UI"/>
            <family val="2"/>
          </rPr>
          <t xml:space="preserve">
ist bei seiner Frau auf der Entbindungsstation;</t>
        </r>
      </text>
    </comment>
    <comment ref="AF80" authorId="1" shapeId="0">
      <text>
        <r>
          <rPr>
            <b/>
            <sz val="9"/>
            <color indexed="81"/>
            <rFont val="Segoe UI"/>
            <family val="2"/>
          </rPr>
          <t>Moser Sylvia:</t>
        </r>
        <r>
          <rPr>
            <sz val="9"/>
            <color indexed="81"/>
            <rFont val="Segoe UI"/>
            <family val="2"/>
          </rPr>
          <t xml:space="preserve">
Termin in Linz</t>
        </r>
      </text>
    </comment>
    <comment ref="Z84" authorId="0" shapeId="0">
      <text>
        <r>
          <rPr>
            <b/>
            <sz val="9"/>
            <color indexed="81"/>
            <rFont val="Segoe UI"/>
            <family val="2"/>
          </rPr>
          <t>Fürlinger Waltraud Elisabeth:</t>
        </r>
        <r>
          <rPr>
            <sz val="9"/>
            <color indexed="81"/>
            <rFont val="Segoe UI"/>
            <family val="2"/>
          </rPr>
          <t xml:space="preserve">
Termin im Krankenhaus, er weiß nicht, wie lange es dauert;</t>
        </r>
      </text>
    </comment>
  </commentList>
</comments>
</file>

<file path=xl/comments10.xml><?xml version="1.0" encoding="utf-8"?>
<comments xmlns="http://schemas.openxmlformats.org/spreadsheetml/2006/main">
  <authors>
    <author>Moser Sylvia</author>
    <author>Fürlinger Waltraud Elisabeth</author>
  </authors>
  <commentList>
    <comment ref="AJ10" authorId="0" shapeId="0">
      <text>
        <r>
          <rPr>
            <b/>
            <sz val="9"/>
            <color indexed="81"/>
            <rFont val="Segoe UI"/>
            <family val="2"/>
          </rPr>
          <t>Moser Sylvia:</t>
        </r>
        <r>
          <rPr>
            <sz val="9"/>
            <color indexed="81"/>
            <rFont val="Segoe UI"/>
            <family val="2"/>
          </rPr>
          <t xml:space="preserve">
</t>
        </r>
        <r>
          <rPr>
            <sz val="14"/>
            <color indexed="81"/>
            <rFont val="Segoe UI"/>
            <family val="2"/>
          </rPr>
          <t>geht nach Test zum Augenarzt</t>
        </r>
      </text>
    </comment>
    <comment ref="T16" authorId="1" shapeId="0">
      <text>
        <r>
          <rPr>
            <b/>
            <sz val="9"/>
            <color indexed="81"/>
            <rFont val="Segoe UI"/>
            <family val="2"/>
          </rPr>
          <t>Fürlinger Waltraud Elisabeth:</t>
        </r>
        <r>
          <rPr>
            <sz val="9"/>
            <color indexed="81"/>
            <rFont val="Segoe UI"/>
            <family val="2"/>
          </rPr>
          <t xml:space="preserve">
hat angerufen;</t>
        </r>
      </text>
    </comment>
    <comment ref="U17" authorId="1" shapeId="0">
      <text>
        <r>
          <rPr>
            <b/>
            <sz val="9"/>
            <color indexed="81"/>
            <rFont val="Segoe UI"/>
            <family val="2"/>
          </rPr>
          <t>Fürlinger Waltraud Elisabeth:</t>
        </r>
        <r>
          <rPr>
            <sz val="9"/>
            <color indexed="81"/>
            <rFont val="Segoe UI"/>
            <family val="2"/>
          </rPr>
          <t xml:space="preserve">
hat angerufen</t>
        </r>
      </text>
    </comment>
    <comment ref="D20" authorId="0" shapeId="0">
      <text>
        <r>
          <rPr>
            <b/>
            <sz val="9"/>
            <color indexed="81"/>
            <rFont val="Segoe UI"/>
            <family val="2"/>
          </rPr>
          <t>Moser Sylvia:</t>
        </r>
        <r>
          <rPr>
            <sz val="9"/>
            <color indexed="81"/>
            <rFont val="Segoe UI"/>
            <family val="2"/>
          </rPr>
          <t xml:space="preserve">
FIT</t>
        </r>
      </text>
    </comment>
    <comment ref="D21" authorId="0" shapeId="0">
      <text>
        <r>
          <rPr>
            <b/>
            <sz val="9"/>
            <color indexed="81"/>
            <rFont val="Segoe UI"/>
            <family val="2"/>
          </rPr>
          <t>Moser Sylvia:</t>
        </r>
        <r>
          <rPr>
            <sz val="9"/>
            <color indexed="81"/>
            <rFont val="Segoe UI"/>
            <family val="2"/>
          </rPr>
          <t xml:space="preserve">
FIT</t>
        </r>
      </text>
    </comment>
    <comment ref="AK21" authorId="0" shapeId="0">
      <text>
        <r>
          <rPr>
            <b/>
            <sz val="9"/>
            <color indexed="81"/>
            <rFont val="Segoe UI"/>
            <family val="2"/>
          </rPr>
          <t>Moser Sylvia:</t>
        </r>
        <r>
          <rPr>
            <sz val="9"/>
            <color indexed="81"/>
            <rFont val="Segoe UI"/>
            <family val="2"/>
          </rPr>
          <t xml:space="preserve">
Sonderurlaub Begräbnis</t>
        </r>
      </text>
    </comment>
    <comment ref="D22" authorId="0" shapeId="0">
      <text>
        <r>
          <rPr>
            <b/>
            <sz val="9"/>
            <color indexed="81"/>
            <rFont val="Segoe UI"/>
            <family val="2"/>
          </rPr>
          <t>Moser Sylvia:</t>
        </r>
        <r>
          <rPr>
            <sz val="9"/>
            <color indexed="81"/>
            <rFont val="Segoe UI"/>
            <family val="2"/>
          </rPr>
          <t xml:space="preserve">
evtl. arbeiten</t>
        </r>
      </text>
    </comment>
    <comment ref="AA24" authorId="1" shapeId="0">
      <text>
        <r>
          <rPr>
            <b/>
            <sz val="9"/>
            <color indexed="81"/>
            <rFont val="Segoe UI"/>
            <family val="2"/>
          </rPr>
          <t>Fürlinger Waltraud Elisabeth:</t>
        </r>
        <r>
          <rPr>
            <sz val="9"/>
            <color indexed="81"/>
            <rFont val="Segoe UI"/>
            <family val="2"/>
          </rPr>
          <t xml:space="preserve">
muss auf die BH, bringt Bestätigung; (wenn sie ihm eine geben…….</t>
        </r>
      </text>
    </comment>
    <comment ref="D25" authorId="0" shapeId="0">
      <text>
        <r>
          <rPr>
            <b/>
            <sz val="9"/>
            <color indexed="81"/>
            <rFont val="Segoe UI"/>
            <family val="2"/>
          </rPr>
          <t>Moser Sylvia:</t>
        </r>
        <r>
          <rPr>
            <sz val="9"/>
            <color indexed="81"/>
            <rFont val="Segoe UI"/>
            <family val="2"/>
          </rPr>
          <t xml:space="preserve">
FIT</t>
        </r>
      </text>
    </comment>
    <comment ref="V26" authorId="1" shapeId="0">
      <text>
        <r>
          <rPr>
            <b/>
            <sz val="9"/>
            <color indexed="81"/>
            <rFont val="Segoe UI"/>
            <family val="2"/>
          </rPr>
          <t>Fürlinger Waltraud Elisabeth:</t>
        </r>
        <r>
          <rPr>
            <sz val="9"/>
            <color indexed="81"/>
            <rFont val="Segoe UI"/>
            <family val="2"/>
          </rPr>
          <t xml:space="preserve">
muss zum Anwalt</t>
        </r>
      </text>
    </comment>
    <comment ref="AA30" authorId="0" shapeId="0">
      <text>
        <r>
          <rPr>
            <b/>
            <sz val="9"/>
            <color indexed="81"/>
            <rFont val="Segoe UI"/>
            <family val="2"/>
          </rPr>
          <t>Moser Sylvia:</t>
        </r>
        <r>
          <rPr>
            <sz val="9"/>
            <color indexed="81"/>
            <rFont val="Segoe UI"/>
            <family val="2"/>
          </rPr>
          <t xml:space="preserve">
Termin BH 9 Uhr</t>
        </r>
      </text>
    </comment>
    <comment ref="U31" authorId="1" shapeId="0">
      <text>
        <r>
          <rPr>
            <b/>
            <sz val="9"/>
            <color indexed="81"/>
            <rFont val="Segoe UI"/>
            <family val="2"/>
          </rPr>
          <t>Fürlinger Waltraud Elisabeth:</t>
        </r>
        <r>
          <rPr>
            <sz val="9"/>
            <color indexed="81"/>
            <rFont val="Segoe UI"/>
            <family val="2"/>
          </rPr>
          <t xml:space="preserve">
hat angerufen</t>
        </r>
      </text>
    </comment>
    <comment ref="D33" authorId="0" shapeId="0">
      <text>
        <r>
          <rPr>
            <b/>
            <sz val="9"/>
            <color indexed="81"/>
            <rFont val="Segoe UI"/>
            <family val="2"/>
          </rPr>
          <t>Moser Sylvia:</t>
        </r>
        <r>
          <rPr>
            <sz val="9"/>
            <color indexed="81"/>
            <rFont val="Segoe UI"/>
            <family val="2"/>
          </rPr>
          <t xml:space="preserve">
FIT</t>
        </r>
      </text>
    </comment>
    <comment ref="D34" authorId="0" shapeId="0">
      <text>
        <r>
          <rPr>
            <b/>
            <sz val="9"/>
            <color indexed="81"/>
            <rFont val="Segoe UI"/>
            <family val="2"/>
          </rPr>
          <t>Moser Sylvia:</t>
        </r>
        <r>
          <rPr>
            <sz val="9"/>
            <color indexed="81"/>
            <rFont val="Segoe UI"/>
            <family val="2"/>
          </rPr>
          <t xml:space="preserve">
FIT</t>
        </r>
      </text>
    </comment>
    <comment ref="D35" authorId="0" shapeId="0">
      <text>
        <r>
          <rPr>
            <b/>
            <sz val="9"/>
            <color indexed="81"/>
            <rFont val="Segoe UI"/>
            <family val="2"/>
          </rPr>
          <t>Moser Sylvia:</t>
        </r>
        <r>
          <rPr>
            <sz val="9"/>
            <color indexed="81"/>
            <rFont val="Segoe UI"/>
            <family val="2"/>
          </rPr>
          <t xml:space="preserve">
FIT</t>
        </r>
      </text>
    </comment>
    <comment ref="T35" authorId="1" shapeId="0">
      <text>
        <r>
          <rPr>
            <b/>
            <sz val="9"/>
            <color indexed="81"/>
            <rFont val="Segoe UI"/>
            <family val="2"/>
          </rPr>
          <t>Fürlinger Waltraud Elisabeth:</t>
        </r>
        <r>
          <rPr>
            <sz val="9"/>
            <color indexed="81"/>
            <rFont val="Segoe UI"/>
            <family val="2"/>
          </rPr>
          <t xml:space="preserve">
</t>
        </r>
        <r>
          <rPr>
            <sz val="12"/>
            <color indexed="81"/>
            <rFont val="Segoe UI"/>
            <family val="2"/>
          </rPr>
          <t>schwiegermutter ist gestorben; hat angerufen;</t>
        </r>
      </text>
    </comment>
    <comment ref="AA37" authorId="0" shapeId="0">
      <text>
        <r>
          <rPr>
            <b/>
            <sz val="9"/>
            <color indexed="81"/>
            <rFont val="Segoe UI"/>
            <family val="2"/>
          </rPr>
          <t>Moser Sylvia:</t>
        </r>
        <r>
          <rPr>
            <sz val="9"/>
            <color indexed="81"/>
            <rFont val="Segoe UI"/>
            <family val="2"/>
          </rPr>
          <t xml:space="preserve">
Termin BH 9 Uhr</t>
        </r>
      </text>
    </comment>
    <comment ref="AA41" authorId="1" shapeId="0">
      <text>
        <r>
          <rPr>
            <b/>
            <sz val="9"/>
            <color indexed="81"/>
            <rFont val="Segoe UI"/>
            <family val="2"/>
          </rPr>
          <t>Fürlinger Waltraud Elisabeth:</t>
        </r>
        <r>
          <rPr>
            <sz val="9"/>
            <color indexed="81"/>
            <rFont val="Segoe UI"/>
            <family val="2"/>
          </rPr>
          <t xml:space="preserve">
hat gesmst</t>
        </r>
      </text>
    </comment>
    <comment ref="T43" authorId="1" shapeId="0">
      <text>
        <r>
          <rPr>
            <b/>
            <sz val="9"/>
            <color indexed="81"/>
            <rFont val="Segoe UI"/>
            <family val="2"/>
          </rPr>
          <t>Fürlinger Waltraud Elisabeth:</t>
        </r>
        <r>
          <rPr>
            <sz val="9"/>
            <color indexed="81"/>
            <rFont val="Segoe UI"/>
            <family val="2"/>
          </rPr>
          <t xml:space="preserve">
geht lt. TN zum Arzt, hat sich bei Trainer nicht abgemeldet;</t>
        </r>
      </text>
    </comment>
    <comment ref="AH44" authorId="0" shapeId="0">
      <text>
        <r>
          <rPr>
            <b/>
            <sz val="9"/>
            <color indexed="81"/>
            <rFont val="Segoe UI"/>
            <family val="2"/>
          </rPr>
          <t>Moser Sylvia:</t>
        </r>
        <r>
          <rPr>
            <sz val="9"/>
            <color indexed="81"/>
            <rFont val="Segoe UI"/>
            <family val="2"/>
          </rPr>
          <t xml:space="preserve">
</t>
        </r>
        <r>
          <rPr>
            <sz val="14"/>
            <color indexed="81"/>
            <rFont val="Segoe UI"/>
            <family val="2"/>
          </rPr>
          <t>Mit Vorbehalt; bringt evtl. PF, dann U-Tage wieder gut schreiben!</t>
        </r>
      </text>
    </comment>
    <comment ref="AE51" authorId="1" shapeId="0">
      <text>
        <r>
          <rPr>
            <b/>
            <sz val="9"/>
            <color indexed="81"/>
            <rFont val="Segoe UI"/>
            <family val="2"/>
          </rPr>
          <t>Fürlinger Waltraud Elisabeth:</t>
        </r>
        <r>
          <rPr>
            <sz val="9"/>
            <color indexed="81"/>
            <rFont val="Segoe UI"/>
            <family val="2"/>
          </rPr>
          <t xml:space="preserve">
hat Thomas geschrieben, dass er zum Zahnarzt muss;</t>
        </r>
      </text>
    </comment>
    <comment ref="D55" authorId="0" shapeId="0">
      <text>
        <r>
          <rPr>
            <b/>
            <sz val="9"/>
            <color indexed="81"/>
            <rFont val="Segoe UI"/>
            <family val="2"/>
          </rPr>
          <t>Moser Sylvia:</t>
        </r>
        <r>
          <rPr>
            <sz val="9"/>
            <color indexed="81"/>
            <rFont val="Segoe UI"/>
            <family val="2"/>
          </rPr>
          <t xml:space="preserve">
FIT</t>
        </r>
      </text>
    </comment>
    <comment ref="D56" authorId="0" shapeId="0">
      <text>
        <r>
          <rPr>
            <b/>
            <sz val="9"/>
            <color indexed="81"/>
            <rFont val="Segoe UI"/>
            <family val="2"/>
          </rPr>
          <t>Moser Sylvia:</t>
        </r>
        <r>
          <rPr>
            <sz val="9"/>
            <color indexed="81"/>
            <rFont val="Segoe UI"/>
            <family val="2"/>
          </rPr>
          <t xml:space="preserve">
FIT</t>
        </r>
      </text>
    </comment>
    <comment ref="M56" authorId="0" shapeId="0">
      <text>
        <r>
          <rPr>
            <b/>
            <sz val="9"/>
            <color indexed="81"/>
            <rFont val="Segoe UI"/>
            <family val="2"/>
          </rPr>
          <t>Moser Sylvia:</t>
        </r>
        <r>
          <rPr>
            <sz val="9"/>
            <color indexed="81"/>
            <rFont val="Segoe UI"/>
            <family val="2"/>
          </rPr>
          <t xml:space="preserve">
Sonderurlaub Übersiedeln
</t>
        </r>
      </text>
    </comment>
    <comment ref="N56" authorId="0" shapeId="0">
      <text>
        <r>
          <rPr>
            <b/>
            <sz val="9"/>
            <color indexed="81"/>
            <rFont val="Segoe UI"/>
            <family val="2"/>
          </rPr>
          <t>Moser Sylvia:</t>
        </r>
        <r>
          <rPr>
            <sz val="9"/>
            <color indexed="81"/>
            <rFont val="Segoe UI"/>
            <family val="2"/>
          </rPr>
          <t xml:space="preserve">
Sonderurlaub Übersiedeln
</t>
        </r>
      </text>
    </comment>
    <comment ref="X56" authorId="1" shapeId="0">
      <text>
        <r>
          <rPr>
            <b/>
            <sz val="9"/>
            <color indexed="81"/>
            <rFont val="Segoe UI"/>
            <family val="2"/>
          </rPr>
          <t>Fürlinger Waltraud Elisabeth:</t>
        </r>
        <r>
          <rPr>
            <sz val="9"/>
            <color indexed="81"/>
            <rFont val="Segoe UI"/>
            <family val="2"/>
          </rPr>
          <t xml:space="preserve">
Fahrschule</t>
        </r>
      </text>
    </comment>
    <comment ref="AE56" authorId="1" shapeId="0">
      <text>
        <r>
          <rPr>
            <b/>
            <sz val="9"/>
            <color indexed="81"/>
            <rFont val="Segoe UI"/>
            <family val="2"/>
          </rPr>
          <t>Fürlinger Waltraud Elisabeth:</t>
        </r>
        <r>
          <rPr>
            <sz val="9"/>
            <color indexed="81"/>
            <rFont val="Segoe UI"/>
            <family val="2"/>
          </rPr>
          <t xml:space="preserve">
Fahrschule</t>
        </r>
      </text>
    </comment>
    <comment ref="D59" authorId="0" shapeId="0">
      <text>
        <r>
          <rPr>
            <b/>
            <sz val="9"/>
            <color indexed="81"/>
            <rFont val="Segoe UI"/>
            <family val="2"/>
          </rPr>
          <t>Moser Sylvia:</t>
        </r>
        <r>
          <rPr>
            <sz val="9"/>
            <color indexed="81"/>
            <rFont val="Segoe UI"/>
            <family val="2"/>
          </rPr>
          <t xml:space="preserve">
evtl. AA Ende Februar</t>
        </r>
      </text>
    </comment>
    <comment ref="AJ67" authorId="0" shapeId="0">
      <text>
        <r>
          <rPr>
            <b/>
            <sz val="9"/>
            <color indexed="81"/>
            <rFont val="Segoe UI"/>
            <family val="2"/>
          </rPr>
          <t>Moser Sylvia:</t>
        </r>
        <r>
          <rPr>
            <sz val="9"/>
            <color indexed="81"/>
            <rFont val="Segoe UI"/>
            <family val="2"/>
          </rPr>
          <t xml:space="preserve">
</t>
        </r>
        <r>
          <rPr>
            <sz val="14"/>
            <color indexed="81"/>
            <rFont val="Segoe UI"/>
            <family val="2"/>
          </rPr>
          <t>geht Mittag zum Arzt</t>
        </r>
      </text>
    </comment>
    <comment ref="AO68" authorId="0" shapeId="0">
      <text>
        <r>
          <rPr>
            <b/>
            <sz val="9"/>
            <color indexed="81"/>
            <rFont val="Segoe UI"/>
            <family val="2"/>
          </rPr>
          <t>Moser Sylvia:</t>
        </r>
        <r>
          <rPr>
            <sz val="9"/>
            <color indexed="81"/>
            <rFont val="Segoe UI"/>
            <family val="2"/>
          </rPr>
          <t xml:space="preserve">
Wohnungsbesichtigung bis 10 Uhr; war dann zu weit von Ischl für ihn zu fahren; lt. Thomas UE</t>
        </r>
      </text>
    </comment>
    <comment ref="AA70" authorId="1" shapeId="0">
      <text>
        <r>
          <rPr>
            <b/>
            <sz val="9"/>
            <color indexed="81"/>
            <rFont val="Segoe UI"/>
            <family val="2"/>
          </rPr>
          <t>Fürlinger Waltraud Elisabeth:</t>
        </r>
        <r>
          <rPr>
            <sz val="9"/>
            <color indexed="81"/>
            <rFont val="Segoe UI"/>
            <family val="2"/>
          </rPr>
          <t xml:space="preserve">
hat am 12.8. angerufen, dass er Gerichtstermin hat; er bringt Betätigung mit;</t>
        </r>
      </text>
    </comment>
    <comment ref="AE77" authorId="1" shapeId="0">
      <text>
        <r>
          <rPr>
            <b/>
            <sz val="9"/>
            <color indexed="81"/>
            <rFont val="Segoe UI"/>
            <family val="2"/>
          </rPr>
          <t>Fürlinger Waltraud Elisabeth:</t>
        </r>
        <r>
          <rPr>
            <sz val="9"/>
            <color indexed="81"/>
            <rFont val="Segoe UI"/>
            <family val="2"/>
          </rPr>
          <t xml:space="preserve">
Thomas hat einen Zettel geschrieben;</t>
        </r>
      </text>
    </comment>
    <comment ref="AL77" authorId="0" shapeId="0">
      <text>
        <r>
          <rPr>
            <b/>
            <sz val="9"/>
            <color indexed="81"/>
            <rFont val="Segoe UI"/>
            <family val="2"/>
          </rPr>
          <t>Moser Sylvia:</t>
        </r>
        <r>
          <rPr>
            <sz val="9"/>
            <color indexed="81"/>
            <rFont val="Segoe UI"/>
            <family val="2"/>
          </rPr>
          <t xml:space="preserve">
</t>
        </r>
        <r>
          <rPr>
            <sz val="14"/>
            <color indexed="81"/>
            <rFont val="Segoe UI"/>
            <family val="2"/>
          </rPr>
          <t>Arzttermin</t>
        </r>
      </text>
    </comment>
    <comment ref="AE78" authorId="1" shapeId="0">
      <text>
        <r>
          <rPr>
            <b/>
            <sz val="9"/>
            <color indexed="81"/>
            <rFont val="Segoe UI"/>
            <family val="2"/>
          </rPr>
          <t>Fürlinger Waltraud Elisabeth:</t>
        </r>
        <r>
          <rPr>
            <sz val="9"/>
            <color indexed="81"/>
            <rFont val="Segoe UI"/>
            <family val="2"/>
          </rPr>
          <t xml:space="preserve">
Vorstellungsgespräche</t>
        </r>
      </text>
    </comment>
    <comment ref="AK78" authorId="1" shapeId="0">
      <text>
        <r>
          <rPr>
            <b/>
            <sz val="9"/>
            <color indexed="81"/>
            <rFont val="Segoe UI"/>
            <family val="2"/>
          </rPr>
          <t>Fürlinger Waltraud Elisabeth:</t>
        </r>
        <r>
          <rPr>
            <sz val="9"/>
            <color indexed="81"/>
            <rFont val="Segoe UI"/>
            <family val="2"/>
          </rPr>
          <t xml:space="preserve">
Probeabeiten</t>
        </r>
      </text>
    </comment>
    <comment ref="AL83" authorId="1" shapeId="0">
      <text>
        <r>
          <rPr>
            <b/>
            <sz val="9"/>
            <color indexed="81"/>
            <rFont val="Segoe UI"/>
            <family val="2"/>
          </rPr>
          <t>Fürlinger Waltraud Elisabeth:</t>
        </r>
        <r>
          <rPr>
            <sz val="9"/>
            <color indexed="81"/>
            <rFont val="Segoe UI"/>
            <family val="2"/>
          </rPr>
          <t xml:space="preserve">
hat Thomas Beschei gegeben;</t>
        </r>
      </text>
    </comment>
  </commentList>
</comments>
</file>

<file path=xl/comments11.xml><?xml version="1.0" encoding="utf-8"?>
<comments xmlns="http://schemas.openxmlformats.org/spreadsheetml/2006/main">
  <authors>
    <author>Fürlinger Waltraud Elisabeth</author>
    <author>Moser Sylvia</author>
  </authors>
  <commentList>
    <comment ref="M11" authorId="0" shapeId="0">
      <text>
        <r>
          <rPr>
            <b/>
            <sz val="9"/>
            <color indexed="81"/>
            <rFont val="Segoe UI"/>
            <family val="2"/>
          </rPr>
          <t>Fürlinger Waltraud Elisabeth:</t>
        </r>
        <r>
          <rPr>
            <sz val="9"/>
            <color indexed="81"/>
            <rFont val="Segoe UI"/>
            <family val="2"/>
          </rPr>
          <t xml:space="preserve">
bei Thomas gemeldet</t>
        </r>
      </text>
    </comment>
    <comment ref="AL17" authorId="1" shapeId="0">
      <text>
        <r>
          <rPr>
            <b/>
            <sz val="9"/>
            <color indexed="81"/>
            <rFont val="Segoe UI"/>
            <family val="2"/>
          </rPr>
          <t>Moser Sylvia:</t>
        </r>
        <r>
          <rPr>
            <sz val="9"/>
            <color indexed="81"/>
            <rFont val="Segoe UI"/>
            <family val="2"/>
          </rPr>
          <t xml:space="preserve">
</t>
        </r>
        <r>
          <rPr>
            <sz val="12"/>
            <color indexed="81"/>
            <rFont val="Segoe UI"/>
            <family val="2"/>
          </rPr>
          <t>war müde</t>
        </r>
      </text>
    </comment>
    <comment ref="D21" authorId="1" shapeId="0">
      <text>
        <r>
          <rPr>
            <b/>
            <sz val="9"/>
            <color indexed="81"/>
            <rFont val="Segoe UI"/>
            <family val="2"/>
          </rPr>
          <t>Moser Sylvia:</t>
        </r>
        <r>
          <rPr>
            <sz val="9"/>
            <color indexed="81"/>
            <rFont val="Segoe UI"/>
            <family val="2"/>
          </rPr>
          <t xml:space="preserve">
FIT</t>
        </r>
      </text>
    </comment>
    <comment ref="D22" authorId="1" shapeId="0">
      <text>
        <r>
          <rPr>
            <b/>
            <sz val="9"/>
            <color indexed="81"/>
            <rFont val="Segoe UI"/>
            <family val="2"/>
          </rPr>
          <t>Moser Sylvia:</t>
        </r>
        <r>
          <rPr>
            <sz val="9"/>
            <color indexed="81"/>
            <rFont val="Segoe UI"/>
            <family val="2"/>
          </rPr>
          <t xml:space="preserve">
FIT</t>
        </r>
      </text>
    </comment>
    <comment ref="D23" authorId="1" shapeId="0">
      <text>
        <r>
          <rPr>
            <b/>
            <sz val="9"/>
            <color indexed="81"/>
            <rFont val="Segoe UI"/>
            <family val="2"/>
          </rPr>
          <t>Moser Sylvia:</t>
        </r>
        <r>
          <rPr>
            <sz val="9"/>
            <color indexed="81"/>
            <rFont val="Segoe UI"/>
            <family val="2"/>
          </rPr>
          <t xml:space="preserve">
evtl. arbeiten</t>
        </r>
      </text>
    </comment>
    <comment ref="AI26" authorId="0" shapeId="0">
      <text>
        <r>
          <rPr>
            <b/>
            <sz val="9"/>
            <color indexed="81"/>
            <rFont val="Segoe UI"/>
            <family val="2"/>
          </rPr>
          <t>Fürlinger Waltraud Elisabeth:</t>
        </r>
        <r>
          <rPr>
            <sz val="9"/>
            <color indexed="81"/>
            <rFont val="Segoe UI"/>
            <family val="2"/>
          </rPr>
          <t xml:space="preserve">
hat bei Thomas angerufen</t>
        </r>
      </text>
    </comment>
    <comment ref="D27" authorId="1" shapeId="0">
      <text>
        <r>
          <rPr>
            <b/>
            <sz val="9"/>
            <color indexed="81"/>
            <rFont val="Segoe UI"/>
            <family val="2"/>
          </rPr>
          <t>Moser Sylvia:</t>
        </r>
        <r>
          <rPr>
            <sz val="9"/>
            <color indexed="81"/>
            <rFont val="Segoe UI"/>
            <family val="2"/>
          </rPr>
          <t xml:space="preserve">
FIT</t>
        </r>
      </text>
    </comment>
    <comment ref="Q30" authorId="0" shapeId="0">
      <text>
        <r>
          <rPr>
            <b/>
            <sz val="9"/>
            <color indexed="81"/>
            <rFont val="Segoe UI"/>
            <family val="2"/>
          </rPr>
          <t>Fürlinger Waltraud Elisabeth:</t>
        </r>
        <r>
          <rPr>
            <sz val="9"/>
            <color indexed="81"/>
            <rFont val="Segoe UI"/>
            <family val="2"/>
          </rPr>
          <t xml:space="preserve">
geht um 10h zum Arzt</t>
        </r>
      </text>
    </comment>
    <comment ref="AF31" authorId="1" shapeId="0">
      <text>
        <r>
          <rPr>
            <b/>
            <sz val="9"/>
            <color indexed="81"/>
            <rFont val="Segoe UI"/>
            <family val="2"/>
          </rPr>
          <t>Moser Sylvia:</t>
        </r>
        <r>
          <rPr>
            <sz val="9"/>
            <color indexed="81"/>
            <rFont val="Segoe UI"/>
            <family val="2"/>
          </rPr>
          <t xml:space="preserve">
8 Uhr Thersapie</t>
        </r>
      </text>
    </comment>
    <comment ref="AL31" authorId="1" shapeId="0">
      <text>
        <r>
          <rPr>
            <b/>
            <sz val="9"/>
            <color indexed="81"/>
            <rFont val="Segoe UI"/>
            <family val="2"/>
          </rPr>
          <t>Moser Sylvia:</t>
        </r>
        <r>
          <rPr>
            <sz val="9"/>
            <color indexed="81"/>
            <rFont val="Segoe UI"/>
            <family val="2"/>
          </rPr>
          <t xml:space="preserve">
8 Uhr Thersapie</t>
        </r>
      </text>
    </comment>
    <comment ref="D35" authorId="1" shapeId="0">
      <text>
        <r>
          <rPr>
            <b/>
            <sz val="9"/>
            <color indexed="81"/>
            <rFont val="Segoe UI"/>
            <family val="2"/>
          </rPr>
          <t>Moser Sylvia:</t>
        </r>
        <r>
          <rPr>
            <sz val="9"/>
            <color indexed="81"/>
            <rFont val="Segoe UI"/>
            <family val="2"/>
          </rPr>
          <t xml:space="preserve">
FIT</t>
        </r>
      </text>
    </comment>
    <comment ref="D36" authorId="1" shapeId="0">
      <text>
        <r>
          <rPr>
            <b/>
            <sz val="9"/>
            <color indexed="81"/>
            <rFont val="Segoe UI"/>
            <family val="2"/>
          </rPr>
          <t>Moser Sylvia:</t>
        </r>
        <r>
          <rPr>
            <sz val="9"/>
            <color indexed="81"/>
            <rFont val="Segoe UI"/>
            <family val="2"/>
          </rPr>
          <t xml:space="preserve">
FIT</t>
        </r>
      </text>
    </comment>
    <comment ref="D37" authorId="1" shapeId="0">
      <text>
        <r>
          <rPr>
            <b/>
            <sz val="9"/>
            <color indexed="81"/>
            <rFont val="Segoe UI"/>
            <family val="2"/>
          </rPr>
          <t>Moser Sylvia:</t>
        </r>
        <r>
          <rPr>
            <sz val="9"/>
            <color indexed="81"/>
            <rFont val="Segoe UI"/>
            <family val="2"/>
          </rPr>
          <t xml:space="preserve">
FIT</t>
        </r>
      </text>
    </comment>
    <comment ref="M38" authorId="1" shapeId="0">
      <text>
        <r>
          <rPr>
            <b/>
            <sz val="9"/>
            <color indexed="81"/>
            <rFont val="Segoe UI"/>
            <family val="2"/>
          </rPr>
          <t>Moser Sylvia:</t>
        </r>
        <r>
          <rPr>
            <sz val="9"/>
            <color indexed="81"/>
            <rFont val="Segoe UI"/>
            <family val="2"/>
          </rPr>
          <t xml:space="preserve">
lt. GKK</t>
        </r>
      </text>
    </comment>
    <comment ref="S38" authorId="1" shapeId="0">
      <text>
        <r>
          <rPr>
            <b/>
            <sz val="9"/>
            <color indexed="81"/>
            <rFont val="Segoe UI"/>
            <family val="2"/>
          </rPr>
          <t>Moser Sylvia:</t>
        </r>
        <r>
          <rPr>
            <sz val="9"/>
            <color indexed="81"/>
            <rFont val="Segoe UI"/>
            <family val="2"/>
          </rPr>
          <t xml:space="preserve">
lt. GKK</t>
        </r>
      </text>
    </comment>
    <comment ref="X38" authorId="1" shapeId="0">
      <text>
        <r>
          <rPr>
            <b/>
            <sz val="9"/>
            <color indexed="81"/>
            <rFont val="Segoe UI"/>
            <family val="2"/>
          </rPr>
          <t>Moser Sylvia:</t>
        </r>
        <r>
          <rPr>
            <sz val="9"/>
            <color indexed="81"/>
            <rFont val="Segoe UI"/>
            <family val="2"/>
          </rPr>
          <t xml:space="preserve">
lt. GKK</t>
        </r>
      </text>
    </comment>
    <comment ref="AL47" authorId="1" shapeId="0">
      <text>
        <r>
          <rPr>
            <b/>
            <sz val="9"/>
            <color indexed="81"/>
            <rFont val="Segoe UI"/>
            <family val="2"/>
          </rPr>
          <t>Moser Sylvia:</t>
        </r>
        <r>
          <rPr>
            <sz val="9"/>
            <color indexed="81"/>
            <rFont val="Segoe UI"/>
            <family val="2"/>
          </rPr>
          <t xml:space="preserve">
kommt 9:15
</t>
        </r>
      </text>
    </comment>
    <comment ref="Y48" authorId="1" shapeId="0">
      <text>
        <r>
          <rPr>
            <b/>
            <sz val="9"/>
            <color indexed="81"/>
            <rFont val="Segoe UI"/>
            <family val="2"/>
          </rPr>
          <t>Moser Sylvia:</t>
        </r>
        <r>
          <rPr>
            <sz val="9"/>
            <color indexed="81"/>
            <rFont val="Segoe UI"/>
            <family val="2"/>
          </rPr>
          <t xml:space="preserve">
</t>
        </r>
        <r>
          <rPr>
            <sz val="14"/>
            <color indexed="81"/>
            <rFont val="Segoe UI"/>
            <family val="2"/>
          </rPr>
          <t>geht 9 Uhr zum Arzt</t>
        </r>
      </text>
    </comment>
    <comment ref="N52" authorId="0" shapeId="0">
      <text>
        <r>
          <rPr>
            <b/>
            <sz val="9"/>
            <color indexed="81"/>
            <rFont val="Segoe UI"/>
            <family val="2"/>
          </rPr>
          <t>Fürlinger Waltraud Elisabeth:</t>
        </r>
        <r>
          <rPr>
            <sz val="9"/>
            <color indexed="81"/>
            <rFont val="Segoe UI"/>
            <family val="2"/>
          </rPr>
          <t xml:space="preserve">
war beim Arzt, bringt noch Bestätigung;</t>
        </r>
      </text>
    </comment>
    <comment ref="K53" authorId="1" shapeId="0">
      <text>
        <r>
          <rPr>
            <b/>
            <sz val="9"/>
            <color indexed="81"/>
            <rFont val="Segoe UI"/>
            <family val="2"/>
          </rPr>
          <t>Moser Sylvia:</t>
        </r>
        <r>
          <rPr>
            <sz val="9"/>
            <color indexed="81"/>
            <rFont val="Segoe UI"/>
            <family val="2"/>
          </rPr>
          <t xml:space="preserve">
Geht 10 Uhr, keiner weiß wohin</t>
        </r>
      </text>
    </comment>
    <comment ref="U53" authorId="0" shapeId="0">
      <text>
        <r>
          <rPr>
            <b/>
            <sz val="9"/>
            <color indexed="81"/>
            <rFont val="Segoe UI"/>
            <family val="2"/>
          </rPr>
          <t>Fürlinger Waltraud Elisabeth:</t>
        </r>
        <r>
          <rPr>
            <sz val="9"/>
            <color indexed="81"/>
            <rFont val="Segoe UI"/>
            <family val="2"/>
          </rPr>
          <t xml:space="preserve">
laut ÖGK am 11.9. durchgehender Krankenstand von 7.9.;</t>
        </r>
      </text>
    </comment>
    <comment ref="AM53" authorId="1" shapeId="0">
      <text>
        <r>
          <rPr>
            <b/>
            <sz val="9"/>
            <color indexed="81"/>
            <rFont val="Segoe UI"/>
            <family val="2"/>
          </rPr>
          <t>Moser Sylvia:</t>
        </r>
        <r>
          <rPr>
            <sz val="9"/>
            <color indexed="81"/>
            <rFont val="Segoe UI"/>
            <family val="2"/>
          </rPr>
          <t xml:space="preserve">
</t>
        </r>
      </text>
    </comment>
    <comment ref="D57" authorId="1" shapeId="0">
      <text>
        <r>
          <rPr>
            <b/>
            <sz val="9"/>
            <color indexed="81"/>
            <rFont val="Segoe UI"/>
            <family val="2"/>
          </rPr>
          <t>Moser Sylvia:</t>
        </r>
        <r>
          <rPr>
            <sz val="9"/>
            <color indexed="81"/>
            <rFont val="Segoe UI"/>
            <family val="2"/>
          </rPr>
          <t xml:space="preserve">
FIT</t>
        </r>
      </text>
    </comment>
    <comment ref="AL57" authorId="1" shapeId="0">
      <text>
        <r>
          <rPr>
            <b/>
            <sz val="9"/>
            <color indexed="81"/>
            <rFont val="Segoe UI"/>
            <charset val="1"/>
          </rPr>
          <t>Moser Sylvia:</t>
        </r>
        <r>
          <rPr>
            <sz val="9"/>
            <color indexed="81"/>
            <rFont val="Segoe UI"/>
            <charset val="1"/>
          </rPr>
          <t xml:space="preserve">
</t>
        </r>
        <r>
          <rPr>
            <sz val="12"/>
            <color indexed="81"/>
            <rFont val="Segoe UI"/>
            <family val="2"/>
          </rPr>
          <t>kommt Mittag wegen Krankenhaustermin</t>
        </r>
      </text>
    </comment>
    <comment ref="D58" authorId="1" shapeId="0">
      <text>
        <r>
          <rPr>
            <b/>
            <sz val="9"/>
            <color indexed="81"/>
            <rFont val="Segoe UI"/>
            <family val="2"/>
          </rPr>
          <t>Moser Sylvia:</t>
        </r>
        <r>
          <rPr>
            <sz val="9"/>
            <color indexed="81"/>
            <rFont val="Segoe UI"/>
            <family val="2"/>
          </rPr>
          <t xml:space="preserve">
FIT</t>
        </r>
      </text>
    </comment>
    <comment ref="AH58" authorId="1" shapeId="0">
      <text>
        <r>
          <rPr>
            <b/>
            <sz val="9"/>
            <color indexed="81"/>
            <rFont val="Segoe UI"/>
            <family val="2"/>
          </rPr>
          <t>Moser Sylvia:</t>
        </r>
        <r>
          <rPr>
            <sz val="9"/>
            <color indexed="81"/>
            <rFont val="Segoe UI"/>
            <family val="2"/>
          </rPr>
          <t xml:space="preserve">
</t>
        </r>
        <r>
          <rPr>
            <sz val="12"/>
            <color indexed="81"/>
            <rFont val="Segoe UI"/>
            <family val="2"/>
          </rPr>
          <t>Arbeitssuche</t>
        </r>
      </text>
    </comment>
    <comment ref="AL58" authorId="1" shapeId="0">
      <text>
        <r>
          <rPr>
            <b/>
            <sz val="9"/>
            <color indexed="81"/>
            <rFont val="Segoe UI"/>
            <family val="2"/>
          </rPr>
          <t>Moser Sylvia:</t>
        </r>
        <r>
          <rPr>
            <sz val="9"/>
            <color indexed="81"/>
            <rFont val="Segoe UI"/>
            <family val="2"/>
          </rPr>
          <t xml:space="preserve">
Geht 9:30 zum Arzt</t>
        </r>
      </text>
    </comment>
    <comment ref="D61" authorId="1" shapeId="0">
      <text>
        <r>
          <rPr>
            <b/>
            <sz val="9"/>
            <color indexed="81"/>
            <rFont val="Segoe UI"/>
            <family val="2"/>
          </rPr>
          <t>Moser Sylvia:</t>
        </r>
        <r>
          <rPr>
            <sz val="9"/>
            <color indexed="81"/>
            <rFont val="Segoe UI"/>
            <family val="2"/>
          </rPr>
          <t xml:space="preserve">
evtl. AA Ende Februar</t>
        </r>
      </text>
    </comment>
    <comment ref="AN63" authorId="1" shapeId="0">
      <text>
        <r>
          <rPr>
            <b/>
            <sz val="9"/>
            <color indexed="81"/>
            <rFont val="Segoe UI"/>
            <family val="2"/>
          </rPr>
          <t>Moser Sylvia:</t>
        </r>
        <r>
          <rPr>
            <sz val="9"/>
            <color indexed="81"/>
            <rFont val="Segoe UI"/>
            <family val="2"/>
          </rPr>
          <t xml:space="preserve">
ruft an, krank, geht zum arzt</t>
        </r>
      </text>
    </comment>
    <comment ref="AL71" authorId="1" shapeId="0">
      <text>
        <r>
          <rPr>
            <b/>
            <sz val="9"/>
            <color indexed="81"/>
            <rFont val="Segoe UI"/>
            <family val="2"/>
          </rPr>
          <t>Moser Sylvia:</t>
        </r>
        <r>
          <rPr>
            <sz val="9"/>
            <color indexed="81"/>
            <rFont val="Segoe UI"/>
            <family val="2"/>
          </rPr>
          <t xml:space="preserve">
</t>
        </r>
        <r>
          <rPr>
            <sz val="12"/>
            <color indexed="81"/>
            <rFont val="Segoe UI"/>
            <family val="2"/>
          </rPr>
          <t>geht 7:30 zum Zahnarzt</t>
        </r>
      </text>
    </comment>
    <comment ref="K72" authorId="1" shapeId="0">
      <text>
        <r>
          <rPr>
            <b/>
            <sz val="9"/>
            <color indexed="81"/>
            <rFont val="Segoe UI"/>
            <family val="2"/>
          </rPr>
          <t>Moser Sylvia:</t>
        </r>
        <r>
          <rPr>
            <sz val="9"/>
            <color indexed="81"/>
            <rFont val="Segoe UI"/>
            <family val="2"/>
          </rPr>
          <t xml:space="preserve">
wollte zu Arzt, der war nicht da</t>
        </r>
      </text>
    </comment>
    <comment ref="AL81" authorId="1" shapeId="0">
      <text>
        <r>
          <rPr>
            <b/>
            <sz val="9"/>
            <color indexed="81"/>
            <rFont val="Segoe UI"/>
            <family val="2"/>
          </rPr>
          <t>Moser Sylvia:</t>
        </r>
        <r>
          <rPr>
            <sz val="9"/>
            <color indexed="81"/>
            <rFont val="Segoe UI"/>
            <family val="2"/>
          </rPr>
          <t xml:space="preserve">
war nur 15 min beim Arzt</t>
        </r>
      </text>
    </comment>
    <comment ref="AI82" authorId="1" shapeId="0">
      <text>
        <r>
          <rPr>
            <b/>
            <sz val="9"/>
            <color indexed="81"/>
            <rFont val="Segoe UI"/>
            <family val="2"/>
          </rPr>
          <t>Moser Sylvia:</t>
        </r>
        <r>
          <rPr>
            <sz val="9"/>
            <color indexed="81"/>
            <rFont val="Segoe UI"/>
            <family val="2"/>
          </rPr>
          <t xml:space="preserve">
Arzttermin, bringt Bestätigung</t>
        </r>
      </text>
    </comment>
    <comment ref="L92" authorId="0" shapeId="0">
      <text>
        <r>
          <rPr>
            <b/>
            <sz val="9"/>
            <color indexed="81"/>
            <rFont val="Segoe UI"/>
            <family val="2"/>
          </rPr>
          <t>Fürlinger Waltraud Elisabeth:</t>
        </r>
        <r>
          <rPr>
            <sz val="9"/>
            <color indexed="81"/>
            <rFont val="Segoe UI"/>
            <family val="2"/>
          </rPr>
          <t xml:space="preserve">
hat sich bei Thomas gemeldet</t>
        </r>
      </text>
    </comment>
  </commentList>
</comments>
</file>

<file path=xl/comments12.xml><?xml version="1.0" encoding="utf-8"?>
<comments xmlns="http://schemas.openxmlformats.org/spreadsheetml/2006/main">
  <authors>
    <author>Moser Sylvia</author>
  </authors>
  <commentList>
    <comment ref="R14" authorId="0" shapeId="0">
      <text>
        <r>
          <rPr>
            <b/>
            <sz val="9"/>
            <color indexed="81"/>
            <rFont val="Segoe UI"/>
            <family val="2"/>
          </rPr>
          <t>Moser Sylvia:</t>
        </r>
        <r>
          <rPr>
            <sz val="9"/>
            <color indexed="81"/>
            <rFont val="Segoe UI"/>
            <family val="2"/>
          </rPr>
          <t xml:space="preserve">
</t>
        </r>
        <r>
          <rPr>
            <sz val="12"/>
            <color indexed="81"/>
            <rFont val="Segoe UI"/>
            <family val="2"/>
          </rPr>
          <t>Hab ihm gesagt, dass er sich Urlaub nehmen muss für Führerscheinprüfung und er hat nur eine Bestätigung gebracht</t>
        </r>
      </text>
    </comment>
    <comment ref="P16" authorId="0" shapeId="0">
      <text>
        <r>
          <rPr>
            <b/>
            <sz val="9"/>
            <color indexed="81"/>
            <rFont val="Segoe UI"/>
            <family val="2"/>
          </rPr>
          <t>Moser Sylvia:</t>
        </r>
        <r>
          <rPr>
            <sz val="9"/>
            <color indexed="81"/>
            <rFont val="Segoe UI"/>
            <family val="2"/>
          </rPr>
          <t xml:space="preserve">
ruft an. Ist krank, erreicht Arzt heute nicht</t>
        </r>
      </text>
    </comment>
    <comment ref="D19" authorId="0" shapeId="0">
      <text>
        <r>
          <rPr>
            <b/>
            <sz val="9"/>
            <color indexed="81"/>
            <rFont val="Segoe UI"/>
            <family val="2"/>
          </rPr>
          <t>Moser Sylvia:</t>
        </r>
        <r>
          <rPr>
            <sz val="9"/>
            <color indexed="81"/>
            <rFont val="Segoe UI"/>
            <family val="2"/>
          </rPr>
          <t xml:space="preserve">
FIT</t>
        </r>
      </text>
    </comment>
    <comment ref="D20" authorId="0" shapeId="0">
      <text>
        <r>
          <rPr>
            <b/>
            <sz val="9"/>
            <color indexed="81"/>
            <rFont val="Segoe UI"/>
            <family val="2"/>
          </rPr>
          <t>Moser Sylvia:</t>
        </r>
        <r>
          <rPr>
            <sz val="9"/>
            <color indexed="81"/>
            <rFont val="Segoe UI"/>
            <family val="2"/>
          </rPr>
          <t xml:space="preserve">
FIT</t>
        </r>
      </text>
    </comment>
    <comment ref="D21" authorId="0" shapeId="0">
      <text>
        <r>
          <rPr>
            <b/>
            <sz val="9"/>
            <color indexed="81"/>
            <rFont val="Segoe UI"/>
            <family val="2"/>
          </rPr>
          <t>Moser Sylvia:</t>
        </r>
        <r>
          <rPr>
            <sz val="9"/>
            <color indexed="81"/>
            <rFont val="Segoe UI"/>
            <family val="2"/>
          </rPr>
          <t xml:space="preserve">
evtl. arbeiten</t>
        </r>
      </text>
    </comment>
    <comment ref="L23" authorId="0" shapeId="0">
      <text>
        <r>
          <rPr>
            <b/>
            <sz val="12"/>
            <color indexed="81"/>
            <rFont val="Segoe UI"/>
            <family val="2"/>
          </rPr>
          <t>Moser Sylvia:</t>
        </r>
        <r>
          <rPr>
            <sz val="12"/>
            <color indexed="81"/>
            <rFont val="Segoe UI"/>
            <family val="2"/>
          </rPr>
          <t xml:space="preserve">
Zahnarzt</t>
        </r>
      </text>
    </comment>
    <comment ref="D25" authorId="0" shapeId="0">
      <text>
        <r>
          <rPr>
            <b/>
            <sz val="9"/>
            <color indexed="81"/>
            <rFont val="Segoe UI"/>
            <family val="2"/>
          </rPr>
          <t>Moser Sylvia:</t>
        </r>
        <r>
          <rPr>
            <sz val="9"/>
            <color indexed="81"/>
            <rFont val="Segoe UI"/>
            <family val="2"/>
          </rPr>
          <t xml:space="preserve">
FIT</t>
        </r>
      </text>
    </comment>
    <comment ref="P29" authorId="0" shapeId="0">
      <text>
        <r>
          <rPr>
            <b/>
            <sz val="9"/>
            <color indexed="81"/>
            <rFont val="Segoe UI"/>
            <family val="2"/>
          </rPr>
          <t>Moser Sylvia:</t>
        </r>
        <r>
          <rPr>
            <sz val="9"/>
            <color indexed="81"/>
            <rFont val="Segoe UI"/>
            <family val="2"/>
          </rPr>
          <t xml:space="preserve">
Therapie</t>
        </r>
      </text>
    </comment>
    <comment ref="D32" authorId="0" shapeId="0">
      <text>
        <r>
          <rPr>
            <b/>
            <sz val="9"/>
            <color indexed="81"/>
            <rFont val="Segoe UI"/>
            <family val="2"/>
          </rPr>
          <t>Moser Sylvia:</t>
        </r>
        <r>
          <rPr>
            <sz val="9"/>
            <color indexed="81"/>
            <rFont val="Segoe UI"/>
            <family val="2"/>
          </rPr>
          <t xml:space="preserve">
FIT</t>
        </r>
      </text>
    </comment>
    <comment ref="D33" authorId="0" shapeId="0">
      <text>
        <r>
          <rPr>
            <b/>
            <sz val="9"/>
            <color indexed="81"/>
            <rFont val="Segoe UI"/>
            <family val="2"/>
          </rPr>
          <t>Moser Sylvia:</t>
        </r>
        <r>
          <rPr>
            <sz val="9"/>
            <color indexed="81"/>
            <rFont val="Segoe UI"/>
            <family val="2"/>
          </rPr>
          <t xml:space="preserve">
FIT</t>
        </r>
      </text>
    </comment>
    <comment ref="D34" authorId="0" shapeId="0">
      <text>
        <r>
          <rPr>
            <b/>
            <sz val="9"/>
            <color indexed="81"/>
            <rFont val="Segoe UI"/>
            <family val="2"/>
          </rPr>
          <t>Moser Sylvia:</t>
        </r>
        <r>
          <rPr>
            <sz val="9"/>
            <color indexed="81"/>
            <rFont val="Segoe UI"/>
            <family val="2"/>
          </rPr>
          <t xml:space="preserve">
FIT</t>
        </r>
      </text>
    </comment>
    <comment ref="AC39" authorId="0" shapeId="0">
      <text>
        <r>
          <rPr>
            <b/>
            <sz val="9"/>
            <color indexed="81"/>
            <rFont val="Segoe UI"/>
            <family val="2"/>
          </rPr>
          <t>Moser Sylvia:</t>
        </r>
        <r>
          <rPr>
            <sz val="9"/>
            <color indexed="81"/>
            <rFont val="Segoe UI"/>
            <family val="2"/>
          </rPr>
          <t xml:space="preserve">
Bewerbungsgespräch</t>
        </r>
      </text>
    </comment>
    <comment ref="D53" authorId="0" shapeId="0">
      <text>
        <r>
          <rPr>
            <b/>
            <sz val="9"/>
            <color indexed="81"/>
            <rFont val="Segoe UI"/>
            <family val="2"/>
          </rPr>
          <t>Moser Sylvia:</t>
        </r>
        <r>
          <rPr>
            <sz val="9"/>
            <color indexed="81"/>
            <rFont val="Segoe UI"/>
            <family val="2"/>
          </rPr>
          <t xml:space="preserve">
FIT</t>
        </r>
      </text>
    </comment>
    <comment ref="D54" authorId="0" shapeId="0">
      <text>
        <r>
          <rPr>
            <b/>
            <sz val="9"/>
            <color indexed="81"/>
            <rFont val="Segoe UI"/>
            <family val="2"/>
          </rPr>
          <t>Moser Sylvia:</t>
        </r>
        <r>
          <rPr>
            <sz val="9"/>
            <color indexed="81"/>
            <rFont val="Segoe UI"/>
            <family val="2"/>
          </rPr>
          <t xml:space="preserve">
FIT</t>
        </r>
      </text>
    </comment>
    <comment ref="D57" authorId="0" shapeId="0">
      <text>
        <r>
          <rPr>
            <b/>
            <sz val="9"/>
            <color indexed="81"/>
            <rFont val="Segoe UI"/>
            <family val="2"/>
          </rPr>
          <t>Moser Sylvia:</t>
        </r>
        <r>
          <rPr>
            <sz val="9"/>
            <color indexed="81"/>
            <rFont val="Segoe UI"/>
            <family val="2"/>
          </rPr>
          <t xml:space="preserve">
evtl. AA Ende Februar</t>
        </r>
      </text>
    </comment>
    <comment ref="R79" authorId="0" shapeId="0">
      <text>
        <r>
          <rPr>
            <b/>
            <sz val="9"/>
            <color indexed="81"/>
            <rFont val="Segoe UI"/>
            <family val="2"/>
          </rPr>
          <t>Moser Sylvia:</t>
        </r>
        <r>
          <rPr>
            <sz val="9"/>
            <color indexed="81"/>
            <rFont val="Segoe UI"/>
            <family val="2"/>
          </rPr>
          <t xml:space="preserve">
Probearbeiten SML</t>
        </r>
      </text>
    </comment>
    <comment ref="S85" authorId="0" shapeId="0">
      <text>
        <r>
          <rPr>
            <b/>
            <sz val="9"/>
            <color indexed="81"/>
            <rFont val="Segoe UI"/>
            <family val="2"/>
          </rPr>
          <t>Moser Sylvia:</t>
        </r>
        <r>
          <rPr>
            <sz val="9"/>
            <color indexed="81"/>
            <rFont val="Segoe UI"/>
            <family val="2"/>
          </rPr>
          <t xml:space="preserve">
</t>
        </r>
        <r>
          <rPr>
            <sz val="12"/>
            <color indexed="81"/>
            <rFont val="Segoe UI"/>
            <family val="2"/>
          </rPr>
          <t>Auslandsaufenthalt</t>
        </r>
      </text>
    </comment>
  </commentList>
</comments>
</file>

<file path=xl/comments13.xml><?xml version="1.0" encoding="utf-8"?>
<comments xmlns="http://schemas.openxmlformats.org/spreadsheetml/2006/main">
  <authors>
    <author>Moser Sylvia</author>
  </authors>
  <commentList>
    <comment ref="U19" authorId="0" shapeId="0">
      <text>
        <r>
          <rPr>
            <b/>
            <sz val="9"/>
            <color indexed="81"/>
            <rFont val="Segoe UI"/>
            <family val="2"/>
          </rPr>
          <t>Moser Sylvia:</t>
        </r>
        <r>
          <rPr>
            <sz val="9"/>
            <color indexed="81"/>
            <rFont val="Segoe UI"/>
            <family val="2"/>
          </rPr>
          <t xml:space="preserve">
geht 9 Uhr ohne Abmeldung</t>
        </r>
      </text>
    </comment>
    <comment ref="D20" authorId="0" shapeId="0">
      <text>
        <r>
          <rPr>
            <b/>
            <sz val="9"/>
            <color indexed="81"/>
            <rFont val="Segoe UI"/>
            <family val="2"/>
          </rPr>
          <t>Moser Sylvia:</t>
        </r>
        <r>
          <rPr>
            <sz val="9"/>
            <color indexed="81"/>
            <rFont val="Segoe UI"/>
            <family val="2"/>
          </rPr>
          <t xml:space="preserve">
FIT</t>
        </r>
      </text>
    </comment>
    <comment ref="D21" authorId="0" shapeId="0">
      <text>
        <r>
          <rPr>
            <b/>
            <sz val="9"/>
            <color indexed="81"/>
            <rFont val="Segoe UI"/>
            <family val="2"/>
          </rPr>
          <t>Moser Sylvia:</t>
        </r>
        <r>
          <rPr>
            <sz val="9"/>
            <color indexed="81"/>
            <rFont val="Segoe UI"/>
            <family val="2"/>
          </rPr>
          <t xml:space="preserve">
FIT</t>
        </r>
      </text>
    </comment>
    <comment ref="D22" authorId="0" shapeId="0">
      <text>
        <r>
          <rPr>
            <b/>
            <sz val="9"/>
            <color indexed="81"/>
            <rFont val="Segoe UI"/>
            <family val="2"/>
          </rPr>
          <t>Moser Sylvia:</t>
        </r>
        <r>
          <rPr>
            <sz val="9"/>
            <color indexed="81"/>
            <rFont val="Segoe UI"/>
            <family val="2"/>
          </rPr>
          <t xml:space="preserve">
evtl. arbeiten</t>
        </r>
      </text>
    </comment>
    <comment ref="D24" authorId="0" shapeId="0">
      <text>
        <r>
          <rPr>
            <b/>
            <sz val="9"/>
            <color indexed="81"/>
            <rFont val="Segoe UI"/>
            <family val="2"/>
          </rPr>
          <t>Moser Sylvia:</t>
        </r>
        <r>
          <rPr>
            <sz val="9"/>
            <color indexed="81"/>
            <rFont val="Segoe UI"/>
            <family val="2"/>
          </rPr>
          <t xml:space="preserve">
FIT</t>
        </r>
      </text>
    </comment>
    <comment ref="J31" authorId="0" shapeId="0">
      <text>
        <r>
          <rPr>
            <b/>
            <sz val="9"/>
            <color indexed="81"/>
            <rFont val="Segoe UI"/>
            <family val="2"/>
          </rPr>
          <t>Moser Sylvia:</t>
        </r>
        <r>
          <rPr>
            <sz val="9"/>
            <color indexed="81"/>
            <rFont val="Segoe UI"/>
            <family val="2"/>
          </rPr>
          <t xml:space="preserve">
Verlängerung aufgrund LAP Verschiebung</t>
        </r>
      </text>
    </comment>
    <comment ref="D33" authorId="0" shapeId="0">
      <text>
        <r>
          <rPr>
            <b/>
            <sz val="9"/>
            <color indexed="81"/>
            <rFont val="Segoe UI"/>
            <family val="2"/>
          </rPr>
          <t>Moser Sylvia:</t>
        </r>
        <r>
          <rPr>
            <sz val="9"/>
            <color indexed="81"/>
            <rFont val="Segoe UI"/>
            <family val="2"/>
          </rPr>
          <t xml:space="preserve">
FIT</t>
        </r>
      </text>
    </comment>
    <comment ref="D34" authorId="0" shapeId="0">
      <text>
        <r>
          <rPr>
            <b/>
            <sz val="9"/>
            <color indexed="81"/>
            <rFont val="Segoe UI"/>
            <family val="2"/>
          </rPr>
          <t>Moser Sylvia:</t>
        </r>
        <r>
          <rPr>
            <sz val="9"/>
            <color indexed="81"/>
            <rFont val="Segoe UI"/>
            <family val="2"/>
          </rPr>
          <t xml:space="preserve">
FIT</t>
        </r>
      </text>
    </comment>
    <comment ref="D37" authorId="0" shapeId="0">
      <text>
        <r>
          <rPr>
            <b/>
            <sz val="9"/>
            <color indexed="81"/>
            <rFont val="Segoe UI"/>
            <family val="2"/>
          </rPr>
          <t>Moser Sylvia:</t>
        </r>
        <r>
          <rPr>
            <sz val="9"/>
            <color indexed="81"/>
            <rFont val="Segoe UI"/>
            <family val="2"/>
          </rPr>
          <t xml:space="preserve">
evtl. Jänner arbeiten</t>
        </r>
      </text>
    </comment>
    <comment ref="D38" authorId="0" shapeId="0">
      <text>
        <r>
          <rPr>
            <b/>
            <sz val="9"/>
            <color indexed="81"/>
            <rFont val="Segoe UI"/>
            <family val="2"/>
          </rPr>
          <t>Moser Sylvia:</t>
        </r>
        <r>
          <rPr>
            <sz val="9"/>
            <color indexed="81"/>
            <rFont val="Segoe UI"/>
            <family val="2"/>
          </rPr>
          <t xml:space="preserve">
FIT</t>
        </r>
      </text>
    </comment>
    <comment ref="V41" authorId="0" shapeId="0">
      <text>
        <r>
          <rPr>
            <b/>
            <sz val="9"/>
            <color indexed="81"/>
            <rFont val="Segoe UI"/>
            <family val="2"/>
          </rPr>
          <t>Moser Sylvia:
schreibt mail an Waltraud, dass er später kommt, weil er Termin hat, bringt keine Bestätigung und geht um ca. 11 Uhr wieder und schreibt Waltraud, dass er geht, weil er sich nicht wohl fühlt, es kommt keine Krankmeldung!</t>
        </r>
      </text>
    </comment>
    <comment ref="D56" authorId="0" shapeId="0">
      <text>
        <r>
          <rPr>
            <b/>
            <sz val="9"/>
            <color indexed="81"/>
            <rFont val="Segoe UI"/>
            <family val="2"/>
          </rPr>
          <t>Moser Sylvia:</t>
        </r>
        <r>
          <rPr>
            <sz val="9"/>
            <color indexed="81"/>
            <rFont val="Segoe UI"/>
            <family val="2"/>
          </rPr>
          <t xml:space="preserve">
FIT</t>
        </r>
      </text>
    </comment>
    <comment ref="U56" authorId="0" shapeId="0">
      <text>
        <r>
          <rPr>
            <b/>
            <sz val="9"/>
            <color indexed="81"/>
            <rFont val="Segoe UI"/>
            <family val="2"/>
          </rPr>
          <t>Moser Sylvia:</t>
        </r>
        <r>
          <rPr>
            <sz val="9"/>
            <color indexed="81"/>
            <rFont val="Segoe UI"/>
            <family val="2"/>
          </rPr>
          <t xml:space="preserve">
kommt später Autoreifen wechseln; ist entschuldigt</t>
        </r>
      </text>
    </comment>
    <comment ref="W56" authorId="0" shapeId="0">
      <text>
        <r>
          <rPr>
            <b/>
            <sz val="9"/>
            <color indexed="81"/>
            <rFont val="Segoe UI"/>
            <family val="2"/>
          </rPr>
          <t>Moser Sylvia:</t>
        </r>
        <r>
          <rPr>
            <sz val="9"/>
            <color indexed="81"/>
            <rFont val="Segoe UI"/>
            <family val="2"/>
          </rPr>
          <t xml:space="preserve">
Arzttermin</t>
        </r>
      </text>
    </comment>
    <comment ref="D57" authorId="0" shapeId="0">
      <text>
        <r>
          <rPr>
            <b/>
            <sz val="9"/>
            <color indexed="81"/>
            <rFont val="Segoe UI"/>
            <family val="2"/>
          </rPr>
          <t>Moser Sylvia:</t>
        </r>
        <r>
          <rPr>
            <sz val="9"/>
            <color indexed="81"/>
            <rFont val="Segoe UI"/>
            <family val="2"/>
          </rPr>
          <t xml:space="preserve">
FIT</t>
        </r>
      </text>
    </comment>
    <comment ref="D60" authorId="0" shapeId="0">
      <text>
        <r>
          <rPr>
            <b/>
            <sz val="9"/>
            <color indexed="81"/>
            <rFont val="Segoe UI"/>
            <family val="2"/>
          </rPr>
          <t>Moser Sylvia:</t>
        </r>
        <r>
          <rPr>
            <sz val="9"/>
            <color indexed="81"/>
            <rFont val="Segoe UI"/>
            <family val="2"/>
          </rPr>
          <t xml:space="preserve">
evtl. AA Ende Februar</t>
        </r>
      </text>
    </comment>
    <comment ref="U62" authorId="0" shapeId="0">
      <text>
        <r>
          <rPr>
            <b/>
            <sz val="9"/>
            <color indexed="81"/>
            <rFont val="Segoe UI"/>
            <family val="2"/>
          </rPr>
          <t>Moser Sylvia:</t>
        </r>
        <r>
          <rPr>
            <sz val="9"/>
            <color indexed="81"/>
            <rFont val="Segoe UI"/>
            <family val="2"/>
          </rPr>
          <t xml:space="preserve">
geht 8 Uhr zum Arzt lt. Thomas</t>
        </r>
      </text>
    </comment>
    <comment ref="O78" authorId="0" shapeId="0">
      <text>
        <r>
          <rPr>
            <b/>
            <sz val="9"/>
            <color indexed="81"/>
            <rFont val="Segoe UI"/>
            <family val="2"/>
          </rPr>
          <t>Moser Sylvia:</t>
        </r>
        <r>
          <rPr>
            <sz val="9"/>
            <color indexed="81"/>
            <rFont val="Segoe UI"/>
            <family val="2"/>
          </rPr>
          <t xml:space="preserve">
war krank, war aber nicht beim Arzt</t>
        </r>
      </text>
    </comment>
  </commentList>
</comments>
</file>

<file path=xl/sharedStrings.xml><?xml version="1.0" encoding="utf-8"?>
<sst xmlns="http://schemas.openxmlformats.org/spreadsheetml/2006/main" count="18633" uniqueCount="520">
  <si>
    <t>Anmerkung</t>
  </si>
  <si>
    <t>Jänner</t>
  </si>
  <si>
    <t>Februar</t>
  </si>
  <si>
    <t>März</t>
  </si>
  <si>
    <t>April</t>
  </si>
  <si>
    <t>Mai</t>
  </si>
  <si>
    <t>Austritt</t>
  </si>
  <si>
    <t>Name, Vorname</t>
  </si>
  <si>
    <t>Spind</t>
  </si>
  <si>
    <t>MOD ein</t>
  </si>
  <si>
    <t>LAP ein</t>
  </si>
  <si>
    <t>Nr.</t>
  </si>
  <si>
    <t>SVNR</t>
  </si>
  <si>
    <t>GebDat</t>
  </si>
  <si>
    <t>LAP</t>
  </si>
  <si>
    <t>Anwesenheitsliste TeilnehmerInnen</t>
  </si>
  <si>
    <t>TAS</t>
  </si>
  <si>
    <t>SCH</t>
  </si>
  <si>
    <r>
      <t xml:space="preserve">Alwan </t>
    </r>
    <r>
      <rPr>
        <sz val="16"/>
        <rFont val="Verdana"/>
        <family val="2"/>
      </rPr>
      <t>Ehab</t>
    </r>
  </si>
  <si>
    <r>
      <t xml:space="preserve">Baumgartlinger </t>
    </r>
    <r>
      <rPr>
        <sz val="16"/>
        <rFont val="Verdana"/>
        <family val="2"/>
      </rPr>
      <t>Philipp</t>
    </r>
  </si>
  <si>
    <r>
      <t xml:space="preserve">Brozka </t>
    </r>
    <r>
      <rPr>
        <sz val="16"/>
        <rFont val="Verdana"/>
        <family val="2"/>
      </rPr>
      <t>Markus</t>
    </r>
  </si>
  <si>
    <r>
      <t>Brunmayr</t>
    </r>
    <r>
      <rPr>
        <sz val="16"/>
        <rFont val="Verdana"/>
        <family val="2"/>
      </rPr>
      <t xml:space="preserve"> David</t>
    </r>
  </si>
  <si>
    <r>
      <t>Brunnbauer</t>
    </r>
    <r>
      <rPr>
        <sz val="16"/>
        <rFont val="Verdana"/>
        <family val="2"/>
      </rPr>
      <t xml:space="preserve"> Chiara Daniela</t>
    </r>
  </si>
  <si>
    <r>
      <t xml:space="preserve">Burger </t>
    </r>
    <r>
      <rPr>
        <sz val="16"/>
        <rFont val="Verdana"/>
        <family val="2"/>
      </rPr>
      <t>Vanessa</t>
    </r>
  </si>
  <si>
    <r>
      <t xml:space="preserve">Cräciun </t>
    </r>
    <r>
      <rPr>
        <sz val="16"/>
        <rFont val="Verdana"/>
        <family val="2"/>
      </rPr>
      <t xml:space="preserve">Irinel        </t>
    </r>
    <r>
      <rPr>
        <b/>
        <sz val="16"/>
        <rFont val="Verdana"/>
        <family val="2"/>
      </rPr>
      <t xml:space="preserve">           </t>
    </r>
  </si>
  <si>
    <r>
      <t xml:space="preserve">De Oliveira Sampaio </t>
    </r>
    <r>
      <rPr>
        <sz val="16"/>
        <rFont val="Verdana"/>
        <family val="2"/>
      </rPr>
      <t>Filipo</t>
    </r>
  </si>
  <si>
    <r>
      <t>Dorfner</t>
    </r>
    <r>
      <rPr>
        <sz val="16"/>
        <rFont val="Verdana"/>
        <family val="2"/>
      </rPr>
      <t xml:space="preserve"> Andrea</t>
    </r>
  </si>
  <si>
    <r>
      <t xml:space="preserve">Engetsberger </t>
    </r>
    <r>
      <rPr>
        <sz val="16"/>
        <rFont val="Verdana"/>
        <family val="2"/>
      </rPr>
      <t>Michael</t>
    </r>
  </si>
  <si>
    <r>
      <t xml:space="preserve">Ershadi </t>
    </r>
    <r>
      <rPr>
        <sz val="16"/>
        <rFont val="Verdana"/>
        <family val="2"/>
      </rPr>
      <t>Niya Ali</t>
    </r>
  </si>
  <si>
    <t>Hable Daniel</t>
  </si>
  <si>
    <r>
      <t xml:space="preserve">Hasani </t>
    </r>
    <r>
      <rPr>
        <sz val="16"/>
        <rFont val="Verdana"/>
        <family val="2"/>
      </rPr>
      <t>Agron</t>
    </r>
  </si>
  <si>
    <t>LV</t>
  </si>
  <si>
    <r>
      <t xml:space="preserve">Hebedinger </t>
    </r>
    <r>
      <rPr>
        <sz val="16"/>
        <rFont val="Verdana"/>
        <family val="2"/>
      </rPr>
      <t xml:space="preserve">Andreas </t>
    </r>
  </si>
  <si>
    <r>
      <t>Hobl</t>
    </r>
    <r>
      <rPr>
        <sz val="16"/>
        <rFont val="Verdana"/>
        <family val="2"/>
      </rPr>
      <t xml:space="preserve"> Ludwig</t>
    </r>
  </si>
  <si>
    <t>CNC</t>
  </si>
  <si>
    <r>
      <t xml:space="preserve">Hummer </t>
    </r>
    <r>
      <rPr>
        <sz val="16"/>
        <rFont val="Verdana"/>
        <family val="2"/>
      </rPr>
      <t>Maria</t>
    </r>
  </si>
  <si>
    <r>
      <t xml:space="preserve">Hußauf </t>
    </r>
    <r>
      <rPr>
        <sz val="16"/>
        <rFont val="Verdana"/>
        <family val="2"/>
      </rPr>
      <t>Sandra</t>
    </r>
  </si>
  <si>
    <r>
      <t xml:space="preserve">Iliev </t>
    </r>
    <r>
      <rPr>
        <sz val="16"/>
        <rFont val="Verdana"/>
        <family val="2"/>
      </rPr>
      <t>Georgi</t>
    </r>
  </si>
  <si>
    <r>
      <t xml:space="preserve">Kerkez </t>
    </r>
    <r>
      <rPr>
        <sz val="16"/>
        <rFont val="Verdana"/>
        <family val="2"/>
      </rPr>
      <t>Vladimir</t>
    </r>
  </si>
  <si>
    <r>
      <t xml:space="preserve">Kilinc </t>
    </r>
    <r>
      <rPr>
        <sz val="16"/>
        <rFont val="Verdana"/>
        <family val="2"/>
      </rPr>
      <t>Oguzhan</t>
    </r>
  </si>
  <si>
    <r>
      <t xml:space="preserve">Klösler </t>
    </r>
    <r>
      <rPr>
        <sz val="16"/>
        <rFont val="Verdana"/>
        <family val="2"/>
      </rPr>
      <t>Robert</t>
    </r>
  </si>
  <si>
    <r>
      <t xml:space="preserve">Koller </t>
    </r>
    <r>
      <rPr>
        <sz val="16"/>
        <rFont val="Verdana"/>
        <family val="2"/>
      </rPr>
      <t>Simone</t>
    </r>
  </si>
  <si>
    <r>
      <t xml:space="preserve">Lehner </t>
    </r>
    <r>
      <rPr>
        <sz val="16"/>
        <rFont val="Verdana"/>
        <family val="2"/>
      </rPr>
      <t>Simon</t>
    </r>
  </si>
  <si>
    <r>
      <t xml:space="preserve">Leichtfried </t>
    </r>
    <r>
      <rPr>
        <sz val="16"/>
        <rFont val="Verdana"/>
        <family val="2"/>
      </rPr>
      <t>Andreas</t>
    </r>
  </si>
  <si>
    <r>
      <t xml:space="preserve">Mayer </t>
    </r>
    <r>
      <rPr>
        <sz val="16"/>
        <rFont val="Verdana"/>
        <family val="2"/>
      </rPr>
      <t>Miriam</t>
    </r>
  </si>
  <si>
    <r>
      <t xml:space="preserve">Mencelova </t>
    </r>
    <r>
      <rPr>
        <sz val="16"/>
        <rFont val="Verdana"/>
        <family val="2"/>
      </rPr>
      <t>Viktoria</t>
    </r>
  </si>
  <si>
    <r>
      <t xml:space="preserve">Menkovic </t>
    </r>
    <r>
      <rPr>
        <sz val="16"/>
        <rFont val="Verdana"/>
        <family val="2"/>
      </rPr>
      <t>Haris</t>
    </r>
  </si>
  <si>
    <r>
      <t xml:space="preserve">Mutapcic </t>
    </r>
    <r>
      <rPr>
        <sz val="16"/>
        <rFont val="Verdana"/>
        <family val="2"/>
      </rPr>
      <t>Mario</t>
    </r>
  </si>
  <si>
    <r>
      <t xml:space="preserve">Öri </t>
    </r>
    <r>
      <rPr>
        <sz val="16"/>
        <rFont val="Verdana"/>
        <family val="2"/>
      </rPr>
      <t>Matthias</t>
    </r>
  </si>
  <si>
    <r>
      <t xml:space="preserve">Özmen </t>
    </r>
    <r>
      <rPr>
        <sz val="16"/>
        <rFont val="Verdana"/>
        <family val="2"/>
      </rPr>
      <t>Serdar</t>
    </r>
  </si>
  <si>
    <r>
      <t xml:space="preserve">Olbert </t>
    </r>
    <r>
      <rPr>
        <sz val="16"/>
        <rFont val="Verdana"/>
        <family val="2"/>
      </rPr>
      <t>Andreas</t>
    </r>
  </si>
  <si>
    <r>
      <t xml:space="preserve">Pesendorfer </t>
    </r>
    <r>
      <rPr>
        <sz val="16"/>
        <rFont val="Verdana"/>
        <family val="2"/>
      </rPr>
      <t>Krista</t>
    </r>
  </si>
  <si>
    <r>
      <t xml:space="preserve">Pohn </t>
    </r>
    <r>
      <rPr>
        <sz val="16"/>
        <rFont val="Verdana"/>
        <family val="2"/>
      </rPr>
      <t>Markus</t>
    </r>
  </si>
  <si>
    <r>
      <t xml:space="preserve">Puruczki </t>
    </r>
    <r>
      <rPr>
        <sz val="16"/>
        <rFont val="Verdana"/>
        <family val="2"/>
      </rPr>
      <t>Zsofia</t>
    </r>
  </si>
  <si>
    <r>
      <t xml:space="preserve">Pylypiw  </t>
    </r>
    <r>
      <rPr>
        <sz val="16"/>
        <rFont val="Verdana"/>
        <family val="2"/>
      </rPr>
      <t>Markus</t>
    </r>
  </si>
  <si>
    <r>
      <t xml:space="preserve">Redel </t>
    </r>
    <r>
      <rPr>
        <sz val="16"/>
        <rFont val="Verdana"/>
        <family val="2"/>
      </rPr>
      <t>Olaf</t>
    </r>
  </si>
  <si>
    <r>
      <t>Scheurecker</t>
    </r>
    <r>
      <rPr>
        <sz val="16"/>
        <rFont val="Verdana"/>
        <family val="2"/>
      </rPr>
      <t xml:space="preserve"> Cedric          </t>
    </r>
    <r>
      <rPr>
        <b/>
        <sz val="16"/>
        <rFont val="Verdana"/>
        <family val="2"/>
      </rPr>
      <t xml:space="preserve">    </t>
    </r>
  </si>
  <si>
    <r>
      <t xml:space="preserve">Schneeweis </t>
    </r>
    <r>
      <rPr>
        <sz val="16"/>
        <rFont val="Verdana"/>
        <family val="2"/>
      </rPr>
      <t>Sandra</t>
    </r>
  </si>
  <si>
    <r>
      <t xml:space="preserve">Schneeweiß </t>
    </r>
    <r>
      <rPr>
        <sz val="16"/>
        <rFont val="Verdana"/>
        <family val="2"/>
      </rPr>
      <t>Michaela</t>
    </r>
  </si>
  <si>
    <r>
      <t xml:space="preserve">Seibriger </t>
    </r>
    <r>
      <rPr>
        <sz val="16"/>
        <rFont val="Verdana"/>
        <family val="2"/>
      </rPr>
      <t>Fabian</t>
    </r>
  </si>
  <si>
    <r>
      <t xml:space="preserve">Simonic </t>
    </r>
    <r>
      <rPr>
        <sz val="16"/>
        <rFont val="Verdana"/>
        <family val="2"/>
      </rPr>
      <t xml:space="preserve">Bogdana      </t>
    </r>
    <r>
      <rPr>
        <b/>
        <sz val="16"/>
        <rFont val="Verdana"/>
        <family val="2"/>
      </rPr>
      <t xml:space="preserve"> </t>
    </r>
  </si>
  <si>
    <r>
      <t>Smilnak</t>
    </r>
    <r>
      <rPr>
        <sz val="16"/>
        <rFont val="Verdana"/>
        <family val="2"/>
      </rPr>
      <t xml:space="preserve"> Lukas</t>
    </r>
  </si>
  <si>
    <r>
      <t xml:space="preserve">Sommersberger </t>
    </r>
    <r>
      <rPr>
        <sz val="16"/>
        <rFont val="Verdana"/>
        <family val="2"/>
      </rPr>
      <t xml:space="preserve">Jacqueline                </t>
    </r>
  </si>
  <si>
    <r>
      <t xml:space="preserve">Stankic </t>
    </r>
    <r>
      <rPr>
        <sz val="16"/>
        <rFont val="Verdana"/>
        <family val="2"/>
      </rPr>
      <t>Dragan</t>
    </r>
  </si>
  <si>
    <r>
      <t xml:space="preserve">Steyn </t>
    </r>
    <r>
      <rPr>
        <sz val="16"/>
        <rFont val="Verdana"/>
        <family val="2"/>
      </rPr>
      <t>Jan</t>
    </r>
  </si>
  <si>
    <r>
      <t xml:space="preserve">Streicher </t>
    </r>
    <r>
      <rPr>
        <sz val="16"/>
        <rFont val="Verdana"/>
        <family val="2"/>
      </rPr>
      <t xml:space="preserve">Christian  </t>
    </r>
  </si>
  <si>
    <r>
      <t>Supuran</t>
    </r>
    <r>
      <rPr>
        <sz val="16"/>
        <rFont val="Verdana"/>
        <family val="2"/>
      </rPr>
      <t xml:space="preserve"> Florica-Sorina</t>
    </r>
  </si>
  <si>
    <r>
      <t xml:space="preserve">Verdil </t>
    </r>
    <r>
      <rPr>
        <sz val="16"/>
        <rFont val="Verdana"/>
        <family val="2"/>
      </rPr>
      <t>Kevin</t>
    </r>
  </si>
  <si>
    <r>
      <t xml:space="preserve">Baashe Doualeh </t>
    </r>
    <r>
      <rPr>
        <sz val="16"/>
        <rFont val="Verdana"/>
        <family val="2"/>
      </rPr>
      <t>Hassan</t>
    </r>
  </si>
  <si>
    <r>
      <t xml:space="preserve">Ejiofor </t>
    </r>
    <r>
      <rPr>
        <sz val="16"/>
        <rFont val="Verdana"/>
        <family val="2"/>
      </rPr>
      <t>Chinenye</t>
    </r>
  </si>
  <si>
    <r>
      <t xml:space="preserve">Forgaci </t>
    </r>
    <r>
      <rPr>
        <sz val="16"/>
        <rFont val="Verdana"/>
        <family val="2"/>
      </rPr>
      <t>Emanuel David</t>
    </r>
  </si>
  <si>
    <r>
      <t>Hamed</t>
    </r>
    <r>
      <rPr>
        <sz val="16"/>
        <rFont val="Verdana"/>
        <family val="2"/>
      </rPr>
      <t xml:space="preserve"> Abdulqader</t>
    </r>
  </si>
  <si>
    <r>
      <t xml:space="preserve">Hödl </t>
    </r>
    <r>
      <rPr>
        <sz val="16"/>
        <rFont val="Verdana"/>
        <family val="2"/>
      </rPr>
      <t>Daniel</t>
    </r>
  </si>
  <si>
    <r>
      <t xml:space="preserve">Mbongi </t>
    </r>
    <r>
      <rPr>
        <sz val="16"/>
        <rFont val="Verdana"/>
        <family val="2"/>
      </rPr>
      <t>Delphine Eyume</t>
    </r>
  </si>
  <si>
    <r>
      <t xml:space="preserve">Nitsch </t>
    </r>
    <r>
      <rPr>
        <sz val="16"/>
        <rFont val="Verdana"/>
        <family val="2"/>
      </rPr>
      <t>Nino</t>
    </r>
  </si>
  <si>
    <r>
      <t xml:space="preserve">Ortner </t>
    </r>
    <r>
      <rPr>
        <sz val="16"/>
        <rFont val="Verdana"/>
        <family val="2"/>
      </rPr>
      <t>Manuel</t>
    </r>
  </si>
  <si>
    <r>
      <t xml:space="preserve">Schobesberger </t>
    </r>
    <r>
      <rPr>
        <sz val="16"/>
        <rFont val="Verdana"/>
        <family val="2"/>
      </rPr>
      <t>Sylvia</t>
    </r>
  </si>
  <si>
    <r>
      <t>Strebl</t>
    </r>
    <r>
      <rPr>
        <sz val="16"/>
        <rFont val="Verdana"/>
        <family val="2"/>
      </rPr>
      <t xml:space="preserve"> Simon</t>
    </r>
  </si>
  <si>
    <r>
      <t xml:space="preserve">Wiesinger </t>
    </r>
    <r>
      <rPr>
        <sz val="16"/>
        <rFont val="Verdana"/>
        <family val="2"/>
      </rPr>
      <t>Lukas</t>
    </r>
  </si>
  <si>
    <r>
      <t xml:space="preserve">Al Hayali </t>
    </r>
    <r>
      <rPr>
        <sz val="16"/>
        <color rgb="FFFF0000"/>
        <rFont val="Verdana"/>
        <family val="2"/>
      </rPr>
      <t>Haidar</t>
    </r>
  </si>
  <si>
    <r>
      <t>Dajic</t>
    </r>
    <r>
      <rPr>
        <sz val="16"/>
        <color rgb="FFFF0000"/>
        <rFont val="Verdana"/>
        <family val="2"/>
      </rPr>
      <t xml:space="preserve"> Stefanie</t>
    </r>
  </si>
  <si>
    <r>
      <t>Mahmic</t>
    </r>
    <r>
      <rPr>
        <sz val="16"/>
        <color rgb="FFFF0000"/>
        <rFont val="Verdana"/>
        <family val="2"/>
      </rPr>
      <t xml:space="preserve"> Edin</t>
    </r>
  </si>
  <si>
    <r>
      <t xml:space="preserve">Sin </t>
    </r>
    <r>
      <rPr>
        <sz val="16"/>
        <color rgb="FFFF0000"/>
        <rFont val="Verdana"/>
        <family val="2"/>
      </rPr>
      <t>Muhammed Ali</t>
    </r>
  </si>
  <si>
    <t>U</t>
  </si>
  <si>
    <t>E</t>
  </si>
  <si>
    <r>
      <t>Hamed</t>
    </r>
    <r>
      <rPr>
        <sz val="16"/>
        <rFont val="Verdana"/>
        <family val="2"/>
      </rPr>
      <t xml:space="preserve"> Mohammed</t>
    </r>
  </si>
  <si>
    <t>KE 31.01.</t>
  </si>
  <si>
    <t>Übern. LAP</t>
  </si>
  <si>
    <r>
      <t>Mahmic</t>
    </r>
    <r>
      <rPr>
        <sz val="16"/>
        <rFont val="Verdana"/>
        <family val="2"/>
      </rPr>
      <t xml:space="preserve"> Edin</t>
    </r>
  </si>
  <si>
    <t>Übern aus MOD</t>
  </si>
  <si>
    <r>
      <t xml:space="preserve">Pillichshammer </t>
    </r>
    <r>
      <rPr>
        <sz val="16"/>
        <color rgb="FFFF0000"/>
        <rFont val="Verdana"/>
        <family val="2"/>
      </rPr>
      <t>Mario</t>
    </r>
  </si>
  <si>
    <t>KS</t>
  </si>
  <si>
    <r>
      <t xml:space="preserve">Ademoski </t>
    </r>
    <r>
      <rPr>
        <sz val="16"/>
        <rFont val="Verdana"/>
        <family val="2"/>
      </rPr>
      <t>Ramazan</t>
    </r>
  </si>
  <si>
    <t>UE</t>
  </si>
  <si>
    <t>X</t>
  </si>
  <si>
    <r>
      <t xml:space="preserve">Alhabl </t>
    </r>
    <r>
      <rPr>
        <sz val="16"/>
        <color rgb="FFFF0000"/>
        <rFont val="Verdana"/>
        <family val="2"/>
      </rPr>
      <t>Basel</t>
    </r>
  </si>
  <si>
    <t>KG</t>
  </si>
  <si>
    <t>Abbruch 10.01.</t>
  </si>
  <si>
    <r>
      <t xml:space="preserve">Prucha </t>
    </r>
    <r>
      <rPr>
        <sz val="16"/>
        <color rgb="FFFF0000"/>
        <rFont val="Verdana"/>
        <family val="2"/>
      </rPr>
      <t>Tina</t>
    </r>
  </si>
  <si>
    <r>
      <t xml:space="preserve">Ismailji </t>
    </r>
    <r>
      <rPr>
        <sz val="16"/>
        <rFont val="Verdana"/>
        <family val="2"/>
      </rPr>
      <t>Benjamin</t>
    </r>
  </si>
  <si>
    <t>KE 12.01., AA13.01. (Ringer über IGSD)</t>
  </si>
  <si>
    <r>
      <t xml:space="preserve">Sabri </t>
    </r>
    <r>
      <rPr>
        <sz val="16"/>
        <color rgb="FFFF0000"/>
        <rFont val="Verdana"/>
        <family val="2"/>
      </rPr>
      <t>Gyuner</t>
    </r>
  </si>
  <si>
    <t>X/E</t>
  </si>
  <si>
    <r>
      <t>Alhammoud</t>
    </r>
    <r>
      <rPr>
        <sz val="16"/>
        <color rgb="FFFF0000"/>
        <rFont val="Verdana"/>
        <family val="2"/>
      </rPr>
      <t xml:space="preserve"> Majed</t>
    </r>
  </si>
  <si>
    <t>Abbruch 08.01.</t>
  </si>
  <si>
    <r>
      <t xml:space="preserve">Haslinger </t>
    </r>
    <r>
      <rPr>
        <sz val="16"/>
        <color rgb="FFFF0000"/>
        <rFont val="Verdana"/>
        <family val="2"/>
      </rPr>
      <t>Thomas</t>
    </r>
  </si>
  <si>
    <t>08.01. KE, AA 09.01.</t>
  </si>
  <si>
    <t>X/U</t>
  </si>
  <si>
    <t>Abbruch 17.01.</t>
  </si>
  <si>
    <t>PF</t>
  </si>
  <si>
    <r>
      <t xml:space="preserve">Jadlovsky </t>
    </r>
    <r>
      <rPr>
        <sz val="16"/>
        <rFont val="Verdana"/>
        <family val="2"/>
      </rPr>
      <t>Dusan</t>
    </r>
  </si>
  <si>
    <t>NM</t>
  </si>
  <si>
    <t>VM</t>
  </si>
  <si>
    <t>P</t>
  </si>
  <si>
    <t>E/X</t>
  </si>
  <si>
    <t>KE 26.01., AA 27.01.</t>
  </si>
  <si>
    <r>
      <t xml:space="preserve">Lupu </t>
    </r>
    <r>
      <rPr>
        <sz val="16"/>
        <color rgb="FFFF0000"/>
        <rFont val="Verdana"/>
        <family val="2"/>
      </rPr>
      <t xml:space="preserve">Anita-Lenuta </t>
    </r>
    <r>
      <rPr>
        <b/>
        <sz val="16"/>
        <color rgb="FFFF0000"/>
        <rFont val="Verdana"/>
        <family val="2"/>
      </rPr>
      <t xml:space="preserve">                    </t>
    </r>
  </si>
  <si>
    <t>X /U</t>
  </si>
  <si>
    <r>
      <t xml:space="preserve">Güney </t>
    </r>
    <r>
      <rPr>
        <sz val="16"/>
        <rFont val="Verdana"/>
        <family val="2"/>
      </rPr>
      <t>Jusuf</t>
    </r>
  </si>
  <si>
    <t>Abbruch 31.01.</t>
  </si>
  <si>
    <r>
      <t xml:space="preserve">Vorhauer </t>
    </r>
    <r>
      <rPr>
        <sz val="16"/>
        <color rgb="FFFF0000"/>
        <rFont val="Verdana"/>
        <family val="2"/>
      </rPr>
      <t>Stefan</t>
    </r>
  </si>
  <si>
    <r>
      <t xml:space="preserve">Patras </t>
    </r>
    <r>
      <rPr>
        <sz val="16"/>
        <color rgb="FFFF0000"/>
        <rFont val="Verdana"/>
        <family val="2"/>
      </rPr>
      <t>Christian</t>
    </r>
  </si>
  <si>
    <t>Ausschluss 27.01.</t>
  </si>
  <si>
    <r>
      <t xml:space="preserve">Gondosch </t>
    </r>
    <r>
      <rPr>
        <sz val="16"/>
        <color rgb="FFFF0000"/>
        <rFont val="Verdana"/>
        <family val="2"/>
      </rPr>
      <t>Jasmin</t>
    </r>
    <r>
      <rPr>
        <b/>
        <sz val="16"/>
        <color rgb="FFFF0000"/>
        <rFont val="Verdana"/>
        <family val="2"/>
      </rPr>
      <t xml:space="preserve">                 </t>
    </r>
  </si>
  <si>
    <t>Abbruch 31.01. Mutterschutz</t>
  </si>
  <si>
    <r>
      <t xml:space="preserve">Forgaci </t>
    </r>
    <r>
      <rPr>
        <sz val="16"/>
        <color rgb="FFFF0000"/>
        <rFont val="Verdana"/>
        <family val="2"/>
      </rPr>
      <t>Emanuel David</t>
    </r>
  </si>
  <si>
    <r>
      <t xml:space="preserve">Nitsch </t>
    </r>
    <r>
      <rPr>
        <sz val="16"/>
        <color rgb="FFFF0000"/>
        <rFont val="Verdana"/>
        <family val="2"/>
      </rPr>
      <t>Nino</t>
    </r>
  </si>
  <si>
    <r>
      <t xml:space="preserve">Ortner </t>
    </r>
    <r>
      <rPr>
        <sz val="16"/>
        <color rgb="FFFF0000"/>
        <rFont val="Verdana"/>
        <family val="2"/>
      </rPr>
      <t>Manuel</t>
    </r>
  </si>
  <si>
    <r>
      <t>Strebl</t>
    </r>
    <r>
      <rPr>
        <sz val="16"/>
        <color rgb="FFFF0000"/>
        <rFont val="Verdana"/>
        <family val="2"/>
      </rPr>
      <t xml:space="preserve"> Simon</t>
    </r>
  </si>
  <si>
    <r>
      <t xml:space="preserve">Wiesinger </t>
    </r>
    <r>
      <rPr>
        <sz val="16"/>
        <color rgb="FFFF0000"/>
        <rFont val="Verdana"/>
        <family val="2"/>
      </rPr>
      <t>Lukas</t>
    </r>
  </si>
  <si>
    <r>
      <t xml:space="preserve">Schobesberger </t>
    </r>
    <r>
      <rPr>
        <sz val="16"/>
        <color rgb="FFFF0000"/>
        <rFont val="Verdana"/>
        <family val="2"/>
      </rPr>
      <t>Sylvia</t>
    </r>
  </si>
  <si>
    <t>Übern. LAP 03.02.</t>
  </si>
  <si>
    <r>
      <t xml:space="preserve">Wagner </t>
    </r>
    <r>
      <rPr>
        <sz val="16"/>
        <rFont val="Verdana"/>
        <family val="2"/>
      </rPr>
      <t>Rudolf</t>
    </r>
  </si>
  <si>
    <r>
      <t xml:space="preserve">Shahzada </t>
    </r>
    <r>
      <rPr>
        <sz val="16"/>
        <color rgb="FFFF0000"/>
        <rFont val="Verdana"/>
        <family val="2"/>
      </rPr>
      <t>Jonny Tabraiz</t>
    </r>
  </si>
  <si>
    <t>Ausschluss 28.01.</t>
  </si>
  <si>
    <r>
      <t xml:space="preserve">Karic </t>
    </r>
    <r>
      <rPr>
        <sz val="16"/>
        <rFont val="Verdana"/>
        <family val="2"/>
      </rPr>
      <t>Larissa</t>
    </r>
  </si>
  <si>
    <r>
      <t xml:space="preserve">Stögmüller </t>
    </r>
    <r>
      <rPr>
        <sz val="16"/>
        <rFont val="Verdana"/>
        <family val="2"/>
      </rPr>
      <t>Melanie</t>
    </r>
  </si>
  <si>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</si>
  <si>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</si>
  <si>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</si>
  <si>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</si>
  <si>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</si>
  <si>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</si>
  <si>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</si>
  <si>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</si>
  <si>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</si>
  <si>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</si>
  <si>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</si>
  <si>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</si>
  <si>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</si>
  <si>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</si>
  <si>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</si>
  <si>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</si>
  <si>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</si>
  <si>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</si>
  <si>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</si>
  <si>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</si>
  <si>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</si>
  <si>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</si>
  <si>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</si>
  <si>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</si>
  <si>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</si>
  <si>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</si>
  <si>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</si>
  <si>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</si>
  <si>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</si>
  <si>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Gesamt TN</t>
  </si>
  <si>
    <t>30</t>
  </si>
  <si>
    <t>31</t>
  </si>
  <si>
    <t>Anzahl gefiltert</t>
  </si>
  <si>
    <r>
      <t xml:space="preserve">Al Zubidy </t>
    </r>
    <r>
      <rPr>
        <sz val="16"/>
        <rFont val="Verdana"/>
        <family val="2"/>
      </rPr>
      <t>Yasser</t>
    </r>
  </si>
  <si>
    <r>
      <t xml:space="preserve">Fellner </t>
    </r>
    <r>
      <rPr>
        <sz val="16"/>
        <rFont val="Verdana"/>
        <family val="2"/>
      </rPr>
      <t>Hubert</t>
    </r>
  </si>
  <si>
    <r>
      <t xml:space="preserve">Freund </t>
    </r>
    <r>
      <rPr>
        <sz val="16"/>
        <rFont val="Verdana"/>
        <family val="2"/>
      </rPr>
      <t>Patrick</t>
    </r>
  </si>
  <si>
    <r>
      <t>Mayer</t>
    </r>
    <r>
      <rPr>
        <sz val="16"/>
        <rFont val="Verdana"/>
        <family val="2"/>
      </rPr>
      <t xml:space="preserve"> Marcel</t>
    </r>
  </si>
  <si>
    <r>
      <t xml:space="preserve">Meisetschhläger </t>
    </r>
    <r>
      <rPr>
        <sz val="16"/>
        <rFont val="Verdana"/>
        <family val="2"/>
      </rPr>
      <t>Thomas</t>
    </r>
  </si>
  <si>
    <r>
      <t xml:space="preserve">Mihaila </t>
    </r>
    <r>
      <rPr>
        <sz val="16"/>
        <rFont val="Verdana"/>
        <family val="2"/>
      </rPr>
      <t>Constantin</t>
    </r>
  </si>
  <si>
    <r>
      <t xml:space="preserve">Poyraz </t>
    </r>
    <r>
      <rPr>
        <sz val="16"/>
        <rFont val="Verdana"/>
        <family val="2"/>
      </rPr>
      <t>Deniz</t>
    </r>
  </si>
  <si>
    <r>
      <t xml:space="preserve">Rizvic </t>
    </r>
    <r>
      <rPr>
        <sz val="16"/>
        <rFont val="Verdana"/>
        <family val="2"/>
      </rPr>
      <t>Meldin</t>
    </r>
  </si>
  <si>
    <r>
      <t xml:space="preserve">Sit Aldar </t>
    </r>
    <r>
      <rPr>
        <sz val="16"/>
        <rFont val="Verdana"/>
        <family val="2"/>
      </rPr>
      <t>Mustafa</t>
    </r>
  </si>
  <si>
    <r>
      <t xml:space="preserve">Tavana Tirani </t>
    </r>
    <r>
      <rPr>
        <sz val="16"/>
        <rFont val="Verdana"/>
        <family val="2"/>
      </rPr>
      <t>Babak</t>
    </r>
  </si>
  <si>
    <r>
      <t>Schallmeiner</t>
    </r>
    <r>
      <rPr>
        <sz val="16"/>
        <rFont val="Verdana"/>
        <family val="2"/>
      </rPr>
      <t xml:space="preserve"> Alexander</t>
    </r>
  </si>
  <si>
    <t>KE 28.02.</t>
  </si>
  <si>
    <r>
      <t xml:space="preserve">Klösler </t>
    </r>
    <r>
      <rPr>
        <sz val="16"/>
        <color rgb="FFFF0000"/>
        <rFont val="Verdana"/>
        <family val="2"/>
      </rPr>
      <t>Robert</t>
    </r>
  </si>
  <si>
    <r>
      <t xml:space="preserve">Ademoski </t>
    </r>
    <r>
      <rPr>
        <sz val="16"/>
        <color rgb="FFFF0000"/>
        <rFont val="Verdana"/>
        <family val="2"/>
      </rPr>
      <t>Ramazan</t>
    </r>
  </si>
  <si>
    <t>KE 21.02.</t>
  </si>
  <si>
    <r>
      <t xml:space="preserve">Ejiofor </t>
    </r>
    <r>
      <rPr>
        <sz val="16"/>
        <color rgb="FFFF0000"/>
        <rFont val="Verdana"/>
        <family val="2"/>
      </rPr>
      <t>Chinenye</t>
    </r>
  </si>
  <si>
    <r>
      <t>Hamed</t>
    </r>
    <r>
      <rPr>
        <sz val="16"/>
        <color rgb="FFFF0000"/>
        <rFont val="Verdana"/>
        <family val="2"/>
      </rPr>
      <t xml:space="preserve"> Abdulqader</t>
    </r>
  </si>
  <si>
    <r>
      <t xml:space="preserve">Hödl </t>
    </r>
    <r>
      <rPr>
        <sz val="16"/>
        <color rgb="FFFF0000"/>
        <rFont val="Verdana"/>
        <family val="2"/>
      </rPr>
      <t>Daniel</t>
    </r>
  </si>
  <si>
    <r>
      <t xml:space="preserve">Mbongi </t>
    </r>
    <r>
      <rPr>
        <sz val="16"/>
        <color rgb="FFFF0000"/>
        <rFont val="Verdana"/>
        <family val="2"/>
      </rPr>
      <t>Delphine Eyume</t>
    </r>
  </si>
  <si>
    <t>TeilnehmerInnen Liste Stand 04.02.2020</t>
  </si>
  <si>
    <r>
      <t xml:space="preserve">Mutapcic </t>
    </r>
    <r>
      <rPr>
        <sz val="16"/>
        <color rgb="FFFF0000"/>
        <rFont val="Verdana"/>
        <family val="2"/>
      </rPr>
      <t>Mario</t>
    </r>
  </si>
  <si>
    <t>Ausschluss 04.02.</t>
  </si>
  <si>
    <t>laufend</t>
  </si>
  <si>
    <r>
      <t xml:space="preserve">Baashe Doualeh </t>
    </r>
    <r>
      <rPr>
        <sz val="16"/>
        <color rgb="FFFF0000"/>
        <rFont val="Verdana"/>
        <family val="2"/>
      </rPr>
      <t>Hassan</t>
    </r>
  </si>
  <si>
    <r>
      <t xml:space="preserve">Güney </t>
    </r>
    <r>
      <rPr>
        <sz val="16"/>
        <color rgb="FFFF0000"/>
        <rFont val="Verdana"/>
        <family val="2"/>
      </rPr>
      <t>Jusuf</t>
    </r>
  </si>
  <si>
    <r>
      <t>X/</t>
    </r>
    <r>
      <rPr>
        <b/>
        <sz val="14"/>
        <color rgb="FFFF0000"/>
        <rFont val="Verdana"/>
        <family val="2"/>
      </rPr>
      <t>E</t>
    </r>
  </si>
  <si>
    <r>
      <t xml:space="preserve">Frischmuth </t>
    </r>
    <r>
      <rPr>
        <sz val="16"/>
        <rFont val="Verdana"/>
        <family val="2"/>
      </rPr>
      <t>Robert</t>
    </r>
  </si>
  <si>
    <r>
      <t xml:space="preserve">Amiri </t>
    </r>
    <r>
      <rPr>
        <sz val="16"/>
        <rFont val="Verdana"/>
        <family val="2"/>
      </rPr>
      <t>Karim</t>
    </r>
  </si>
  <si>
    <r>
      <t xml:space="preserve">Sit Aldar </t>
    </r>
    <r>
      <rPr>
        <sz val="16"/>
        <color rgb="FFFF0000"/>
        <rFont val="Verdana"/>
        <family val="2"/>
      </rPr>
      <t>Mustafa</t>
    </r>
  </si>
  <si>
    <t>KE 16.06., AA 17.02. Politec über My best Job</t>
  </si>
  <si>
    <t>Abbruch  10.02., AA (Datum noch nicht fix)</t>
  </si>
  <si>
    <r>
      <t xml:space="preserve">Meisetschläger </t>
    </r>
    <r>
      <rPr>
        <sz val="16"/>
        <rFont val="Verdana"/>
        <family val="2"/>
      </rPr>
      <t>Thomas</t>
    </r>
  </si>
  <si>
    <t>KE 16.02., AA 17.02.</t>
  </si>
  <si>
    <r>
      <t xml:space="preserve">Tuschek </t>
    </r>
    <r>
      <rPr>
        <sz val="16"/>
        <rFont val="Verdana"/>
        <family val="2"/>
      </rPr>
      <t>Gerhard</t>
    </r>
  </si>
  <si>
    <t>KE 23.02.; AA 24.02. Lenzing AG</t>
  </si>
  <si>
    <r>
      <t>U</t>
    </r>
    <r>
      <rPr>
        <b/>
        <sz val="14"/>
        <color rgb="FFFF0000"/>
        <rFont val="Verdana"/>
        <family val="2"/>
      </rPr>
      <t>?</t>
    </r>
  </si>
  <si>
    <r>
      <t>E/</t>
    </r>
    <r>
      <rPr>
        <b/>
        <sz val="14"/>
        <rFont val="Verdana"/>
        <family val="2"/>
      </rPr>
      <t>X</t>
    </r>
  </si>
  <si>
    <r>
      <t xml:space="preserve">Hamid </t>
    </r>
    <r>
      <rPr>
        <sz val="16"/>
        <rFont val="Verdana"/>
        <family val="2"/>
      </rPr>
      <t>Mohamad</t>
    </r>
  </si>
  <si>
    <t>KE 23.2., AA 24.02. Fa. Ventor</t>
  </si>
  <si>
    <t>bis 01.03.</t>
  </si>
  <si>
    <t>KE 29.02., AA01.03.</t>
  </si>
  <si>
    <r>
      <t xml:space="preserve">Öri </t>
    </r>
    <r>
      <rPr>
        <sz val="16"/>
        <color rgb="FFFF0000"/>
        <rFont val="Verdana"/>
        <family val="2"/>
      </rPr>
      <t>Matthias</t>
    </r>
  </si>
  <si>
    <t>Beck Rene</t>
  </si>
  <si>
    <t>KE 06.03.,AA10.03</t>
  </si>
  <si>
    <r>
      <t xml:space="preserve">Frischmuth </t>
    </r>
    <r>
      <rPr>
        <sz val="16"/>
        <color rgb="FFFF0000"/>
        <rFont val="Verdana"/>
        <family val="2"/>
      </rPr>
      <t>Robert</t>
    </r>
  </si>
  <si>
    <t xml:space="preserve">    </t>
  </si>
  <si>
    <t>x</t>
  </si>
  <si>
    <t>Sabbah Basel</t>
  </si>
  <si>
    <r>
      <t xml:space="preserve">Bölkeny </t>
    </r>
    <r>
      <rPr>
        <sz val="16"/>
        <rFont val="Verdana"/>
        <family val="2"/>
      </rPr>
      <t>Boglarka</t>
    </r>
  </si>
  <si>
    <r>
      <t xml:space="preserve">Kayali </t>
    </r>
    <r>
      <rPr>
        <sz val="16"/>
        <rFont val="Verdana"/>
        <family val="2"/>
      </rPr>
      <t>Majd</t>
    </r>
  </si>
  <si>
    <r>
      <t xml:space="preserve">Usman </t>
    </r>
    <r>
      <rPr>
        <sz val="16"/>
        <rFont val="Verdana"/>
        <family val="2"/>
      </rPr>
      <t>Samaher</t>
    </r>
  </si>
  <si>
    <t>Abbruch am 11.03.2020</t>
  </si>
  <si>
    <t>KE 27.03.20</t>
  </si>
  <si>
    <t>Spalte1</t>
  </si>
  <si>
    <r>
      <t xml:space="preserve">Ershadi </t>
    </r>
    <r>
      <rPr>
        <sz val="16"/>
        <color rgb="FFFF0000"/>
        <rFont val="Verdana"/>
        <family val="2"/>
      </rPr>
      <t>Niya Ali</t>
    </r>
  </si>
  <si>
    <r>
      <t>Supuran</t>
    </r>
    <r>
      <rPr>
        <sz val="16"/>
        <color rgb="FFFF0000"/>
        <rFont val="Verdana"/>
        <family val="2"/>
      </rPr>
      <t xml:space="preserve"> Florica-Sorina</t>
    </r>
  </si>
  <si>
    <r>
      <t xml:space="preserve">Pesendorfer </t>
    </r>
    <r>
      <rPr>
        <sz val="16"/>
        <color rgb="FFFF0000"/>
        <rFont val="Verdana"/>
        <family val="2"/>
      </rPr>
      <t>Krista</t>
    </r>
  </si>
  <si>
    <t>KE 10.04.</t>
  </si>
  <si>
    <r>
      <t xml:space="preserve">Jadlovsky </t>
    </r>
    <r>
      <rPr>
        <sz val="16"/>
        <color rgb="FFFF0000"/>
        <rFont val="Verdana"/>
        <family val="2"/>
      </rPr>
      <t>Dusan</t>
    </r>
  </si>
  <si>
    <t>KE 15.03., AA 16.03. üb. Hekro b. Technoflex</t>
  </si>
  <si>
    <r>
      <t xml:space="preserve">Al Hadid </t>
    </r>
    <r>
      <rPr>
        <sz val="16"/>
        <color rgb="FF00B050"/>
        <rFont val="Verdana"/>
        <family val="2"/>
      </rPr>
      <t>Nawar</t>
    </r>
  </si>
  <si>
    <r>
      <t xml:space="preserve">Danner </t>
    </r>
    <r>
      <rPr>
        <sz val="16"/>
        <color rgb="FF00B050"/>
        <rFont val="Verdana"/>
        <family val="2"/>
      </rPr>
      <t>Stefan Savvas</t>
    </r>
  </si>
  <si>
    <r>
      <t>Fidanyan</t>
    </r>
    <r>
      <rPr>
        <sz val="16"/>
        <color rgb="FF00B050"/>
        <rFont val="Verdana"/>
        <family val="2"/>
      </rPr>
      <t xml:space="preserve"> Genadi</t>
    </r>
  </si>
  <si>
    <t>02.13.82</t>
  </si>
  <si>
    <r>
      <t xml:space="preserve">Haidari </t>
    </r>
    <r>
      <rPr>
        <sz val="16"/>
        <color rgb="FF00B050"/>
        <rFont val="Verdana"/>
        <family val="2"/>
      </rPr>
      <t>Yama Ahmad</t>
    </r>
  </si>
  <si>
    <r>
      <t xml:space="preserve">Madzhunkov </t>
    </r>
    <r>
      <rPr>
        <sz val="16"/>
        <color rgb="FF00B050"/>
        <rFont val="Verdana"/>
        <family val="2"/>
      </rPr>
      <t>Kristijan</t>
    </r>
  </si>
  <si>
    <r>
      <t xml:space="preserve">Sarma </t>
    </r>
    <r>
      <rPr>
        <sz val="16"/>
        <color rgb="FF00B050"/>
        <rFont val="Verdana"/>
        <family val="2"/>
      </rPr>
      <t>Bassam</t>
    </r>
  </si>
  <si>
    <r>
      <t>Schellander</t>
    </r>
    <r>
      <rPr>
        <sz val="16"/>
        <color rgb="FF00B050"/>
        <rFont val="Verdana"/>
        <family val="2"/>
      </rPr>
      <t xml:space="preserve"> David</t>
    </r>
  </si>
  <si>
    <t>E Mail</t>
  </si>
  <si>
    <t>bolkenyboglarka@gmx.at</t>
  </si>
  <si>
    <t>majdk1974@gmail.com</t>
  </si>
  <si>
    <t>kariclara5@gmail.com</t>
  </si>
  <si>
    <t>niklas.sigi.1208@gmail.com</t>
  </si>
  <si>
    <t>stmelanie511@gmail.com</t>
  </si>
  <si>
    <t>samaher.usman@gmx.at</t>
  </si>
  <si>
    <t>al7er-2012@hotmail.com</t>
  </si>
  <si>
    <t>philipp17@gmx.at</t>
  </si>
  <si>
    <t>markusbrozka@gmail.com</t>
  </si>
  <si>
    <t>davidbrunmayr@hotmail.de</t>
  </si>
  <si>
    <t>c.brunnbauer@gmx.at</t>
  </si>
  <si>
    <t>vanessa.burger1@gmx.at</t>
  </si>
  <si>
    <t>irinelcraeciun100@yahoo.com</t>
  </si>
  <si>
    <t>filipo.2@gmx.de</t>
  </si>
  <si>
    <t>andrea.dorfner@hotmail.com</t>
  </si>
  <si>
    <t>m.engetsberger@gmx.at</t>
  </si>
  <si>
    <t>davidforgaci13@gmail.com</t>
  </si>
  <si>
    <t>blackatlanta@gmx.net</t>
  </si>
  <si>
    <t>goni_26_4@hotmail.com</t>
  </si>
  <si>
    <t>andreas.hebedinger@gmx.at</t>
  </si>
  <si>
    <t>l.junior@hobl-gmbh.at</t>
  </si>
  <si>
    <t>mary.riedl@gmx.at</t>
  </si>
  <si>
    <t>sandra-21@tmo.at</t>
  </si>
  <si>
    <t>georgi.iliev@gmx.at</t>
  </si>
  <si>
    <t>vladimiriandrea@hotmail.com</t>
  </si>
  <si>
    <t>gs1905.ok@gmail.com</t>
  </si>
  <si>
    <t>SimoneKoller314@gmail.com</t>
  </si>
  <si>
    <t>lehner-simon@hotmail.com</t>
  </si>
  <si>
    <t>kabuto2@gmx.at</t>
  </si>
  <si>
    <t>edin_m@outlook.de</t>
  </si>
  <si>
    <t>miriam.j.mayer@gmail.com</t>
  </si>
  <si>
    <t>viktoria.mencelova@gmail.com</t>
  </si>
  <si>
    <t>haris.menkovic@icloud.com</t>
  </si>
  <si>
    <t>nino@wir.cc</t>
  </si>
  <si>
    <t>aolbert746@gmail.com</t>
  </si>
  <si>
    <t>oezmen.serdar@gmail.com</t>
  </si>
  <si>
    <t>markuspohn@gmx.at</t>
  </si>
  <si>
    <t>puruczkizsofia@gmail.com</t>
  </si>
  <si>
    <t>markus.pylypiw88@gmail.com</t>
  </si>
  <si>
    <t>rede.o@web.de</t>
  </si>
  <si>
    <t>cscheurecker@gmail.com</t>
  </si>
  <si>
    <t>sandraschneeweis@gmail.com</t>
  </si>
  <si>
    <t>m.g.schneeweiss@gmx.at</t>
  </si>
  <si>
    <t>seibriger.fabian@icloud.com</t>
  </si>
  <si>
    <t>simonidana3@gmailcom</t>
  </si>
  <si>
    <t>lukas.smilnak390@gmail.com</t>
  </si>
  <si>
    <t>jacqueline.sommersberger@gmx.at</t>
  </si>
  <si>
    <t>draganstankic@hotmail.de</t>
  </si>
  <si>
    <t>jan.steyn@outlook.com</t>
  </si>
  <si>
    <t>xyrom95@gmx.at</t>
  </si>
  <si>
    <t>christianstreicher20@gmail.com</t>
  </si>
  <si>
    <t>kverdil86@gmail.com</t>
  </si>
  <si>
    <t>lukas.wiesinger56431@gmail.com</t>
  </si>
  <si>
    <t>1048571.rw@gmail.com</t>
  </si>
  <si>
    <t>nawar.alhadid@gmail.com</t>
  </si>
  <si>
    <t>Yasserkmz89@gmail.com</t>
  </si>
  <si>
    <t>Mohammad.karimamiri43@gmail.com</t>
  </si>
  <si>
    <t>odinodin92515@gmail.com</t>
  </si>
  <si>
    <t>steve.vara04@gmail.com</t>
  </si>
  <si>
    <t>hufel08@gmail.com</t>
  </si>
  <si>
    <t>gena_2_blast@hotmail.com</t>
  </si>
  <si>
    <t>patrickfreund@gmx.at</t>
  </si>
  <si>
    <t>benjamin.ismailji@gmail.com</t>
  </si>
  <si>
    <t>dukyjad@gmail.com</t>
  </si>
  <si>
    <t>k.madzhunkov@outlook.com</t>
  </si>
  <si>
    <t>marcel.mm.2001@gmail.com</t>
  </si>
  <si>
    <t>thomas.meisetschlaeger@gmail.com</t>
  </si>
  <si>
    <t>costelus_m@yahoo.com</t>
  </si>
  <si>
    <t>poyrazdeniz84@gmail.com</t>
  </si>
  <si>
    <t>mrizvic273@gmail.com</t>
  </si>
  <si>
    <t>basil.basil.11b@gmail.com</t>
  </si>
  <si>
    <t>alsarmabassam246@gmail.com</t>
  </si>
  <si>
    <t>alexanderschallmeiner@gmx.at</t>
  </si>
  <si>
    <t>d.schellander@gmx.net</t>
  </si>
  <si>
    <t>babak.tavanatirani@gmail.com</t>
  </si>
  <si>
    <r>
      <t xml:space="preserve">Al Zubidy </t>
    </r>
    <r>
      <rPr>
        <sz val="16"/>
        <color rgb="FFFF0000"/>
        <rFont val="Verdana"/>
        <family val="2"/>
      </rPr>
      <t>Yasser</t>
    </r>
  </si>
  <si>
    <r>
      <t xml:space="preserve">Fellner </t>
    </r>
    <r>
      <rPr>
        <sz val="16"/>
        <color rgb="FFFF0000"/>
        <rFont val="Verdana"/>
        <family val="2"/>
      </rPr>
      <t>Hubert</t>
    </r>
  </si>
  <si>
    <r>
      <t xml:space="preserve">Freund </t>
    </r>
    <r>
      <rPr>
        <sz val="16"/>
        <color rgb="FFFF0000"/>
        <rFont val="Verdana"/>
        <family val="2"/>
      </rPr>
      <t>Patrick</t>
    </r>
  </si>
  <si>
    <r>
      <t>Mayer</t>
    </r>
    <r>
      <rPr>
        <sz val="16"/>
        <color rgb="FFFF0000"/>
        <rFont val="Verdana"/>
        <family val="2"/>
      </rPr>
      <t xml:space="preserve"> Marcel</t>
    </r>
  </si>
  <si>
    <r>
      <t xml:space="preserve">Meisetschläger </t>
    </r>
    <r>
      <rPr>
        <sz val="16"/>
        <color rgb="FFFF0000"/>
        <rFont val="Verdana"/>
        <family val="2"/>
      </rPr>
      <t>Thomas</t>
    </r>
  </si>
  <si>
    <r>
      <t xml:space="preserve">Tavana Tirani </t>
    </r>
    <r>
      <rPr>
        <sz val="16"/>
        <color rgb="FFFF0000"/>
        <rFont val="Verdana"/>
        <family val="2"/>
      </rPr>
      <t>Babak</t>
    </r>
  </si>
  <si>
    <r>
      <t xml:space="preserve">Amiri </t>
    </r>
    <r>
      <rPr>
        <sz val="16"/>
        <color rgb="FFFF0000"/>
        <rFont val="Verdana"/>
        <family val="2"/>
      </rPr>
      <t>Karim</t>
    </r>
  </si>
  <si>
    <t>Abbruch 03.05. Übers. N. Wels</t>
  </si>
  <si>
    <t>KE 04.05.</t>
  </si>
  <si>
    <r>
      <t xml:space="preserve">Rizvic </t>
    </r>
    <r>
      <rPr>
        <sz val="16"/>
        <color rgb="FFFF0000"/>
        <rFont val="Verdana"/>
        <family val="2"/>
      </rPr>
      <t>Meldin</t>
    </r>
  </si>
  <si>
    <t>KE 08.05.</t>
  </si>
  <si>
    <r>
      <t xml:space="preserve">Kilinc </t>
    </r>
    <r>
      <rPr>
        <sz val="16"/>
        <color rgb="FFFF0000"/>
        <rFont val="Verdana"/>
        <family val="2"/>
      </rPr>
      <t>Oguzhan</t>
    </r>
  </si>
  <si>
    <t>Übern. Aus MOD</t>
  </si>
  <si>
    <t>Übern. In LAP</t>
  </si>
  <si>
    <r>
      <t xml:space="preserve">Poyraz </t>
    </r>
    <r>
      <rPr>
        <sz val="16"/>
        <color rgb="FFFF0000"/>
        <rFont val="Verdana"/>
        <family val="2"/>
      </rPr>
      <t>Deniz</t>
    </r>
  </si>
  <si>
    <t>KE 08.05., AA</t>
  </si>
  <si>
    <t>/U</t>
  </si>
  <si>
    <t/>
  </si>
  <si>
    <t>Feiertage</t>
  </si>
  <si>
    <t>Kommentar</t>
  </si>
  <si>
    <t>Christi Himmelfahrt</t>
  </si>
  <si>
    <t>Pfingsten</t>
  </si>
  <si>
    <t>Fronleichnam</t>
  </si>
  <si>
    <t>Maria Himmelfahrt</t>
  </si>
  <si>
    <t>Nationalfeiertag</t>
  </si>
  <si>
    <t>Maria Empfängnis</t>
  </si>
  <si>
    <r>
      <t>Köck</t>
    </r>
    <r>
      <rPr>
        <sz val="16"/>
        <rFont val="Verdana"/>
        <family val="2"/>
      </rPr>
      <t xml:space="preserve"> Jessica</t>
    </r>
  </si>
  <si>
    <r>
      <t xml:space="preserve">Lengyel </t>
    </r>
    <r>
      <rPr>
        <sz val="16"/>
        <rFont val="Verdana"/>
        <family val="2"/>
      </rPr>
      <t>Adam</t>
    </r>
  </si>
  <si>
    <r>
      <t xml:space="preserve">Redel </t>
    </r>
    <r>
      <rPr>
        <sz val="16"/>
        <color rgb="FFFF0000"/>
        <rFont val="Verdana"/>
        <family val="2"/>
      </rPr>
      <t>Olaf</t>
    </r>
  </si>
  <si>
    <t>Abbruch 18.05.</t>
  </si>
  <si>
    <t>frapsmurk@gmail.com</t>
  </si>
  <si>
    <t>jessica.koeck@aol.de</t>
  </si>
  <si>
    <r>
      <t xml:space="preserve">Sabri </t>
    </r>
    <r>
      <rPr>
        <sz val="16"/>
        <rFont val="Verdana"/>
        <family val="2"/>
      </rPr>
      <t>Gyuner Mohamed</t>
    </r>
  </si>
  <si>
    <t>bis 12.06.</t>
  </si>
  <si>
    <r>
      <t>Weidinger</t>
    </r>
    <r>
      <rPr>
        <sz val="16"/>
        <rFont val="Verdana"/>
        <family val="2"/>
      </rPr>
      <t xml:space="preserve"> Reinhard</t>
    </r>
  </si>
  <si>
    <t>rbsm6567@gmail.com</t>
  </si>
  <si>
    <t>Abbruch 29.05.</t>
  </si>
  <si>
    <r>
      <t xml:space="preserve">Al Hadid </t>
    </r>
    <r>
      <rPr>
        <sz val="16"/>
        <rFont val="Verdana"/>
        <family val="2"/>
      </rPr>
      <t>Nawar</t>
    </r>
  </si>
  <si>
    <r>
      <t xml:space="preserve">Danner </t>
    </r>
    <r>
      <rPr>
        <sz val="16"/>
        <rFont val="Verdana"/>
        <family val="2"/>
      </rPr>
      <t>Stefan Savvas</t>
    </r>
  </si>
  <si>
    <r>
      <t>Fidanyan</t>
    </r>
    <r>
      <rPr>
        <sz val="16"/>
        <rFont val="Verdana"/>
        <family val="2"/>
      </rPr>
      <t xml:space="preserve"> Genadi</t>
    </r>
  </si>
  <si>
    <r>
      <t xml:space="preserve">Madzhunkov </t>
    </r>
    <r>
      <rPr>
        <sz val="16"/>
        <rFont val="Verdana"/>
        <family val="2"/>
      </rPr>
      <t>Kristijan</t>
    </r>
  </si>
  <si>
    <r>
      <t xml:space="preserve">Sarma </t>
    </r>
    <r>
      <rPr>
        <sz val="16"/>
        <rFont val="Verdana"/>
        <family val="2"/>
      </rPr>
      <t>Bassam</t>
    </r>
  </si>
  <si>
    <r>
      <t>Schellander</t>
    </r>
    <r>
      <rPr>
        <sz val="16"/>
        <rFont val="Verdana"/>
        <family val="2"/>
      </rPr>
      <t xml:space="preserve"> David</t>
    </r>
  </si>
  <si>
    <r>
      <t>Sonnleitner</t>
    </r>
    <r>
      <rPr>
        <sz val="16"/>
        <rFont val="Verdana"/>
        <family val="2"/>
      </rPr>
      <t xml:space="preserve"> Stefan</t>
    </r>
  </si>
  <si>
    <r>
      <t xml:space="preserve">Hebedinger </t>
    </r>
    <r>
      <rPr>
        <sz val="16"/>
        <color rgb="FFFF0000"/>
        <rFont val="Verdana"/>
        <family val="2"/>
      </rPr>
      <t xml:space="preserve">Andreas </t>
    </r>
  </si>
  <si>
    <r>
      <t xml:space="preserve">Iliev </t>
    </r>
    <r>
      <rPr>
        <sz val="16"/>
        <color rgb="FFFF0000"/>
        <rFont val="Verdana"/>
        <family val="2"/>
      </rPr>
      <t>Georgi</t>
    </r>
  </si>
  <si>
    <r>
      <t xml:space="preserve">Sommersberger </t>
    </r>
    <r>
      <rPr>
        <sz val="16"/>
        <color rgb="FFFF0000"/>
        <rFont val="Verdana"/>
        <family val="2"/>
      </rPr>
      <t xml:space="preserve">Jacqueline                </t>
    </r>
  </si>
  <si>
    <r>
      <t xml:space="preserve">Ismailji </t>
    </r>
    <r>
      <rPr>
        <sz val="16"/>
        <color rgb="FFFF0000"/>
        <rFont val="Verdana"/>
        <family val="2"/>
      </rPr>
      <t>Benjamin</t>
    </r>
  </si>
  <si>
    <t>KE 01.06., AA 02.06.</t>
  </si>
  <si>
    <r>
      <t xml:space="preserve">Bölkeny </t>
    </r>
    <r>
      <rPr>
        <sz val="16"/>
        <color rgb="FFFF0000"/>
        <rFont val="Verdana"/>
        <family val="2"/>
      </rPr>
      <t>Boglarka</t>
    </r>
  </si>
  <si>
    <t>bis 01.06.</t>
  </si>
  <si>
    <t>TN ist nicht mehr im eAMS (vermutlich jetzt doch von gabi gelöscht) es kann nichts mehr eingegeben werden! Im elvis mit 22.05. Abbruch!</t>
  </si>
  <si>
    <r>
      <t xml:space="preserve">Hable </t>
    </r>
    <r>
      <rPr>
        <sz val="16"/>
        <rFont val="Verdana"/>
        <family val="2"/>
      </rPr>
      <t>Daniel</t>
    </r>
  </si>
  <si>
    <t>1. und 8.7. Arzttermin</t>
  </si>
  <si>
    <t>Ausschluss 08.06.</t>
  </si>
  <si>
    <t>alsbxsxf30@gmail.com</t>
  </si>
  <si>
    <t>Flora.kadrijaj@icloud.com</t>
  </si>
  <si>
    <t>emadtoba12@gmail.com</t>
  </si>
  <si>
    <t>DULKIC@gmx.at</t>
  </si>
  <si>
    <t>marcodivora@gmail.com</t>
  </si>
  <si>
    <t>ammar.kahrimanovic@hotmail.com</t>
  </si>
  <si>
    <t>micicdj@aon.at</t>
  </si>
  <si>
    <t>urfa741@gmail.com</t>
  </si>
  <si>
    <r>
      <t xml:space="preserve">Al Hassan </t>
    </r>
    <r>
      <rPr>
        <sz val="16"/>
        <rFont val="Verdana"/>
        <family val="2"/>
      </rPr>
      <t>Loay</t>
    </r>
  </si>
  <si>
    <t>loaeyalhassan@gmail.com</t>
  </si>
  <si>
    <r>
      <t xml:space="preserve">Altmanninger </t>
    </r>
    <r>
      <rPr>
        <sz val="16"/>
        <rFont val="Verdana"/>
        <family val="2"/>
      </rPr>
      <t>Gerhard</t>
    </r>
  </si>
  <si>
    <r>
      <t xml:space="preserve">Wodrich </t>
    </r>
    <r>
      <rPr>
        <sz val="16"/>
        <rFont val="Verdana"/>
        <family val="2"/>
      </rPr>
      <t>Markus</t>
    </r>
  </si>
  <si>
    <t>markus.wodrich@outlook.com</t>
  </si>
  <si>
    <t>mohammad.hamed7321@gmail.com</t>
  </si>
  <si>
    <r>
      <t xml:space="preserve">Kerkez </t>
    </r>
    <r>
      <rPr>
        <sz val="16"/>
        <color rgb="FFFF0000"/>
        <rFont val="Verdana"/>
        <family val="2"/>
      </rPr>
      <t>Vladimir</t>
    </r>
  </si>
  <si>
    <t>KE 14.06., AA 15.06.</t>
  </si>
  <si>
    <r>
      <rPr>
        <b/>
        <sz val="16"/>
        <rFont val="Verdana"/>
        <family val="2"/>
      </rPr>
      <t xml:space="preserve">Al Hassan </t>
    </r>
    <r>
      <rPr>
        <sz val="16"/>
        <rFont val="Verdana"/>
        <family val="2"/>
      </rPr>
      <t>Emad</t>
    </r>
  </si>
  <si>
    <r>
      <rPr>
        <b/>
        <sz val="16"/>
        <rFont val="Verdana"/>
        <family val="2"/>
      </rPr>
      <t xml:space="preserve">Al Sabi </t>
    </r>
    <r>
      <rPr>
        <sz val="16"/>
        <rFont val="Verdana"/>
        <family val="2"/>
      </rPr>
      <t>Saif</t>
    </r>
  </si>
  <si>
    <r>
      <rPr>
        <b/>
        <sz val="16"/>
        <rFont val="Verdana"/>
        <family val="2"/>
      </rPr>
      <t xml:space="preserve">Di Vora </t>
    </r>
    <r>
      <rPr>
        <sz val="16"/>
        <rFont val="Verdana"/>
        <family val="2"/>
      </rPr>
      <t>Marco</t>
    </r>
  </si>
  <si>
    <r>
      <rPr>
        <b/>
        <sz val="16"/>
        <rFont val="Verdana"/>
        <family val="2"/>
      </rPr>
      <t>Kahrimanovic</t>
    </r>
    <r>
      <rPr>
        <sz val="16"/>
        <rFont val="Verdana"/>
        <family val="2"/>
      </rPr>
      <t xml:space="preserve"> Ammar</t>
    </r>
  </si>
  <si>
    <r>
      <rPr>
        <b/>
        <sz val="16"/>
        <rFont val="Verdana"/>
        <family val="2"/>
      </rPr>
      <t xml:space="preserve">Micic </t>
    </r>
    <r>
      <rPr>
        <sz val="16"/>
        <rFont val="Verdana"/>
        <family val="2"/>
      </rPr>
      <t>Djoko</t>
    </r>
  </si>
  <si>
    <r>
      <t>Tuschek</t>
    </r>
    <r>
      <rPr>
        <sz val="16"/>
        <rFont val="Verdana"/>
        <family val="2"/>
      </rPr>
      <t xml:space="preserve"> Martin</t>
    </r>
  </si>
  <si>
    <t>nik.fessl@gmail.com</t>
  </si>
  <si>
    <r>
      <t>Kadrijaj</t>
    </r>
    <r>
      <rPr>
        <sz val="16"/>
        <rFont val="Verdana"/>
        <family val="2"/>
      </rPr>
      <t xml:space="preserve"> Florentina</t>
    </r>
  </si>
  <si>
    <r>
      <t xml:space="preserve">Dulkic </t>
    </r>
    <r>
      <rPr>
        <sz val="16"/>
        <rFont val="Verdana"/>
        <family val="2"/>
      </rPr>
      <t>Armin</t>
    </r>
  </si>
  <si>
    <r>
      <t>Brunmayr</t>
    </r>
    <r>
      <rPr>
        <sz val="16"/>
        <color rgb="FFFF0000"/>
        <rFont val="Verdana"/>
        <family val="2"/>
      </rPr>
      <t xml:space="preserve"> David</t>
    </r>
  </si>
  <si>
    <r>
      <t xml:space="preserve">Danner </t>
    </r>
    <r>
      <rPr>
        <sz val="16"/>
        <color rgb="FFFF0000"/>
        <rFont val="Verdana"/>
        <family val="2"/>
      </rPr>
      <t>Stefan Savvas</t>
    </r>
  </si>
  <si>
    <r>
      <t xml:space="preserve">Madzhunkov </t>
    </r>
    <r>
      <rPr>
        <sz val="16"/>
        <color rgb="FFFF0000"/>
        <rFont val="Verdana"/>
        <family val="2"/>
      </rPr>
      <t>Kristijan</t>
    </r>
  </si>
  <si>
    <t>Übern.LAP</t>
  </si>
  <si>
    <t>Abbruch 15.06.</t>
  </si>
  <si>
    <r>
      <t xml:space="preserve">Sari </t>
    </r>
    <r>
      <rPr>
        <sz val="16"/>
        <rFont val="Verdana"/>
        <family val="2"/>
      </rPr>
      <t>Cihat</t>
    </r>
  </si>
  <si>
    <t>KE 19.06.</t>
  </si>
  <si>
    <r>
      <t>Weidinger</t>
    </r>
    <r>
      <rPr>
        <sz val="16"/>
        <color rgb="FFFF0000"/>
        <rFont val="Verdana"/>
        <family val="2"/>
      </rPr>
      <t xml:space="preserve"> Reinhard</t>
    </r>
  </si>
  <si>
    <t>martin.tuschek@hotmail.com</t>
  </si>
  <si>
    <t>KE 22.06.</t>
  </si>
  <si>
    <t>U/X</t>
  </si>
  <si>
    <r>
      <t xml:space="preserve">Bogdan </t>
    </r>
    <r>
      <rPr>
        <sz val="16"/>
        <rFont val="Verdana"/>
        <family val="2"/>
      </rPr>
      <t>Vadim</t>
    </r>
  </si>
  <si>
    <t>bogdanvadim78@gmail.com</t>
  </si>
  <si>
    <t>KE 26.06.</t>
  </si>
  <si>
    <r>
      <t xml:space="preserve">Feßl </t>
    </r>
    <r>
      <rPr>
        <sz val="16"/>
        <color rgb="FFFF0000"/>
        <rFont val="Verdana"/>
        <family val="2"/>
      </rPr>
      <t>Dominik</t>
    </r>
  </si>
  <si>
    <t>krank bis 03.07</t>
  </si>
  <si>
    <t>Ibisi Silat</t>
  </si>
  <si>
    <t>krank bis 01.07</t>
  </si>
  <si>
    <r>
      <t xml:space="preserve">Sarma </t>
    </r>
    <r>
      <rPr>
        <sz val="16"/>
        <color rgb="FFFF0000"/>
        <rFont val="Verdana"/>
        <family val="2"/>
      </rPr>
      <t>Bassam</t>
    </r>
  </si>
  <si>
    <r>
      <t>Schellander</t>
    </r>
    <r>
      <rPr>
        <sz val="16"/>
        <color rgb="FFFF0000"/>
        <rFont val="Verdana"/>
        <family val="2"/>
      </rPr>
      <t xml:space="preserve"> David</t>
    </r>
  </si>
  <si>
    <t>Über. Aus MOD</t>
  </si>
  <si>
    <r>
      <t xml:space="preserve">Trattler </t>
    </r>
    <r>
      <rPr>
        <sz val="16"/>
        <rFont val="Verdana"/>
        <family val="2"/>
      </rPr>
      <t>Fabian</t>
    </r>
  </si>
  <si>
    <t>f.trattler96@gmail.com</t>
  </si>
  <si>
    <t>silad1@gmx.at</t>
  </si>
  <si>
    <t>Übern.MOD</t>
  </si>
  <si>
    <t>KG laufend</t>
  </si>
  <si>
    <t>Abbruch 30.06.</t>
  </si>
  <si>
    <r>
      <t xml:space="preserve">Pylypiw  </t>
    </r>
    <r>
      <rPr>
        <sz val="16"/>
        <color rgb="FFFF0000"/>
        <rFont val="Verdana"/>
        <family val="2"/>
      </rPr>
      <t>Markus</t>
    </r>
  </si>
  <si>
    <t>salehpal48@gmail.com</t>
  </si>
  <si>
    <r>
      <t>Kahrimanovic</t>
    </r>
    <r>
      <rPr>
        <sz val="16"/>
        <rFont val="Verdana"/>
        <family val="2"/>
      </rPr>
      <t xml:space="preserve"> Ammar</t>
    </r>
  </si>
  <si>
    <t>Ibisi Silad</t>
  </si>
  <si>
    <t xml:space="preserve">KG </t>
  </si>
  <si>
    <t>gerhard.altmanninger@outlook.com</t>
  </si>
  <si>
    <t xml:space="preserve">E </t>
  </si>
  <si>
    <r>
      <t>Schallmeiner</t>
    </r>
    <r>
      <rPr>
        <sz val="16"/>
        <color rgb="FFFF0000"/>
        <rFont val="Verdana"/>
        <family val="2"/>
      </rPr>
      <t xml:space="preserve"> Alexander</t>
    </r>
  </si>
  <si>
    <t>KE 17.07.</t>
  </si>
  <si>
    <r>
      <t xml:space="preserve">Al Hadid </t>
    </r>
    <r>
      <rPr>
        <sz val="16"/>
        <color rgb="FFFF0000"/>
        <rFont val="Verdana"/>
        <family val="2"/>
      </rPr>
      <t>Nawar</t>
    </r>
  </si>
  <si>
    <t>Übern. MOD in LAP</t>
  </si>
  <si>
    <r>
      <t xml:space="preserve">Al Toubi </t>
    </r>
    <r>
      <rPr>
        <sz val="16"/>
        <color rgb="FFFF0000"/>
        <rFont val="Verdana"/>
        <family val="2"/>
      </rPr>
      <t>Saleh</t>
    </r>
  </si>
  <si>
    <r>
      <t xml:space="preserve">Hamid </t>
    </r>
    <r>
      <rPr>
        <sz val="16"/>
        <color rgb="FFFF0000"/>
        <rFont val="Verdana"/>
        <family val="2"/>
      </rPr>
      <t>Mohamad</t>
    </r>
  </si>
  <si>
    <r>
      <t xml:space="preserve">Streicher </t>
    </r>
    <r>
      <rPr>
        <sz val="16"/>
        <color rgb="FFFF0000"/>
        <rFont val="Verdana"/>
        <family val="2"/>
      </rPr>
      <t xml:space="preserve">Christian  </t>
    </r>
  </si>
  <si>
    <t>KE 24.07.</t>
  </si>
  <si>
    <t>KE 02.08., AA 03.08.</t>
  </si>
  <si>
    <r>
      <t xml:space="preserve">Altmanninger </t>
    </r>
    <r>
      <rPr>
        <sz val="16"/>
        <color rgb="FFFF0000"/>
        <rFont val="Verdana"/>
        <family val="2"/>
      </rPr>
      <t>Gerhard</t>
    </r>
  </si>
  <si>
    <r>
      <t xml:space="preserve">Huber </t>
    </r>
    <r>
      <rPr>
        <sz val="16"/>
        <rFont val="Verdana"/>
        <family val="2"/>
      </rPr>
      <t>Andreas</t>
    </r>
  </si>
  <si>
    <r>
      <t xml:space="preserve">Ibisi </t>
    </r>
    <r>
      <rPr>
        <sz val="16"/>
        <rFont val="Verdana"/>
        <family val="2"/>
      </rPr>
      <t>Silad</t>
    </r>
  </si>
  <si>
    <t>andyhuber33@gmail.com</t>
  </si>
  <si>
    <t>E/U</t>
  </si>
  <si>
    <t>Abbruch 18.08.</t>
  </si>
  <si>
    <r>
      <t xml:space="preserve">Trattler </t>
    </r>
    <r>
      <rPr>
        <sz val="16"/>
        <color rgb="FFFF0000"/>
        <rFont val="Verdana"/>
        <family val="2"/>
      </rPr>
      <t>Fabian</t>
    </r>
  </si>
  <si>
    <r>
      <t>Hobl</t>
    </r>
    <r>
      <rPr>
        <sz val="16"/>
        <color rgb="FFFF0000"/>
        <rFont val="Verdana"/>
        <family val="2"/>
      </rPr>
      <t xml:space="preserve"> Ludwig</t>
    </r>
  </si>
  <si>
    <t>KE 18.09.</t>
  </si>
  <si>
    <r>
      <t xml:space="preserve">Leichtfried </t>
    </r>
    <r>
      <rPr>
        <sz val="16"/>
        <color rgb="FFFF0000"/>
        <rFont val="Verdana"/>
        <family val="2"/>
      </rPr>
      <t>Andreas</t>
    </r>
  </si>
  <si>
    <r>
      <t>Fidanyan</t>
    </r>
    <r>
      <rPr>
        <sz val="16"/>
        <color rgb="FFFF0000"/>
        <rFont val="Verdana"/>
        <family val="2"/>
      </rPr>
      <t xml:space="preserve"> Genadi</t>
    </r>
  </si>
  <si>
    <r>
      <t>Köck</t>
    </r>
    <r>
      <rPr>
        <sz val="16"/>
        <color rgb="FFFF0000"/>
        <rFont val="Verdana"/>
        <family val="2"/>
      </rPr>
      <t xml:space="preserve"> Jessica</t>
    </r>
  </si>
  <si>
    <r>
      <t xml:space="preserve">Lengyel </t>
    </r>
    <r>
      <rPr>
        <sz val="16"/>
        <color rgb="FFFF0000"/>
        <rFont val="Verdana"/>
        <family val="2"/>
      </rPr>
      <t>Adam</t>
    </r>
  </si>
  <si>
    <r>
      <t>Sonnleitner</t>
    </r>
    <r>
      <rPr>
        <sz val="16"/>
        <color rgb="FFFF0000"/>
        <rFont val="Verdana"/>
        <family val="2"/>
      </rPr>
      <t xml:space="preserve"> Stefan</t>
    </r>
  </si>
  <si>
    <r>
      <t xml:space="preserve">Wagner </t>
    </r>
    <r>
      <rPr>
        <sz val="16"/>
        <color rgb="FFFF0000"/>
        <rFont val="Verdana"/>
        <family val="2"/>
      </rPr>
      <t>Rudolf</t>
    </r>
  </si>
  <si>
    <t>KE 11.09.</t>
  </si>
  <si>
    <t>KE 04.09.</t>
  </si>
  <si>
    <r>
      <t xml:space="preserve">Mihaila </t>
    </r>
    <r>
      <rPr>
        <sz val="16"/>
        <color rgb="FFFF0000"/>
        <rFont val="Verdana"/>
        <family val="2"/>
      </rPr>
      <t>Constantin</t>
    </r>
  </si>
  <si>
    <r>
      <t>Reisenbichler</t>
    </r>
    <r>
      <rPr>
        <sz val="16"/>
        <rFont val="Verdana"/>
        <family val="2"/>
      </rPr>
      <t xml:space="preserve"> Chrisitian</t>
    </r>
  </si>
  <si>
    <t>reisi.1@gmx.at</t>
  </si>
  <si>
    <t>bis 07.09.</t>
  </si>
  <si>
    <t>07.09.</t>
  </si>
  <si>
    <t>Abbruch 11.09.</t>
  </si>
  <si>
    <t>Aus MOD</t>
  </si>
  <si>
    <t>KE 13.09., AA 14.09.</t>
  </si>
  <si>
    <t>marion.farina@gmx.at</t>
  </si>
  <si>
    <t>Übern. LAP mit 19.09.</t>
  </si>
  <si>
    <r>
      <t xml:space="preserve">Lehner </t>
    </r>
    <r>
      <rPr>
        <sz val="16"/>
        <color rgb="FFFF0000"/>
        <rFont val="Verdana"/>
        <family val="2"/>
      </rPr>
      <t>Simon</t>
    </r>
  </si>
  <si>
    <r>
      <t>Erbaru</t>
    </r>
    <r>
      <rPr>
        <sz val="16"/>
        <rFont val="Verdana"/>
        <family val="2"/>
      </rPr>
      <t xml:space="preserve"> Petre Sabin</t>
    </r>
  </si>
  <si>
    <t>nuturoly@yahoo.de</t>
  </si>
  <si>
    <r>
      <t xml:space="preserve">Farina </t>
    </r>
    <r>
      <rPr>
        <sz val="16"/>
        <rFont val="Verdana"/>
        <family val="2"/>
      </rPr>
      <t>Marion</t>
    </r>
  </si>
  <si>
    <r>
      <t xml:space="preserve">Gharizadeh </t>
    </r>
    <r>
      <rPr>
        <sz val="16"/>
        <rFont val="Verdana"/>
        <family val="2"/>
      </rPr>
      <t>Khairullah</t>
    </r>
  </si>
  <si>
    <r>
      <t xml:space="preserve">Hummer </t>
    </r>
    <r>
      <rPr>
        <sz val="16"/>
        <rFont val="Verdana"/>
        <family val="2"/>
      </rPr>
      <t>Patrick</t>
    </r>
  </si>
  <si>
    <r>
      <t xml:space="preserve">Nuri </t>
    </r>
    <r>
      <rPr>
        <sz val="16"/>
        <rFont val="Verdana"/>
        <family val="2"/>
      </rPr>
      <t>Ali</t>
    </r>
  </si>
  <si>
    <r>
      <t xml:space="preserve">Rouhi </t>
    </r>
    <r>
      <rPr>
        <sz val="16"/>
        <rFont val="Verdana"/>
        <family val="2"/>
      </rPr>
      <t>Gholamreza</t>
    </r>
  </si>
  <si>
    <r>
      <t>Shahzada</t>
    </r>
    <r>
      <rPr>
        <sz val="16"/>
        <rFont val="Verdana"/>
        <family val="2"/>
      </rPr>
      <t xml:space="preserve"> Timur</t>
    </r>
  </si>
  <si>
    <r>
      <t xml:space="preserve">Steli </t>
    </r>
    <r>
      <rPr>
        <sz val="16"/>
        <rFont val="Verdana"/>
        <family val="2"/>
      </rPr>
      <t>Alexander</t>
    </r>
  </si>
  <si>
    <r>
      <t xml:space="preserve">Sucharew </t>
    </r>
    <r>
      <rPr>
        <sz val="16"/>
        <rFont val="Verdana"/>
        <family val="2"/>
      </rPr>
      <t>Witali</t>
    </r>
  </si>
  <si>
    <r>
      <t xml:space="preserve">Trupina </t>
    </r>
    <r>
      <rPr>
        <sz val="16"/>
        <rFont val="Verdana"/>
        <family val="2"/>
      </rPr>
      <t>Ivan</t>
    </r>
  </si>
  <si>
    <t>proskiller73@gmail.com</t>
  </si>
  <si>
    <t>alinuri5463@yahoo.com</t>
  </si>
  <si>
    <t>Reza_fashen5@yahoo.com</t>
  </si>
  <si>
    <t>shahzadatimur1@gmail.com</t>
  </si>
  <si>
    <t>steli.alexander9009@gmail.com</t>
  </si>
  <si>
    <t>Witalis@gmx.at</t>
  </si>
  <si>
    <t>Ivan.Trupina98@gmail.com</t>
  </si>
  <si>
    <r>
      <t xml:space="preserve">Uzunovic </t>
    </r>
    <r>
      <rPr>
        <sz val="16"/>
        <rFont val="Verdana"/>
        <family val="2"/>
      </rPr>
      <t>Zlatko</t>
    </r>
  </si>
  <si>
    <t>zlatkouzunovic@gmail.com</t>
  </si>
  <si>
    <r>
      <t xml:space="preserve">Di Vora </t>
    </r>
    <r>
      <rPr>
        <sz val="16"/>
        <color rgb="FFFF0000"/>
        <rFont val="Verdana"/>
        <family val="2"/>
      </rPr>
      <t>Marco</t>
    </r>
  </si>
  <si>
    <r>
      <t xml:space="preserve">Aydogan </t>
    </r>
    <r>
      <rPr>
        <sz val="16"/>
        <rFont val="Verdana"/>
        <family val="2"/>
      </rPr>
      <t>Murat</t>
    </r>
  </si>
  <si>
    <t>aydogan-1982@hotmail.com</t>
  </si>
  <si>
    <t>Abbruch 17.09.</t>
  </si>
  <si>
    <r>
      <t>Kadrijaj</t>
    </r>
    <r>
      <rPr>
        <sz val="16"/>
        <color rgb="FFFF0000"/>
        <rFont val="Verdana"/>
        <family val="2"/>
      </rPr>
      <t xml:space="preserve"> Florentina</t>
    </r>
  </si>
  <si>
    <t>Abbruch  18.09.</t>
  </si>
  <si>
    <r>
      <t>Tuschek</t>
    </r>
    <r>
      <rPr>
        <sz val="16"/>
        <color rgb="FFFF0000"/>
        <rFont val="Verdana"/>
        <family val="2"/>
      </rPr>
      <t xml:space="preserve"> Martin</t>
    </r>
  </si>
  <si>
    <r>
      <t xml:space="preserve">Di Vora </t>
    </r>
    <r>
      <rPr>
        <sz val="16"/>
        <rFont val="Verdana"/>
        <family val="2"/>
      </rPr>
      <t>Marco</t>
    </r>
  </si>
  <si>
    <r>
      <t xml:space="preserve">Brozka </t>
    </r>
    <r>
      <rPr>
        <sz val="16"/>
        <color rgb="FFFF0000"/>
        <rFont val="Verdana"/>
        <family val="2"/>
      </rPr>
      <t>Markus</t>
    </r>
  </si>
  <si>
    <r>
      <t xml:space="preserve">Hable </t>
    </r>
    <r>
      <rPr>
        <sz val="16"/>
        <color rgb="FFFF0000"/>
        <rFont val="Verdana"/>
        <family val="2"/>
      </rPr>
      <t>Daniel</t>
    </r>
  </si>
  <si>
    <r>
      <t xml:space="preserve">Mayer </t>
    </r>
    <r>
      <rPr>
        <sz val="16"/>
        <color rgb="FFFF0000"/>
        <rFont val="Verdana"/>
        <family val="2"/>
      </rPr>
      <t>Miriam</t>
    </r>
  </si>
  <si>
    <r>
      <t xml:space="preserve">Schneeweis </t>
    </r>
    <r>
      <rPr>
        <sz val="16"/>
        <color rgb="FFFF0000"/>
        <rFont val="Verdana"/>
        <family val="2"/>
      </rPr>
      <t>Sandra</t>
    </r>
  </si>
  <si>
    <r>
      <t xml:space="preserve">Schneeweiß </t>
    </r>
    <r>
      <rPr>
        <sz val="16"/>
        <color rgb="FFFF0000"/>
        <rFont val="Verdana"/>
        <family val="2"/>
      </rPr>
      <t>Michaela</t>
    </r>
  </si>
  <si>
    <r>
      <t xml:space="preserve">Seibriger </t>
    </r>
    <r>
      <rPr>
        <sz val="16"/>
        <color rgb="FFFF0000"/>
        <rFont val="Verdana"/>
        <family val="2"/>
      </rPr>
      <t>Fabian</t>
    </r>
  </si>
  <si>
    <r>
      <t xml:space="preserve">Steyn </t>
    </r>
    <r>
      <rPr>
        <sz val="16"/>
        <color rgb="FFFF0000"/>
        <rFont val="Verdana"/>
        <family val="2"/>
      </rPr>
      <t>Jan</t>
    </r>
  </si>
  <si>
    <r>
      <t xml:space="preserve">Al Hassan </t>
    </r>
    <r>
      <rPr>
        <sz val="16"/>
        <color rgb="FFFF0000"/>
        <rFont val="Verdana"/>
        <family val="2"/>
      </rPr>
      <t>Emad</t>
    </r>
  </si>
  <si>
    <r>
      <t xml:space="preserve">Al Hassan </t>
    </r>
    <r>
      <rPr>
        <sz val="16"/>
        <color rgb="FFFF0000"/>
        <rFont val="Verdana"/>
        <family val="2"/>
      </rPr>
      <t>Loay</t>
    </r>
  </si>
  <si>
    <r>
      <t xml:space="preserve">Al Sabi </t>
    </r>
    <r>
      <rPr>
        <sz val="16"/>
        <color rgb="FFFF0000"/>
        <rFont val="Verdana"/>
        <family val="2"/>
      </rPr>
      <t>Saif</t>
    </r>
  </si>
  <si>
    <r>
      <t xml:space="preserve">Huber </t>
    </r>
    <r>
      <rPr>
        <sz val="16"/>
        <color rgb="FFFF0000"/>
        <rFont val="Verdana"/>
        <family val="2"/>
      </rPr>
      <t>Andreas</t>
    </r>
  </si>
  <si>
    <r>
      <t xml:space="preserve">Ibisi </t>
    </r>
    <r>
      <rPr>
        <sz val="16"/>
        <color rgb="FFFF0000"/>
        <rFont val="Verdana"/>
        <family val="2"/>
      </rPr>
      <t>Silad</t>
    </r>
  </si>
  <si>
    <r>
      <t>Kahrimanovic</t>
    </r>
    <r>
      <rPr>
        <sz val="16"/>
        <color rgb="FFFF0000"/>
        <rFont val="Verdana"/>
        <family val="2"/>
      </rPr>
      <t xml:space="preserve"> Ammar</t>
    </r>
  </si>
  <si>
    <r>
      <t xml:space="preserve">Micic </t>
    </r>
    <r>
      <rPr>
        <sz val="16"/>
        <color rgb="FFFF0000"/>
        <rFont val="Verdana"/>
        <family val="2"/>
      </rPr>
      <t>Djoko</t>
    </r>
  </si>
  <si>
    <r>
      <t>Reisenbichler</t>
    </r>
    <r>
      <rPr>
        <sz val="16"/>
        <color rgb="FFFF0000"/>
        <rFont val="Verdana"/>
        <family val="2"/>
      </rPr>
      <t xml:space="preserve"> Chrisitian</t>
    </r>
  </si>
  <si>
    <r>
      <t xml:space="preserve">Sari </t>
    </r>
    <r>
      <rPr>
        <sz val="16"/>
        <color rgb="FFFF0000"/>
        <rFont val="Verdana"/>
        <family val="2"/>
      </rPr>
      <t>Cihat</t>
    </r>
  </si>
  <si>
    <t>KE 09.10.</t>
  </si>
  <si>
    <t>KE 23.10.</t>
  </si>
  <si>
    <t>KE 16.10.</t>
  </si>
  <si>
    <t>Abbruch 25.09.</t>
  </si>
  <si>
    <r>
      <t xml:space="preserve">Hinterreitner </t>
    </r>
    <r>
      <rPr>
        <sz val="16"/>
        <rFont val="Verdana"/>
        <family val="2"/>
      </rPr>
      <t>Benjamin</t>
    </r>
  </si>
  <si>
    <t>benjamin.hinterreitner@gmx.at</t>
  </si>
  <si>
    <r>
      <t xml:space="preserve">Golshan Wand </t>
    </r>
    <r>
      <rPr>
        <sz val="16"/>
        <rFont val="Verdana"/>
        <family val="2"/>
      </rPr>
      <t>Keywan</t>
    </r>
  </si>
  <si>
    <t>keywan.aryan@yahoo.com</t>
  </si>
  <si>
    <t>gharizadehkhairullah@yahoo.com</t>
  </si>
  <si>
    <r>
      <t xml:space="preserve">Zymeri </t>
    </r>
    <r>
      <rPr>
        <sz val="16"/>
        <rFont val="Verdana"/>
        <family val="2"/>
      </rPr>
      <t>Marigon</t>
    </r>
  </si>
  <si>
    <t>zymerimarigon073@gmail.com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</si>
</sst>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yy;@"/>
    <numFmt numFmtId="165" formatCode="[$-F800]dddd\,\ mmmm\ dd\,\ yyyy"/>
    <numFmt numFmtId="166" formatCode="mmmm"/>
    <numFmt numFmtId="167" formatCode="ddd"/>
  </numFmts>
  <fonts count="43" x14ac:knownFonts="1">
    <font>
      <sz val="10"/>
      <name val="Arial"/>
    </font>
    <font>
      <sz val="10"/>
      <name val="Verdana"/>
      <family val="2"/>
    </font>
    <font>
      <b/>
      <sz val="18"/>
      <name val="Verdana"/>
      <family val="2"/>
    </font>
    <font>
      <b/>
      <sz val="10"/>
      <name val="Verdana"/>
      <family val="2"/>
    </font>
    <font>
      <b/>
      <sz val="20"/>
      <name val="Verdana"/>
      <family val="2"/>
    </font>
    <font>
      <sz val="18"/>
      <name val="Verdana"/>
      <family val="2"/>
    </font>
    <font>
      <b/>
      <sz val="14"/>
      <name val="Verdana"/>
      <family val="2"/>
    </font>
    <font>
      <sz val="12"/>
      <name val="Verdana"/>
      <family val="2"/>
    </font>
    <font>
      <b/>
      <sz val="16"/>
      <name val="Verdana"/>
      <family val="2"/>
    </font>
    <font>
      <b/>
      <sz val="22"/>
      <name val="Verdana"/>
      <family val="2"/>
    </font>
    <font>
      <sz val="10"/>
      <name val="Arial"/>
      <family val="2"/>
    </font>
    <font>
      <b/>
      <sz val="12"/>
      <name val="Verdana"/>
      <family val="2"/>
    </font>
    <font>
      <sz val="12"/>
      <name val="Arial"/>
      <family val="2"/>
    </font>
    <font>
      <sz val="14"/>
      <name val="Verdana"/>
      <family val="2"/>
    </font>
    <font>
      <sz val="16"/>
      <name val="Verdana"/>
      <family val="2"/>
    </font>
    <font>
      <b/>
      <sz val="16"/>
      <color rgb="FFFF0000"/>
      <name val="Verdana"/>
      <family val="2"/>
    </font>
    <font>
      <sz val="16"/>
      <color rgb="FFFF0000"/>
      <name val="Verdana"/>
      <family val="2"/>
    </font>
    <font>
      <b/>
      <sz val="9"/>
      <color indexed="81"/>
      <name val="Segoe UI"/>
      <family val="2"/>
    </font>
    <font>
      <sz val="9"/>
      <color indexed="81"/>
      <name val="Segoe UI"/>
      <family val="2"/>
    </font>
    <font>
      <b/>
      <sz val="14"/>
      <color rgb="FFFF0000"/>
      <name val="Verdana"/>
      <family val="2"/>
    </font>
    <font>
      <b/>
      <sz val="11"/>
      <name val="Verdana"/>
      <family val="2"/>
    </font>
    <font>
      <sz val="20"/>
      <name val="Verdana"/>
      <family val="2"/>
    </font>
    <font>
      <sz val="14"/>
      <color indexed="81"/>
      <name val="Segoe UI"/>
      <family val="2"/>
    </font>
    <font>
      <sz val="16"/>
      <color indexed="81"/>
      <name val="Segoe UI"/>
      <family val="2"/>
    </font>
    <font>
      <sz val="12"/>
      <color indexed="81"/>
      <name val="Segoe UI"/>
      <family val="2"/>
    </font>
    <font>
      <b/>
      <sz val="14"/>
      <color indexed="81"/>
      <name val="Segoe UI"/>
      <family val="2"/>
    </font>
    <font>
      <b/>
      <sz val="16"/>
      <name val="Verdana"/>
      <family val="2"/>
    </font>
    <font>
      <sz val="16"/>
      <name val="Verdana"/>
      <family val="2"/>
    </font>
    <font>
      <b/>
      <sz val="14"/>
      <name val="Verdana"/>
      <family val="2"/>
    </font>
    <font>
      <b/>
      <sz val="12"/>
      <color indexed="81"/>
      <name val="Segoe UI"/>
      <family val="2"/>
    </font>
    <font>
      <b/>
      <sz val="16"/>
      <color rgb="FF00B050"/>
      <name val="Verdana"/>
      <family val="2"/>
    </font>
    <font>
      <sz val="16"/>
      <color rgb="FF00B050"/>
      <name val="Verdana"/>
      <family val="2"/>
    </font>
    <font>
      <u/>
      <sz val="11"/>
      <color theme="10"/>
      <name val="Calibri"/>
      <family val="2"/>
      <scheme val="minor"/>
    </font>
    <font>
      <u/>
      <sz val="14"/>
      <color theme="10"/>
      <name val="Calibri"/>
      <family val="2"/>
      <scheme val="minor"/>
    </font>
    <font>
      <b/>
      <sz val="12"/>
      <color rgb="FF0070C0"/>
      <name val="Verdana"/>
      <family val="2"/>
    </font>
    <font>
      <b/>
      <sz val="22"/>
      <color theme="0"/>
      <name val="Verdana"/>
      <family val="2"/>
    </font>
    <font>
      <sz val="10"/>
      <color theme="4"/>
      <name val="Arial"/>
      <family val="2"/>
    </font>
    <font>
      <sz val="11"/>
      <name val="Verdana"/>
      <family val="2"/>
    </font>
    <font>
      <b/>
      <sz val="12"/>
      <color rgb="FFFF0000"/>
      <name val="Verdana"/>
      <family val="2"/>
    </font>
    <font>
      <b/>
      <sz val="14"/>
      <color rgb="FFCC00CC"/>
      <name val="Verdana"/>
      <family val="2"/>
    </font>
    <font>
      <b/>
      <sz val="14"/>
      <color theme="1"/>
      <name val="Verdana"/>
      <family val="2"/>
    </font>
    <font>
      <sz val="9"/>
      <color indexed="81"/>
      <name val="Segoe UI"/>
      <charset val="1"/>
    </font>
    <font>
      <b/>
      <sz val="9"/>
      <color indexed="81"/>
      <name val="Segoe UI"/>
      <charset val="1"/>
    </font>
  </fonts>
  <fills count="17">
    <fill>
      <patternFill patternType="none"/>
    </fill>
    <fill>
      <patternFill patternType="gray125"/>
    </fill>
    <fill>
      <patternFill patternType="solid">
        <fgColor indexed="43"/>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00B0F0"/>
        <bgColor indexed="64"/>
      </patternFill>
    </fill>
    <fill>
      <patternFill patternType="solid">
        <fgColor rgb="FFFFC000"/>
        <bgColor indexed="64"/>
      </patternFill>
    </fill>
    <fill>
      <patternFill patternType="solid">
        <fgColor rgb="FFFFCCFF"/>
        <bgColor indexed="64"/>
      </patternFill>
    </fill>
    <fill>
      <patternFill patternType="solid">
        <fgColor rgb="FFFF99FF"/>
        <bgColor indexed="64"/>
      </patternFill>
    </fill>
    <fill>
      <patternFill patternType="solid">
        <fgColor rgb="FF99FFCC"/>
        <bgColor indexed="64"/>
      </patternFill>
    </fill>
    <fill>
      <patternFill patternType="solid">
        <fgColor theme="0" tint="-0.14999847407452621"/>
        <bgColor indexed="64"/>
      </patternFill>
    </fill>
    <fill>
      <patternFill patternType="solid">
        <fgColor theme="0"/>
        <bgColor indexed="64"/>
      </patternFill>
    </fill>
    <fill>
      <patternFill patternType="solid">
        <fgColor rgb="FFFFFFCC"/>
        <bgColor indexed="64"/>
      </patternFill>
    </fill>
    <fill>
      <patternFill patternType="solid">
        <fgColor theme="0" tint="-0.3499862666707357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tted">
        <color indexed="64"/>
      </left>
      <right style="dotted">
        <color indexed="64"/>
      </right>
      <top style="dotted">
        <color indexed="64"/>
      </top>
      <bottom style="dotted">
        <color indexed="64"/>
      </bottom>
      <diagonal/>
    </border>
    <border>
      <left style="dashed">
        <color indexed="63"/>
      </left>
      <right/>
      <top style="dashed">
        <color indexed="63"/>
      </top>
      <bottom style="dashed">
        <color indexed="63"/>
      </bottom>
      <diagonal/>
    </border>
    <border>
      <left/>
      <right style="thin">
        <color indexed="64"/>
      </right>
      <top style="dashed">
        <color indexed="63"/>
      </top>
      <bottom style="dashed">
        <color indexed="63"/>
      </bottom>
      <diagonal/>
    </border>
    <border>
      <left/>
      <right style="thin">
        <color indexed="64"/>
      </right>
      <top style="thin">
        <color indexed="64"/>
      </top>
      <bottom style="thin">
        <color indexed="64"/>
      </bottom>
      <diagonal/>
    </border>
    <border>
      <left/>
      <right style="dotted">
        <color indexed="64"/>
      </right>
      <top style="dotted">
        <color indexed="64"/>
      </top>
      <bottom style="dotted">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dotted">
        <color indexed="64"/>
      </left>
      <right style="dotted">
        <color indexed="64"/>
      </right>
      <top/>
      <bottom style="dotted">
        <color indexed="64"/>
      </bottom>
      <diagonal/>
    </border>
    <border>
      <left style="dotted">
        <color indexed="64"/>
      </left>
      <right style="dotted">
        <color indexed="64"/>
      </right>
      <top style="dotted">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dotted">
        <color indexed="64"/>
      </right>
      <top style="dotted">
        <color indexed="64"/>
      </top>
      <bottom/>
      <diagonal/>
    </border>
  </borders>
  <cellStyleXfs count="3">
    <xf numFmtId="0" fontId="0" fillId="0" borderId="0"/>
    <xf numFmtId="0" fontId="10" fillId="0" borderId="0"/>
    <xf numFmtId="0" fontId="32" fillId="0" borderId="0" applyNumberFormat="0" applyFill="0" applyBorder="0" applyAlignment="0" applyProtection="0"/>
  </cellStyleXfs>
  <cellXfs count="350">
    <xf numFmtId="0" fontId="0" fillId="0" borderId="0" xfId="0"/>
    <xf numFmtId="0" fontId="5" fillId="0" borderId="4" xfId="0" applyNumberFormat="1" applyFont="1" applyFill="1" applyBorder="1" applyAlignment="1" applyProtection="1">
      <alignment horizontal="left"/>
      <protection locked="0"/>
    </xf>
    <xf numFmtId="0" fontId="5" fillId="0" borderId="5" xfId="0" applyNumberFormat="1" applyFont="1" applyFill="1" applyBorder="1" applyAlignment="1" applyProtection="1">
      <alignment horizontal="left"/>
      <protection locked="0"/>
    </xf>
    <xf numFmtId="0" fontId="11" fillId="0" borderId="1" xfId="0" applyFont="1" applyBorder="1" applyAlignment="1">
      <alignment horizontal="center" vertical="center" wrapText="1"/>
    </xf>
    <xf numFmtId="0" fontId="11" fillId="0" borderId="0" xfId="0" applyFont="1" applyAlignment="1">
      <alignment horizontal="center" vertical="center"/>
    </xf>
    <xf numFmtId="0" fontId="11" fillId="0" borderId="0" xfId="0" applyFont="1" applyFill="1" applyAlignment="1">
      <alignment horizontal="center" vertical="center"/>
    </xf>
    <xf numFmtId="0" fontId="8" fillId="8" borderId="8" xfId="0" applyFont="1" applyFill="1" applyBorder="1" applyAlignment="1">
      <alignment horizontal="center" vertical="center" wrapText="1"/>
    </xf>
    <xf numFmtId="0" fontId="8" fillId="0" borderId="8" xfId="0" applyFont="1" applyFill="1" applyBorder="1" applyAlignment="1">
      <alignment horizontal="center" vertical="center"/>
    </xf>
    <xf numFmtId="0" fontId="8" fillId="0" borderId="8" xfId="0" applyFont="1" applyFill="1" applyBorder="1" applyAlignment="1">
      <alignment horizontal="center" vertical="center" wrapText="1"/>
    </xf>
    <xf numFmtId="0" fontId="8" fillId="0" borderId="8" xfId="0" applyFont="1" applyBorder="1" applyAlignment="1">
      <alignment horizontal="center" vertical="center"/>
    </xf>
    <xf numFmtId="0" fontId="8" fillId="0" borderId="8" xfId="0" applyFont="1" applyBorder="1" applyAlignment="1">
      <alignment horizontal="center" vertical="center" wrapText="1"/>
    </xf>
    <xf numFmtId="0" fontId="8" fillId="0" borderId="8" xfId="1" applyFont="1" applyFill="1" applyBorder="1" applyAlignment="1" applyProtection="1">
      <alignment horizontal="left" vertical="center"/>
      <protection locked="0"/>
    </xf>
    <xf numFmtId="0" fontId="15" fillId="0" borderId="8" xfId="0" applyFont="1" applyFill="1" applyBorder="1" applyAlignment="1" applyProtection="1">
      <alignment horizontal="left" vertical="center"/>
      <protection locked="0"/>
    </xf>
    <xf numFmtId="0" fontId="8" fillId="5" borderId="8" xfId="0" applyFont="1" applyFill="1" applyBorder="1" applyAlignment="1">
      <alignment horizontal="center" vertical="center" wrapText="1"/>
    </xf>
    <xf numFmtId="0" fontId="8" fillId="0" borderId="1" xfId="0" applyFont="1" applyBorder="1" applyAlignment="1">
      <alignment horizontal="center" vertical="center"/>
    </xf>
    <xf numFmtId="0" fontId="8" fillId="0" borderId="1" xfId="0" applyFont="1" applyFill="1" applyBorder="1" applyAlignment="1">
      <alignment horizontal="center" vertical="center"/>
    </xf>
    <xf numFmtId="0" fontId="19" fillId="0" borderId="3" xfId="0" applyFont="1" applyFill="1" applyBorder="1" applyAlignment="1" applyProtection="1">
      <alignment horizontal="left" vertical="center"/>
      <protection locked="0"/>
    </xf>
    <xf numFmtId="0" fontId="11" fillId="0" borderId="0" xfId="0" applyFont="1" applyAlignment="1">
      <alignment horizontal="left" vertical="center"/>
    </xf>
    <xf numFmtId="164" fontId="11" fillId="0" borderId="0" xfId="0" applyNumberFormat="1" applyFont="1" applyAlignment="1">
      <alignment horizontal="left" vertical="center"/>
    </xf>
    <xf numFmtId="0" fontId="1" fillId="0" borderId="0" xfId="0" applyFont="1" applyAlignment="1">
      <alignment horizontal="left" vertical="center"/>
    </xf>
    <xf numFmtId="0" fontId="11" fillId="0" borderId="0" xfId="0" applyFont="1" applyBorder="1" applyAlignment="1">
      <alignment horizontal="left" vertical="center"/>
    </xf>
    <xf numFmtId="164" fontId="11" fillId="0" borderId="0" xfId="0" applyNumberFormat="1" applyFont="1" applyBorder="1" applyAlignment="1">
      <alignment horizontal="left" vertical="center"/>
    </xf>
    <xf numFmtId="0" fontId="7" fillId="0" borderId="0" xfId="0" applyFont="1" applyBorder="1" applyAlignment="1">
      <alignment horizontal="left"/>
    </xf>
    <xf numFmtId="0" fontId="7" fillId="0" borderId="0" xfId="0" applyFont="1" applyAlignment="1">
      <alignment horizontal="left"/>
    </xf>
    <xf numFmtId="0" fontId="1" fillId="0" borderId="0" xfId="0" applyFont="1" applyAlignment="1">
      <alignment horizontal="left"/>
    </xf>
    <xf numFmtId="0" fontId="8" fillId="0" borderId="8" xfId="0" applyFont="1" applyBorder="1" applyAlignment="1">
      <alignment horizontal="left" vertical="center"/>
    </xf>
    <xf numFmtId="164" fontId="8" fillId="0" borderId="8" xfId="0" applyNumberFormat="1" applyFont="1" applyBorder="1" applyAlignment="1">
      <alignment horizontal="left" vertical="center"/>
    </xf>
    <xf numFmtId="164" fontId="8" fillId="0" borderId="1" xfId="0" applyNumberFormat="1" applyFont="1" applyBorder="1" applyAlignment="1">
      <alignment horizontal="left" vertical="center"/>
    </xf>
    <xf numFmtId="0" fontId="6" fillId="3" borderId="6" xfId="0" applyFont="1" applyFill="1" applyBorder="1" applyAlignment="1" applyProtection="1">
      <alignment horizontal="left" vertical="center" wrapText="1"/>
    </xf>
    <xf numFmtId="0" fontId="6" fillId="0" borderId="1" xfId="0" applyFont="1" applyFill="1" applyBorder="1" applyAlignment="1" applyProtection="1">
      <alignment horizontal="left" vertical="center" wrapText="1"/>
    </xf>
    <xf numFmtId="0" fontId="6" fillId="3" borderId="1" xfId="0" applyFont="1" applyFill="1" applyBorder="1" applyAlignment="1" applyProtection="1">
      <alignment horizontal="left" vertical="center" wrapText="1"/>
    </xf>
    <xf numFmtId="0" fontId="6" fillId="0" borderId="0" xfId="0" applyFont="1" applyAlignment="1">
      <alignment horizontal="left"/>
    </xf>
    <xf numFmtId="0" fontId="8" fillId="0" borderId="8" xfId="0" applyFont="1" applyFill="1" applyBorder="1" applyAlignment="1">
      <alignment horizontal="left" vertical="center"/>
    </xf>
    <xf numFmtId="0" fontId="14" fillId="0" borderId="8"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64" fontId="14" fillId="0" borderId="1" xfId="1" applyNumberFormat="1" applyFont="1" applyFill="1" applyBorder="1" applyAlignment="1" applyProtection="1">
      <alignment horizontal="left" vertical="center"/>
      <protection locked="0"/>
    </xf>
    <xf numFmtId="0" fontId="6" fillId="3" borderId="7" xfId="0" applyFont="1" applyFill="1" applyBorder="1" applyAlignment="1" applyProtection="1">
      <alignment horizontal="left" vertical="center"/>
      <protection locked="0"/>
    </xf>
    <xf numFmtId="0" fontId="6" fillId="0" borderId="3" xfId="0" applyFont="1" applyFill="1" applyBorder="1" applyAlignment="1" applyProtection="1">
      <alignment horizontal="left" vertical="center"/>
      <protection locked="0"/>
    </xf>
    <xf numFmtId="0" fontId="6" fillId="3" borderId="3" xfId="0" applyFont="1" applyFill="1" applyBorder="1" applyAlignment="1" applyProtection="1">
      <alignment horizontal="left" vertical="center"/>
      <protection locked="0"/>
    </xf>
    <xf numFmtId="0" fontId="3" fillId="0" borderId="0" xfId="0" applyFont="1" applyAlignment="1">
      <alignment horizontal="left"/>
    </xf>
    <xf numFmtId="0" fontId="14" fillId="0" borderId="8" xfId="0" applyFont="1" applyFill="1" applyBorder="1" applyAlignment="1">
      <alignment horizontal="left" vertical="center"/>
    </xf>
    <xf numFmtId="0" fontId="8" fillId="0" borderId="8" xfId="0"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164" fontId="14" fillId="0" borderId="8" xfId="0" applyNumberFormat="1" applyFont="1" applyFill="1" applyBorder="1" applyAlignment="1" applyProtection="1">
      <alignment horizontal="left" vertical="center"/>
      <protection locked="0"/>
    </xf>
    <xf numFmtId="0" fontId="14" fillId="0" borderId="1" xfId="0" applyFont="1" applyBorder="1" applyAlignment="1">
      <alignment horizontal="left" vertical="center"/>
    </xf>
    <xf numFmtId="164" fontId="14" fillId="0" borderId="1" xfId="0" applyNumberFormat="1" applyFont="1" applyBorder="1" applyAlignment="1">
      <alignment horizontal="left" vertical="center"/>
    </xf>
    <xf numFmtId="0" fontId="14" fillId="0" borderId="8" xfId="0" applyFont="1" applyBorder="1" applyAlignment="1">
      <alignment horizontal="left" vertical="center"/>
    </xf>
    <xf numFmtId="0" fontId="14" fillId="0" borderId="8" xfId="1" applyFont="1" applyFill="1" applyBorder="1" applyAlignment="1" applyProtection="1">
      <alignment horizontal="left" vertical="center"/>
      <protection locked="0"/>
    </xf>
    <xf numFmtId="164" fontId="14" fillId="0" borderId="8" xfId="1" applyNumberFormat="1" applyFont="1" applyFill="1" applyBorder="1" applyAlignment="1" applyProtection="1">
      <alignment horizontal="left" vertical="center"/>
      <protection locked="0"/>
    </xf>
    <xf numFmtId="0" fontId="8" fillId="0" borderId="1" xfId="1" applyFont="1" applyFill="1" applyBorder="1" applyAlignment="1">
      <alignment horizontal="left" vertical="center"/>
    </xf>
    <xf numFmtId="1" fontId="14" fillId="0" borderId="8" xfId="0" applyNumberFormat="1" applyFont="1" applyFill="1" applyBorder="1" applyAlignment="1" applyProtection="1">
      <alignment horizontal="left" vertical="center"/>
      <protection locked="0"/>
    </xf>
    <xf numFmtId="0" fontId="8" fillId="0" borderId="8" xfId="1" applyFont="1" applyFill="1" applyBorder="1" applyAlignment="1">
      <alignment horizontal="left" vertical="center"/>
    </xf>
    <xf numFmtId="0" fontId="13" fillId="0" borderId="0" xfId="0" applyFont="1" applyAlignment="1">
      <alignment horizontal="left" vertical="center"/>
    </xf>
    <xf numFmtId="0" fontId="6" fillId="7" borderId="6" xfId="0" applyFont="1" applyFill="1" applyBorder="1" applyAlignment="1" applyProtection="1">
      <alignment horizontal="left" vertical="center" wrapText="1"/>
    </xf>
    <xf numFmtId="0" fontId="6" fillId="7" borderId="1" xfId="0" applyFont="1" applyFill="1" applyBorder="1" applyAlignment="1" applyProtection="1">
      <alignment horizontal="left" vertical="center" wrapText="1"/>
    </xf>
    <xf numFmtId="0" fontId="11" fillId="0" borderId="0" xfId="0" applyFont="1" applyAlignment="1">
      <alignment horizontal="left"/>
    </xf>
    <xf numFmtId="0" fontId="6" fillId="7" borderId="7" xfId="0" applyFont="1" applyFill="1" applyBorder="1" applyAlignment="1" applyProtection="1">
      <alignment horizontal="left" vertical="center"/>
      <protection locked="0"/>
    </xf>
    <xf numFmtId="0" fontId="6" fillId="7" borderId="3" xfId="0" applyFont="1" applyFill="1" applyBorder="1" applyAlignment="1" applyProtection="1">
      <alignment horizontal="left" vertical="center"/>
      <protection locked="0"/>
    </xf>
    <xf numFmtId="164" fontId="14" fillId="9" borderId="1" xfId="1" applyNumberFormat="1" applyFont="1" applyFill="1" applyBorder="1" applyAlignment="1" applyProtection="1">
      <alignment horizontal="left" vertical="center"/>
      <protection locked="0"/>
    </xf>
    <xf numFmtId="0" fontId="0" fillId="0" borderId="0" xfId="0" applyAlignment="1">
      <alignment horizontal="left"/>
    </xf>
    <xf numFmtId="0" fontId="12" fillId="0" borderId="0" xfId="0" applyFont="1" applyAlignment="1">
      <alignment horizontal="left"/>
    </xf>
    <xf numFmtId="0" fontId="6" fillId="0" borderId="7" xfId="0" applyFont="1" applyFill="1" applyBorder="1" applyAlignment="1" applyProtection="1">
      <alignment horizontal="left" vertical="center"/>
      <protection locked="0"/>
    </xf>
    <xf numFmtId="0" fontId="7" fillId="0" borderId="0" xfId="0" applyFont="1" applyFill="1" applyBorder="1" applyAlignment="1">
      <alignment horizontal="left"/>
    </xf>
    <xf numFmtId="0" fontId="12" fillId="0" borderId="0" xfId="0" applyFont="1" applyFill="1" applyAlignment="1">
      <alignment horizontal="left"/>
    </xf>
    <xf numFmtId="0" fontId="6" fillId="4" borderId="3" xfId="0" applyFont="1" applyFill="1" applyBorder="1" applyAlignment="1" applyProtection="1">
      <alignment horizontal="left" vertical="center"/>
      <protection locked="0"/>
    </xf>
    <xf numFmtId="0" fontId="11" fillId="0" borderId="0" xfId="0" applyFont="1" applyFill="1" applyAlignment="1">
      <alignment horizontal="left" vertical="center"/>
    </xf>
    <xf numFmtId="164" fontId="11" fillId="0" borderId="0" xfId="0" applyNumberFormat="1" applyFont="1" applyFill="1" applyAlignment="1">
      <alignment horizontal="left" vertical="center"/>
    </xf>
    <xf numFmtId="0" fontId="0" fillId="0" borderId="0" xfId="0" applyFill="1" applyAlignment="1">
      <alignment horizontal="left"/>
    </xf>
    <xf numFmtId="0" fontId="14" fillId="0" borderId="8" xfId="0" applyFont="1" applyFill="1" applyBorder="1" applyAlignment="1">
      <alignment horizontal="center" vertical="center"/>
    </xf>
    <xf numFmtId="164" fontId="14" fillId="0" borderId="1" xfId="0" applyNumberFormat="1" applyFont="1" applyFill="1" applyBorder="1" applyAlignment="1" applyProtection="1">
      <alignment vertical="center"/>
      <protection locked="0"/>
    </xf>
    <xf numFmtId="164" fontId="14" fillId="0" borderId="1" xfId="1" applyNumberFormat="1" applyFont="1" applyFill="1" applyBorder="1" applyAlignment="1" applyProtection="1">
      <alignment horizontal="right" vertical="center"/>
      <protection locked="0"/>
    </xf>
    <xf numFmtId="164" fontId="14" fillId="0" borderId="1" xfId="1" applyNumberFormat="1" applyFont="1" applyFill="1" applyBorder="1" applyAlignment="1" applyProtection="1">
      <alignment horizontal="center" vertical="center"/>
      <protection locked="0"/>
    </xf>
    <xf numFmtId="0" fontId="8" fillId="0" borderId="8" xfId="0" applyFont="1" applyFill="1" applyBorder="1" applyAlignment="1">
      <alignment vertical="center"/>
    </xf>
    <xf numFmtId="0" fontId="19" fillId="7" borderId="3" xfId="0" applyFont="1" applyFill="1" applyBorder="1" applyAlignment="1" applyProtection="1">
      <alignment horizontal="left" vertical="center"/>
      <protection locked="0"/>
    </xf>
    <xf numFmtId="0" fontId="19" fillId="4" borderId="3" xfId="0" applyFont="1" applyFill="1" applyBorder="1" applyAlignment="1" applyProtection="1">
      <alignment horizontal="left" vertical="center"/>
      <protection locked="0"/>
    </xf>
    <xf numFmtId="0" fontId="19" fillId="3" borderId="3" xfId="0"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center" vertical="center"/>
      <protection locked="0"/>
    </xf>
    <xf numFmtId="0" fontId="6" fillId="7" borderId="0" xfId="0" applyFont="1" applyFill="1" applyBorder="1" applyAlignment="1" applyProtection="1">
      <alignment horizontal="left" vertical="center" wrapText="1"/>
    </xf>
    <xf numFmtId="0" fontId="11" fillId="0" borderId="0" xfId="0" applyFont="1" applyFill="1" applyBorder="1" applyAlignment="1">
      <alignment horizontal="left" vertical="center" wrapText="1"/>
    </xf>
    <xf numFmtId="0" fontId="11" fillId="0" borderId="10" xfId="0" applyFont="1" applyFill="1" applyBorder="1" applyAlignment="1">
      <alignment horizontal="left" vertical="center" wrapText="1"/>
    </xf>
    <xf numFmtId="0" fontId="8" fillId="0" borderId="8" xfId="0" applyFont="1" applyBorder="1" applyAlignment="1">
      <alignment vertical="center"/>
    </xf>
    <xf numFmtId="0" fontId="14" fillId="0" borderId="8" xfId="0" applyFont="1" applyFill="1" applyBorder="1" applyAlignment="1" applyProtection="1">
      <alignment horizontal="center" vertical="center"/>
      <protection locked="0"/>
    </xf>
    <xf numFmtId="164" fontId="14" fillId="0" borderId="8" xfId="0" applyNumberFormat="1" applyFont="1" applyFill="1" applyBorder="1" applyAlignment="1" applyProtection="1">
      <alignment vertical="center"/>
      <protection locked="0"/>
    </xf>
    <xf numFmtId="164" fontId="14" fillId="9" borderId="1" xfId="1" applyNumberFormat="1" applyFont="1" applyFill="1" applyBorder="1" applyAlignment="1" applyProtection="1">
      <alignment horizontal="right" vertical="center"/>
      <protection locked="0"/>
    </xf>
    <xf numFmtId="164" fontId="14" fillId="0" borderId="0" xfId="1" applyNumberFormat="1" applyFont="1" applyFill="1" applyBorder="1" applyAlignment="1" applyProtection="1">
      <alignment horizontal="right" vertical="center"/>
      <protection locked="0"/>
    </xf>
    <xf numFmtId="0" fontId="15" fillId="0" borderId="8" xfId="0" applyFont="1" applyBorder="1" applyAlignment="1">
      <alignment vertical="center"/>
    </xf>
    <xf numFmtId="0" fontId="15" fillId="0" borderId="8" xfId="0" applyFont="1" applyFill="1" applyBorder="1" applyAlignment="1">
      <alignment horizontal="left" vertical="center"/>
    </xf>
    <xf numFmtId="0" fontId="8" fillId="0" borderId="1" xfId="0" applyFont="1" applyFill="1" applyBorder="1" applyAlignment="1" applyProtection="1">
      <alignment vertical="center"/>
      <protection locked="0"/>
    </xf>
    <xf numFmtId="0" fontId="20" fillId="0" borderId="3" xfId="0" applyFont="1" applyFill="1" applyBorder="1" applyAlignment="1" applyProtection="1">
      <alignment horizontal="left" vertical="center"/>
      <protection locked="0"/>
    </xf>
    <xf numFmtId="0" fontId="3" fillId="0" borderId="3" xfId="0" applyFont="1" applyFill="1" applyBorder="1" applyAlignment="1" applyProtection="1">
      <alignment horizontal="left" vertical="center"/>
      <protection locked="0"/>
    </xf>
    <xf numFmtId="0" fontId="8" fillId="0" borderId="0" xfId="0" applyFont="1" applyBorder="1" applyAlignment="1">
      <alignment vertical="center" wrapText="1"/>
    </xf>
    <xf numFmtId="0" fontId="8" fillId="0" borderId="0" xfId="0" applyFont="1" applyFill="1" applyBorder="1" applyAlignment="1">
      <alignment vertical="center"/>
    </xf>
    <xf numFmtId="0" fontId="6" fillId="10" borderId="7" xfId="0" applyFont="1" applyFill="1" applyBorder="1" applyAlignment="1" applyProtection="1">
      <alignment horizontal="left" vertical="center"/>
      <protection locked="0"/>
    </xf>
    <xf numFmtId="0" fontId="6" fillId="10" borderId="3" xfId="0" applyFont="1" applyFill="1" applyBorder="1" applyAlignment="1" applyProtection="1">
      <alignment horizontal="left" vertical="center"/>
      <protection locked="0"/>
    </xf>
    <xf numFmtId="0" fontId="9" fillId="0" borderId="0" xfId="0" applyFont="1" applyAlignment="1">
      <alignment vertical="center"/>
    </xf>
    <xf numFmtId="0" fontId="19" fillId="0" borderId="4" xfId="0" applyNumberFormat="1" applyFont="1" applyFill="1" applyBorder="1" applyAlignment="1" applyProtection="1">
      <alignment horizontal="left"/>
      <protection locked="0"/>
    </xf>
    <xf numFmtId="0" fontId="11" fillId="0" borderId="3" xfId="0" applyFont="1" applyFill="1" applyBorder="1" applyAlignment="1" applyProtection="1">
      <alignment horizontal="left" vertical="center"/>
      <protection locked="0"/>
    </xf>
    <xf numFmtId="0" fontId="8" fillId="0" borderId="8" xfId="0" applyFont="1" applyFill="1" applyBorder="1" applyAlignment="1" applyProtection="1">
      <alignment vertical="center"/>
      <protection locked="0"/>
    </xf>
    <xf numFmtId="0" fontId="8" fillId="11" borderId="8" xfId="0" applyFont="1" applyFill="1" applyBorder="1" applyAlignment="1">
      <alignment horizontal="center" vertical="center" wrapText="1"/>
    </xf>
    <xf numFmtId="0" fontId="8" fillId="11" borderId="8" xfId="0" applyFont="1" applyFill="1" applyBorder="1" applyAlignment="1">
      <alignment horizontal="center" vertical="center"/>
    </xf>
    <xf numFmtId="0" fontId="14" fillId="0" borderId="8" xfId="0" applyFont="1" applyFill="1" applyBorder="1" applyAlignment="1" applyProtection="1">
      <alignment vertical="center"/>
      <protection locked="0"/>
    </xf>
    <xf numFmtId="0" fontId="15" fillId="12" borderId="8" xfId="0" applyFont="1" applyFill="1" applyBorder="1" applyAlignment="1" applyProtection="1">
      <alignment horizontal="left" vertical="center"/>
      <protection locked="0"/>
    </xf>
    <xf numFmtId="0" fontId="4" fillId="0" borderId="2" xfId="0" applyFont="1" applyBorder="1" applyAlignment="1" applyProtection="1">
      <alignment horizontal="left"/>
    </xf>
    <xf numFmtId="0" fontId="8" fillId="10" borderId="8" xfId="0" applyFont="1" applyFill="1" applyBorder="1" applyAlignment="1">
      <alignment horizontal="center" vertical="center" wrapText="1"/>
    </xf>
    <xf numFmtId="0" fontId="11" fillId="0" borderId="0" xfId="0" applyFont="1" applyBorder="1" applyAlignment="1">
      <alignment horizontal="center" vertical="center"/>
    </xf>
    <xf numFmtId="0" fontId="14" fillId="0" borderId="1" xfId="0" applyFont="1" applyBorder="1" applyAlignment="1">
      <alignment horizontal="center" vertical="center"/>
    </xf>
    <xf numFmtId="0" fontId="14" fillId="0" borderId="8" xfId="0" applyFont="1" applyBorder="1" applyAlignment="1">
      <alignment horizontal="center" vertical="center"/>
    </xf>
    <xf numFmtId="0" fontId="14" fillId="0" borderId="8" xfId="1" applyFont="1" applyFill="1" applyBorder="1" applyAlignment="1" applyProtection="1">
      <alignment horizontal="center" vertical="center"/>
      <protection locked="0"/>
    </xf>
    <xf numFmtId="1" fontId="14" fillId="0" borderId="8" xfId="0" applyNumberFormat="1" applyFont="1" applyFill="1" applyBorder="1" applyAlignment="1" applyProtection="1">
      <alignment horizontal="center" vertical="center"/>
      <protection locked="0"/>
    </xf>
    <xf numFmtId="0" fontId="8" fillId="10" borderId="11" xfId="0" applyFont="1" applyFill="1" applyBorder="1" applyAlignment="1">
      <alignment horizontal="center" vertical="center"/>
    </xf>
    <xf numFmtId="0" fontId="8" fillId="3" borderId="11" xfId="0" applyFont="1" applyFill="1" applyBorder="1" applyAlignment="1">
      <alignment horizontal="center" vertical="center"/>
    </xf>
    <xf numFmtId="0" fontId="8" fillId="7" borderId="11" xfId="0" applyFont="1" applyFill="1" applyBorder="1" applyAlignment="1">
      <alignment horizontal="center" vertical="center"/>
    </xf>
    <xf numFmtId="0" fontId="8" fillId="0" borderId="12" xfId="0" applyFont="1" applyFill="1" applyBorder="1" applyAlignment="1">
      <alignment horizontal="center" vertical="top"/>
    </xf>
    <xf numFmtId="0" fontId="8" fillId="0" borderId="13" xfId="0" applyFont="1" applyFill="1" applyBorder="1" applyAlignment="1">
      <alignment horizontal="center" vertical="top"/>
    </xf>
    <xf numFmtId="0" fontId="8" fillId="0" borderId="14" xfId="0" applyFont="1" applyFill="1" applyBorder="1" applyAlignment="1">
      <alignment horizontal="left" vertical="top"/>
    </xf>
    <xf numFmtId="0" fontId="8" fillId="0" borderId="14" xfId="0" applyFont="1" applyFill="1" applyBorder="1" applyAlignment="1">
      <alignment horizontal="center" vertical="top"/>
    </xf>
    <xf numFmtId="164" fontId="8" fillId="0" borderId="14" xfId="0" applyNumberFormat="1" applyFont="1" applyFill="1" applyBorder="1" applyAlignment="1">
      <alignment horizontal="left" vertical="top"/>
    </xf>
    <xf numFmtId="0" fontId="6" fillId="10" borderId="13" xfId="0" applyFont="1" applyFill="1" applyBorder="1" applyAlignment="1" applyProtection="1">
      <alignment horizontal="left" vertical="top" wrapText="1"/>
    </xf>
    <xf numFmtId="0" fontId="6" fillId="0" borderId="13" xfId="0" applyFont="1" applyFill="1" applyBorder="1" applyAlignment="1" applyProtection="1">
      <alignment horizontal="left" vertical="top" wrapText="1"/>
    </xf>
    <xf numFmtId="0" fontId="6" fillId="0" borderId="0" xfId="0" applyFont="1" applyAlignment="1">
      <alignment horizontal="left" vertical="top"/>
    </xf>
    <xf numFmtId="0" fontId="21" fillId="0" borderId="0" xfId="0" applyFont="1" applyBorder="1" applyAlignment="1">
      <alignment horizontal="center" vertical="center"/>
    </xf>
    <xf numFmtId="164" fontId="21" fillId="0" borderId="0" xfId="0" applyNumberFormat="1" applyFont="1" applyBorder="1" applyAlignment="1">
      <alignment horizontal="left" vertical="center"/>
    </xf>
    <xf numFmtId="0" fontId="21" fillId="0" borderId="0" xfId="0" applyFont="1" applyBorder="1" applyAlignment="1">
      <alignment horizontal="left"/>
    </xf>
    <xf numFmtId="0" fontId="21" fillId="0" borderId="0" xfId="0" applyFont="1" applyAlignment="1">
      <alignment horizontal="left"/>
    </xf>
    <xf numFmtId="0" fontId="4" fillId="0" borderId="0" xfId="0" applyFont="1" applyBorder="1" applyAlignment="1">
      <alignment horizontal="left"/>
    </xf>
    <xf numFmtId="0" fontId="6" fillId="0" borderId="3" xfId="0" applyNumberFormat="1" applyFont="1" applyFill="1" applyBorder="1" applyAlignment="1" applyProtection="1">
      <alignment horizontal="left" vertical="center"/>
      <protection locked="0"/>
    </xf>
    <xf numFmtId="0" fontId="6" fillId="0" borderId="15" xfId="0" applyNumberFormat="1" applyFont="1" applyFill="1" applyBorder="1" applyAlignment="1" applyProtection="1">
      <alignment horizontal="left" vertical="center"/>
      <protection locked="0"/>
    </xf>
    <xf numFmtId="0" fontId="6" fillId="0" borderId="16" xfId="0" applyFont="1" applyFill="1" applyBorder="1" applyAlignment="1" applyProtection="1">
      <alignment horizontal="left" vertical="center"/>
      <protection locked="0"/>
    </xf>
    <xf numFmtId="0" fontId="6" fillId="0" borderId="0" xfId="0" applyFont="1" applyAlignment="1">
      <alignment horizontal="center" vertical="center"/>
    </xf>
    <xf numFmtId="0" fontId="6" fillId="0" borderId="0" xfId="0" applyFont="1" applyAlignment="1">
      <alignment horizontal="left" vertical="center"/>
    </xf>
    <xf numFmtId="0" fontId="14" fillId="0" borderId="1" xfId="0" applyFont="1" applyFill="1" applyBorder="1" applyAlignment="1" applyProtection="1">
      <alignment horizontal="center" vertical="center"/>
      <protection locked="0"/>
    </xf>
    <xf numFmtId="0" fontId="1" fillId="0" borderId="0" xfId="0" applyFont="1" applyAlignment="1">
      <alignment horizontal="center" vertical="center"/>
    </xf>
    <xf numFmtId="0" fontId="9" fillId="0" borderId="0" xfId="0" applyFont="1" applyAlignment="1">
      <alignment horizontal="center" vertical="center"/>
    </xf>
    <xf numFmtId="164" fontId="11" fillId="0" borderId="0" xfId="0" applyNumberFormat="1" applyFont="1" applyBorder="1" applyAlignment="1">
      <alignment horizontal="center" vertical="center"/>
    </xf>
    <xf numFmtId="164" fontId="21" fillId="0" borderId="0" xfId="0" applyNumberFormat="1" applyFont="1" applyBorder="1" applyAlignment="1">
      <alignment horizontal="center" vertical="center"/>
    </xf>
    <xf numFmtId="164" fontId="11" fillId="0" borderId="0" xfId="0" applyNumberFormat="1" applyFont="1" applyAlignment="1">
      <alignment horizontal="center" vertical="center"/>
    </xf>
    <xf numFmtId="164" fontId="8" fillId="0" borderId="13" xfId="0" applyNumberFormat="1" applyFont="1" applyFill="1" applyBorder="1" applyAlignment="1">
      <alignment horizontal="center" vertical="top"/>
    </xf>
    <xf numFmtId="164" fontId="11" fillId="0" borderId="1" xfId="0" applyNumberFormat="1" applyFont="1" applyFill="1" applyBorder="1" applyAlignment="1" applyProtection="1">
      <alignment horizontal="center" vertical="center"/>
      <protection locked="0"/>
    </xf>
    <xf numFmtId="164" fontId="14" fillId="0" borderId="1" xfId="0" applyNumberFormat="1" applyFont="1" applyFill="1" applyBorder="1" applyAlignment="1" applyProtection="1">
      <alignment horizontal="center" vertical="center"/>
      <protection locked="0"/>
    </xf>
    <xf numFmtId="164" fontId="11" fillId="0" borderId="0" xfId="0" applyNumberFormat="1" applyFont="1" applyFill="1" applyAlignment="1">
      <alignment horizontal="center" vertical="center"/>
    </xf>
    <xf numFmtId="0" fontId="15" fillId="0" borderId="8" xfId="1" applyFont="1" applyFill="1" applyBorder="1" applyAlignment="1" applyProtection="1">
      <alignment horizontal="left" vertical="center"/>
      <protection locked="0"/>
    </xf>
    <xf numFmtId="0" fontId="8" fillId="0" borderId="0" xfId="0" applyFont="1" applyAlignment="1">
      <alignment horizontal="center" vertical="center"/>
    </xf>
    <xf numFmtId="0" fontId="14" fillId="0" borderId="0" xfId="0" applyFont="1" applyAlignment="1">
      <alignment horizontal="center" vertical="center"/>
    </xf>
    <xf numFmtId="0" fontId="8" fillId="0" borderId="1" xfId="0" applyFont="1" applyBorder="1" applyAlignment="1">
      <alignment horizontal="center" vertical="center" wrapText="1"/>
    </xf>
    <xf numFmtId="0" fontId="8" fillId="0" borderId="0" xfId="0" applyFont="1" applyFill="1" applyAlignment="1">
      <alignment horizontal="center" vertical="center"/>
    </xf>
    <xf numFmtId="0" fontId="6" fillId="0" borderId="4" xfId="0" applyNumberFormat="1" applyFont="1" applyFill="1" applyBorder="1" applyAlignment="1" applyProtection="1">
      <alignment horizontal="left"/>
      <protection locked="0"/>
    </xf>
    <xf numFmtId="0" fontId="8" fillId="10" borderId="8" xfId="0" applyFont="1" applyFill="1" applyBorder="1" applyAlignment="1">
      <alignment horizontal="center" vertical="center" wrapText="1"/>
    </xf>
    <xf numFmtId="0" fontId="15" fillId="0" borderId="8" xfId="0" applyFont="1" applyFill="1" applyBorder="1" applyAlignment="1">
      <alignment vertical="center"/>
    </xf>
    <xf numFmtId="0" fontId="8" fillId="0" borderId="1" xfId="0" applyFont="1" applyFill="1" applyBorder="1" applyAlignment="1" applyProtection="1">
      <alignment horizontal="left" vertical="center"/>
      <protection locked="0"/>
    </xf>
    <xf numFmtId="0" fontId="4" fillId="0" borderId="0" xfId="0" applyFont="1" applyAlignment="1">
      <alignment horizontal="left" vertical="center"/>
    </xf>
    <xf numFmtId="0" fontId="6" fillId="0" borderId="3" xfId="0" applyFont="1" applyFill="1" applyBorder="1" applyAlignment="1" applyProtection="1">
      <alignment horizontal="center" vertical="center"/>
      <protection locked="0"/>
    </xf>
    <xf numFmtId="0" fontId="6" fillId="4" borderId="16" xfId="0" applyFont="1" applyFill="1" applyBorder="1" applyAlignment="1" applyProtection="1">
      <alignment horizontal="left" vertical="center"/>
      <protection locked="0"/>
    </xf>
    <xf numFmtId="0" fontId="8" fillId="13" borderId="8" xfId="0" applyFont="1" applyFill="1" applyBorder="1" applyAlignment="1">
      <alignment horizontal="left" vertical="center"/>
    </xf>
    <xf numFmtId="0" fontId="26" fillId="0" borderId="8" xfId="0" applyFont="1" applyFill="1" applyBorder="1" applyAlignment="1">
      <alignment horizontal="center" vertical="center"/>
    </xf>
    <xf numFmtId="0" fontId="27" fillId="0" borderId="8" xfId="0" applyFont="1" applyFill="1" applyBorder="1" applyAlignment="1" applyProtection="1">
      <alignment horizontal="center" vertical="center"/>
      <protection locked="0"/>
    </xf>
    <xf numFmtId="164" fontId="27" fillId="0" borderId="1" xfId="0" applyNumberFormat="1" applyFont="1" applyFill="1" applyBorder="1" applyAlignment="1" applyProtection="1">
      <alignment horizontal="left" vertical="center"/>
      <protection locked="0"/>
    </xf>
    <xf numFmtId="164" fontId="27" fillId="0" borderId="1" xfId="1" applyNumberFormat="1" applyFont="1" applyFill="1" applyBorder="1" applyAlignment="1" applyProtection="1">
      <alignment horizontal="center" vertical="center"/>
      <protection locked="0"/>
    </xf>
    <xf numFmtId="0" fontId="28" fillId="7" borderId="7" xfId="0" applyFont="1" applyFill="1" applyBorder="1" applyAlignment="1" applyProtection="1">
      <alignment horizontal="left" vertical="center"/>
      <protection locked="0"/>
    </xf>
    <xf numFmtId="0" fontId="28" fillId="7" borderId="3" xfId="0" applyFont="1" applyFill="1" applyBorder="1" applyAlignment="1" applyProtection="1">
      <alignment horizontal="left" vertical="center"/>
      <protection locked="0"/>
    </xf>
    <xf numFmtId="0" fontId="28" fillId="0" borderId="3" xfId="0" applyFont="1" applyFill="1" applyBorder="1" applyAlignment="1" applyProtection="1">
      <alignment horizontal="left" vertical="center"/>
      <protection locked="0"/>
    </xf>
    <xf numFmtId="0" fontId="4" fillId="0" borderId="2" xfId="0" applyFont="1" applyBorder="1" applyAlignment="1" applyProtection="1">
      <alignment horizontal="left"/>
    </xf>
    <xf numFmtId="0" fontId="8" fillId="10" borderId="8" xfId="0" applyFont="1" applyFill="1" applyBorder="1" applyAlignment="1">
      <alignment horizontal="center" vertical="center" wrapText="1"/>
    </xf>
    <xf numFmtId="0" fontId="6" fillId="4" borderId="15" xfId="0" applyFont="1" applyFill="1" applyBorder="1" applyAlignment="1" applyProtection="1">
      <alignment horizontal="left" vertical="center"/>
      <protection locked="0"/>
    </xf>
    <xf numFmtId="0" fontId="28" fillId="4" borderId="3" xfId="0" applyFont="1" applyFill="1" applyBorder="1" applyAlignment="1" applyProtection="1">
      <alignment horizontal="left" vertical="center"/>
      <protection locked="0"/>
    </xf>
    <xf numFmtId="0" fontId="6" fillId="3" borderId="7" xfId="0" applyFont="1" applyFill="1" applyBorder="1" applyAlignment="1" applyProtection="1">
      <alignment vertical="center"/>
      <protection locked="0"/>
    </xf>
    <xf numFmtId="0" fontId="8" fillId="10" borderId="8" xfId="0" applyFont="1" applyFill="1" applyBorder="1" applyAlignment="1">
      <alignment horizontal="center" vertical="center" wrapText="1"/>
    </xf>
    <xf numFmtId="164" fontId="14" fillId="4" borderId="1" xfId="1" applyNumberFormat="1" applyFont="1" applyFill="1" applyBorder="1" applyAlignment="1" applyProtection="1">
      <alignment horizontal="center" vertical="center"/>
      <protection locked="0"/>
    </xf>
    <xf numFmtId="164" fontId="11" fillId="4" borderId="1" xfId="0" applyNumberFormat="1" applyFont="1" applyFill="1" applyBorder="1" applyAlignment="1" applyProtection="1">
      <alignment horizontal="center" vertical="center"/>
      <protection locked="0"/>
    </xf>
    <xf numFmtId="164" fontId="27" fillId="4" borderId="1" xfId="1" applyNumberFormat="1" applyFont="1" applyFill="1" applyBorder="1" applyAlignment="1" applyProtection="1">
      <alignment horizontal="center" vertical="center"/>
      <protection locked="0"/>
    </xf>
    <xf numFmtId="164" fontId="14" fillId="4" borderId="1" xfId="0" applyNumberFormat="1" applyFont="1" applyFill="1" applyBorder="1" applyAlignment="1" applyProtection="1">
      <alignment horizontal="center" vertical="center"/>
      <protection locked="0"/>
    </xf>
    <xf numFmtId="0" fontId="4" fillId="0" borderId="2" xfId="0" applyFont="1" applyBorder="1" applyAlignment="1" applyProtection="1">
      <alignment horizontal="left"/>
    </xf>
    <xf numFmtId="0" fontId="9" fillId="0" borderId="0" xfId="0" applyFont="1" applyFill="1" applyAlignment="1">
      <alignment vertical="center"/>
    </xf>
    <xf numFmtId="0" fontId="21" fillId="0" borderId="0" xfId="0" applyFont="1" applyFill="1" applyBorder="1" applyAlignment="1">
      <alignment horizontal="left"/>
    </xf>
    <xf numFmtId="0" fontId="15" fillId="0" borderId="1" xfId="1" applyFont="1" applyFill="1" applyBorder="1" applyAlignment="1">
      <alignment horizontal="left" vertical="center"/>
    </xf>
    <xf numFmtId="0" fontId="8" fillId="10" borderId="8" xfId="0" applyFont="1" applyFill="1" applyBorder="1" applyAlignment="1">
      <alignment horizontal="center" vertical="center" wrapText="1"/>
    </xf>
    <xf numFmtId="0" fontId="30" fillId="0" borderId="8" xfId="1" applyFont="1" applyFill="1" applyBorder="1" applyAlignment="1">
      <alignment horizontal="left" vertical="center"/>
    </xf>
    <xf numFmtId="0" fontId="30" fillId="0" borderId="8" xfId="1" applyFont="1" applyFill="1" applyBorder="1" applyAlignment="1" applyProtection="1">
      <alignment horizontal="left" vertical="center"/>
      <protection locked="0"/>
    </xf>
    <xf numFmtId="164" fontId="16" fillId="0" borderId="1" xfId="1" applyNumberFormat="1" applyFont="1" applyFill="1" applyBorder="1" applyAlignment="1" applyProtection="1">
      <alignment horizontal="center" vertical="center"/>
      <protection locked="0"/>
    </xf>
    <xf numFmtId="0" fontId="8" fillId="10" borderId="8" xfId="0" applyFont="1" applyFill="1" applyBorder="1" applyAlignment="1">
      <alignment horizontal="center" vertical="center" wrapText="1"/>
    </xf>
    <xf numFmtId="0" fontId="32" fillId="0" borderId="1" xfId="2" applyBorder="1"/>
    <xf numFmtId="0" fontId="33" fillId="0" borderId="1" xfId="2" applyFont="1" applyBorder="1"/>
    <xf numFmtId="164" fontId="11" fillId="0" borderId="0" xfId="0" applyNumberFormat="1" applyFont="1" applyAlignment="1">
      <alignment horizontal="right" vertical="center"/>
    </xf>
    <xf numFmtId="164" fontId="11" fillId="0" borderId="0" xfId="0" applyNumberFormat="1" applyFont="1" applyBorder="1" applyAlignment="1">
      <alignment horizontal="right" vertical="center"/>
    </xf>
    <xf numFmtId="164" fontId="21" fillId="0" borderId="0" xfId="0" applyNumberFormat="1" applyFont="1" applyBorder="1" applyAlignment="1">
      <alignment horizontal="right" vertical="center"/>
    </xf>
    <xf numFmtId="164" fontId="8" fillId="0" borderId="14" xfId="0" applyNumberFormat="1" applyFont="1" applyFill="1" applyBorder="1" applyAlignment="1">
      <alignment horizontal="right" vertical="top"/>
    </xf>
    <xf numFmtId="164" fontId="14" fillId="0" borderId="1" xfId="0" applyNumberFormat="1" applyFont="1" applyFill="1" applyBorder="1" applyAlignment="1" applyProtection="1">
      <alignment horizontal="right" vertical="center"/>
      <protection locked="0"/>
    </xf>
    <xf numFmtId="164" fontId="14" fillId="0" borderId="8" xfId="0" applyNumberFormat="1" applyFont="1" applyFill="1" applyBorder="1" applyAlignment="1" applyProtection="1">
      <alignment horizontal="right" vertical="center"/>
      <protection locked="0"/>
    </xf>
    <xf numFmtId="164" fontId="14" fillId="0" borderId="1" xfId="0" applyNumberFormat="1" applyFont="1" applyBorder="1" applyAlignment="1">
      <alignment horizontal="right" vertical="center"/>
    </xf>
    <xf numFmtId="164" fontId="14" fillId="0" borderId="8" xfId="1" applyNumberFormat="1" applyFont="1" applyFill="1" applyBorder="1" applyAlignment="1" applyProtection="1">
      <alignment horizontal="right" vertical="center"/>
      <protection locked="0"/>
    </xf>
    <xf numFmtId="164" fontId="27" fillId="0" borderId="1" xfId="0" applyNumberFormat="1" applyFont="1" applyFill="1" applyBorder="1" applyAlignment="1" applyProtection="1">
      <alignment horizontal="right" vertical="center"/>
      <protection locked="0"/>
    </xf>
    <xf numFmtId="164" fontId="11" fillId="0" borderId="0" xfId="0" applyNumberFormat="1" applyFont="1" applyFill="1" applyAlignment="1">
      <alignment horizontal="right" vertical="center"/>
    </xf>
    <xf numFmtId="0" fontId="32" fillId="0" borderId="1" xfId="2" applyFill="1" applyBorder="1"/>
    <xf numFmtId="164" fontId="27" fillId="5" borderId="1" xfId="1" applyNumberFormat="1" applyFont="1" applyFill="1" applyBorder="1" applyAlignment="1" applyProtection="1">
      <alignment horizontal="center" vertical="center"/>
      <protection locked="0"/>
    </xf>
    <xf numFmtId="164" fontId="14" fillId="5" borderId="1" xfId="1" applyNumberFormat="1" applyFont="1" applyFill="1" applyBorder="1" applyAlignment="1" applyProtection="1">
      <alignment horizontal="center" vertical="center"/>
      <protection locked="0"/>
    </xf>
    <xf numFmtId="0" fontId="9" fillId="0" borderId="0" xfId="0" applyFont="1" applyAlignment="1">
      <alignment horizontal="left" vertical="center"/>
    </xf>
    <xf numFmtId="0" fontId="4" fillId="0" borderId="2" xfId="0" applyFont="1" applyBorder="1" applyAlignment="1" applyProtection="1">
      <alignment horizontal="left"/>
    </xf>
    <xf numFmtId="0" fontId="8" fillId="0" borderId="0" xfId="0" applyFont="1" applyBorder="1" applyAlignment="1">
      <alignment horizontal="left" vertical="center" wrapText="1"/>
    </xf>
    <xf numFmtId="0" fontId="8" fillId="0" borderId="0" xfId="0" applyFont="1" applyFill="1" applyBorder="1" applyAlignment="1">
      <alignment horizontal="left" vertical="center"/>
    </xf>
    <xf numFmtId="0" fontId="9" fillId="0" borderId="0" xfId="0" applyFont="1" applyFill="1" applyAlignment="1">
      <alignment horizontal="left" vertical="center"/>
    </xf>
    <xf numFmtId="0" fontId="6" fillId="5" borderId="3" xfId="0" applyFont="1" applyFill="1" applyBorder="1" applyAlignment="1" applyProtection="1">
      <alignment horizontal="left" vertical="center"/>
      <protection locked="0"/>
    </xf>
    <xf numFmtId="0" fontId="8" fillId="0" borderId="0" xfId="0" applyFont="1" applyFill="1" applyBorder="1" applyAlignment="1">
      <alignment horizontal="left" vertical="center"/>
    </xf>
    <xf numFmtId="0" fontId="8" fillId="0" borderId="0" xfId="0" applyFont="1" applyFill="1" applyBorder="1" applyAlignment="1">
      <alignment horizontal="center" vertical="center"/>
    </xf>
    <xf numFmtId="0" fontId="8" fillId="10" borderId="8" xfId="0" applyFont="1" applyFill="1" applyBorder="1" applyAlignment="1">
      <alignment horizontal="center" vertical="center" wrapText="1"/>
    </xf>
    <xf numFmtId="0" fontId="4" fillId="0" borderId="0" xfId="0" applyFont="1" applyBorder="1" applyAlignment="1">
      <alignment horizontal="left"/>
    </xf>
    <xf numFmtId="0" fontId="9" fillId="0" borderId="0" xfId="0" applyFont="1" applyFill="1" applyAlignment="1">
      <alignment horizontal="center" vertical="center"/>
    </xf>
    <xf numFmtId="0" fontId="35" fillId="0" borderId="0" xfId="0" applyFont="1" applyAlignment="1" applyProtection="1">
      <alignment horizontal="center" vertical="center"/>
    </xf>
    <xf numFmtId="165" fontId="1" fillId="0" borderId="0" xfId="0" applyNumberFormat="1" applyFont="1" applyAlignment="1">
      <alignment horizontal="left" vertical="center"/>
    </xf>
    <xf numFmtId="0" fontId="7" fillId="0" borderId="0" xfId="0" applyFont="1" applyFill="1" applyAlignment="1">
      <alignment horizontal="center" vertical="center"/>
    </xf>
    <xf numFmtId="0" fontId="11" fillId="0" borderId="0" xfId="0" applyFont="1" applyFill="1" applyAlignment="1">
      <alignment horizontal="center" vertical="center" textRotation="90"/>
    </xf>
    <xf numFmtId="0" fontId="10" fillId="0" borderId="0" xfId="1" applyFont="1"/>
    <xf numFmtId="0" fontId="10" fillId="0" borderId="0" xfId="1"/>
    <xf numFmtId="0" fontId="36" fillId="0" borderId="0" xfId="1" applyFont="1"/>
    <xf numFmtId="165" fontId="10" fillId="0" borderId="0" xfId="1" applyNumberFormat="1"/>
    <xf numFmtId="165" fontId="10" fillId="0" borderId="0" xfId="1" applyNumberFormat="1" applyFont="1"/>
    <xf numFmtId="164" fontId="7" fillId="0" borderId="0" xfId="0" applyNumberFormat="1" applyFont="1" applyFill="1" applyAlignment="1">
      <alignment horizontal="center" vertical="center"/>
    </xf>
    <xf numFmtId="0" fontId="7" fillId="0" borderId="0" xfId="0" applyFont="1" applyFill="1" applyAlignment="1">
      <alignment horizontal="center" vertical="center" textRotation="90"/>
    </xf>
    <xf numFmtId="0" fontId="7" fillId="0" borderId="0" xfId="0" applyFont="1" applyFill="1" applyBorder="1" applyAlignment="1">
      <alignment horizontal="center" vertical="center" textRotation="90"/>
    </xf>
    <xf numFmtId="164" fontId="7" fillId="0" borderId="0" xfId="0" applyNumberFormat="1" applyFont="1" applyFill="1" applyBorder="1" applyAlignment="1">
      <alignment horizontal="center" vertical="center" textRotation="90"/>
    </xf>
    <xf numFmtId="0" fontId="8" fillId="0" borderId="9" xfId="0" applyFont="1" applyFill="1" applyBorder="1" applyAlignment="1">
      <alignment horizontal="center" vertical="center"/>
    </xf>
    <xf numFmtId="0" fontId="8" fillId="0" borderId="17" xfId="0" applyFont="1" applyFill="1" applyBorder="1" applyAlignment="1">
      <alignment horizontal="center" vertical="center"/>
    </xf>
    <xf numFmtId="0" fontId="8" fillId="0" borderId="17" xfId="0" applyFont="1" applyFill="1" applyBorder="1" applyAlignment="1" applyProtection="1">
      <alignment horizontal="left" vertical="center"/>
      <protection locked="0"/>
    </xf>
    <xf numFmtId="0" fontId="14" fillId="0" borderId="17" xfId="0" applyFont="1" applyFill="1" applyBorder="1" applyAlignment="1" applyProtection="1">
      <alignment horizontal="center" vertical="center"/>
      <protection locked="0"/>
    </xf>
    <xf numFmtId="164" fontId="14" fillId="0" borderId="18" xfId="1" applyNumberFormat="1" applyFont="1" applyFill="1" applyBorder="1" applyAlignment="1" applyProtection="1">
      <alignment horizontal="center" vertical="center"/>
      <protection locked="0"/>
    </xf>
    <xf numFmtId="0" fontId="8" fillId="0" borderId="11" xfId="0" applyFont="1" applyFill="1" applyBorder="1" applyAlignment="1">
      <alignment horizontal="center" vertical="center"/>
    </xf>
    <xf numFmtId="0" fontId="6" fillId="0" borderId="0" xfId="0" applyFont="1" applyFill="1" applyAlignment="1">
      <alignment horizontal="left" vertical="top"/>
    </xf>
    <xf numFmtId="0" fontId="4" fillId="0" borderId="0" xfId="0" applyFont="1" applyFill="1" applyBorder="1" applyAlignment="1">
      <alignment horizontal="left"/>
    </xf>
    <xf numFmtId="0" fontId="6" fillId="0" borderId="13" xfId="0" applyFont="1" applyFill="1" applyBorder="1" applyAlignment="1" applyProtection="1">
      <alignment horizontal="center" vertical="top" wrapText="1"/>
    </xf>
    <xf numFmtId="0" fontId="6" fillId="0" borderId="13" xfId="0" applyFont="1" applyFill="1" applyBorder="1" applyAlignment="1" applyProtection="1">
      <alignment vertical="top" wrapText="1"/>
    </xf>
    <xf numFmtId="0" fontId="8" fillId="8" borderId="17" xfId="0" applyFont="1" applyFill="1" applyBorder="1" applyAlignment="1">
      <alignment horizontal="center" vertical="center" wrapText="1"/>
    </xf>
    <xf numFmtId="164" fontId="14" fillId="0" borderId="18" xfId="0" applyNumberFormat="1" applyFont="1" applyFill="1" applyBorder="1" applyAlignment="1" applyProtection="1">
      <alignment horizontal="right" vertical="center"/>
      <protection locked="0"/>
    </xf>
    <xf numFmtId="0" fontId="6" fillId="0" borderId="19" xfId="0" applyFont="1" applyFill="1" applyBorder="1" applyAlignment="1" applyProtection="1">
      <alignment horizontal="left" vertical="center"/>
      <protection locked="0"/>
    </xf>
    <xf numFmtId="0" fontId="6" fillId="0" borderId="0" xfId="0" applyFont="1" applyFill="1" applyAlignment="1">
      <alignment horizontal="center" vertical="center"/>
    </xf>
    <xf numFmtId="0" fontId="37" fillId="0" borderId="0" xfId="0" applyFont="1" applyAlignment="1">
      <alignment horizontal="center" vertical="center"/>
    </xf>
    <xf numFmtId="164" fontId="20" fillId="0" borderId="0" xfId="0" applyNumberFormat="1" applyFont="1" applyBorder="1" applyAlignment="1">
      <alignment horizontal="left" vertical="center"/>
    </xf>
    <xf numFmtId="164" fontId="37" fillId="0" borderId="0" xfId="0" applyNumberFormat="1" applyFont="1" applyBorder="1" applyAlignment="1">
      <alignment horizontal="left" vertical="center"/>
    </xf>
    <xf numFmtId="164" fontId="37" fillId="0" borderId="0" xfId="0" applyNumberFormat="1" applyFont="1" applyFill="1" applyAlignment="1">
      <alignment horizontal="center" vertical="center"/>
    </xf>
    <xf numFmtId="164" fontId="37" fillId="0" borderId="0" xfId="0" applyNumberFormat="1" applyFont="1" applyFill="1" applyBorder="1" applyAlignment="1">
      <alignment horizontal="center" vertical="center" textRotation="90"/>
    </xf>
    <xf numFmtId="164" fontId="20" fillId="0" borderId="14" xfId="0" applyNumberFormat="1" applyFont="1" applyFill="1" applyBorder="1" applyAlignment="1">
      <alignment horizontal="left" vertical="top"/>
    </xf>
    <xf numFmtId="0" fontId="32" fillId="0" borderId="1" xfId="2" applyFont="1" applyBorder="1"/>
    <xf numFmtId="0" fontId="32" fillId="0" borderId="1" xfId="2" applyFont="1" applyFill="1" applyBorder="1"/>
    <xf numFmtId="164" fontId="32" fillId="0" borderId="1" xfId="2" applyNumberFormat="1" applyFont="1" applyFill="1" applyBorder="1" applyAlignment="1" applyProtection="1">
      <alignment horizontal="left" vertical="center"/>
      <protection locked="0"/>
    </xf>
    <xf numFmtId="164" fontId="32" fillId="0" borderId="18" xfId="2" applyNumberFormat="1" applyFont="1" applyFill="1" applyBorder="1" applyAlignment="1" applyProtection="1">
      <alignment horizontal="left" vertical="center"/>
      <protection locked="0"/>
    </xf>
    <xf numFmtId="164" fontId="20" fillId="0" borderId="0" xfId="0" applyNumberFormat="1" applyFont="1" applyFill="1" applyAlignment="1">
      <alignment horizontal="left" vertical="center"/>
    </xf>
    <xf numFmtId="164" fontId="20" fillId="0" borderId="0" xfId="0" applyNumberFormat="1" applyFont="1" applyAlignment="1">
      <alignment horizontal="left" vertical="center"/>
    </xf>
    <xf numFmtId="0" fontId="8" fillId="0" borderId="0" xfId="0" applyFont="1" applyBorder="1" applyAlignment="1">
      <alignment horizontal="center" vertical="center" wrapText="1"/>
    </xf>
    <xf numFmtId="0" fontId="7" fillId="0" borderId="0" xfId="0" applyFont="1" applyBorder="1" applyAlignment="1">
      <alignment horizontal="center"/>
    </xf>
    <xf numFmtId="0" fontId="21" fillId="0" borderId="0" xfId="0" applyFont="1" applyBorder="1" applyAlignment="1">
      <alignment horizontal="center"/>
    </xf>
    <xf numFmtId="0" fontId="21" fillId="0" borderId="0" xfId="0" applyFont="1" applyFill="1" applyBorder="1" applyAlignment="1">
      <alignment horizontal="center"/>
    </xf>
    <xf numFmtId="165" fontId="34" fillId="0" borderId="0" xfId="0" applyNumberFormat="1" applyFont="1" applyAlignment="1">
      <alignment horizontal="center" vertical="center"/>
    </xf>
    <xf numFmtId="167" fontId="12" fillId="0" borderId="0" xfId="0" applyNumberFormat="1" applyFont="1" applyFill="1" applyAlignment="1">
      <alignment horizontal="center" vertical="center"/>
    </xf>
    <xf numFmtId="167" fontId="12" fillId="0" borderId="1" xfId="0" applyNumberFormat="1" applyFont="1" applyFill="1" applyBorder="1" applyAlignment="1">
      <alignment horizontal="center" vertical="center"/>
    </xf>
    <xf numFmtId="0" fontId="12" fillId="0" borderId="0" xfId="0" applyFont="1" applyFill="1" applyAlignment="1">
      <alignment horizontal="center" vertical="center"/>
    </xf>
    <xf numFmtId="0" fontId="7" fillId="0" borderId="1" xfId="0" applyFont="1" applyFill="1" applyBorder="1" applyAlignment="1">
      <alignment horizontal="center" vertical="center"/>
    </xf>
    <xf numFmtId="0" fontId="7" fillId="0" borderId="0" xfId="0" applyFont="1" applyFill="1" applyBorder="1" applyAlignment="1">
      <alignment horizontal="center" vertical="center"/>
    </xf>
    <xf numFmtId="0" fontId="8" fillId="0" borderId="0" xfId="0" applyFont="1" applyFill="1" applyBorder="1" applyAlignment="1">
      <alignment horizontal="left" vertical="center"/>
    </xf>
    <xf numFmtId="0" fontId="8" fillId="0" borderId="0" xfId="0" applyFont="1" applyFill="1" applyBorder="1" applyAlignment="1">
      <alignment horizontal="center" vertical="center"/>
    </xf>
    <xf numFmtId="0" fontId="4" fillId="0" borderId="0" xfId="0" applyFont="1" applyBorder="1" applyAlignment="1">
      <alignment horizontal="left"/>
    </xf>
    <xf numFmtId="0" fontId="15" fillId="0" borderId="1" xfId="0" applyFont="1" applyFill="1" applyBorder="1" applyAlignment="1" applyProtection="1">
      <alignment vertical="center"/>
      <protection locked="0"/>
    </xf>
    <xf numFmtId="0" fontId="19" fillId="0" borderId="15" xfId="0" applyNumberFormat="1" applyFont="1" applyFill="1" applyBorder="1" applyAlignment="1" applyProtection="1">
      <alignment horizontal="left" vertical="center"/>
      <protection locked="0"/>
    </xf>
    <xf numFmtId="0" fontId="8" fillId="5" borderId="8" xfId="0" applyFont="1" applyFill="1" applyBorder="1" applyAlignment="1">
      <alignment horizontal="left" vertical="center"/>
    </xf>
    <xf numFmtId="0" fontId="19" fillId="5" borderId="3" xfId="0" applyFont="1" applyFill="1" applyBorder="1" applyAlignment="1" applyProtection="1">
      <alignment horizontal="left" vertical="center"/>
      <protection locked="0"/>
    </xf>
    <xf numFmtId="0" fontId="6" fillId="14" borderId="3" xfId="0" applyFont="1" applyFill="1" applyBorder="1" applyAlignment="1" applyProtection="1">
      <alignment horizontal="left" vertical="center"/>
      <protection locked="0"/>
    </xf>
    <xf numFmtId="0" fontId="8" fillId="14" borderId="8" xfId="0" applyFont="1" applyFill="1" applyBorder="1" applyAlignment="1">
      <alignment horizontal="left" vertical="center"/>
    </xf>
    <xf numFmtId="0" fontId="8" fillId="10" borderId="8" xfId="0" applyFont="1" applyFill="1" applyBorder="1" applyAlignment="1">
      <alignment horizontal="center" vertical="center" wrapText="1"/>
    </xf>
    <xf numFmtId="0" fontId="8" fillId="10" borderId="8" xfId="0" applyFont="1" applyFill="1" applyBorder="1" applyAlignment="1">
      <alignment horizontal="center" vertical="center" wrapText="1"/>
    </xf>
    <xf numFmtId="164" fontId="32" fillId="0" borderId="1" xfId="2" applyNumberFormat="1" applyFill="1" applyBorder="1" applyAlignment="1" applyProtection="1">
      <alignment horizontal="right" vertical="center"/>
      <protection locked="0"/>
    </xf>
    <xf numFmtId="164" fontId="32" fillId="0" borderId="1" xfId="2" applyNumberFormat="1" applyFill="1" applyBorder="1" applyAlignment="1" applyProtection="1">
      <alignment vertical="center"/>
      <protection locked="0"/>
    </xf>
    <xf numFmtId="0" fontId="37" fillId="0" borderId="0" xfId="0" applyFont="1" applyAlignment="1">
      <alignment horizontal="right" vertical="center"/>
    </xf>
    <xf numFmtId="164" fontId="20" fillId="0" borderId="0" xfId="0" applyNumberFormat="1" applyFont="1" applyBorder="1" applyAlignment="1">
      <alignment horizontal="right" vertical="center"/>
    </xf>
    <xf numFmtId="164" fontId="37" fillId="0" borderId="0" xfId="0" applyNumberFormat="1" applyFont="1" applyBorder="1" applyAlignment="1">
      <alignment horizontal="right" vertical="center"/>
    </xf>
    <xf numFmtId="164" fontId="37" fillId="0" borderId="0" xfId="0" applyNumberFormat="1" applyFont="1" applyFill="1" applyAlignment="1">
      <alignment horizontal="right" vertical="center"/>
    </xf>
    <xf numFmtId="164" fontId="37" fillId="0" borderId="0" xfId="0" applyNumberFormat="1" applyFont="1" applyFill="1" applyBorder="1" applyAlignment="1">
      <alignment horizontal="right" vertical="center" textRotation="90"/>
    </xf>
    <xf numFmtId="164" fontId="20" fillId="0" borderId="14" xfId="0" applyNumberFormat="1" applyFont="1" applyFill="1" applyBorder="1" applyAlignment="1">
      <alignment horizontal="right" vertical="top"/>
    </xf>
    <xf numFmtId="0" fontId="32" fillId="0" borderId="1" xfId="2" applyFont="1" applyBorder="1" applyAlignment="1">
      <alignment horizontal="right"/>
    </xf>
    <xf numFmtId="0" fontId="32" fillId="0" borderId="1" xfId="2" applyFont="1" applyFill="1" applyBorder="1" applyAlignment="1">
      <alignment horizontal="right"/>
    </xf>
    <xf numFmtId="0" fontId="32" fillId="0" borderId="1" xfId="2" applyBorder="1" applyAlignment="1">
      <alignment horizontal="right"/>
    </xf>
    <xf numFmtId="164" fontId="32" fillId="0" borderId="1" xfId="2" applyNumberFormat="1" applyFont="1" applyFill="1" applyBorder="1" applyAlignment="1" applyProtection="1">
      <alignment horizontal="right" vertical="center"/>
      <protection locked="0"/>
    </xf>
    <xf numFmtId="164" fontId="32" fillId="0" borderId="18" xfId="2" applyNumberFormat="1" applyFont="1" applyFill="1" applyBorder="1" applyAlignment="1" applyProtection="1">
      <alignment horizontal="right" vertical="center"/>
      <protection locked="0"/>
    </xf>
    <xf numFmtId="164" fontId="20" fillId="0" borderId="0" xfId="0" applyNumberFormat="1" applyFont="1" applyFill="1" applyAlignment="1">
      <alignment horizontal="right" vertical="center"/>
    </xf>
    <xf numFmtId="164" fontId="20" fillId="0" borderId="0" xfId="0" applyNumberFormat="1" applyFont="1" applyAlignment="1">
      <alignment horizontal="right" vertical="center"/>
    </xf>
    <xf numFmtId="0" fontId="15" fillId="0" borderId="8" xfId="1" applyFont="1" applyFill="1" applyBorder="1" applyAlignment="1">
      <alignment horizontal="left" vertical="center"/>
    </xf>
    <xf numFmtId="0" fontId="32" fillId="0" borderId="1" xfId="2" applyFill="1" applyBorder="1" applyAlignment="1">
      <alignment horizontal="right"/>
    </xf>
    <xf numFmtId="0" fontId="8" fillId="0" borderId="0" xfId="0" applyFont="1" applyFill="1" applyBorder="1" applyAlignment="1">
      <alignment horizontal="left" vertical="center"/>
    </xf>
    <xf numFmtId="0" fontId="8" fillId="0" borderId="0" xfId="0" applyFont="1" applyFill="1" applyBorder="1" applyAlignment="1">
      <alignment horizontal="center" vertical="center"/>
    </xf>
    <xf numFmtId="0" fontId="8" fillId="10" borderId="8" xfId="0" applyFont="1" applyFill="1" applyBorder="1" applyAlignment="1">
      <alignment horizontal="center" vertical="center" wrapText="1"/>
    </xf>
    <xf numFmtId="0" fontId="4" fillId="0" borderId="0" xfId="0" applyFont="1" applyBorder="1" applyAlignment="1">
      <alignment horizontal="left"/>
    </xf>
    <xf numFmtId="0" fontId="19" fillId="15" borderId="3" xfId="0" applyFont="1" applyFill="1" applyBorder="1" applyAlignment="1" applyProtection="1">
      <alignment horizontal="left" vertical="center"/>
      <protection locked="0"/>
    </xf>
    <xf numFmtId="0" fontId="38" fillId="0" borderId="3" xfId="0" applyFont="1" applyFill="1" applyBorder="1" applyAlignment="1" applyProtection="1">
      <alignment horizontal="left" vertical="center"/>
      <protection locked="0"/>
    </xf>
    <xf numFmtId="0" fontId="11" fillId="4" borderId="3" xfId="0" applyFont="1" applyFill="1" applyBorder="1" applyAlignment="1" applyProtection="1">
      <alignment horizontal="left" vertical="center"/>
      <protection locked="0"/>
    </xf>
    <xf numFmtId="14" fontId="6" fillId="0" borderId="3" xfId="0" applyNumberFormat="1" applyFont="1" applyFill="1" applyBorder="1" applyAlignment="1" applyProtection="1">
      <alignment horizontal="left" vertical="center"/>
      <protection locked="0"/>
    </xf>
    <xf numFmtId="0" fontId="8" fillId="0" borderId="0" xfId="0" applyFont="1" applyFill="1" applyBorder="1" applyAlignment="1">
      <alignment horizontal="left" vertical="center"/>
    </xf>
    <xf numFmtId="0" fontId="8" fillId="0" borderId="0" xfId="0" applyFont="1" applyFill="1" applyBorder="1" applyAlignment="1">
      <alignment horizontal="center" vertical="center"/>
    </xf>
    <xf numFmtId="0" fontId="8" fillId="10" borderId="8" xfId="0" applyFont="1" applyFill="1" applyBorder="1" applyAlignment="1">
      <alignment horizontal="center" vertical="center" wrapText="1"/>
    </xf>
    <xf numFmtId="0" fontId="4" fillId="0" borderId="0" xfId="0" applyFont="1" applyBorder="1" applyAlignment="1">
      <alignment horizontal="left"/>
    </xf>
    <xf numFmtId="0" fontId="6" fillId="16" borderId="3" xfId="0" applyFont="1" applyFill="1" applyBorder="1" applyAlignment="1" applyProtection="1">
      <alignment horizontal="left" vertical="center"/>
      <protection locked="0"/>
    </xf>
    <xf numFmtId="0" fontId="8" fillId="0" borderId="0" xfId="0" applyFont="1" applyFill="1" applyBorder="1" applyAlignment="1">
      <alignment horizontal="left" vertical="center"/>
    </xf>
    <xf numFmtId="0" fontId="8" fillId="0" borderId="0" xfId="0" applyFont="1" applyFill="1" applyBorder="1" applyAlignment="1">
      <alignment horizontal="center" vertical="center"/>
    </xf>
    <xf numFmtId="0" fontId="8" fillId="10" borderId="8" xfId="0" applyFont="1" applyFill="1" applyBorder="1" applyAlignment="1">
      <alignment horizontal="center" vertical="center" wrapText="1"/>
    </xf>
    <xf numFmtId="0" fontId="4" fillId="0" borderId="0" xfId="0" applyFont="1" applyBorder="1" applyAlignment="1">
      <alignment horizontal="left"/>
    </xf>
    <xf numFmtId="0" fontId="6" fillId="14" borderId="15" xfId="0" applyNumberFormat="1" applyFont="1" applyFill="1" applyBorder="1" applyAlignment="1" applyProtection="1">
      <alignment horizontal="left" vertical="center"/>
      <protection locked="0"/>
    </xf>
    <xf numFmtId="0" fontId="11" fillId="0" borderId="15" xfId="0" applyNumberFormat="1" applyFont="1" applyFill="1" applyBorder="1" applyAlignment="1" applyProtection="1">
      <alignment horizontal="left" vertical="center"/>
      <protection locked="0"/>
    </xf>
    <xf numFmtId="0" fontId="8" fillId="10" borderId="8" xfId="0" applyFont="1" applyFill="1" applyBorder="1" applyAlignment="1">
      <alignment horizontal="center" vertical="center" wrapText="1"/>
    </xf>
    <xf numFmtId="0" fontId="39" fillId="0" borderId="15" xfId="0" applyNumberFormat="1" applyFont="1" applyFill="1" applyBorder="1" applyAlignment="1" applyProtection="1">
      <alignment horizontal="left" vertical="center"/>
      <protection locked="0"/>
    </xf>
    <xf numFmtId="0" fontId="11" fillId="4" borderId="15" xfId="0" applyNumberFormat="1" applyFont="1" applyFill="1" applyBorder="1" applyAlignment="1" applyProtection="1">
      <alignment horizontal="left" vertical="center"/>
      <protection locked="0"/>
    </xf>
    <xf numFmtId="0" fontId="8" fillId="8" borderId="8" xfId="0" applyFont="1" applyFill="1" applyBorder="1" applyAlignment="1">
      <alignment horizontal="left" vertical="center"/>
    </xf>
    <xf numFmtId="0" fontId="40" fillId="0" borderId="3" xfId="0" applyFont="1" applyFill="1" applyBorder="1" applyAlignment="1" applyProtection="1">
      <alignment horizontal="left" vertical="center"/>
      <protection locked="0"/>
    </xf>
    <xf numFmtId="0" fontId="8" fillId="0" borderId="0" xfId="0" applyFont="1" applyFill="1" applyBorder="1" applyAlignment="1">
      <alignment horizontal="left" vertical="center"/>
    </xf>
    <xf numFmtId="0" fontId="8" fillId="0" borderId="0" xfId="0" applyFont="1" applyFill="1" applyBorder="1" applyAlignment="1">
      <alignment horizontal="center" vertical="center"/>
    </xf>
    <xf numFmtId="0" fontId="8" fillId="10" borderId="8" xfId="0" applyFont="1" applyFill="1" applyBorder="1" applyAlignment="1">
      <alignment horizontal="center" vertical="center" wrapText="1"/>
    </xf>
    <xf numFmtId="0" fontId="4" fillId="0" borderId="0" xfId="0" applyFont="1" applyBorder="1" applyAlignment="1">
      <alignment horizontal="left"/>
    </xf>
    <xf numFmtId="0" fontId="11" fillId="0" borderId="8" xfId="0" applyFont="1" applyFill="1" applyBorder="1" applyAlignment="1">
      <alignment horizontal="left" vertical="center" wrapText="1"/>
    </xf>
    <xf numFmtId="0" fontId="11" fillId="0" borderId="6"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6" xfId="0" applyFont="1" applyFill="1" applyBorder="1" applyAlignment="1">
      <alignment horizontal="left" vertical="center" wrapText="1"/>
    </xf>
    <xf numFmtId="0" fontId="9" fillId="0" borderId="0" xfId="0" applyFont="1" applyAlignment="1">
      <alignment horizontal="left" vertical="center"/>
    </xf>
    <xf numFmtId="0" fontId="4" fillId="0" borderId="2" xfId="0" applyFont="1" applyBorder="1" applyAlignment="1" applyProtection="1">
      <alignment horizontal="left"/>
    </xf>
    <xf numFmtId="0" fontId="8" fillId="0" borderId="0" xfId="0" applyFont="1" applyBorder="1" applyAlignment="1">
      <alignment horizontal="left" vertical="center" wrapText="1"/>
    </xf>
    <xf numFmtId="0" fontId="8" fillId="2" borderId="2" xfId="0" applyFont="1" applyFill="1" applyBorder="1" applyAlignment="1" applyProtection="1">
      <alignment horizontal="left" vertical="center"/>
      <protection locked="0"/>
    </xf>
    <xf numFmtId="0" fontId="8" fillId="6" borderId="2" xfId="0" applyFont="1" applyFill="1" applyBorder="1" applyAlignment="1" applyProtection="1">
      <alignment horizontal="left" vertical="center"/>
      <protection locked="0"/>
    </xf>
    <xf numFmtId="0" fontId="2" fillId="0" borderId="0" xfId="0" applyFont="1" applyFill="1" applyBorder="1" applyAlignment="1" applyProtection="1">
      <alignment horizontal="left" vertical="center"/>
      <protection locked="0"/>
    </xf>
    <xf numFmtId="0" fontId="8" fillId="0" borderId="0" xfId="0" applyFont="1" applyFill="1" applyBorder="1" applyAlignment="1">
      <alignment horizontal="left" vertical="center"/>
    </xf>
    <xf numFmtId="0" fontId="8" fillId="0" borderId="0" xfId="0" applyFont="1" applyFill="1" applyBorder="1" applyAlignment="1">
      <alignment horizontal="center" vertical="center"/>
    </xf>
    <xf numFmtId="0" fontId="8" fillId="0" borderId="10" xfId="0" applyFont="1" applyFill="1" applyBorder="1" applyAlignment="1">
      <alignment horizontal="center" vertical="center"/>
    </xf>
    <xf numFmtId="0" fontId="8" fillId="10" borderId="8" xfId="0" applyFont="1" applyFill="1" applyBorder="1" applyAlignment="1">
      <alignment horizontal="center" vertical="center" wrapText="1"/>
    </xf>
    <xf numFmtId="0" fontId="8" fillId="10" borderId="11" xfId="0" applyFont="1" applyFill="1" applyBorder="1" applyAlignment="1">
      <alignment horizontal="center" vertical="center" wrapText="1"/>
    </xf>
    <xf numFmtId="0" fontId="8" fillId="10" borderId="6" xfId="0" applyFont="1" applyFill="1" applyBorder="1" applyAlignment="1">
      <alignment horizontal="center" vertical="center" wrapText="1"/>
    </xf>
    <xf numFmtId="0" fontId="8" fillId="2" borderId="8" xfId="0" applyFont="1" applyFill="1" applyBorder="1" applyAlignment="1" applyProtection="1">
      <alignment horizontal="center" vertical="center"/>
      <protection locked="0"/>
    </xf>
    <xf numFmtId="0" fontId="8" fillId="2" borderId="11"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4" fillId="0" borderId="9" xfId="0" applyFont="1" applyBorder="1" applyAlignment="1">
      <alignment horizontal="center"/>
    </xf>
    <xf numFmtId="0" fontId="4" fillId="0" borderId="0" xfId="0" applyFont="1" applyBorder="1" applyAlignment="1">
      <alignment horizontal="center"/>
    </xf>
    <xf numFmtId="0" fontId="8" fillId="6" borderId="8" xfId="0" applyFont="1" applyFill="1" applyBorder="1" applyAlignment="1" applyProtection="1">
      <alignment horizontal="center" vertical="center"/>
      <protection locked="0"/>
    </xf>
    <xf numFmtId="0" fontId="8" fillId="6" borderId="11" xfId="0" applyFont="1" applyFill="1" applyBorder="1" applyAlignment="1" applyProtection="1">
      <alignment horizontal="center" vertical="center"/>
      <protection locked="0"/>
    </xf>
    <xf numFmtId="0" fontId="8" fillId="6" borderId="6" xfId="0" applyFont="1" applyFill="1" applyBorder="1" applyAlignment="1" applyProtection="1">
      <alignment horizontal="center" vertical="center"/>
      <protection locked="0"/>
    </xf>
    <xf numFmtId="0" fontId="4" fillId="0" borderId="9" xfId="0" applyFont="1" applyBorder="1" applyAlignment="1">
      <alignment horizontal="left"/>
    </xf>
    <xf numFmtId="0" fontId="4" fillId="0" borderId="0" xfId="0" applyFont="1" applyBorder="1" applyAlignment="1">
      <alignment horizontal="left"/>
    </xf>
    <xf numFmtId="0" fontId="8" fillId="6" borderId="8" xfId="0" applyFont="1" applyFill="1" applyBorder="1" applyAlignment="1" applyProtection="1">
      <alignment horizontal="left" vertical="center"/>
      <protection locked="0"/>
    </xf>
    <xf numFmtId="0" fontId="8" fillId="6" borderId="11" xfId="0" applyFont="1" applyFill="1" applyBorder="1" applyAlignment="1" applyProtection="1">
      <alignment horizontal="left" vertical="center"/>
      <protection locked="0"/>
    </xf>
    <xf numFmtId="0" fontId="8" fillId="6" borderId="6" xfId="0" applyFont="1" applyFill="1" applyBorder="1" applyAlignment="1" applyProtection="1">
      <alignment horizontal="left" vertical="center"/>
      <protection locked="0"/>
    </xf>
    <xf numFmtId="0" fontId="8" fillId="0" borderId="10" xfId="0" applyFont="1" applyFill="1" applyBorder="1" applyAlignment="1">
      <alignment horizontal="left" vertical="center"/>
    </xf>
    <xf numFmtId="0" fontId="8" fillId="10" borderId="8" xfId="0" applyFont="1" applyFill="1" applyBorder="1" applyAlignment="1">
      <alignment horizontal="left" vertical="center" wrapText="1"/>
    </xf>
    <xf numFmtId="0" fontId="8" fillId="10" borderId="11" xfId="0" applyFont="1" applyFill="1" applyBorder="1" applyAlignment="1">
      <alignment horizontal="left" vertical="center" wrapText="1"/>
    </xf>
    <xf numFmtId="0" fontId="8" fillId="10" borderId="6" xfId="0" applyFont="1" applyFill="1" applyBorder="1" applyAlignment="1">
      <alignment horizontal="left" vertical="center" wrapText="1"/>
    </xf>
    <xf numFmtId="0" fontId="8" fillId="2" borderId="8" xfId="0" applyFont="1" applyFill="1" applyBorder="1" applyAlignment="1" applyProtection="1">
      <alignment horizontal="left" vertical="center"/>
      <protection locked="0"/>
    </xf>
    <xf numFmtId="0" fontId="8" fillId="2" borderId="11" xfId="0" applyFont="1" applyFill="1" applyBorder="1" applyAlignment="1" applyProtection="1">
      <alignment horizontal="left" vertical="center"/>
      <protection locked="0"/>
    </xf>
    <xf numFmtId="0" fontId="8" fillId="2" borderId="6" xfId="0" applyFont="1" applyFill="1" applyBorder="1" applyAlignment="1" applyProtection="1">
      <alignment horizontal="left" vertical="center"/>
      <protection locked="0"/>
    </xf>
    <xf numFmtId="166" fontId="4" fillId="0" borderId="2" xfId="0" applyNumberFormat="1" applyFont="1" applyBorder="1" applyAlignment="1" applyProtection="1">
      <alignment horizontal="center"/>
    </xf>
    <xf numFmtId="0" fontId="4" fillId="0" borderId="2" xfId="0" applyFont="1" applyBorder="1" applyAlignment="1" applyProtection="1">
      <alignment horizontal="center"/>
    </xf>
    <xf numFmtId="0" fontId="8" fillId="0" borderId="8" xfId="0" applyFont="1" applyFill="1" applyBorder="1" applyAlignment="1" applyProtection="1">
      <alignment horizontal="center" vertical="center"/>
      <protection locked="0"/>
    </xf>
    <xf numFmtId="0" fontId="8" fillId="8" borderId="8" xfId="0" applyFont="1" applyFill="1" applyBorder="1" applyAlignment="1">
      <alignment horizontal="center" vertical="center"/>
    </xf>
  </cellXfs>
  <cellStyles count="3">
    <cellStyle name="Link" xfId="2" builtinId="8"/>
    <cellStyle name="Standard" xfId="0" builtinId="0"/>
    <cellStyle name="Standard 2" xfId="1"/>
  </cellStyles>
  <dxfs count="807">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95B3D7"/>
        </patternFill>
      </fill>
    </dxf>
    <dxf>
      <fill>
        <patternFill>
          <bgColor rgb="FFFFFF99"/>
        </patternFill>
      </fill>
    </dxf>
    <dxf>
      <fill>
        <patternFill>
          <bgColor rgb="FFFFCCFF"/>
        </patternFill>
      </fill>
    </dxf>
    <dxf>
      <fill>
        <patternFill>
          <bgColor theme="0" tint="-4.9989318521683403E-2"/>
        </patternFill>
      </fill>
    </dxf>
    <dxf>
      <fill>
        <patternFill>
          <bgColor rgb="FFFFFFCC"/>
        </patternFill>
      </fill>
    </dxf>
    <dxf>
      <fill>
        <patternFill>
          <bgColor rgb="FFFFCCCC"/>
        </patternFill>
      </fill>
    </dxf>
    <dxf>
      <fill>
        <patternFill>
          <bgColor rgb="FFFFFFCC"/>
        </patternFill>
      </fill>
    </dxf>
    <dxf>
      <fill>
        <patternFill>
          <bgColor rgb="FFFFCCCC"/>
        </patternFill>
      </fill>
    </dxf>
    <dxf>
      <font>
        <color theme="0" tint="-4.9989318521683403E-2"/>
      </font>
      <fill>
        <patternFill>
          <bgColor theme="0" tint="-4.9989318521683403E-2"/>
        </patternFill>
      </fill>
    </dxf>
    <dxf>
      <fill>
        <patternFill>
          <bgColor rgb="FF95B3D7"/>
        </patternFill>
      </fill>
    </dxf>
    <dxf>
      <fill>
        <patternFill>
          <bgColor rgb="FFFFFF99"/>
        </patternFill>
      </fill>
    </dxf>
    <dxf>
      <fill>
        <patternFill>
          <bgColor rgb="FFFFCCFF"/>
        </patternFill>
      </fill>
    </dxf>
    <dxf>
      <fill>
        <patternFill>
          <bgColor theme="0" tint="-4.9989318521683403E-2"/>
        </patternFill>
      </fill>
    </dxf>
    <dxf>
      <fill>
        <patternFill>
          <bgColor rgb="FF95B3D7"/>
        </patternFill>
      </fill>
    </dxf>
    <dxf>
      <fill>
        <patternFill>
          <bgColor rgb="FFFFFF99"/>
        </patternFill>
      </fill>
    </dxf>
    <dxf>
      <fill>
        <patternFill>
          <bgColor rgb="FFFFCCFF"/>
        </patternFill>
      </fill>
    </dxf>
    <dxf>
      <fill>
        <patternFill>
          <bgColor rgb="FFFFFFCC"/>
        </patternFill>
      </fill>
    </dxf>
    <dxf>
      <fill>
        <patternFill>
          <bgColor rgb="FFFFCCCC"/>
        </patternFill>
      </fill>
    </dxf>
    <dxf>
      <font>
        <color theme="0" tint="-4.9989318521683403E-2"/>
      </font>
      <fill>
        <patternFill>
          <bgColor theme="0" tint="-4.9989318521683403E-2"/>
        </patternFill>
      </fill>
    </dxf>
    <dxf>
      <fill>
        <patternFill>
          <bgColor rgb="FF95B3D7"/>
        </patternFill>
      </fill>
    </dxf>
    <dxf>
      <fill>
        <patternFill>
          <bgColor rgb="FFFFFF99"/>
        </patternFill>
      </fill>
    </dxf>
    <dxf>
      <fill>
        <patternFill>
          <bgColor rgb="FFFFCCFF"/>
        </patternFill>
      </fill>
    </dxf>
    <dxf>
      <fill>
        <patternFill>
          <bgColor theme="0" tint="-4.9989318521683403E-2"/>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ont>
        <color theme="0" tint="-4.9989318521683403E-2"/>
      </font>
      <fill>
        <patternFill>
          <bgColor theme="0" tint="-4.9989318521683403E-2"/>
        </patternFill>
      </fill>
    </dxf>
    <dxf>
      <fill>
        <patternFill>
          <bgColor rgb="FF95B3D7"/>
        </patternFill>
      </fill>
    </dxf>
    <dxf>
      <fill>
        <patternFill>
          <bgColor rgb="FFFFFF99"/>
        </patternFill>
      </fill>
    </dxf>
    <dxf>
      <fill>
        <patternFill>
          <bgColor rgb="FFFFCCFF"/>
        </patternFill>
      </fill>
    </dxf>
    <dxf>
      <fill>
        <patternFill>
          <bgColor theme="0" tint="-4.9989318521683403E-2"/>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95B3D7"/>
        </patternFill>
      </fill>
    </dxf>
    <dxf>
      <fill>
        <patternFill>
          <bgColor rgb="FFFFFF99"/>
        </patternFill>
      </fill>
    </dxf>
    <dxf>
      <fill>
        <patternFill>
          <bgColor rgb="FFFFCCFF"/>
        </patternFill>
      </fill>
    </dxf>
    <dxf>
      <fill>
        <patternFill>
          <bgColor rgb="FFFFFFCC"/>
        </patternFill>
      </fill>
    </dxf>
    <dxf>
      <fill>
        <patternFill>
          <bgColor rgb="FFFFCCCC"/>
        </patternFill>
      </fill>
    </dxf>
    <dxf>
      <font>
        <color theme="0" tint="-4.9989318521683403E-2"/>
      </font>
      <fill>
        <patternFill>
          <bgColor theme="0" tint="-4.9989318521683403E-2"/>
        </patternFill>
      </fill>
    </dxf>
    <dxf>
      <fill>
        <patternFill>
          <bgColor rgb="FF95B3D7"/>
        </patternFill>
      </fill>
    </dxf>
    <dxf>
      <fill>
        <patternFill>
          <bgColor rgb="FFFFFF99"/>
        </patternFill>
      </fill>
    </dxf>
    <dxf>
      <fill>
        <patternFill>
          <bgColor rgb="FFFFCCFF"/>
        </patternFill>
      </fill>
    </dxf>
    <dxf>
      <fill>
        <patternFill>
          <bgColor theme="0" tint="-4.9989318521683403E-2"/>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ont>
        <color theme="0" tint="-4.9989318521683403E-2"/>
      </font>
      <fill>
        <patternFill>
          <bgColor theme="0" tint="-4.9989318521683403E-2"/>
        </patternFill>
      </fill>
    </dxf>
    <dxf>
      <fill>
        <patternFill>
          <bgColor rgb="FF95B3D7"/>
        </patternFill>
      </fill>
    </dxf>
    <dxf>
      <fill>
        <patternFill>
          <bgColor rgb="FFFFFF99"/>
        </patternFill>
      </fill>
    </dxf>
    <dxf>
      <fill>
        <patternFill>
          <bgColor rgb="FFFFCCFF"/>
        </patternFill>
      </fill>
    </dxf>
    <dxf>
      <fill>
        <patternFill>
          <bgColor theme="0" tint="-4.9989318521683403E-2"/>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theme="0" tint="-4.9989318521683403E-2"/>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ont>
        <color theme="0" tint="-4.9989318521683403E-2"/>
      </font>
      <fill>
        <patternFill>
          <bgColor theme="0" tint="-4.9989318521683403E-2"/>
        </patternFill>
      </fill>
    </dxf>
    <dxf>
      <fill>
        <patternFill>
          <bgColor rgb="FF95B3D7"/>
        </patternFill>
      </fill>
    </dxf>
    <dxf>
      <fill>
        <patternFill>
          <bgColor rgb="FFFFFF99"/>
        </patternFill>
      </fill>
    </dxf>
    <dxf>
      <fill>
        <patternFill>
          <bgColor rgb="FFFFCCFF"/>
        </patternFill>
      </fill>
    </dxf>
    <dxf>
      <fill>
        <patternFill>
          <bgColor theme="0" tint="-4.9989318521683403E-2"/>
        </patternFill>
      </fill>
    </dxf>
    <dxf>
      <fill>
        <patternFill>
          <bgColor theme="0" tint="-4.9989318521683403E-2"/>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ill>
        <patternFill>
          <bgColor rgb="FFFFFFCC"/>
        </patternFill>
      </fill>
    </dxf>
    <dxf>
      <fill>
        <patternFill>
          <bgColor rgb="FFFFCCCC"/>
        </patternFill>
      </fill>
    </dxf>
    <dxf>
      <font>
        <color theme="0" tint="-4.9989318521683403E-2"/>
      </font>
      <fill>
        <patternFill>
          <bgColor theme="0" tint="-4.9989318521683403E-2"/>
        </patternFill>
      </fill>
    </dxf>
    <dxf>
      <fill>
        <patternFill>
          <bgColor rgb="FF95B3D7"/>
        </patternFill>
      </fill>
    </dxf>
    <dxf>
      <fill>
        <patternFill>
          <bgColor rgb="FFFFFF99"/>
        </patternFill>
      </fill>
    </dxf>
    <dxf>
      <fill>
        <patternFill>
          <bgColor rgb="FFFFCCFF"/>
        </patternFill>
      </fill>
    </dxf>
    <dxf>
      <fill>
        <patternFill>
          <bgColor theme="0" tint="-4.9989318521683403E-2"/>
        </patternFill>
      </fill>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right style="dotted">
          <color indexed="64"/>
        </right>
        <top style="dotted">
          <color indexed="64"/>
        </top>
        <bottom style="dotted">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ertAlign val="baseline"/>
        <sz val="11"/>
        <color theme="10"/>
        <name val="Calibri"/>
        <scheme val="minor"/>
      </font>
      <numFmt numFmtId="164" formatCode="dd/mm/yy;@"/>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6"/>
        <color auto="1"/>
        <name val="Verdana"/>
        <scheme val="none"/>
      </font>
      <fill>
        <patternFill patternType="solid">
          <fgColor indexed="64"/>
          <bgColor rgb="FF00B0F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6"/>
        <color auto="1"/>
        <name val="Verdana"/>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ill>
        <patternFill patternType="solid">
          <fgColor rgb="FF8DB4E2"/>
          <bgColor rgb="FF000000"/>
        </patternFill>
      </fill>
    </dxf>
    <dxf>
      <fill>
        <patternFill patternType="solid">
          <fgColor rgb="FFFFCCFF"/>
          <bgColor rgb="FF000000"/>
        </patternFill>
      </fill>
    </dxf>
    <dxf>
      <border outline="0">
        <left style="thin">
          <color rgb="FF000000"/>
        </left>
        <top style="thin">
          <color rgb="FF000000"/>
        </top>
      </border>
    </dxf>
    <dxf>
      <font>
        <b/>
        <i val="0"/>
        <strike val="0"/>
        <condense val="0"/>
        <extend val="0"/>
        <outline val="0"/>
        <shadow val="0"/>
        <u val="none"/>
        <vertAlign val="baseline"/>
        <sz val="14"/>
        <color auto="1"/>
        <name val="Verdana"/>
        <scheme val="none"/>
      </font>
      <fill>
        <patternFill patternType="none">
          <fgColor rgb="FF000000"/>
          <bgColor rgb="FFFFFFFF"/>
        </patternFill>
      </fill>
      <alignment horizontal="left" vertical="center" textRotation="0" wrapText="0" indent="0" justifyLastLine="0" shrinkToFit="0" readingOrder="0"/>
      <protection locked="0" hidden="0"/>
    </dxf>
    <dxf>
      <border outline="0">
        <bottom style="thin">
          <color rgb="FF000000"/>
        </bottom>
      </border>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bottom/>
      </border>
      <protection locked="1"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right style="dotted">
          <color indexed="64"/>
        </right>
        <top style="dotted">
          <color indexed="64"/>
        </top>
        <bottom style="dotted">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dotted">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ertAlign val="baseline"/>
        <sz val="11"/>
        <color theme="10"/>
        <name val="Calibri"/>
        <scheme val="minor"/>
      </font>
      <numFmt numFmtId="164" formatCode="dd/mm/yy;@"/>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6"/>
        <color auto="1"/>
        <name val="Verdana"/>
        <scheme val="none"/>
      </font>
      <fill>
        <patternFill patternType="solid">
          <fgColor indexed="64"/>
          <bgColor rgb="FF00B0F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6"/>
        <color auto="1"/>
        <name val="Verdana"/>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border outline="0">
        <left style="thin">
          <color rgb="FF000000"/>
        </left>
        <top style="thin">
          <color rgb="FF000000"/>
        </top>
      </border>
    </dxf>
    <dxf>
      <font>
        <b/>
        <i val="0"/>
        <strike val="0"/>
        <condense val="0"/>
        <extend val="0"/>
        <outline val="0"/>
        <shadow val="0"/>
        <u val="none"/>
        <vertAlign val="baseline"/>
        <sz val="14"/>
        <color auto="1"/>
        <name val="Verdana"/>
        <scheme val="none"/>
      </font>
      <fill>
        <patternFill patternType="none">
          <fgColor rgb="FF000000"/>
          <bgColor rgb="FFFFFFFF"/>
        </patternFill>
      </fill>
      <alignment horizontal="left" vertical="center" textRotation="0" wrapText="0" indent="0" justifyLastLine="0" shrinkToFit="0" readingOrder="0"/>
      <protection locked="0" hidden="0"/>
    </dxf>
    <dxf>
      <border outline="0">
        <bottom style="thin">
          <color rgb="FF000000"/>
        </bottom>
      </border>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bottom/>
      </border>
      <protection locked="1"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right style="dotted">
          <color indexed="64"/>
        </right>
        <top style="dotted">
          <color indexed="64"/>
        </top>
        <bottom style="dotted">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ertAlign val="baseline"/>
        <sz val="11"/>
        <color theme="10"/>
        <name val="Calibri"/>
        <scheme val="minor"/>
      </font>
      <numFmt numFmtId="164" formatCode="dd/mm/yy;@"/>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6"/>
        <color auto="1"/>
        <name val="Verdana"/>
        <scheme val="none"/>
      </font>
      <fill>
        <patternFill patternType="solid">
          <fgColor indexed="64"/>
          <bgColor rgb="FF00B0F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6"/>
        <color auto="1"/>
        <name val="Verdana"/>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border outline="0">
        <left style="thin">
          <color rgb="FF000000"/>
        </left>
        <top style="thin">
          <color rgb="FF000000"/>
        </top>
      </border>
    </dxf>
    <dxf>
      <font>
        <b/>
        <i val="0"/>
        <strike val="0"/>
        <condense val="0"/>
        <extend val="0"/>
        <outline val="0"/>
        <shadow val="0"/>
        <u val="none"/>
        <vertAlign val="baseline"/>
        <sz val="14"/>
        <color auto="1"/>
        <name val="Verdana"/>
        <scheme val="none"/>
      </font>
      <fill>
        <patternFill patternType="none">
          <fgColor rgb="FF000000"/>
          <bgColor rgb="FFFFFFFF"/>
        </patternFill>
      </fill>
      <alignment horizontal="left" vertical="center" textRotation="0" wrapText="0" indent="0" justifyLastLine="0" shrinkToFit="0" readingOrder="0"/>
      <protection locked="0" hidden="0"/>
    </dxf>
    <dxf>
      <border outline="0">
        <bottom style="thin">
          <color rgb="FF000000"/>
        </bottom>
      </border>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bottom/>
      </border>
      <protection locked="1"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right style="dotted">
          <color indexed="64"/>
        </right>
        <top style="dotted">
          <color indexed="64"/>
        </top>
        <bottom style="dotted">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ertAlign val="baseline"/>
        <sz val="11"/>
        <color theme="10"/>
        <name val="Calibri"/>
        <scheme val="minor"/>
      </font>
      <numFmt numFmtId="164" formatCode="dd/mm/yy;@"/>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6"/>
        <color auto="1"/>
        <name val="Verdana"/>
        <scheme val="none"/>
      </font>
      <fill>
        <patternFill patternType="solid">
          <fgColor indexed="64"/>
          <bgColor rgb="FF00B0F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6"/>
        <color auto="1"/>
        <name val="Verdana"/>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border outline="0">
        <left style="thin">
          <color rgb="FF000000"/>
        </left>
        <top style="thin">
          <color rgb="FF000000"/>
        </top>
      </border>
    </dxf>
    <dxf>
      <font>
        <b/>
        <i val="0"/>
        <strike val="0"/>
        <condense val="0"/>
        <extend val="0"/>
        <outline val="0"/>
        <shadow val="0"/>
        <u val="none"/>
        <vertAlign val="baseline"/>
        <sz val="14"/>
        <color auto="1"/>
        <name val="Verdana"/>
        <scheme val="none"/>
      </font>
      <fill>
        <patternFill patternType="none">
          <fgColor rgb="FF000000"/>
          <bgColor rgb="FFFFFFFF"/>
        </patternFill>
      </fill>
      <alignment horizontal="left" vertical="center" textRotation="0" wrapText="0" indent="0" justifyLastLine="0" shrinkToFit="0" readingOrder="0"/>
      <protection locked="0" hidden="0"/>
    </dxf>
    <dxf>
      <border outline="0">
        <bottom style="thin">
          <color rgb="FF000000"/>
        </bottom>
      </border>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bottom/>
      </border>
      <protection locked="1"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right style="dotted">
          <color indexed="64"/>
        </right>
        <top style="dotted">
          <color indexed="64"/>
        </top>
        <bottom style="dotted">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ertAlign val="baseline"/>
        <sz val="11"/>
        <color theme="10"/>
        <name val="Calibri"/>
        <scheme val="minor"/>
      </font>
      <numFmt numFmtId="164" formatCode="dd/mm/yy;@"/>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6"/>
        <color auto="1"/>
        <name val="Verdana"/>
        <scheme val="none"/>
      </font>
      <fill>
        <patternFill patternType="solid">
          <fgColor indexed="64"/>
          <bgColor rgb="FF00B0F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6"/>
        <color auto="1"/>
        <name val="Verdana"/>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border outline="0">
        <left style="thin">
          <color rgb="FF000000"/>
        </left>
        <top style="thin">
          <color rgb="FF000000"/>
        </top>
      </border>
    </dxf>
    <dxf>
      <font>
        <b/>
        <i val="0"/>
        <strike val="0"/>
        <condense val="0"/>
        <extend val="0"/>
        <outline val="0"/>
        <shadow val="0"/>
        <u val="none"/>
        <vertAlign val="baseline"/>
        <sz val="14"/>
        <color auto="1"/>
        <name val="Verdana"/>
        <scheme val="none"/>
      </font>
      <fill>
        <patternFill patternType="none">
          <fgColor rgb="FF000000"/>
          <bgColor rgb="FFFFFFFF"/>
        </patternFill>
      </fill>
      <alignment horizontal="left" vertical="center" textRotation="0" wrapText="0" indent="0" justifyLastLine="0" shrinkToFit="0" readingOrder="0"/>
      <protection locked="0" hidden="0"/>
    </dxf>
    <dxf>
      <border outline="0">
        <bottom style="thin">
          <color rgb="FF000000"/>
        </bottom>
      </border>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bottom/>
      </border>
      <protection locked="1"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right style="dotted">
          <color indexed="64"/>
        </right>
        <top style="dotted">
          <color indexed="64"/>
        </top>
        <bottom style="dotted">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ertAlign val="baseline"/>
        <sz val="11"/>
        <color theme="10"/>
        <name val="Calibri"/>
        <scheme val="minor"/>
      </font>
      <numFmt numFmtId="164" formatCode="dd/mm/yy;@"/>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6"/>
        <color auto="1"/>
        <name val="Verdana"/>
        <scheme val="none"/>
      </font>
      <fill>
        <patternFill patternType="solid">
          <fgColor indexed="64"/>
          <bgColor rgb="FF00B0F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6"/>
        <color auto="1"/>
        <name val="Verdana"/>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border outline="0">
        <left style="thin">
          <color rgb="FF000000"/>
        </left>
        <top style="thin">
          <color rgb="FF000000"/>
        </top>
      </border>
    </dxf>
    <dxf>
      <font>
        <b/>
        <i val="0"/>
        <strike val="0"/>
        <condense val="0"/>
        <extend val="0"/>
        <outline val="0"/>
        <shadow val="0"/>
        <u val="none"/>
        <vertAlign val="baseline"/>
        <sz val="14"/>
        <color auto="1"/>
        <name val="Verdana"/>
        <scheme val="none"/>
      </font>
      <fill>
        <patternFill patternType="none">
          <fgColor rgb="FF000000"/>
          <bgColor rgb="FFFFFFFF"/>
        </patternFill>
      </fill>
      <alignment horizontal="left" vertical="center" textRotation="0" wrapText="0" indent="0" justifyLastLine="0" shrinkToFit="0" readingOrder="0"/>
      <protection locked="0" hidden="0"/>
    </dxf>
    <dxf>
      <border outline="0">
        <bottom style="thin">
          <color rgb="FF000000"/>
        </bottom>
      </border>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bottom/>
      </border>
      <protection locked="1"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right style="dotted">
          <color indexed="64"/>
        </right>
        <top style="dotted">
          <color indexed="64"/>
        </top>
        <bottom style="dotted">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ertAlign val="baseline"/>
        <sz val="11"/>
        <color theme="10"/>
        <name val="Calibri"/>
        <scheme val="minor"/>
      </font>
      <numFmt numFmtId="164" formatCode="dd/mm/yy;@"/>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6"/>
        <color auto="1"/>
        <name val="Verdana"/>
        <scheme val="none"/>
      </font>
      <fill>
        <patternFill patternType="solid">
          <fgColor indexed="64"/>
          <bgColor rgb="FF00B0F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6"/>
        <color auto="1"/>
        <name val="Verdana"/>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ill>
        <patternFill patternType="solid">
          <fgColor rgb="FF8DB4E2"/>
          <bgColor rgb="FF000000"/>
        </patternFill>
      </fill>
    </dxf>
    <dxf>
      <fill>
        <patternFill patternType="solid">
          <fgColor rgb="FFFFCCFF"/>
          <bgColor rgb="FF000000"/>
        </patternFill>
      </fill>
    </dxf>
    <dxf>
      <border outline="0">
        <left style="thin">
          <color rgb="FF000000"/>
        </left>
        <top style="thin">
          <color rgb="FF000000"/>
        </top>
      </border>
    </dxf>
    <dxf>
      <font>
        <b/>
        <i val="0"/>
        <strike val="0"/>
        <condense val="0"/>
        <extend val="0"/>
        <outline val="0"/>
        <shadow val="0"/>
        <u val="none"/>
        <vertAlign val="baseline"/>
        <sz val="14"/>
        <color auto="1"/>
        <name val="Verdana"/>
        <scheme val="none"/>
      </font>
      <fill>
        <patternFill patternType="none">
          <fgColor rgb="FF000000"/>
          <bgColor rgb="FFFFFFFF"/>
        </patternFill>
      </fill>
      <alignment horizontal="left" vertical="center" textRotation="0" wrapText="0" indent="0" justifyLastLine="0" shrinkToFit="0" readingOrder="0"/>
      <protection locked="0" hidden="0"/>
    </dxf>
    <dxf>
      <border outline="0">
        <bottom style="thin">
          <color rgb="FF000000"/>
        </bottom>
      </border>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bottom/>
      </border>
      <protection locked="1"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right style="dotted">
          <color indexed="64"/>
        </right>
        <top style="dotted">
          <color indexed="64"/>
        </top>
        <bottom style="dotted">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ertAlign val="baseline"/>
        <sz val="14"/>
        <color theme="10"/>
        <name val="Calibri"/>
        <scheme val="minor"/>
      </font>
      <numFmt numFmtId="164" formatCode="dd/mm/yy;@"/>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6"/>
        <color auto="1"/>
        <name val="Verdana"/>
        <scheme val="none"/>
      </font>
      <fill>
        <patternFill patternType="solid">
          <fgColor indexed="64"/>
          <bgColor rgb="FF00B0F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6"/>
        <color auto="1"/>
        <name val="Verdana"/>
        <scheme val="none"/>
      </font>
      <fill>
        <patternFill patternType="solid">
          <fgColor indexed="64"/>
          <bgColor theme="3" tint="0.59999389629810485"/>
        </patternFill>
      </fill>
      <alignment horizontal="center" vertical="center" textRotation="0" wrapText="0" indent="0" justifyLastLine="0" shrinkToFit="0" readingOrder="0"/>
      <border diagonalUp="0" diagonalDown="0">
        <left/>
        <right/>
        <top style="thin">
          <color indexed="64"/>
        </top>
        <bottom style="thin">
          <color indexed="64"/>
        </bottom>
        <vertical/>
        <horizontal/>
      </border>
    </dxf>
    <dxf>
      <fill>
        <patternFill patternType="solid">
          <fgColor rgb="FF8DB4E2"/>
          <bgColor rgb="FF000000"/>
        </patternFill>
      </fill>
    </dxf>
    <dxf>
      <fill>
        <patternFill patternType="solid">
          <fgColor rgb="FFFFCCFF"/>
          <bgColor rgb="FF000000"/>
        </patternFill>
      </fill>
    </dxf>
    <dxf>
      <border outline="0">
        <left style="thin">
          <color rgb="FF000000"/>
        </left>
        <top style="thin">
          <color rgb="FF000000"/>
        </top>
      </border>
    </dxf>
    <dxf>
      <font>
        <b/>
        <i val="0"/>
        <strike val="0"/>
        <condense val="0"/>
        <extend val="0"/>
        <outline val="0"/>
        <shadow val="0"/>
        <u val="none"/>
        <vertAlign val="baseline"/>
        <sz val="14"/>
        <color auto="1"/>
        <name val="Verdana"/>
        <scheme val="none"/>
      </font>
      <fill>
        <patternFill patternType="none">
          <fgColor rgb="FF000000"/>
          <bgColor rgb="FFFFFFFF"/>
        </patternFill>
      </fill>
      <alignment horizontal="left" vertical="center" textRotation="0" wrapText="0" indent="0" justifyLastLine="0" shrinkToFit="0" readingOrder="0"/>
      <protection locked="0" hidden="0"/>
    </dxf>
    <dxf>
      <border outline="0">
        <bottom style="thin">
          <color rgb="FF000000"/>
        </bottom>
      </border>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bottom/>
      </border>
      <protection locked="1"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right style="dotted">
          <color indexed="64"/>
        </right>
        <top style="dotted">
          <color indexed="64"/>
        </top>
        <bottom style="dotted">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6"/>
        <color auto="1"/>
        <name val="Verdana"/>
        <scheme val="none"/>
      </font>
      <fill>
        <patternFill patternType="solid">
          <fgColor indexed="64"/>
          <bgColor rgb="FF00B0F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6"/>
        <color auto="1"/>
        <name val="Verdana"/>
        <scheme val="none"/>
      </font>
      <fill>
        <patternFill patternType="solid">
          <fgColor indexed="64"/>
          <bgColor theme="3" tint="0.59999389629810485"/>
        </patternFill>
      </fill>
      <alignment horizontal="center" vertical="center" textRotation="0" wrapText="0" indent="0" justifyLastLine="0" shrinkToFit="0" readingOrder="0"/>
      <border diagonalUp="0" diagonalDown="0">
        <left/>
        <right/>
        <top style="thin">
          <color indexed="64"/>
        </top>
        <bottom style="thin">
          <color indexed="64"/>
        </bottom>
        <vertical/>
        <horizontal/>
      </border>
    </dxf>
    <dxf>
      <fill>
        <patternFill patternType="solid">
          <fgColor rgb="FF8DB4E2"/>
          <bgColor rgb="FF000000"/>
        </patternFill>
      </fill>
    </dxf>
    <dxf>
      <fill>
        <patternFill patternType="solid">
          <fgColor rgb="FFFFCCFF"/>
          <bgColor rgb="FF000000"/>
        </patternFill>
      </fill>
    </dxf>
    <dxf>
      <border outline="0">
        <left style="thin">
          <color rgb="FF000000"/>
        </left>
        <top style="thin">
          <color rgb="FF000000"/>
        </top>
      </border>
    </dxf>
    <dxf>
      <font>
        <b/>
        <i val="0"/>
        <strike val="0"/>
        <condense val="0"/>
        <extend val="0"/>
        <outline val="0"/>
        <shadow val="0"/>
        <u val="none"/>
        <vertAlign val="baseline"/>
        <sz val="14"/>
        <color auto="1"/>
        <name val="Verdana"/>
        <scheme val="none"/>
      </font>
      <fill>
        <patternFill patternType="none">
          <fgColor rgb="FF000000"/>
          <bgColor rgb="FFFFFFFF"/>
        </patternFill>
      </fill>
      <alignment horizontal="left" vertical="center" textRotation="0" wrapText="0" indent="0" justifyLastLine="0" shrinkToFit="0" readingOrder="0"/>
      <protection locked="0" hidden="0"/>
    </dxf>
    <dxf>
      <border outline="0">
        <bottom style="thin">
          <color rgb="FF000000"/>
        </bottom>
      </border>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bottom/>
      </border>
      <protection locked="1"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auto="1"/>
        </patternFill>
      </fill>
      <alignment horizontal="left"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right style="dotted">
          <color indexed="64"/>
        </right>
        <top style="dotted">
          <color indexed="64"/>
        </top>
        <bottom style="dotted">
          <color indexed="64"/>
        </bottom>
        <vertical/>
        <horizontal/>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6"/>
        <color auto="1"/>
        <name val="Verdana"/>
        <scheme val="none"/>
      </font>
      <fill>
        <patternFill patternType="solid">
          <fgColor indexed="64"/>
          <bgColor rgb="FF00B0F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6"/>
        <color auto="1"/>
        <name val="Verdana"/>
        <scheme val="none"/>
      </font>
      <fill>
        <patternFill patternType="solid">
          <fgColor indexed="64"/>
          <bgColor theme="3" tint="0.59999389629810485"/>
        </patternFill>
      </fill>
      <alignment horizontal="center" vertical="center" textRotation="0" wrapText="0" indent="0" justifyLastLine="0" shrinkToFit="0" readingOrder="0"/>
      <border diagonalUp="0" diagonalDown="0">
        <left/>
        <right/>
        <top style="thin">
          <color indexed="64"/>
        </top>
        <bottom style="thin">
          <color indexed="64"/>
        </bottom>
        <vertical/>
        <horizontal/>
      </border>
    </dxf>
    <dxf>
      <fill>
        <patternFill patternType="solid">
          <fgColor rgb="FF8DB4E2"/>
          <bgColor rgb="FF000000"/>
        </patternFill>
      </fill>
    </dxf>
    <dxf>
      <fill>
        <patternFill patternType="solid">
          <fgColor rgb="FFFFCCFF"/>
          <bgColor rgb="FF000000"/>
        </patternFill>
      </fill>
    </dxf>
    <dxf>
      <border outline="0">
        <left style="thin">
          <color rgb="FF000000"/>
        </left>
        <top style="thin">
          <color rgb="FF000000"/>
        </top>
      </border>
    </dxf>
    <dxf>
      <font>
        <b/>
        <i val="0"/>
        <strike val="0"/>
        <condense val="0"/>
        <extend val="0"/>
        <outline val="0"/>
        <shadow val="0"/>
        <u val="none"/>
        <vertAlign val="baseline"/>
        <sz val="14"/>
        <color auto="1"/>
        <name val="Verdana"/>
        <scheme val="none"/>
      </font>
      <fill>
        <patternFill patternType="none">
          <fgColor rgb="FF000000"/>
          <bgColor rgb="FFFFFFFF"/>
        </patternFill>
      </fill>
      <alignment horizontal="left" vertical="center" textRotation="0" wrapText="0" indent="0" justifyLastLine="0" shrinkToFit="0" readingOrder="0"/>
      <protection locked="0" hidden="0"/>
    </dxf>
    <dxf>
      <border outline="0">
        <bottom style="thin">
          <color rgb="FF000000"/>
        </bottom>
      </border>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bottom/>
      </border>
      <protection locked="1"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protection locked="0" hidden="0"/>
    </dxf>
    <dxf>
      <font>
        <b/>
        <i val="0"/>
        <strike val="0"/>
        <condense val="0"/>
        <extend val="0"/>
        <outline val="0"/>
        <shadow val="0"/>
        <u val="none"/>
        <vertAlign val="baseline"/>
        <sz val="14"/>
        <color auto="1"/>
        <name val="Verdana"/>
        <scheme val="none"/>
      </font>
      <fill>
        <patternFill patternType="solid">
          <fgColor indexed="64"/>
          <bgColor theme="3" tint="0.59999389629810485"/>
        </patternFill>
      </fill>
      <alignment horizontal="left" vertical="center" textRotation="0" wrapText="0" indent="0" justifyLastLine="0" shrinkToFit="0" readingOrder="0"/>
      <border diagonalUp="0" diagonalDown="0">
        <left/>
        <right style="dotted">
          <color indexed="64"/>
        </right>
        <top style="dotted">
          <color indexed="64"/>
        </top>
        <bottom style="dotted">
          <color indexed="64"/>
        </bottom>
        <vertical/>
        <horizontal/>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6"/>
        <color auto="1"/>
        <name val="Verdana"/>
        <scheme val="none"/>
      </font>
      <numFmt numFmtId="164" formatCode="dd/mm/yy;@"/>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6"/>
        <color auto="1"/>
        <name val="Verdana"/>
        <scheme val="none"/>
      </font>
      <fill>
        <patternFill patternType="solid">
          <fgColor indexed="64"/>
          <bgColor rgb="FF00B0F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6"/>
        <color auto="1"/>
        <name val="Verdana"/>
        <scheme val="none"/>
      </font>
      <fill>
        <patternFill patternType="solid">
          <fgColor indexed="64"/>
          <bgColor theme="3" tint="0.59999389629810485"/>
        </patternFill>
      </fill>
      <alignment horizontal="center" vertical="center" textRotation="0" wrapText="0" indent="0" justifyLastLine="0" shrinkToFit="0" readingOrder="0"/>
      <border diagonalUp="0" diagonalDown="0">
        <left/>
        <right/>
        <top style="thin">
          <color indexed="64"/>
        </top>
        <bottom style="thin">
          <color indexed="64"/>
        </bottom>
        <vertical/>
        <horizontal/>
      </border>
    </dxf>
    <dxf>
      <fill>
        <patternFill patternType="solid">
          <fgColor rgb="FF8DB4E2"/>
          <bgColor rgb="FF000000"/>
        </patternFill>
      </fill>
    </dxf>
    <dxf>
      <fill>
        <patternFill patternType="solid">
          <fgColor rgb="FFFFCCFF"/>
          <bgColor rgb="FF000000"/>
        </patternFill>
      </fill>
    </dxf>
    <dxf>
      <border outline="0">
        <left style="thin">
          <color indexed="64"/>
        </left>
        <top style="thin">
          <color indexed="64"/>
        </top>
      </border>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center" textRotation="0" wrapText="0" indent="0" justifyLastLine="0" shrinkToFit="0" readingOrder="0"/>
      <protection locked="0" hidden="0"/>
    </dxf>
    <dxf>
      <border outline="0">
        <bottom style="thin">
          <color indexed="64"/>
        </bottom>
      </border>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bottom/>
      </border>
      <protection locked="1"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i val="0"/>
        <strike val="0"/>
        <condense val="0"/>
        <extend val="0"/>
        <outline val="0"/>
        <shadow val="0"/>
        <u val="none"/>
        <vertAlign val="baseline"/>
        <sz val="16"/>
        <color auto="1"/>
        <name val="Verdana"/>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6"/>
        <color auto="1"/>
        <name val="Verdana"/>
        <scheme val="none"/>
      </font>
      <fill>
        <patternFill patternType="solid">
          <fgColor indexed="64"/>
          <bgColor rgb="FF00B0F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border outline="0">
        <left style="thin">
          <color rgb="FF000000"/>
        </left>
        <top style="thin">
          <color rgb="FF000000"/>
        </top>
      </border>
    </dxf>
    <dxf>
      <font>
        <b/>
        <i val="0"/>
        <strike val="0"/>
        <condense val="0"/>
        <extend val="0"/>
        <outline val="0"/>
        <shadow val="0"/>
        <u val="none"/>
        <vertAlign val="baseline"/>
        <sz val="14"/>
        <color auto="1"/>
        <name val="Verdana"/>
        <scheme val="none"/>
      </font>
      <fill>
        <patternFill patternType="none">
          <fgColor rgb="FF000000"/>
          <bgColor rgb="FFFFFFFF"/>
        </patternFill>
      </fill>
      <alignment horizontal="left" vertical="center" textRotation="0" wrapText="0" indent="0" justifyLastLine="0" shrinkToFit="0" readingOrder="0"/>
      <protection locked="0" hidden="0"/>
    </dxf>
    <dxf>
      <border outline="0">
        <bottom style="thin">
          <color rgb="FF000000"/>
        </bottom>
      </border>
    </dxf>
    <dxf>
      <font>
        <b/>
        <i val="0"/>
        <strike val="0"/>
        <condense val="0"/>
        <extend val="0"/>
        <outline val="0"/>
        <shadow val="0"/>
        <u val="none"/>
        <vertAlign val="baseline"/>
        <sz val="14"/>
        <color auto="1"/>
        <name val="Verdana"/>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bottom/>
      </border>
      <protection locked="1" hidden="0"/>
    </dxf>
    <dxf>
      <numFmt numFmtId="165" formatCode="[$-F800]dddd\,\ mmmm\ dd\,\ yyyy"/>
    </dxf>
    <dxf>
      <numFmt numFmtId="165" formatCode="[$-F800]dddd\,\ mmmm\ dd\,\ yyyy"/>
    </dxf>
    <dxf>
      <font>
        <b val="0"/>
        <i val="0"/>
        <strike val="0"/>
        <condense val="0"/>
        <extend val="0"/>
        <outline val="0"/>
        <shadow val="0"/>
        <u val="none"/>
        <vertAlign val="baseline"/>
        <sz val="10"/>
        <color auto="1"/>
        <name val="Arial"/>
        <scheme val="none"/>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FF99"/>
      <color rgb="FFFFFF66"/>
      <color rgb="FF99FFCC"/>
      <color rgb="FFFFCCFF"/>
      <color rgb="FFCC00CC"/>
      <color rgb="FFFFFFCC"/>
      <color rgb="FFFF99FF"/>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285749</xdr:colOff>
      <xdr:row>0</xdr:row>
      <xdr:rowOff>142876</xdr:rowOff>
    </xdr:from>
    <xdr:to>
      <xdr:col>6</xdr:col>
      <xdr:colOff>504824</xdr:colOff>
      <xdr:row>11</xdr:row>
      <xdr:rowOff>85725</xdr:rowOff>
    </xdr:to>
    <xdr:sp macro="" textlink="">
      <xdr:nvSpPr>
        <xdr:cNvPr id="2" name="Textfeld 1"/>
        <xdr:cNvSpPr txBox="1"/>
      </xdr:nvSpPr>
      <xdr:spPr>
        <a:xfrm>
          <a:off x="4362449" y="142876"/>
          <a:ext cx="3267075" cy="1724024"/>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AT" sz="1100"/>
            <a:t>Einfach hier</a:t>
          </a:r>
          <a:r>
            <a:rPr lang="de-AT" sz="1100" baseline="0"/>
            <a:t> alle Tage eintragen, die im Kalener später als "frei" aufscheinen sollen.</a:t>
          </a:r>
        </a:p>
        <a:p>
          <a:endParaRPr lang="de-AT" sz="1100" baseline="0"/>
        </a:p>
        <a:p>
          <a:r>
            <a:rPr lang="de-AT" sz="1100" baseline="0"/>
            <a:t>Die Spalte Kommentar muss nicht befüllt werden.</a:t>
          </a:r>
        </a:p>
        <a:p>
          <a:endParaRPr lang="de-AT" sz="1100" baseline="0"/>
        </a:p>
        <a:p>
          <a:r>
            <a:rPr lang="de-AT" sz="1100" baseline="0"/>
            <a:t>Die Reihenfolge der Tage ist egal.</a:t>
          </a:r>
        </a:p>
        <a:p>
          <a:r>
            <a:rPr lang="de-AT" sz="1100" baseline="0"/>
            <a:t>Leerzeilen sind egal..</a:t>
          </a:r>
        </a:p>
        <a:p>
          <a:r>
            <a:rPr lang="de-AT" sz="1100" baseline="0"/>
            <a:t>welcher Wochentag ist auch egal...</a:t>
          </a:r>
        </a:p>
        <a:p>
          <a:endParaRPr lang="de-AT" sz="1100" baseline="0"/>
        </a:p>
        <a:p>
          <a:endParaRPr lang="de-AT" sz="1100" baseline="0"/>
        </a:p>
        <a:p>
          <a:endParaRPr lang="de-AT"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286294</xdr:colOff>
      <xdr:row>0</xdr:row>
      <xdr:rowOff>283844</xdr:rowOff>
    </xdr:from>
    <xdr:to>
      <xdr:col>2</xdr:col>
      <xdr:colOff>272143</xdr:colOff>
      <xdr:row>2</xdr:row>
      <xdr:rowOff>145032</xdr:rowOff>
    </xdr:to>
    <xdr:pic>
      <xdr:nvPicPr>
        <xdr:cNvPr id="17410" name="Picture 2" descr="BFIBerufs"/>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6294" y="283844"/>
          <a:ext cx="1074420" cy="5823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332551</xdr:colOff>
      <xdr:row>0</xdr:row>
      <xdr:rowOff>253588</xdr:rowOff>
    </xdr:from>
    <xdr:to>
      <xdr:col>1</xdr:col>
      <xdr:colOff>502228</xdr:colOff>
      <xdr:row>2</xdr:row>
      <xdr:rowOff>348837</xdr:rowOff>
    </xdr:to>
    <xdr:pic>
      <xdr:nvPicPr>
        <xdr:cNvPr id="2" name="Picture 2" descr="BFIBerufs"/>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2551" y="253588"/>
          <a:ext cx="1641722" cy="8052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332551</xdr:colOff>
      <xdr:row>0</xdr:row>
      <xdr:rowOff>253588</xdr:rowOff>
    </xdr:from>
    <xdr:to>
      <xdr:col>1</xdr:col>
      <xdr:colOff>502228</xdr:colOff>
      <xdr:row>2</xdr:row>
      <xdr:rowOff>348837</xdr:rowOff>
    </xdr:to>
    <xdr:pic>
      <xdr:nvPicPr>
        <xdr:cNvPr id="2" name="Picture 2" descr="BFIBerufs"/>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2551" y="253588"/>
          <a:ext cx="1646052" cy="8096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332551</xdr:colOff>
      <xdr:row>0</xdr:row>
      <xdr:rowOff>253588</xdr:rowOff>
    </xdr:from>
    <xdr:to>
      <xdr:col>1</xdr:col>
      <xdr:colOff>502228</xdr:colOff>
      <xdr:row>2</xdr:row>
      <xdr:rowOff>348837</xdr:rowOff>
    </xdr:to>
    <xdr:pic>
      <xdr:nvPicPr>
        <xdr:cNvPr id="2" name="Picture 2" descr="BFIBerufs"/>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2551" y="253588"/>
          <a:ext cx="1686057" cy="8039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332551</xdr:colOff>
      <xdr:row>0</xdr:row>
      <xdr:rowOff>253588</xdr:rowOff>
    </xdr:from>
    <xdr:to>
      <xdr:col>1</xdr:col>
      <xdr:colOff>502228</xdr:colOff>
      <xdr:row>2</xdr:row>
      <xdr:rowOff>348837</xdr:rowOff>
    </xdr:to>
    <xdr:pic>
      <xdr:nvPicPr>
        <xdr:cNvPr id="2" name="Picture 2" descr="BFIBerufs"/>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2551" y="253588"/>
          <a:ext cx="1686057" cy="8039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332551</xdr:colOff>
      <xdr:row>0</xdr:row>
      <xdr:rowOff>253588</xdr:rowOff>
    </xdr:from>
    <xdr:to>
      <xdr:col>1</xdr:col>
      <xdr:colOff>502228</xdr:colOff>
      <xdr:row>2</xdr:row>
      <xdr:rowOff>348837</xdr:rowOff>
    </xdr:to>
    <xdr:pic>
      <xdr:nvPicPr>
        <xdr:cNvPr id="2" name="Picture 2" descr="BFIBerufs"/>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2551" y="253588"/>
          <a:ext cx="1646052" cy="8096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332551</xdr:colOff>
      <xdr:row>0</xdr:row>
      <xdr:rowOff>253588</xdr:rowOff>
    </xdr:from>
    <xdr:to>
      <xdr:col>1</xdr:col>
      <xdr:colOff>502228</xdr:colOff>
      <xdr:row>2</xdr:row>
      <xdr:rowOff>348837</xdr:rowOff>
    </xdr:to>
    <xdr:pic>
      <xdr:nvPicPr>
        <xdr:cNvPr id="2" name="Picture 2" descr="BFIBerufs"/>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2551" y="253588"/>
          <a:ext cx="1646052" cy="8096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332551</xdr:colOff>
      <xdr:row>0</xdr:row>
      <xdr:rowOff>253588</xdr:rowOff>
    </xdr:from>
    <xdr:to>
      <xdr:col>1</xdr:col>
      <xdr:colOff>502228</xdr:colOff>
      <xdr:row>2</xdr:row>
      <xdr:rowOff>348837</xdr:rowOff>
    </xdr:to>
    <xdr:pic>
      <xdr:nvPicPr>
        <xdr:cNvPr id="2" name="Picture 2" descr="BFIBerufs"/>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2551" y="253588"/>
          <a:ext cx="1646052" cy="8096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332551</xdr:colOff>
      <xdr:row>0</xdr:row>
      <xdr:rowOff>253588</xdr:rowOff>
    </xdr:from>
    <xdr:to>
      <xdr:col>1</xdr:col>
      <xdr:colOff>502228</xdr:colOff>
      <xdr:row>2</xdr:row>
      <xdr:rowOff>348837</xdr:rowOff>
    </xdr:to>
    <xdr:pic>
      <xdr:nvPicPr>
        <xdr:cNvPr id="2" name="Picture 2" descr="BFIBerufs"/>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2551" y="253588"/>
          <a:ext cx="1646052" cy="8096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332551</xdr:colOff>
      <xdr:row>0</xdr:row>
      <xdr:rowOff>253588</xdr:rowOff>
    </xdr:from>
    <xdr:to>
      <xdr:col>1</xdr:col>
      <xdr:colOff>502228</xdr:colOff>
      <xdr:row>2</xdr:row>
      <xdr:rowOff>348837</xdr:rowOff>
    </xdr:to>
    <xdr:pic>
      <xdr:nvPicPr>
        <xdr:cNvPr id="2" name="Picture 2" descr="BFIBerufs"/>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2551" y="253588"/>
          <a:ext cx="1646052" cy="8096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332551</xdr:colOff>
      <xdr:row>0</xdr:row>
      <xdr:rowOff>253588</xdr:rowOff>
    </xdr:from>
    <xdr:to>
      <xdr:col>1</xdr:col>
      <xdr:colOff>502228</xdr:colOff>
      <xdr:row>2</xdr:row>
      <xdr:rowOff>348837</xdr:rowOff>
    </xdr:to>
    <xdr:pic>
      <xdr:nvPicPr>
        <xdr:cNvPr id="2" name="Picture 2" descr="BFIBerufs"/>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2551" y="253588"/>
          <a:ext cx="1646052" cy="8096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332551</xdr:colOff>
      <xdr:row>0</xdr:row>
      <xdr:rowOff>253588</xdr:rowOff>
    </xdr:from>
    <xdr:to>
      <xdr:col>1</xdr:col>
      <xdr:colOff>502228</xdr:colOff>
      <xdr:row>2</xdr:row>
      <xdr:rowOff>348837</xdr:rowOff>
    </xdr:to>
    <xdr:pic>
      <xdr:nvPicPr>
        <xdr:cNvPr id="2" name="Picture 2" descr="BFIBerufs"/>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2551" y="253588"/>
          <a:ext cx="1646052" cy="8096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7" name="tbl_Feiertage" displayName="tbl_Feiertage" ref="A1:B74" totalsRowShown="0" headerRowDxfId="806">
  <autoFilter ref="A1:B74"/>
  <sortState ref="A2:B43">
    <sortCondition ref="A3"/>
  </sortState>
  <tableColumns count="2">
    <tableColumn id="1" name="Feiertage" dataDxfId="805"/>
    <tableColumn id="2" name="Kommentar" dataDxfId="804"/>
  </tableColumns>
  <tableStyleInfo name="TableStyleMedium2" showFirstColumn="0" showLastColumn="0" showRowStripes="1" showColumnStripes="0"/>
</table>
</file>

<file path=xl/tables/table2.xml><?xml version="1.0" encoding="utf-8"?>
<table xmlns="http://schemas.openxmlformats.org/spreadsheetml/2006/main" id="2" name="tab_Anwesenheit3" displayName="tab_Anwesenheit3" ref="A2:C48" totalsRowShown="0" headerRowDxfId="803" dataDxfId="801" headerRowBorderDxfId="802" tableBorderDxfId="800">
  <autoFilter ref="A2:C48"/>
  <sortState ref="A7:AO85">
    <sortCondition ref="A6:A85"/>
  </sortState>
  <tableColumns count="3">
    <tableColumn id="2" name="LAP" dataDxfId="799"/>
    <tableColumn id="3" name="Spind" dataDxfId="798"/>
    <tableColumn id="4" name="Name, Vorname" dataDxfId="797"/>
  </tableColumns>
  <tableStyleInfo showFirstColumn="0" showLastColumn="0" showRowStripes="1" showColumnStripes="0"/>
</table>
</file>

<file path=xl/tables/table3.xml><?xml version="1.0" encoding="utf-8"?>
<table xmlns="http://schemas.openxmlformats.org/spreadsheetml/2006/main" id="1" name="tab_Anwesenheit" displayName="tab_Anwesenheit" ref="A6:AO89" totalsRowShown="0" headerRowDxfId="796" dataDxfId="794" headerRowBorderDxfId="795" tableBorderDxfId="793">
  <autoFilter ref="A6:AO89"/>
  <sortState ref="A7:AP77">
    <sortCondition sortBy="cellColor" ref="A7:A77" dxfId="792"/>
    <sortCondition descending="1" sortBy="cellColor" ref="A7:A77" dxfId="791"/>
    <sortCondition ref="D7:D77"/>
  </sortState>
  <tableColumns count="41">
    <tableColumn id="1" name="TAS" dataDxfId="790"/>
    <tableColumn id="2" name="LAP" dataDxfId="789"/>
    <tableColumn id="3" name="Spind" dataDxfId="788"/>
    <tableColumn id="4" name="Name, Vorname" dataDxfId="787"/>
    <tableColumn id="5" name="SVNR" dataDxfId="786"/>
    <tableColumn id="6" name="GebDat" dataDxfId="785"/>
    <tableColumn id="7" name="MOD ein" dataDxfId="784" dataCellStyle="Standard 2"/>
    <tableColumn id="8" name="LAP ein" dataDxfId="783" dataCellStyle="Standard 2"/>
    <tableColumn id="9" name="Austritt" dataDxfId="782" dataCellStyle="Standard 2"/>
    <tableColumn id="10" name="1" dataDxfId="781"/>
    <tableColumn id="11" name="2" dataDxfId="780"/>
    <tableColumn id="12" name="3" dataDxfId="779"/>
    <tableColumn id="13" name="4" dataDxfId="778"/>
    <tableColumn id="14" name="5" dataDxfId="777"/>
    <tableColumn id="15" name="6" dataDxfId="776"/>
    <tableColumn id="16" name="7" dataDxfId="775"/>
    <tableColumn id="17" name="8" dataDxfId="774"/>
    <tableColumn id="18" name="9" dataDxfId="773"/>
    <tableColumn id="19" name="10" dataDxfId="772"/>
    <tableColumn id="20" name="11" dataDxfId="771"/>
    <tableColumn id="21" name="12" dataDxfId="770"/>
    <tableColumn id="22" name="13" dataDxfId="769"/>
    <tableColumn id="23" name="14" dataDxfId="768"/>
    <tableColumn id="24" name="15" dataDxfId="767"/>
    <tableColumn id="25" name="16" dataDxfId="766"/>
    <tableColumn id="26" name="17" dataDxfId="765"/>
    <tableColumn id="27" name="18" dataDxfId="764"/>
    <tableColumn id="28" name="19" dataDxfId="763"/>
    <tableColumn id="29" name="20" dataDxfId="762"/>
    <tableColumn id="30" name="21" dataDxfId="761"/>
    <tableColumn id="31" name="22" dataDxfId="760"/>
    <tableColumn id="32" name="23" dataDxfId="759"/>
    <tableColumn id="33" name="24" dataDxfId="758"/>
    <tableColumn id="34" name="25" dataDxfId="757"/>
    <tableColumn id="35" name="26" dataDxfId="756"/>
    <tableColumn id="36" name="27" dataDxfId="755"/>
    <tableColumn id="37" name="28" dataDxfId="754"/>
    <tableColumn id="38" name="29" dataDxfId="753"/>
    <tableColumn id="39" name="30" dataDxfId="752"/>
    <tableColumn id="40" name="31" dataDxfId="751"/>
    <tableColumn id="41" name="Anmerkung" dataDxfId="750"/>
  </tableColumns>
  <tableStyleInfo showFirstColumn="0" showLastColumn="0" showRowStripes="1" showColumnStripes="0"/>
</table>
</file>

<file path=xl/tables/table4.xml><?xml version="1.0" encoding="utf-8"?>
<table xmlns="http://schemas.openxmlformats.org/spreadsheetml/2006/main" id="3" name="tab_Anwesenheit4" displayName="tab_Anwesenheit4" ref="A6:AO81" totalsRowShown="0" headerRowDxfId="749" dataDxfId="747" headerRowBorderDxfId="748" tableBorderDxfId="746">
  <autoFilter ref="A6:AO81"/>
  <sortState ref="A7:AP77">
    <sortCondition sortBy="cellColor" ref="A7:A77" dxfId="745"/>
    <sortCondition descending="1" sortBy="cellColor" ref="A7:A77" dxfId="744"/>
    <sortCondition ref="D7:D77"/>
  </sortState>
  <tableColumns count="41">
    <tableColumn id="1" name="TAS" dataDxfId="743"/>
    <tableColumn id="2" name="LAP" dataDxfId="742"/>
    <tableColumn id="3" name="Spind" dataDxfId="741"/>
    <tableColumn id="4" name="Name, Vorname" dataDxfId="740"/>
    <tableColumn id="5" name="SVNR" dataDxfId="739"/>
    <tableColumn id="6" name="GebDat" dataDxfId="738"/>
    <tableColumn id="7" name="MOD ein" dataDxfId="737" dataCellStyle="Standard 2"/>
    <tableColumn id="8" name="LAP ein" dataDxfId="736" dataCellStyle="Standard 2"/>
    <tableColumn id="9" name="Austritt" dataDxfId="735" dataCellStyle="Standard 2"/>
    <tableColumn id="10" name="1" dataDxfId="734"/>
    <tableColumn id="11" name="2" dataDxfId="733"/>
    <tableColumn id="12" name="3" dataDxfId="732"/>
    <tableColumn id="13" name="4" dataDxfId="731"/>
    <tableColumn id="14" name="5" dataDxfId="730"/>
    <tableColumn id="15" name="6" dataDxfId="729"/>
    <tableColumn id="16" name="7" dataDxfId="728"/>
    <tableColumn id="17" name="8" dataDxfId="727"/>
    <tableColumn id="18" name="9" dataDxfId="726"/>
    <tableColumn id="19" name="10" dataDxfId="725"/>
    <tableColumn id="20" name="11" dataDxfId="724"/>
    <tableColumn id="21" name="12" dataDxfId="723"/>
    <tableColumn id="22" name="13" dataDxfId="722"/>
    <tableColumn id="23" name="14" dataDxfId="721"/>
    <tableColumn id="24" name="15" dataDxfId="720"/>
    <tableColumn id="25" name="16" dataDxfId="719"/>
    <tableColumn id="26" name="17" dataDxfId="718"/>
    <tableColumn id="27" name="18" dataDxfId="717"/>
    <tableColumn id="28" name="19" dataDxfId="716"/>
    <tableColumn id="29" name="20" dataDxfId="715"/>
    <tableColumn id="30" name="21" dataDxfId="714"/>
    <tableColumn id="31" name="22" dataDxfId="713"/>
    <tableColumn id="32" name="23" dataDxfId="712"/>
    <tableColumn id="33" name="24" dataDxfId="711"/>
    <tableColumn id="34" name="25" dataDxfId="710"/>
    <tableColumn id="35" name="26" dataDxfId="709"/>
    <tableColumn id="36" name="27" dataDxfId="708"/>
    <tableColumn id="37" name="28" dataDxfId="707"/>
    <tableColumn id="38" name="29" dataDxfId="706"/>
    <tableColumn id="39" name="30" dataDxfId="705"/>
    <tableColumn id="40" name="31" dataDxfId="704"/>
    <tableColumn id="41" name="Anmerkung" dataDxfId="703"/>
  </tableColumns>
  <tableStyleInfo showFirstColumn="0" showLastColumn="0" showRowStripes="1" showColumnStripes="0"/>
</table>
</file>

<file path=xl/tables/table5.xml><?xml version="1.0" encoding="utf-8"?>
<table xmlns="http://schemas.openxmlformats.org/spreadsheetml/2006/main" id="4" name="tab_Anwesenheit45" displayName="tab_Anwesenheit45" ref="A6:AO74" totalsRowShown="0" headerRowDxfId="702" dataDxfId="700" headerRowBorderDxfId="701" tableBorderDxfId="699">
  <autoFilter ref="A6:AO74"/>
  <sortState ref="A7:AO74">
    <sortCondition sortBy="cellColor" ref="A7:A77" dxfId="698"/>
    <sortCondition descending="1" sortBy="cellColor" ref="A7:A77" dxfId="697"/>
    <sortCondition ref="D7:D77"/>
  </sortState>
  <tableColumns count="41">
    <tableColumn id="1" name="TAS" dataDxfId="696"/>
    <tableColumn id="2" name="LAP" dataDxfId="695"/>
    <tableColumn id="3" name="Spind" dataDxfId="694"/>
    <tableColumn id="4" name="Name, Vorname" dataDxfId="693"/>
    <tableColumn id="5" name="SVNR" dataDxfId="692"/>
    <tableColumn id="6" name="GebDat" dataDxfId="691"/>
    <tableColumn id="7" name="MOD ein" dataDxfId="690" dataCellStyle="Standard 2"/>
    <tableColumn id="8" name="LAP ein" dataDxfId="689" dataCellStyle="Standard 2"/>
    <tableColumn id="9" name="Austritt" dataDxfId="688" dataCellStyle="Standard 2"/>
    <tableColumn id="10" name="1" dataDxfId="687"/>
    <tableColumn id="11" name="2" dataDxfId="686"/>
    <tableColumn id="12" name="3" dataDxfId="685"/>
    <tableColumn id="13" name="4" dataDxfId="684"/>
    <tableColumn id="14" name="5" dataDxfId="683"/>
    <tableColumn id="15" name="6" dataDxfId="682"/>
    <tableColumn id="16" name="7" dataDxfId="681"/>
    <tableColumn id="17" name="8" dataDxfId="680"/>
    <tableColumn id="18" name="9" dataDxfId="679"/>
    <tableColumn id="19" name="10" dataDxfId="678"/>
    <tableColumn id="20" name="11" dataDxfId="677"/>
    <tableColumn id="21" name="12" dataDxfId="676"/>
    <tableColumn id="22" name="13" dataDxfId="675"/>
    <tableColumn id="23" name="14" dataDxfId="674"/>
    <tableColumn id="24" name="15" dataDxfId="673"/>
    <tableColumn id="25" name="16" dataDxfId="672"/>
    <tableColumn id="26" name="17" dataDxfId="671"/>
    <tableColumn id="27" name="18" dataDxfId="670"/>
    <tableColumn id="28" name="19" dataDxfId="669"/>
    <tableColumn id="29" name="20" dataDxfId="668"/>
    <tableColumn id="30" name="21" dataDxfId="667"/>
    <tableColumn id="31" name="22" dataDxfId="666"/>
    <tableColumn id="32" name="23" dataDxfId="665"/>
    <tableColumn id="33" name="24" dataDxfId="664"/>
    <tableColumn id="34" name="25" dataDxfId="663"/>
    <tableColumn id="35" name="26" dataDxfId="662"/>
    <tableColumn id="36" name="27" dataDxfId="661"/>
    <tableColumn id="37" name="28" dataDxfId="660"/>
    <tableColumn id="38" name="29" dataDxfId="659"/>
    <tableColumn id="39" name="30" dataDxfId="658"/>
    <tableColumn id="40" name="Spalte1" dataDxfId="657"/>
    <tableColumn id="41" name="Anmerkung" dataDxfId="656"/>
  </tableColumns>
  <tableStyleInfo showFirstColumn="0" showLastColumn="0" showRowStripes="1" showColumnStripes="0"/>
</table>
</file>

<file path=xl/tables/table6.xml><?xml version="1.0" encoding="utf-8"?>
<table xmlns="http://schemas.openxmlformats.org/spreadsheetml/2006/main" id="5" name="tab_Anwesenheit456" displayName="tab_Anwesenheit456" ref="A6:AP90" totalsRowShown="0" headerRowDxfId="655" dataDxfId="653" headerRowBorderDxfId="654" tableBorderDxfId="652">
  <autoFilter ref="A6:AP90"/>
  <sortState ref="A7:AP77">
    <sortCondition sortBy="cellColor" ref="A7:A77" dxfId="651"/>
    <sortCondition descending="1" sortBy="cellColor" ref="A7:A77" dxfId="650"/>
    <sortCondition ref="D7:D77"/>
  </sortState>
  <tableColumns count="42">
    <tableColumn id="1" name="TAS" dataDxfId="649"/>
    <tableColumn id="2" name="LAP" dataDxfId="648"/>
    <tableColumn id="3" name="Spind" dataDxfId="647"/>
    <tableColumn id="4" name="Name, Vorname" dataDxfId="646"/>
    <tableColumn id="5" name="SVNR" dataDxfId="645"/>
    <tableColumn id="6" name="GebDat" dataDxfId="644"/>
    <tableColumn id="42" name="E Mail" dataDxfId="643" dataCellStyle="Link"/>
    <tableColumn id="7" name="MOD ein" dataDxfId="642" dataCellStyle="Standard 2"/>
    <tableColumn id="8" name="LAP ein" dataDxfId="641" dataCellStyle="Standard 2"/>
    <tableColumn id="9" name="Austritt" dataDxfId="640" dataCellStyle="Standard 2"/>
    <tableColumn id="10" name="1" dataDxfId="639"/>
    <tableColumn id="11" name="2" dataDxfId="638"/>
    <tableColumn id="12" name="3" dataDxfId="637"/>
    <tableColumn id="13" name="4" dataDxfId="636"/>
    <tableColumn id="14" name="5" dataDxfId="635"/>
    <tableColumn id="15" name="6" dataDxfId="634"/>
    <tableColumn id="16" name="7" dataDxfId="633"/>
    <tableColumn id="17" name="8" dataDxfId="632"/>
    <tableColumn id="18" name="9" dataDxfId="631"/>
    <tableColumn id="19" name="10" dataDxfId="630"/>
    <tableColumn id="20" name="11" dataDxfId="629"/>
    <tableColumn id="21" name="12" dataDxfId="628"/>
    <tableColumn id="22" name="13" dataDxfId="627"/>
    <tableColumn id="23" name="14" dataDxfId="626"/>
    <tableColumn id="24" name="15" dataDxfId="625"/>
    <tableColumn id="25" name="16" dataDxfId="624"/>
    <tableColumn id="26" name="17" dataDxfId="623"/>
    <tableColumn id="27" name="18" dataDxfId="622"/>
    <tableColumn id="28" name="19" dataDxfId="621"/>
    <tableColumn id="29" name="20" dataDxfId="620"/>
    <tableColumn id="30" name="21" dataDxfId="619"/>
    <tableColumn id="31" name="22" dataDxfId="618"/>
    <tableColumn id="32" name="23" dataDxfId="617"/>
    <tableColumn id="33" name="24" dataDxfId="616"/>
    <tableColumn id="34" name="25" dataDxfId="615"/>
    <tableColumn id="35" name="26" dataDxfId="614"/>
    <tableColumn id="36" name="27" dataDxfId="613"/>
    <tableColumn id="37" name="28" dataDxfId="612"/>
    <tableColumn id="38" name="29" dataDxfId="611"/>
    <tableColumn id="39" name="30" dataDxfId="610"/>
    <tableColumn id="40" name="31" dataDxfId="609"/>
    <tableColumn id="41" name="Anmerkung" dataDxfId="608"/>
  </tableColumns>
  <tableStyleInfo showFirstColumn="0" showLastColumn="0" showRowStripes="1" showColumnStripes="0"/>
</table>
</file>

<file path=xl/tables/table7.xml><?xml version="1.0" encoding="utf-8"?>
<table xmlns="http://schemas.openxmlformats.org/spreadsheetml/2006/main" id="8" name="tab_Anwesenheit45679" displayName="tab_Anwesenheit45679" ref="A8:AP95" totalsRowShown="0" headerRowDxfId="607" dataDxfId="605" headerRowBorderDxfId="606" tableBorderDxfId="604">
  <autoFilter ref="A8:AP95"/>
  <sortState ref="A9:AP150">
    <sortCondition sortBy="cellColor" ref="A7:A77" dxfId="603"/>
    <sortCondition descending="1" sortBy="cellColor" ref="A7:A77" dxfId="602"/>
    <sortCondition ref="D7:D77"/>
  </sortState>
  <tableColumns count="42">
    <tableColumn id="1" name="TAS" dataDxfId="601"/>
    <tableColumn id="2" name="LAP" dataDxfId="600"/>
    <tableColumn id="3" name="Spind" dataDxfId="599"/>
    <tableColumn id="4" name="Name, Vorname" dataDxfId="598"/>
    <tableColumn id="5" name="SVNR" dataDxfId="597"/>
    <tableColumn id="6" name="GebDat" dataDxfId="596"/>
    <tableColumn id="42" name="E Mail" dataDxfId="595" dataCellStyle="Link"/>
    <tableColumn id="7" name="MOD ein" dataDxfId="594" dataCellStyle="Standard 2"/>
    <tableColumn id="8" name="LAP ein" dataDxfId="593" dataCellStyle="Standard 2"/>
    <tableColumn id="9" name="Austritt" dataDxfId="592" dataCellStyle="Standard 2"/>
    <tableColumn id="10" name="1" dataDxfId="591"/>
    <tableColumn id="11" name="2" dataDxfId="590"/>
    <tableColumn id="12" name="3" dataDxfId="589"/>
    <tableColumn id="13" name="4" dataDxfId="588"/>
    <tableColumn id="14" name="5" dataDxfId="587"/>
    <tableColumn id="15" name="6" dataDxfId="586"/>
    <tableColumn id="16" name="7" dataDxfId="585"/>
    <tableColumn id="17" name="8" dataDxfId="584"/>
    <tableColumn id="18" name="9" dataDxfId="583"/>
    <tableColumn id="19" name="10" dataDxfId="582"/>
    <tableColumn id="20" name="11" dataDxfId="581"/>
    <tableColumn id="21" name="12" dataDxfId="580"/>
    <tableColumn id="22" name="13" dataDxfId="579"/>
    <tableColumn id="23" name="14" dataDxfId="578"/>
    <tableColumn id="24" name="15" dataDxfId="577"/>
    <tableColumn id="25" name="16" dataDxfId="576"/>
    <tableColumn id="26" name="17" dataDxfId="575"/>
    <tableColumn id="27" name="18" dataDxfId="574"/>
    <tableColumn id="28" name="19" dataDxfId="573"/>
    <tableColumn id="29" name="20" dataDxfId="572"/>
    <tableColumn id="30" name="21" dataDxfId="571"/>
    <tableColumn id="31" name="22" dataDxfId="570"/>
    <tableColumn id="32" name="23" dataDxfId="569"/>
    <tableColumn id="33" name="24" dataDxfId="568"/>
    <tableColumn id="34" name="25" dataDxfId="567"/>
    <tableColumn id="35" name="26" dataDxfId="566"/>
    <tableColumn id="36" name="27" dataDxfId="565"/>
    <tableColumn id="37" name="28" dataDxfId="564"/>
    <tableColumn id="38" name="29" dataDxfId="563"/>
    <tableColumn id="39" name="30" dataDxfId="562"/>
    <tableColumn id="40" name="31" dataDxfId="561"/>
    <tableColumn id="41" name="Anmerkung" dataDxfId="560"/>
  </tableColumns>
  <tableStyleInfo showFirstColumn="0" showLastColumn="0" showRowStripes="1" showColumnStripes="0"/>
</table>
</file>

<file path=xl/tables/table8.xml><?xml version="1.0" encoding="utf-8"?>
<table xmlns="http://schemas.openxmlformats.org/spreadsheetml/2006/main" id="9" name="tab_Anwesenheit4567910" displayName="tab_Anwesenheit4567910" ref="A8:AP157" totalsRowShown="0" headerRowDxfId="559" dataDxfId="557" headerRowBorderDxfId="558" tableBorderDxfId="556">
  <autoFilter ref="A8:AP157"/>
  <sortState ref="A9:AP138">
    <sortCondition descending="1" ref="A8:A138"/>
  </sortState>
  <tableColumns count="42">
    <tableColumn id="1" name="TAS" dataDxfId="555"/>
    <tableColumn id="2" name="LAP" dataDxfId="554"/>
    <tableColumn id="3" name="Spind" dataDxfId="553"/>
    <tableColumn id="4" name="Name, Vorname" dataDxfId="552"/>
    <tableColumn id="5" name="SVNR" dataDxfId="551"/>
    <tableColumn id="6" name="GebDat" dataDxfId="550"/>
    <tableColumn id="42" name="E Mail" dataDxfId="549" dataCellStyle="Link"/>
    <tableColumn id="7" name="MOD ein" dataDxfId="548" dataCellStyle="Standard 2"/>
    <tableColumn id="8" name="LAP ein" dataDxfId="547" dataCellStyle="Standard 2"/>
    <tableColumn id="9" name="Austritt" dataDxfId="546" dataCellStyle="Standard 2"/>
    <tableColumn id="10" name="1" dataDxfId="545"/>
    <tableColumn id="11" name="2" dataDxfId="544"/>
    <tableColumn id="12" name="3" dataDxfId="543"/>
    <tableColumn id="13" name="4" dataDxfId="542"/>
    <tableColumn id="14" name="5" dataDxfId="541"/>
    <tableColumn id="15" name="6" dataDxfId="540"/>
    <tableColumn id="16" name="7" dataDxfId="539"/>
    <tableColumn id="17" name="8" dataDxfId="538"/>
    <tableColumn id="18" name="9" dataDxfId="537"/>
    <tableColumn id="19" name="10" dataDxfId="536"/>
    <tableColumn id="20" name="11" dataDxfId="535"/>
    <tableColumn id="21" name="12" dataDxfId="534"/>
    <tableColumn id="22" name="13" dataDxfId="533"/>
    <tableColumn id="23" name="14" dataDxfId="532"/>
    <tableColumn id="24" name="15" dataDxfId="531"/>
    <tableColumn id="25" name="16" dataDxfId="530"/>
    <tableColumn id="26" name="17" dataDxfId="529"/>
    <tableColumn id="27" name="18" dataDxfId="528"/>
    <tableColumn id="28" name="19" dataDxfId="527"/>
    <tableColumn id="29" name="20" dataDxfId="526"/>
    <tableColumn id="30" name="21" dataDxfId="525"/>
    <tableColumn id="31" name="22" dataDxfId="524"/>
    <tableColumn id="32" name="23" dataDxfId="523"/>
    <tableColumn id="33" name="24" dataDxfId="522"/>
    <tableColumn id="34" name="25" dataDxfId="521"/>
    <tableColumn id="35" name="26" dataDxfId="520"/>
    <tableColumn id="36" name="27" dataDxfId="519"/>
    <tableColumn id="37" name="28" dataDxfId="518"/>
    <tableColumn id="38" name="29" dataDxfId="517"/>
    <tableColumn id="39" name="30" dataDxfId="516"/>
    <tableColumn id="40" name="31" dataDxfId="515"/>
    <tableColumn id="41" name="Anmerkung" dataDxfId="514"/>
  </tableColumns>
  <tableStyleInfo showFirstColumn="0" showLastColumn="0" showRowStripes="1" showColumnStripes="0"/>
</table>
</file>

<file path=xl/tables/table9.xml><?xml version="1.0" encoding="utf-8"?>
<table xmlns="http://schemas.openxmlformats.org/spreadsheetml/2006/main" id="11" name="tab_Anwesenheit45679101112" displayName="tab_Anwesenheit45679101112" ref="A8:AP145" totalsRowShown="0" headerRowDxfId="513" dataDxfId="511" headerRowBorderDxfId="512" tableBorderDxfId="510">
  <autoFilter ref="A8:AP145"/>
  <sortState ref="A9:AP138">
    <sortCondition descending="1" ref="A8:A138"/>
  </sortState>
  <tableColumns count="42">
    <tableColumn id="1" name="TAS" dataDxfId="509"/>
    <tableColumn id="2" name="LAP" dataDxfId="508"/>
    <tableColumn id="3" name="Spind" dataDxfId="507"/>
    <tableColumn id="4" name="Name, Vorname" dataDxfId="506"/>
    <tableColumn id="5" name="SVNR" dataDxfId="505"/>
    <tableColumn id="6" name="GebDat" dataDxfId="504"/>
    <tableColumn id="42" name="E Mail" dataDxfId="503" dataCellStyle="Link"/>
    <tableColumn id="7" name="MOD ein" dataDxfId="502" dataCellStyle="Standard 2"/>
    <tableColumn id="8" name="LAP ein" dataDxfId="501" dataCellStyle="Standard 2"/>
    <tableColumn id="9" name="Austritt" dataDxfId="500" dataCellStyle="Standard 2"/>
    <tableColumn id="10" name="1" dataDxfId="499"/>
    <tableColumn id="11" name="2" dataDxfId="498"/>
    <tableColumn id="12" name="3" dataDxfId="497"/>
    <tableColumn id="13" name="4" dataDxfId="496"/>
    <tableColumn id="14" name="5" dataDxfId="495"/>
    <tableColumn id="15" name="6" dataDxfId="494"/>
    <tableColumn id="16" name="7" dataDxfId="493"/>
    <tableColumn id="17" name="8" dataDxfId="492"/>
    <tableColumn id="18" name="9" dataDxfId="491"/>
    <tableColumn id="19" name="10" dataDxfId="490"/>
    <tableColumn id="20" name="11" dataDxfId="489"/>
    <tableColumn id="21" name="12" dataDxfId="488"/>
    <tableColumn id="22" name="13" dataDxfId="487"/>
    <tableColumn id="23" name="14" dataDxfId="486"/>
    <tableColumn id="24" name="15" dataDxfId="485"/>
    <tableColumn id="25" name="16" dataDxfId="484"/>
    <tableColumn id="26" name="17" dataDxfId="483"/>
    <tableColumn id="27" name="18" dataDxfId="482"/>
    <tableColumn id="28" name="19" dataDxfId="481"/>
    <tableColumn id="29" name="20" dataDxfId="480"/>
    <tableColumn id="30" name="21" dataDxfId="479"/>
    <tableColumn id="31" name="22" dataDxfId="478"/>
    <tableColumn id="32" name="23" dataDxfId="477"/>
    <tableColumn id="33" name="24" dataDxfId="476"/>
    <tableColumn id="34" name="25" dataDxfId="475"/>
    <tableColumn id="35" name="26" dataDxfId="474"/>
    <tableColumn id="36" name="27" dataDxfId="473"/>
    <tableColumn id="37" name="28" dataDxfId="472"/>
    <tableColumn id="38" name="29" dataDxfId="471"/>
    <tableColumn id="39" name="30" dataDxfId="470"/>
    <tableColumn id="40" name="31" dataDxfId="469"/>
    <tableColumn id="41" name="Anmerkung" dataDxfId="468"/>
  </tableColumns>
  <tableStyleInfo showFirstColumn="0" showLastColumn="0" showRowStripes="1" showColumnStripes="0"/>
</table>
</file>

<file path=xl/tables/table10.xml><?xml version="1.0" encoding="utf-8"?>
<table xmlns="http://schemas.openxmlformats.org/spreadsheetml/2006/main" id="10" name="tab_Anwesenheit456791011" displayName="tab_Anwesenheit456791011" ref="A8:AP90" totalsRowShown="0" headerRowDxfId="467" dataDxfId="465" headerRowBorderDxfId="466" tableBorderDxfId="464">
  <autoFilter ref="A8:AP90"/>
  <sortState ref="A9:AP138">
    <sortCondition descending="1" ref="A8:A138"/>
  </sortState>
  <tableColumns count="42">
    <tableColumn id="1" name="TAS" dataDxfId="463"/>
    <tableColumn id="2" name="LAP" dataDxfId="462"/>
    <tableColumn id="3" name="Spind" dataDxfId="461"/>
    <tableColumn id="4" name="Name, Vorname" dataDxfId="460"/>
    <tableColumn id="5" name="SVNR" dataDxfId="459"/>
    <tableColumn id="6" name="GebDat" dataDxfId="458"/>
    <tableColumn id="42" name="E Mail" dataDxfId="457" dataCellStyle="Link"/>
    <tableColumn id="7" name="MOD ein" dataDxfId="456" dataCellStyle="Standard 2"/>
    <tableColumn id="8" name="LAP ein" dataDxfId="455" dataCellStyle="Standard 2"/>
    <tableColumn id="9" name="Austritt" dataDxfId="454" dataCellStyle="Standard 2"/>
    <tableColumn id="10" name="1" dataDxfId="453"/>
    <tableColumn id="11" name="2" dataDxfId="452"/>
    <tableColumn id="12" name="3" dataDxfId="451"/>
    <tableColumn id="13" name="4" dataDxfId="450"/>
    <tableColumn id="14" name="5" dataDxfId="449"/>
    <tableColumn id="15" name="6" dataDxfId="448"/>
    <tableColumn id="16" name="7" dataDxfId="447"/>
    <tableColumn id="17" name="8" dataDxfId="446"/>
    <tableColumn id="18" name="9" dataDxfId="445"/>
    <tableColumn id="19" name="10" dataDxfId="444"/>
    <tableColumn id="20" name="11" dataDxfId="443"/>
    <tableColumn id="21" name="12" dataDxfId="442"/>
    <tableColumn id="22" name="13" dataDxfId="441"/>
    <tableColumn id="23" name="14" dataDxfId="440"/>
    <tableColumn id="24" name="15" dataDxfId="439"/>
    <tableColumn id="25" name="16" dataDxfId="438"/>
    <tableColumn id="26" name="17" dataDxfId="437"/>
    <tableColumn id="27" name="18" dataDxfId="436"/>
    <tableColumn id="28" name="19" dataDxfId="435"/>
    <tableColumn id="29" name="20" dataDxfId="434"/>
    <tableColumn id="30" name="21" dataDxfId="433"/>
    <tableColumn id="31" name="22" dataDxfId="432"/>
    <tableColumn id="32" name="23" dataDxfId="431"/>
    <tableColumn id="33" name="24" dataDxfId="430"/>
    <tableColumn id="34" name="25" dataDxfId="429"/>
    <tableColumn id="35" name="26" dataDxfId="428"/>
    <tableColumn id="36" name="27" dataDxfId="427"/>
    <tableColumn id="37" name="28" dataDxfId="426"/>
    <tableColumn id="38" name="29" dataDxfId="425"/>
    <tableColumn id="39" name="30" dataDxfId="424"/>
    <tableColumn id="40" name="31" dataDxfId="423"/>
    <tableColumn id="41" name="Anmerkung" dataDxfId="422"/>
  </tableColumns>
  <tableStyleInfo showFirstColumn="0" showLastColumn="0" showRowStripes="1" showColumnStripes="0"/>
</table>
</file>

<file path=xl/tables/table11.xml><?xml version="1.0" encoding="utf-8"?>
<table xmlns="http://schemas.openxmlformats.org/spreadsheetml/2006/main" id="12" name="tab_Anwesenheit45679101113" displayName="tab_Anwesenheit45679101113" ref="A8:AP103" totalsRowShown="0" headerRowDxfId="421" dataDxfId="419" headerRowBorderDxfId="420" tableBorderDxfId="418">
  <autoFilter ref="A8:AP103"/>
  <sortState ref="A9:AP138">
    <sortCondition descending="1" ref="A8:A138"/>
  </sortState>
  <tableColumns count="42">
    <tableColumn id="1" name="TAS" dataDxfId="417"/>
    <tableColumn id="2" name="LAP" dataDxfId="416"/>
    <tableColumn id="3" name="Spind" dataDxfId="415"/>
    <tableColumn id="4" name="Name, Vorname" dataDxfId="414"/>
    <tableColumn id="5" name="SVNR" dataDxfId="413"/>
    <tableColumn id="6" name="GebDat" dataDxfId="412"/>
    <tableColumn id="42" name="E Mail" dataDxfId="411" dataCellStyle="Link"/>
    <tableColumn id="7" name="MOD ein" dataDxfId="410" dataCellStyle="Standard 2"/>
    <tableColumn id="8" name="LAP ein" dataDxfId="409" dataCellStyle="Standard 2"/>
    <tableColumn id="9" name="Austritt" dataDxfId="408" dataCellStyle="Standard 2"/>
    <tableColumn id="10" name="1" dataDxfId="407"/>
    <tableColumn id="11" name="2" dataDxfId="406"/>
    <tableColumn id="12" name="3" dataDxfId="405"/>
    <tableColumn id="13" name="4" dataDxfId="404"/>
    <tableColumn id="14" name="5" dataDxfId="403"/>
    <tableColumn id="15" name="6" dataDxfId="402"/>
    <tableColumn id="16" name="7" dataDxfId="401"/>
    <tableColumn id="17" name="8" dataDxfId="400"/>
    <tableColumn id="18" name="9" dataDxfId="399"/>
    <tableColumn id="19" name="10" dataDxfId="398"/>
    <tableColumn id="20" name="11" dataDxfId="397"/>
    <tableColumn id="21" name="12" dataDxfId="396"/>
    <tableColumn id="22" name="13" dataDxfId="395"/>
    <tableColumn id="23" name="14" dataDxfId="394"/>
    <tableColumn id="24" name="15" dataDxfId="393"/>
    <tableColumn id="25" name="16" dataDxfId="392"/>
    <tableColumn id="26" name="17" dataDxfId="391"/>
    <tableColumn id="27" name="18" dataDxfId="390"/>
    <tableColumn id="28" name="19" dataDxfId="389"/>
    <tableColumn id="29" name="20" dataDxfId="388"/>
    <tableColumn id="30" name="21" dataDxfId="387"/>
    <tableColumn id="31" name="22" dataDxfId="386"/>
    <tableColumn id="32" name="23" dataDxfId="385"/>
    <tableColumn id="33" name="24" dataDxfId="384"/>
    <tableColumn id="34" name="25" dataDxfId="383"/>
    <tableColumn id="35" name="26" dataDxfId="382"/>
    <tableColumn id="36" name="27" dataDxfId="381"/>
    <tableColumn id="37" name="28" dataDxfId="380"/>
    <tableColumn id="38" name="29" dataDxfId="379"/>
    <tableColumn id="39" name="30" dataDxfId="378"/>
    <tableColumn id="40" name="31" dataDxfId="377"/>
    <tableColumn id="41" name="Anmerkung" dataDxfId="376"/>
  </tableColumns>
  <tableStyleInfo showFirstColumn="0" showLastColumn="0" showRowStripes="1" showColumnStripes="0"/>
</table>
</file>

<file path=xl/tables/table12.xml><?xml version="1.0" encoding="utf-8"?>
<table xmlns="http://schemas.openxmlformats.org/spreadsheetml/2006/main" id="13" name="tab_Anwesenheit4567910111314" displayName="tab_Anwesenheit4567910111314" ref="A8:AP89" totalsRowShown="0" headerRowDxfId="375" dataDxfId="373" headerRowBorderDxfId="374" tableBorderDxfId="372">
  <autoFilter ref="A8:AP89"/>
  <sortState ref="A9:AP138">
    <sortCondition descending="1" ref="A8:A138"/>
  </sortState>
  <tableColumns count="42">
    <tableColumn id="1" name="TAS" dataDxfId="371"/>
    <tableColumn id="2" name="LAP" dataDxfId="370"/>
    <tableColumn id="3" name="Spind" dataDxfId="369"/>
    <tableColumn id="4" name="Name, Vorname" dataDxfId="368"/>
    <tableColumn id="5" name="SVNR" dataDxfId="367"/>
    <tableColumn id="6" name="GebDat" dataDxfId="366"/>
    <tableColumn id="42" name="E Mail" dataDxfId="365" dataCellStyle="Link"/>
    <tableColumn id="7" name="MOD ein" dataDxfId="364" dataCellStyle="Standard 2"/>
    <tableColumn id="8" name="LAP ein" dataDxfId="363" dataCellStyle="Standard 2"/>
    <tableColumn id="9" name="Austritt" dataDxfId="362" dataCellStyle="Standard 2"/>
    <tableColumn id="10" name="1" dataDxfId="361"/>
    <tableColumn id="11" name="2" dataDxfId="360"/>
    <tableColumn id="12" name="3" dataDxfId="359"/>
    <tableColumn id="13" name="4" dataDxfId="358"/>
    <tableColumn id="14" name="5" dataDxfId="357"/>
    <tableColumn id="15" name="6" dataDxfId="356"/>
    <tableColumn id="16" name="7" dataDxfId="355"/>
    <tableColumn id="17" name="8" dataDxfId="354"/>
    <tableColumn id="18" name="9" dataDxfId="353"/>
    <tableColumn id="19" name="10" dataDxfId="352"/>
    <tableColumn id="20" name="11" dataDxfId="351"/>
    <tableColumn id="21" name="12" dataDxfId="350"/>
    <tableColumn id="22" name="13" dataDxfId="349"/>
    <tableColumn id="23" name="14" dataDxfId="348"/>
    <tableColumn id="24" name="15" dataDxfId="347"/>
    <tableColumn id="25" name="16" dataDxfId="346"/>
    <tableColumn id="26" name="17" dataDxfId="345"/>
    <tableColumn id="27" name="18" dataDxfId="344"/>
    <tableColumn id="28" name="19" dataDxfId="343"/>
    <tableColumn id="29" name="20" dataDxfId="342"/>
    <tableColumn id="30" name="21" dataDxfId="341"/>
    <tableColumn id="31" name="22" dataDxfId="340"/>
    <tableColumn id="32" name="23" dataDxfId="339"/>
    <tableColumn id="33" name="24" dataDxfId="338"/>
    <tableColumn id="34" name="25" dataDxfId="337"/>
    <tableColumn id="35" name="26" dataDxfId="336"/>
    <tableColumn id="36" name="27" dataDxfId="335"/>
    <tableColumn id="37" name="28" dataDxfId="334"/>
    <tableColumn id="38" name="29" dataDxfId="333"/>
    <tableColumn id="39" name="30" dataDxfId="332"/>
    <tableColumn id="40" name="31" dataDxfId="331"/>
    <tableColumn id="41" name="Anmerkung" dataDxfId="330"/>
  </tableColumns>
  <tableStyleInfo showFirstColumn="0" showLastColumn="0" showRowStripes="1" showColumnStripes="0"/>
</table>
</file>

<file path=xl/tables/table13.xml><?xml version="1.0" encoding="utf-8"?>
<table xmlns="http://schemas.openxmlformats.org/spreadsheetml/2006/main" id="6" name="tab_Anwesenheit4567" displayName="tab_Anwesenheit4567" ref="A8:AP150" totalsRowShown="0" headerRowDxfId="329" dataDxfId="327" headerRowBorderDxfId="328" tableBorderDxfId="326">
  <autoFilter ref="A8:AP150"/>
  <sortState ref="A7:AP77">
    <sortCondition sortBy="cellColor" ref="A7:A77" dxfId="325"/>
    <sortCondition descending="1" sortBy="cellColor" ref="A7:A77" dxfId="324"/>
    <sortCondition ref="D7:D77"/>
  </sortState>
  <tableColumns count="42">
    <tableColumn id="1" name="TAS" dataDxfId="323"/>
    <tableColumn id="2" name="LAP" dataDxfId="322"/>
    <tableColumn id="3" name="Spind" dataDxfId="321"/>
    <tableColumn id="4" name="Name, Vorname" dataDxfId="320"/>
    <tableColumn id="5" name="SVNR" dataDxfId="319"/>
    <tableColumn id="6" name="GebDat" dataDxfId="318"/>
    <tableColumn id="42" name="E Mail" dataDxfId="317" dataCellStyle="Link"/>
    <tableColumn id="7" name="MOD ein" dataDxfId="316" dataCellStyle="Standard 2"/>
    <tableColumn id="8" name="LAP ein" dataDxfId="315" dataCellStyle="Standard 2"/>
    <tableColumn id="9" name="Austritt" dataDxfId="314" dataCellStyle="Standard 2"/>
    <tableColumn id="10" name="1" dataDxfId="313"/>
    <tableColumn id="11" name="2" dataDxfId="312"/>
    <tableColumn id="12" name="3" dataDxfId="311"/>
    <tableColumn id="13" name="4" dataDxfId="310"/>
    <tableColumn id="14" name="5" dataDxfId="309"/>
    <tableColumn id="15" name="6" dataDxfId="308"/>
    <tableColumn id="16" name="7" dataDxfId="307"/>
    <tableColumn id="17" name="8" dataDxfId="306"/>
    <tableColumn id="18" name="9" dataDxfId="305"/>
    <tableColumn id="19" name="10" dataDxfId="304"/>
    <tableColumn id="20" name="11" dataDxfId="303"/>
    <tableColumn id="21" name="12" dataDxfId="302"/>
    <tableColumn id="22" name="13" dataDxfId="301"/>
    <tableColumn id="23" name="14" dataDxfId="300"/>
    <tableColumn id="24" name="15" dataDxfId="299"/>
    <tableColumn id="25" name="16" dataDxfId="298"/>
    <tableColumn id="26" name="17" dataDxfId="297"/>
    <tableColumn id="27" name="18" dataDxfId="296"/>
    <tableColumn id="28" name="19" dataDxfId="295"/>
    <tableColumn id="29" name="20" dataDxfId="294"/>
    <tableColumn id="30" name="21" dataDxfId="293"/>
    <tableColumn id="31" name="22" dataDxfId="292"/>
    <tableColumn id="32" name="23" dataDxfId="291"/>
    <tableColumn id="33" name="24" dataDxfId="290"/>
    <tableColumn id="34" name="25" dataDxfId="289"/>
    <tableColumn id="35" name="26" dataDxfId="288"/>
    <tableColumn id="36" name="27" dataDxfId="287"/>
    <tableColumn id="37" name="28" dataDxfId="286"/>
    <tableColumn id="38" name="29" dataDxfId="285"/>
    <tableColumn id="39" name="30" dataDxfId="284"/>
    <tableColumn id="40" name="31" dataDxfId="283"/>
    <tableColumn id="41" name="Anmerkung" dataDxfId="282"/>
  </tableColumns>
  <tableStyleInfo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comments" Target="../comments3.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comments" Target="../comments4.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comments" Target="../comments5.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6" Type="http://schemas.openxmlformats.org/officeDocument/2006/relationships/hyperlink" Target="mailto:gs1905.ok@gmail.com" TargetMode="External"/><Relationship Id="rId21" Type="http://schemas.openxmlformats.org/officeDocument/2006/relationships/hyperlink" Target="mailto:l.junior@hobl-gmbh.at" TargetMode="External"/><Relationship Id="rId42" Type="http://schemas.openxmlformats.org/officeDocument/2006/relationships/hyperlink" Target="mailto:sandraschneeweis@gmail.com" TargetMode="External"/><Relationship Id="rId47" Type="http://schemas.openxmlformats.org/officeDocument/2006/relationships/hyperlink" Target="mailto:jacqueline.sommersberger@gmx.at" TargetMode="External"/><Relationship Id="rId63" Type="http://schemas.openxmlformats.org/officeDocument/2006/relationships/hyperlink" Target="mailto:dukyjad@gmail.com" TargetMode="External"/><Relationship Id="rId68" Type="http://schemas.openxmlformats.org/officeDocument/2006/relationships/hyperlink" Target="mailto:poyrazdeniz84@gmail.com" TargetMode="External"/><Relationship Id="rId84" Type="http://schemas.openxmlformats.org/officeDocument/2006/relationships/drawing" Target="../drawings/drawing6.xml"/><Relationship Id="rId16" Type="http://schemas.openxmlformats.org/officeDocument/2006/relationships/hyperlink" Target="mailto:m.engetsberger@gmx.at" TargetMode="External"/><Relationship Id="rId11" Type="http://schemas.openxmlformats.org/officeDocument/2006/relationships/hyperlink" Target="mailto:c.brunnbauer@gmx.at" TargetMode="External"/><Relationship Id="rId32" Type="http://schemas.openxmlformats.org/officeDocument/2006/relationships/hyperlink" Target="mailto:viktoria.mencelova@gmail.com" TargetMode="External"/><Relationship Id="rId37" Type="http://schemas.openxmlformats.org/officeDocument/2006/relationships/hyperlink" Target="mailto:markuspohn@gmx.at" TargetMode="External"/><Relationship Id="rId53" Type="http://schemas.openxmlformats.org/officeDocument/2006/relationships/hyperlink" Target="mailto:lukas.wiesinger56431@gmail.com" TargetMode="External"/><Relationship Id="rId58" Type="http://schemas.openxmlformats.org/officeDocument/2006/relationships/hyperlink" Target="mailto:steve.vara04@gmail.com" TargetMode="External"/><Relationship Id="rId74" Type="http://schemas.openxmlformats.org/officeDocument/2006/relationships/hyperlink" Target="mailto:babak.tavanatirani@gmail.com" TargetMode="External"/><Relationship Id="rId79" Type="http://schemas.openxmlformats.org/officeDocument/2006/relationships/hyperlink" Target="mailto:marcel.mm.2001@gmail.com" TargetMode="External"/><Relationship Id="rId5" Type="http://schemas.openxmlformats.org/officeDocument/2006/relationships/hyperlink" Target="mailto:niklas.sigi.1208@gmail.com" TargetMode="External"/><Relationship Id="rId19" Type="http://schemas.openxmlformats.org/officeDocument/2006/relationships/hyperlink" Target="mailto:goni_26_4@hotmail.com" TargetMode="External"/><Relationship Id="rId14" Type="http://schemas.openxmlformats.org/officeDocument/2006/relationships/hyperlink" Target="mailto:filipo.2@gmx.de" TargetMode="External"/><Relationship Id="rId22" Type="http://schemas.openxmlformats.org/officeDocument/2006/relationships/hyperlink" Target="mailto:mary.riedl@gmx.at" TargetMode="External"/><Relationship Id="rId27" Type="http://schemas.openxmlformats.org/officeDocument/2006/relationships/hyperlink" Target="mailto:SimoneKoller314@gmail.com" TargetMode="External"/><Relationship Id="rId30" Type="http://schemas.openxmlformats.org/officeDocument/2006/relationships/hyperlink" Target="mailto:edin_m@outlook.de" TargetMode="External"/><Relationship Id="rId35" Type="http://schemas.openxmlformats.org/officeDocument/2006/relationships/hyperlink" Target="mailto:aolbert746@gmail.com" TargetMode="External"/><Relationship Id="rId43" Type="http://schemas.openxmlformats.org/officeDocument/2006/relationships/hyperlink" Target="mailto:m.g.schneeweiss@gmx.at" TargetMode="External"/><Relationship Id="rId48" Type="http://schemas.openxmlformats.org/officeDocument/2006/relationships/hyperlink" Target="mailto:draganstankic@hotmail.de" TargetMode="External"/><Relationship Id="rId56" Type="http://schemas.openxmlformats.org/officeDocument/2006/relationships/hyperlink" Target="mailto:Mohammad.karimamiri43@gmail.com" TargetMode="External"/><Relationship Id="rId64" Type="http://schemas.openxmlformats.org/officeDocument/2006/relationships/hyperlink" Target="mailto:k.madzhunkov@outlook.com" TargetMode="External"/><Relationship Id="rId69" Type="http://schemas.openxmlformats.org/officeDocument/2006/relationships/hyperlink" Target="mailto:mrizvic273@gmail.com" TargetMode="External"/><Relationship Id="rId77" Type="http://schemas.openxmlformats.org/officeDocument/2006/relationships/hyperlink" Target="mailto:hufel08@gmail.com" TargetMode="External"/><Relationship Id="rId8" Type="http://schemas.openxmlformats.org/officeDocument/2006/relationships/hyperlink" Target="mailto:philipp17@gmx.at" TargetMode="External"/><Relationship Id="rId51" Type="http://schemas.openxmlformats.org/officeDocument/2006/relationships/hyperlink" Target="mailto:christianstreicher20@gmail.com" TargetMode="External"/><Relationship Id="rId72" Type="http://schemas.openxmlformats.org/officeDocument/2006/relationships/hyperlink" Target="mailto:alexanderschallmeiner@gmx.at" TargetMode="External"/><Relationship Id="rId80" Type="http://schemas.openxmlformats.org/officeDocument/2006/relationships/hyperlink" Target="mailto:thomas.meisetschlaeger@gmail.com" TargetMode="External"/><Relationship Id="rId85" Type="http://schemas.openxmlformats.org/officeDocument/2006/relationships/vmlDrawing" Target="../drawings/vmlDrawing6.vml"/><Relationship Id="rId3" Type="http://schemas.openxmlformats.org/officeDocument/2006/relationships/hyperlink" Target="mailto:kariclara5@gmail.com" TargetMode="External"/><Relationship Id="rId12" Type="http://schemas.openxmlformats.org/officeDocument/2006/relationships/hyperlink" Target="mailto:vanessa.burger1@gmx.at" TargetMode="External"/><Relationship Id="rId17" Type="http://schemas.openxmlformats.org/officeDocument/2006/relationships/hyperlink" Target="mailto:davidforgaci13@gmail.com" TargetMode="External"/><Relationship Id="rId25" Type="http://schemas.openxmlformats.org/officeDocument/2006/relationships/hyperlink" Target="mailto:vladimiriandrea@hotmail.com" TargetMode="External"/><Relationship Id="rId33" Type="http://schemas.openxmlformats.org/officeDocument/2006/relationships/hyperlink" Target="mailto:haris.menkovic@icloud.com" TargetMode="External"/><Relationship Id="rId38" Type="http://schemas.openxmlformats.org/officeDocument/2006/relationships/hyperlink" Target="mailto:puruczkizsofia@gmail.com" TargetMode="External"/><Relationship Id="rId46" Type="http://schemas.openxmlformats.org/officeDocument/2006/relationships/hyperlink" Target="mailto:lukas.smilnak390@gmail.com" TargetMode="External"/><Relationship Id="rId59" Type="http://schemas.openxmlformats.org/officeDocument/2006/relationships/hyperlink" Target="mailto:hufel08@gmail.com" TargetMode="External"/><Relationship Id="rId67" Type="http://schemas.openxmlformats.org/officeDocument/2006/relationships/hyperlink" Target="mailto:costelus_m@yahoo.com" TargetMode="External"/><Relationship Id="rId20" Type="http://schemas.openxmlformats.org/officeDocument/2006/relationships/hyperlink" Target="mailto:andreas.hebedinger@gmx.at" TargetMode="External"/><Relationship Id="rId41" Type="http://schemas.openxmlformats.org/officeDocument/2006/relationships/hyperlink" Target="mailto:cscheurecker@gmail.com" TargetMode="External"/><Relationship Id="rId54" Type="http://schemas.openxmlformats.org/officeDocument/2006/relationships/hyperlink" Target="mailto:nawar.alhadid@gmail.com" TargetMode="External"/><Relationship Id="rId62" Type="http://schemas.openxmlformats.org/officeDocument/2006/relationships/hyperlink" Target="mailto:benjamin.ismailji@gmail.com" TargetMode="External"/><Relationship Id="rId70" Type="http://schemas.openxmlformats.org/officeDocument/2006/relationships/hyperlink" Target="mailto:basil.basil.11b@gmail.com" TargetMode="External"/><Relationship Id="rId75" Type="http://schemas.openxmlformats.org/officeDocument/2006/relationships/hyperlink" Target="mailto:1048571.rw@gmail.com" TargetMode="External"/><Relationship Id="rId83" Type="http://schemas.openxmlformats.org/officeDocument/2006/relationships/printerSettings" Target="../printerSettings/printerSettings6.bin"/><Relationship Id="rId1" Type="http://schemas.openxmlformats.org/officeDocument/2006/relationships/hyperlink" Target="mailto:bolkenyboglarka@gmx.at" TargetMode="External"/><Relationship Id="rId6" Type="http://schemas.openxmlformats.org/officeDocument/2006/relationships/hyperlink" Target="mailto:samaher.usman@gmx.at" TargetMode="External"/><Relationship Id="rId15" Type="http://schemas.openxmlformats.org/officeDocument/2006/relationships/hyperlink" Target="mailto:andrea.dorfner@hotmail.com" TargetMode="External"/><Relationship Id="rId23" Type="http://schemas.openxmlformats.org/officeDocument/2006/relationships/hyperlink" Target="mailto:sandra-21@tmo.at" TargetMode="External"/><Relationship Id="rId28" Type="http://schemas.openxmlformats.org/officeDocument/2006/relationships/hyperlink" Target="mailto:lehner-simon@hotmail.com" TargetMode="External"/><Relationship Id="rId36" Type="http://schemas.openxmlformats.org/officeDocument/2006/relationships/hyperlink" Target="mailto:oezmen.serdar@gmail.com" TargetMode="External"/><Relationship Id="rId49" Type="http://schemas.openxmlformats.org/officeDocument/2006/relationships/hyperlink" Target="mailto:jan.steyn@outlook.com" TargetMode="External"/><Relationship Id="rId57" Type="http://schemas.openxmlformats.org/officeDocument/2006/relationships/hyperlink" Target="mailto:odinodin92515@gmail.com" TargetMode="External"/><Relationship Id="rId10" Type="http://schemas.openxmlformats.org/officeDocument/2006/relationships/hyperlink" Target="mailto:davidbrunmayr@hotmail.de" TargetMode="External"/><Relationship Id="rId31" Type="http://schemas.openxmlformats.org/officeDocument/2006/relationships/hyperlink" Target="mailto:miriam.j.mayer@gmail.com" TargetMode="External"/><Relationship Id="rId44" Type="http://schemas.openxmlformats.org/officeDocument/2006/relationships/hyperlink" Target="mailto:seibriger.fabian@icloud.com" TargetMode="External"/><Relationship Id="rId52" Type="http://schemas.openxmlformats.org/officeDocument/2006/relationships/hyperlink" Target="mailto:kverdil86@gmail.com" TargetMode="External"/><Relationship Id="rId60" Type="http://schemas.openxmlformats.org/officeDocument/2006/relationships/hyperlink" Target="mailto:gena_2_blast@hotmail.com" TargetMode="External"/><Relationship Id="rId65" Type="http://schemas.openxmlformats.org/officeDocument/2006/relationships/hyperlink" Target="mailto:marcel.mm.2001@gmail.com" TargetMode="External"/><Relationship Id="rId73" Type="http://schemas.openxmlformats.org/officeDocument/2006/relationships/hyperlink" Target="mailto:d.schellander@gmx.net" TargetMode="External"/><Relationship Id="rId78" Type="http://schemas.openxmlformats.org/officeDocument/2006/relationships/hyperlink" Target="mailto:patrickfreund@gmx.at" TargetMode="External"/><Relationship Id="rId81" Type="http://schemas.openxmlformats.org/officeDocument/2006/relationships/hyperlink" Target="mailto:mrizvic273@gmail.com" TargetMode="External"/><Relationship Id="rId86" Type="http://schemas.openxmlformats.org/officeDocument/2006/relationships/table" Target="../tables/table6.xml"/><Relationship Id="rId4" Type="http://schemas.openxmlformats.org/officeDocument/2006/relationships/hyperlink" Target="mailto:niklas.sigi.1208@gmail.com" TargetMode="External"/><Relationship Id="rId9" Type="http://schemas.openxmlformats.org/officeDocument/2006/relationships/hyperlink" Target="mailto:markusbrozka@gmail.com" TargetMode="External"/><Relationship Id="rId13" Type="http://schemas.openxmlformats.org/officeDocument/2006/relationships/hyperlink" Target="mailto:irinelcraeciun100@yahoo.com" TargetMode="External"/><Relationship Id="rId18" Type="http://schemas.openxmlformats.org/officeDocument/2006/relationships/hyperlink" Target="mailto:blackatlanta@gmx.net" TargetMode="External"/><Relationship Id="rId39" Type="http://schemas.openxmlformats.org/officeDocument/2006/relationships/hyperlink" Target="mailto:markus.pylypiw88@gmail.com" TargetMode="External"/><Relationship Id="rId34" Type="http://schemas.openxmlformats.org/officeDocument/2006/relationships/hyperlink" Target="mailto:nino@wir.cc" TargetMode="External"/><Relationship Id="rId50" Type="http://schemas.openxmlformats.org/officeDocument/2006/relationships/hyperlink" Target="mailto:xyrom95@gmx.at" TargetMode="External"/><Relationship Id="rId55" Type="http://schemas.openxmlformats.org/officeDocument/2006/relationships/hyperlink" Target="mailto:Yasserkmz89@gmail.com" TargetMode="External"/><Relationship Id="rId76" Type="http://schemas.openxmlformats.org/officeDocument/2006/relationships/hyperlink" Target="mailto:Yasserkmz89@gmail.com" TargetMode="External"/><Relationship Id="rId7" Type="http://schemas.openxmlformats.org/officeDocument/2006/relationships/hyperlink" Target="mailto:al7er-2012@hotmail.com" TargetMode="External"/><Relationship Id="rId71" Type="http://schemas.openxmlformats.org/officeDocument/2006/relationships/hyperlink" Target="mailto:alsarmabassam246@gmail.com" TargetMode="External"/><Relationship Id="rId2" Type="http://schemas.openxmlformats.org/officeDocument/2006/relationships/hyperlink" Target="mailto:majdk1974@gmail.com" TargetMode="External"/><Relationship Id="rId29" Type="http://schemas.openxmlformats.org/officeDocument/2006/relationships/hyperlink" Target="mailto:kabuto2@gmx.at" TargetMode="External"/><Relationship Id="rId24" Type="http://schemas.openxmlformats.org/officeDocument/2006/relationships/hyperlink" Target="mailto:georgi.iliev@gmx.at" TargetMode="External"/><Relationship Id="rId40" Type="http://schemas.openxmlformats.org/officeDocument/2006/relationships/hyperlink" Target="mailto:rede.o@web.de" TargetMode="External"/><Relationship Id="rId45" Type="http://schemas.openxmlformats.org/officeDocument/2006/relationships/hyperlink" Target="mailto:simonidana3@gmailcom" TargetMode="External"/><Relationship Id="rId66" Type="http://schemas.openxmlformats.org/officeDocument/2006/relationships/hyperlink" Target="mailto:thomas.meisetschlaeger@gmail.com" TargetMode="External"/><Relationship Id="rId87" Type="http://schemas.openxmlformats.org/officeDocument/2006/relationships/comments" Target="../comments6.xml"/><Relationship Id="rId61" Type="http://schemas.openxmlformats.org/officeDocument/2006/relationships/hyperlink" Target="mailto:patrickfreund@gmx.at" TargetMode="External"/><Relationship Id="rId82" Type="http://schemas.openxmlformats.org/officeDocument/2006/relationships/hyperlink" Target="mailto:babak.tavanatirani@gmail.com"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mailto:kabuto2@gmx.at" TargetMode="External"/><Relationship Id="rId21" Type="http://schemas.openxmlformats.org/officeDocument/2006/relationships/hyperlink" Target="mailto:georgi.iliev@gmx.at" TargetMode="External"/><Relationship Id="rId42" Type="http://schemas.openxmlformats.org/officeDocument/2006/relationships/hyperlink" Target="mailto:simonidana3@gmailcom" TargetMode="External"/><Relationship Id="rId47" Type="http://schemas.openxmlformats.org/officeDocument/2006/relationships/hyperlink" Target="mailto:xyrom95@gmx.at" TargetMode="External"/><Relationship Id="rId63" Type="http://schemas.openxmlformats.org/officeDocument/2006/relationships/hyperlink" Target="mailto:poyrazdeniz84@gmail.com" TargetMode="External"/><Relationship Id="rId68" Type="http://schemas.openxmlformats.org/officeDocument/2006/relationships/hyperlink" Target="mailto:d.schellander@gmx.net" TargetMode="External"/><Relationship Id="rId16" Type="http://schemas.openxmlformats.org/officeDocument/2006/relationships/hyperlink" Target="mailto:goni_26_4@hotmail.com" TargetMode="External"/><Relationship Id="rId11" Type="http://schemas.openxmlformats.org/officeDocument/2006/relationships/hyperlink" Target="mailto:vanessa.burger1@gmx.at" TargetMode="External"/><Relationship Id="rId32" Type="http://schemas.openxmlformats.org/officeDocument/2006/relationships/hyperlink" Target="mailto:aolbert746@gmail.com" TargetMode="External"/><Relationship Id="rId37" Type="http://schemas.openxmlformats.org/officeDocument/2006/relationships/hyperlink" Target="mailto:rede.o@web.de" TargetMode="External"/><Relationship Id="rId53" Type="http://schemas.openxmlformats.org/officeDocument/2006/relationships/hyperlink" Target="mailto:Mohammad.karimamiri43@gmail.com" TargetMode="External"/><Relationship Id="rId58" Type="http://schemas.openxmlformats.org/officeDocument/2006/relationships/hyperlink" Target="mailto:dukyjad@gmail.com" TargetMode="External"/><Relationship Id="rId74" Type="http://schemas.openxmlformats.org/officeDocument/2006/relationships/hyperlink" Target="mailto:babak.tavanatirani@gmail.com" TargetMode="External"/><Relationship Id="rId79" Type="http://schemas.openxmlformats.org/officeDocument/2006/relationships/drawing" Target="../drawings/drawing7.xml"/><Relationship Id="rId5" Type="http://schemas.openxmlformats.org/officeDocument/2006/relationships/hyperlink" Target="mailto:niklas.sigi.1208@gmail.com" TargetMode="External"/><Relationship Id="rId61" Type="http://schemas.openxmlformats.org/officeDocument/2006/relationships/hyperlink" Target="mailto:thomas.meisetschlaeger@gmail.com" TargetMode="External"/><Relationship Id="rId82" Type="http://schemas.openxmlformats.org/officeDocument/2006/relationships/comments" Target="../comments7.xml"/><Relationship Id="rId19" Type="http://schemas.openxmlformats.org/officeDocument/2006/relationships/hyperlink" Target="mailto:mary.riedl@gmx.at" TargetMode="External"/><Relationship Id="rId14" Type="http://schemas.openxmlformats.org/officeDocument/2006/relationships/hyperlink" Target="mailto:andrea.dorfner@hotmail.com" TargetMode="External"/><Relationship Id="rId22" Type="http://schemas.openxmlformats.org/officeDocument/2006/relationships/hyperlink" Target="mailto:vladimiriandrea@hotmail.com" TargetMode="External"/><Relationship Id="rId27" Type="http://schemas.openxmlformats.org/officeDocument/2006/relationships/hyperlink" Target="mailto:edin_m@outlook.de" TargetMode="External"/><Relationship Id="rId30" Type="http://schemas.openxmlformats.org/officeDocument/2006/relationships/hyperlink" Target="mailto:haris.menkovic@icloud.com" TargetMode="External"/><Relationship Id="rId35" Type="http://schemas.openxmlformats.org/officeDocument/2006/relationships/hyperlink" Target="mailto:puruczkizsofia@gmail.com" TargetMode="External"/><Relationship Id="rId43" Type="http://schemas.openxmlformats.org/officeDocument/2006/relationships/hyperlink" Target="mailto:lukas.smilnak390@gmail.com" TargetMode="External"/><Relationship Id="rId48" Type="http://schemas.openxmlformats.org/officeDocument/2006/relationships/hyperlink" Target="mailto:christianstreicher20@gmail.com" TargetMode="External"/><Relationship Id="rId56" Type="http://schemas.openxmlformats.org/officeDocument/2006/relationships/hyperlink" Target="mailto:gena_2_blast@hotmail.com" TargetMode="External"/><Relationship Id="rId64" Type="http://schemas.openxmlformats.org/officeDocument/2006/relationships/hyperlink" Target="mailto:mrizvic273@gmail.com" TargetMode="External"/><Relationship Id="rId69" Type="http://schemas.openxmlformats.org/officeDocument/2006/relationships/hyperlink" Target="mailto:babak.tavanatirani@gmail.com" TargetMode="External"/><Relationship Id="rId77" Type="http://schemas.openxmlformats.org/officeDocument/2006/relationships/hyperlink" Target="mailto:patrickfreund@gmx.at" TargetMode="External"/><Relationship Id="rId8" Type="http://schemas.openxmlformats.org/officeDocument/2006/relationships/hyperlink" Target="mailto:markusbrozka@gmail.com" TargetMode="External"/><Relationship Id="rId51" Type="http://schemas.openxmlformats.org/officeDocument/2006/relationships/hyperlink" Target="mailto:nawar.alhadid@gmail.com" TargetMode="External"/><Relationship Id="rId72" Type="http://schemas.openxmlformats.org/officeDocument/2006/relationships/hyperlink" Target="mailto:thomas.meisetschlaeger@gmail.com" TargetMode="External"/><Relationship Id="rId80" Type="http://schemas.openxmlformats.org/officeDocument/2006/relationships/vmlDrawing" Target="../drawings/vmlDrawing7.vml"/><Relationship Id="rId3" Type="http://schemas.openxmlformats.org/officeDocument/2006/relationships/hyperlink" Target="mailto:kariclara5@gmail.com" TargetMode="External"/><Relationship Id="rId12" Type="http://schemas.openxmlformats.org/officeDocument/2006/relationships/hyperlink" Target="mailto:irinelcraeciun100@yahoo.com" TargetMode="External"/><Relationship Id="rId17" Type="http://schemas.openxmlformats.org/officeDocument/2006/relationships/hyperlink" Target="mailto:andreas.hebedinger@gmx.at" TargetMode="External"/><Relationship Id="rId25" Type="http://schemas.openxmlformats.org/officeDocument/2006/relationships/hyperlink" Target="mailto:lehner-simon@hotmail.com" TargetMode="External"/><Relationship Id="rId33" Type="http://schemas.openxmlformats.org/officeDocument/2006/relationships/hyperlink" Target="mailto:oezmen.serdar@gmail.com" TargetMode="External"/><Relationship Id="rId38" Type="http://schemas.openxmlformats.org/officeDocument/2006/relationships/hyperlink" Target="mailto:cscheurecker@gmail.com" TargetMode="External"/><Relationship Id="rId46" Type="http://schemas.openxmlformats.org/officeDocument/2006/relationships/hyperlink" Target="mailto:jan.steyn@outlook.com" TargetMode="External"/><Relationship Id="rId59" Type="http://schemas.openxmlformats.org/officeDocument/2006/relationships/hyperlink" Target="mailto:k.madzhunkov@outlook.com" TargetMode="External"/><Relationship Id="rId67" Type="http://schemas.openxmlformats.org/officeDocument/2006/relationships/hyperlink" Target="mailto:alexanderschallmeiner@gmx.at" TargetMode="External"/><Relationship Id="rId20" Type="http://schemas.openxmlformats.org/officeDocument/2006/relationships/hyperlink" Target="mailto:sandra-21@tmo.at" TargetMode="External"/><Relationship Id="rId41" Type="http://schemas.openxmlformats.org/officeDocument/2006/relationships/hyperlink" Target="mailto:seibriger.fabian@icloud.com" TargetMode="External"/><Relationship Id="rId54" Type="http://schemas.openxmlformats.org/officeDocument/2006/relationships/hyperlink" Target="mailto:odinodin92515@gmail.com" TargetMode="External"/><Relationship Id="rId62" Type="http://schemas.openxmlformats.org/officeDocument/2006/relationships/hyperlink" Target="mailto:costelus_m@yahoo.com" TargetMode="External"/><Relationship Id="rId70" Type="http://schemas.openxmlformats.org/officeDocument/2006/relationships/hyperlink" Target="mailto:1048571.rw@gmail.com" TargetMode="External"/><Relationship Id="rId75" Type="http://schemas.openxmlformats.org/officeDocument/2006/relationships/hyperlink" Target="mailto:frapsmurk@gmail.com" TargetMode="External"/><Relationship Id="rId1" Type="http://schemas.openxmlformats.org/officeDocument/2006/relationships/hyperlink" Target="mailto:bolkenyboglarka@gmx.at" TargetMode="External"/><Relationship Id="rId6" Type="http://schemas.openxmlformats.org/officeDocument/2006/relationships/hyperlink" Target="mailto:samaher.usman@gmx.at" TargetMode="External"/><Relationship Id="rId15" Type="http://schemas.openxmlformats.org/officeDocument/2006/relationships/hyperlink" Target="mailto:m.engetsberger@gmx.at" TargetMode="External"/><Relationship Id="rId23" Type="http://schemas.openxmlformats.org/officeDocument/2006/relationships/hyperlink" Target="mailto:gs1905.ok@gmail.com" TargetMode="External"/><Relationship Id="rId28" Type="http://schemas.openxmlformats.org/officeDocument/2006/relationships/hyperlink" Target="mailto:miriam.j.mayer@gmail.com" TargetMode="External"/><Relationship Id="rId36" Type="http://schemas.openxmlformats.org/officeDocument/2006/relationships/hyperlink" Target="mailto:markus.pylypiw88@gmail.com" TargetMode="External"/><Relationship Id="rId49" Type="http://schemas.openxmlformats.org/officeDocument/2006/relationships/hyperlink" Target="mailto:kverdil86@gmail.com" TargetMode="External"/><Relationship Id="rId57" Type="http://schemas.openxmlformats.org/officeDocument/2006/relationships/hyperlink" Target="mailto:benjamin.ismailji@gmail.com" TargetMode="External"/><Relationship Id="rId10" Type="http://schemas.openxmlformats.org/officeDocument/2006/relationships/hyperlink" Target="mailto:c.brunnbauer@gmx.at" TargetMode="External"/><Relationship Id="rId31" Type="http://schemas.openxmlformats.org/officeDocument/2006/relationships/hyperlink" Target="mailto:nino@wir.cc" TargetMode="External"/><Relationship Id="rId44" Type="http://schemas.openxmlformats.org/officeDocument/2006/relationships/hyperlink" Target="mailto:jacqueline.sommersberger@gmx.at" TargetMode="External"/><Relationship Id="rId52" Type="http://schemas.openxmlformats.org/officeDocument/2006/relationships/hyperlink" Target="mailto:Yasserkmz89@gmail.com" TargetMode="External"/><Relationship Id="rId60" Type="http://schemas.openxmlformats.org/officeDocument/2006/relationships/hyperlink" Target="mailto:marcel.mm.2001@gmail.com" TargetMode="External"/><Relationship Id="rId65" Type="http://schemas.openxmlformats.org/officeDocument/2006/relationships/hyperlink" Target="mailto:basil.basil.11b@gmail.com" TargetMode="External"/><Relationship Id="rId73" Type="http://schemas.openxmlformats.org/officeDocument/2006/relationships/hyperlink" Target="mailto:mrizvic273@gmail.com" TargetMode="External"/><Relationship Id="rId78" Type="http://schemas.openxmlformats.org/officeDocument/2006/relationships/printerSettings" Target="../printerSettings/printerSettings7.bin"/><Relationship Id="rId81" Type="http://schemas.openxmlformats.org/officeDocument/2006/relationships/table" Target="../tables/table7.xml"/><Relationship Id="rId4" Type="http://schemas.openxmlformats.org/officeDocument/2006/relationships/hyperlink" Target="mailto:niklas.sigi.1208@gmail.com" TargetMode="External"/><Relationship Id="rId9" Type="http://schemas.openxmlformats.org/officeDocument/2006/relationships/hyperlink" Target="mailto:davidbrunmayr@hotmail.de" TargetMode="External"/><Relationship Id="rId13" Type="http://schemas.openxmlformats.org/officeDocument/2006/relationships/hyperlink" Target="mailto:filipo.2@gmx.de" TargetMode="External"/><Relationship Id="rId18" Type="http://schemas.openxmlformats.org/officeDocument/2006/relationships/hyperlink" Target="mailto:l.junior@hobl-gmbh.at" TargetMode="External"/><Relationship Id="rId39" Type="http://schemas.openxmlformats.org/officeDocument/2006/relationships/hyperlink" Target="mailto:sandraschneeweis@gmail.com" TargetMode="External"/><Relationship Id="rId34" Type="http://schemas.openxmlformats.org/officeDocument/2006/relationships/hyperlink" Target="mailto:markuspohn@gmx.at" TargetMode="External"/><Relationship Id="rId50" Type="http://schemas.openxmlformats.org/officeDocument/2006/relationships/hyperlink" Target="mailto:lukas.wiesinger56431@gmail.com" TargetMode="External"/><Relationship Id="rId55" Type="http://schemas.openxmlformats.org/officeDocument/2006/relationships/hyperlink" Target="mailto:steve.vara04@gmail.com" TargetMode="External"/><Relationship Id="rId76" Type="http://schemas.openxmlformats.org/officeDocument/2006/relationships/hyperlink" Target="mailto:hufel08@gmail.com" TargetMode="External"/><Relationship Id="rId7" Type="http://schemas.openxmlformats.org/officeDocument/2006/relationships/hyperlink" Target="mailto:al7er-2012@hotmail.com" TargetMode="External"/><Relationship Id="rId71" Type="http://schemas.openxmlformats.org/officeDocument/2006/relationships/hyperlink" Target="mailto:marcel.mm.2001@gmail.com" TargetMode="External"/><Relationship Id="rId2" Type="http://schemas.openxmlformats.org/officeDocument/2006/relationships/hyperlink" Target="mailto:majdk1974@gmail.com" TargetMode="External"/><Relationship Id="rId29" Type="http://schemas.openxmlformats.org/officeDocument/2006/relationships/hyperlink" Target="mailto:viktoria.mencelova@gmail.com" TargetMode="External"/><Relationship Id="rId24" Type="http://schemas.openxmlformats.org/officeDocument/2006/relationships/hyperlink" Target="mailto:SimoneKoller314@gmail.com" TargetMode="External"/><Relationship Id="rId40" Type="http://schemas.openxmlformats.org/officeDocument/2006/relationships/hyperlink" Target="mailto:m.g.schneeweiss@gmx.at" TargetMode="External"/><Relationship Id="rId45" Type="http://schemas.openxmlformats.org/officeDocument/2006/relationships/hyperlink" Target="mailto:draganstankic@hotmail.de" TargetMode="External"/><Relationship Id="rId66" Type="http://schemas.openxmlformats.org/officeDocument/2006/relationships/hyperlink" Target="mailto:alsarmabassam246@gmail.com"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mailto:miriam.j.mayer@gmail.com" TargetMode="External"/><Relationship Id="rId21" Type="http://schemas.openxmlformats.org/officeDocument/2006/relationships/hyperlink" Target="mailto:vladimiriandrea@hotmail.com" TargetMode="External"/><Relationship Id="rId42" Type="http://schemas.openxmlformats.org/officeDocument/2006/relationships/hyperlink" Target="mailto:draganstankic@hotmail.de" TargetMode="External"/><Relationship Id="rId47" Type="http://schemas.openxmlformats.org/officeDocument/2006/relationships/hyperlink" Target="mailto:nawar.alhadid@gmail.com" TargetMode="External"/><Relationship Id="rId63" Type="http://schemas.openxmlformats.org/officeDocument/2006/relationships/hyperlink" Target="mailto:steve.vara04@gmail.com" TargetMode="External"/><Relationship Id="rId68" Type="http://schemas.openxmlformats.org/officeDocument/2006/relationships/hyperlink" Target="mailto:markus.wodrich@outlook.com" TargetMode="External"/><Relationship Id="rId84" Type="http://schemas.openxmlformats.org/officeDocument/2006/relationships/comments" Target="../comments8.xml"/><Relationship Id="rId16" Type="http://schemas.openxmlformats.org/officeDocument/2006/relationships/hyperlink" Target="mailto:andreas.hebedinger@gmx.at" TargetMode="External"/><Relationship Id="rId11" Type="http://schemas.openxmlformats.org/officeDocument/2006/relationships/hyperlink" Target="mailto:irinelcraeciun100@yahoo.com" TargetMode="External"/><Relationship Id="rId32" Type="http://schemas.openxmlformats.org/officeDocument/2006/relationships/hyperlink" Target="mailto:markuspohn@gmx.at" TargetMode="External"/><Relationship Id="rId37" Type="http://schemas.openxmlformats.org/officeDocument/2006/relationships/hyperlink" Target="mailto:m.g.schneeweiss@gmx.at" TargetMode="External"/><Relationship Id="rId53" Type="http://schemas.openxmlformats.org/officeDocument/2006/relationships/hyperlink" Target="mailto:thomas.meisetschlaeger@gmail.com" TargetMode="External"/><Relationship Id="rId58" Type="http://schemas.openxmlformats.org/officeDocument/2006/relationships/hyperlink" Target="mailto:patrickfreund@gmx.at" TargetMode="External"/><Relationship Id="rId74" Type="http://schemas.openxmlformats.org/officeDocument/2006/relationships/hyperlink" Target="mailto:d.schellander@gmx.net" TargetMode="External"/><Relationship Id="rId79" Type="http://schemas.openxmlformats.org/officeDocument/2006/relationships/hyperlink" Target="mailto:gerhard.altmanninger@outlook.com" TargetMode="External"/><Relationship Id="rId5" Type="http://schemas.openxmlformats.org/officeDocument/2006/relationships/hyperlink" Target="mailto:samaher.usman@gmx.at" TargetMode="External"/><Relationship Id="rId61" Type="http://schemas.openxmlformats.org/officeDocument/2006/relationships/hyperlink" Target="mailto:emadtoba12@gmail.com" TargetMode="External"/><Relationship Id="rId82" Type="http://schemas.openxmlformats.org/officeDocument/2006/relationships/vmlDrawing" Target="../drawings/vmlDrawing8.vml"/><Relationship Id="rId19" Type="http://schemas.openxmlformats.org/officeDocument/2006/relationships/hyperlink" Target="mailto:sandra-21@tmo.at" TargetMode="External"/><Relationship Id="rId14" Type="http://schemas.openxmlformats.org/officeDocument/2006/relationships/hyperlink" Target="mailto:m.engetsberger@gmx.at" TargetMode="External"/><Relationship Id="rId22" Type="http://schemas.openxmlformats.org/officeDocument/2006/relationships/hyperlink" Target="mailto:SimoneKoller314@gmail.com" TargetMode="External"/><Relationship Id="rId27" Type="http://schemas.openxmlformats.org/officeDocument/2006/relationships/hyperlink" Target="mailto:viktoria.mencelova@gmail.com" TargetMode="External"/><Relationship Id="rId30" Type="http://schemas.openxmlformats.org/officeDocument/2006/relationships/hyperlink" Target="mailto:aolbert746@gmail.com" TargetMode="External"/><Relationship Id="rId35" Type="http://schemas.openxmlformats.org/officeDocument/2006/relationships/hyperlink" Target="mailto:cscheurecker@gmail.com" TargetMode="External"/><Relationship Id="rId43" Type="http://schemas.openxmlformats.org/officeDocument/2006/relationships/hyperlink" Target="mailto:jan.steyn@outlook.com" TargetMode="External"/><Relationship Id="rId48" Type="http://schemas.openxmlformats.org/officeDocument/2006/relationships/hyperlink" Target="mailto:gena_2_blast@hotmail.com" TargetMode="External"/><Relationship Id="rId56" Type="http://schemas.openxmlformats.org/officeDocument/2006/relationships/hyperlink" Target="mailto:frapsmurk@gmail.com" TargetMode="External"/><Relationship Id="rId64" Type="http://schemas.openxmlformats.org/officeDocument/2006/relationships/hyperlink" Target="mailto:benjamin.ismailji@gmail.com" TargetMode="External"/><Relationship Id="rId69" Type="http://schemas.openxmlformats.org/officeDocument/2006/relationships/hyperlink" Target="mailto:k.madzhunkov@outlook.com" TargetMode="External"/><Relationship Id="rId77" Type="http://schemas.openxmlformats.org/officeDocument/2006/relationships/hyperlink" Target="mailto:d.schellander@gmx.net" TargetMode="External"/><Relationship Id="rId8" Type="http://schemas.openxmlformats.org/officeDocument/2006/relationships/hyperlink" Target="mailto:davidbrunmayr@hotmail.de" TargetMode="External"/><Relationship Id="rId51" Type="http://schemas.openxmlformats.org/officeDocument/2006/relationships/hyperlink" Target="mailto:1048571.rw@gmail.com" TargetMode="External"/><Relationship Id="rId72" Type="http://schemas.openxmlformats.org/officeDocument/2006/relationships/hyperlink" Target="mailto:bogdanvadim78@gmail.com" TargetMode="External"/><Relationship Id="rId80" Type="http://schemas.openxmlformats.org/officeDocument/2006/relationships/printerSettings" Target="../printerSettings/printerSettings8.bin"/><Relationship Id="rId3" Type="http://schemas.openxmlformats.org/officeDocument/2006/relationships/hyperlink" Target="mailto:niklas.sigi.1208@gmail.com" TargetMode="External"/><Relationship Id="rId12" Type="http://schemas.openxmlformats.org/officeDocument/2006/relationships/hyperlink" Target="mailto:filipo.2@gmx.de" TargetMode="External"/><Relationship Id="rId17" Type="http://schemas.openxmlformats.org/officeDocument/2006/relationships/hyperlink" Target="mailto:l.junior@hobl-gmbh.at" TargetMode="External"/><Relationship Id="rId25" Type="http://schemas.openxmlformats.org/officeDocument/2006/relationships/hyperlink" Target="mailto:edin_m@outlook.de" TargetMode="External"/><Relationship Id="rId33" Type="http://schemas.openxmlformats.org/officeDocument/2006/relationships/hyperlink" Target="mailto:puruczkizsofia@gmail.com" TargetMode="External"/><Relationship Id="rId38" Type="http://schemas.openxmlformats.org/officeDocument/2006/relationships/hyperlink" Target="mailto:seibriger.fabian@icloud.com" TargetMode="External"/><Relationship Id="rId46" Type="http://schemas.openxmlformats.org/officeDocument/2006/relationships/hyperlink" Target="mailto:kverdil86@gmail.com" TargetMode="External"/><Relationship Id="rId59" Type="http://schemas.openxmlformats.org/officeDocument/2006/relationships/hyperlink" Target="mailto:alsbxsxf30@gmail.com" TargetMode="External"/><Relationship Id="rId67" Type="http://schemas.openxmlformats.org/officeDocument/2006/relationships/hyperlink" Target="mailto:loaeyalhassan@gmail.com" TargetMode="External"/><Relationship Id="rId20" Type="http://schemas.openxmlformats.org/officeDocument/2006/relationships/hyperlink" Target="mailto:georgi.iliev@gmx.at" TargetMode="External"/><Relationship Id="rId41" Type="http://schemas.openxmlformats.org/officeDocument/2006/relationships/hyperlink" Target="mailto:jacqueline.sommersberger@gmx.at" TargetMode="External"/><Relationship Id="rId54" Type="http://schemas.openxmlformats.org/officeDocument/2006/relationships/hyperlink" Target="mailto:mrizvic273@gmail.com" TargetMode="External"/><Relationship Id="rId62" Type="http://schemas.openxmlformats.org/officeDocument/2006/relationships/hyperlink" Target="mailto:DULKIC@gmx.at" TargetMode="External"/><Relationship Id="rId70" Type="http://schemas.openxmlformats.org/officeDocument/2006/relationships/hyperlink" Target="mailto:steve.vara04@gmail.com" TargetMode="External"/><Relationship Id="rId75" Type="http://schemas.openxmlformats.org/officeDocument/2006/relationships/hyperlink" Target="mailto:f.trattler96@gmail.com" TargetMode="External"/><Relationship Id="rId83" Type="http://schemas.openxmlformats.org/officeDocument/2006/relationships/table" Target="../tables/table8.xml"/><Relationship Id="rId1" Type="http://schemas.openxmlformats.org/officeDocument/2006/relationships/hyperlink" Target="mailto:majdk1974@gmail.com" TargetMode="External"/><Relationship Id="rId6" Type="http://schemas.openxmlformats.org/officeDocument/2006/relationships/hyperlink" Target="mailto:al7er-2012@hotmail.com" TargetMode="External"/><Relationship Id="rId15" Type="http://schemas.openxmlformats.org/officeDocument/2006/relationships/hyperlink" Target="mailto:goni_26_4@hotmail.com" TargetMode="External"/><Relationship Id="rId23" Type="http://schemas.openxmlformats.org/officeDocument/2006/relationships/hyperlink" Target="mailto:lehner-simon@hotmail.com" TargetMode="External"/><Relationship Id="rId28" Type="http://schemas.openxmlformats.org/officeDocument/2006/relationships/hyperlink" Target="mailto:haris.menkovic@icloud.com" TargetMode="External"/><Relationship Id="rId36" Type="http://schemas.openxmlformats.org/officeDocument/2006/relationships/hyperlink" Target="mailto:sandraschneeweis@gmail.com" TargetMode="External"/><Relationship Id="rId49" Type="http://schemas.openxmlformats.org/officeDocument/2006/relationships/hyperlink" Target="mailto:costelus_m@yahoo.com" TargetMode="External"/><Relationship Id="rId57" Type="http://schemas.openxmlformats.org/officeDocument/2006/relationships/hyperlink" Target="mailto:hufel08@gmail.com" TargetMode="External"/><Relationship Id="rId10" Type="http://schemas.openxmlformats.org/officeDocument/2006/relationships/hyperlink" Target="mailto:vanessa.burger1@gmx.at" TargetMode="External"/><Relationship Id="rId31" Type="http://schemas.openxmlformats.org/officeDocument/2006/relationships/hyperlink" Target="mailto:oezmen.serdar@gmail.com" TargetMode="External"/><Relationship Id="rId44" Type="http://schemas.openxmlformats.org/officeDocument/2006/relationships/hyperlink" Target="mailto:xyrom95@gmx.at" TargetMode="External"/><Relationship Id="rId52" Type="http://schemas.openxmlformats.org/officeDocument/2006/relationships/hyperlink" Target="mailto:marcel.mm.2001@gmail.com" TargetMode="External"/><Relationship Id="rId60" Type="http://schemas.openxmlformats.org/officeDocument/2006/relationships/hyperlink" Target="mailto:Flora.kadrijaj@icloud.com" TargetMode="External"/><Relationship Id="rId65" Type="http://schemas.openxmlformats.org/officeDocument/2006/relationships/hyperlink" Target="mailto:k.madzhunkov@outlook.com" TargetMode="External"/><Relationship Id="rId73" Type="http://schemas.openxmlformats.org/officeDocument/2006/relationships/hyperlink" Target="mailto:alsarmabassam246@gmail.com" TargetMode="External"/><Relationship Id="rId78" Type="http://schemas.openxmlformats.org/officeDocument/2006/relationships/hyperlink" Target="mailto:dukyjad@gmail.com" TargetMode="External"/><Relationship Id="rId81" Type="http://schemas.openxmlformats.org/officeDocument/2006/relationships/drawing" Target="../drawings/drawing8.xml"/><Relationship Id="rId4" Type="http://schemas.openxmlformats.org/officeDocument/2006/relationships/hyperlink" Target="mailto:niklas.sigi.1208@gmail.com" TargetMode="External"/><Relationship Id="rId9" Type="http://schemas.openxmlformats.org/officeDocument/2006/relationships/hyperlink" Target="mailto:c.brunnbauer@gmx.at" TargetMode="External"/><Relationship Id="rId13" Type="http://schemas.openxmlformats.org/officeDocument/2006/relationships/hyperlink" Target="mailto:andrea.dorfner@hotmail.com" TargetMode="External"/><Relationship Id="rId18" Type="http://schemas.openxmlformats.org/officeDocument/2006/relationships/hyperlink" Target="mailto:mary.riedl@gmx.at" TargetMode="External"/><Relationship Id="rId39" Type="http://schemas.openxmlformats.org/officeDocument/2006/relationships/hyperlink" Target="mailto:simonidana3@gmailcom" TargetMode="External"/><Relationship Id="rId34" Type="http://schemas.openxmlformats.org/officeDocument/2006/relationships/hyperlink" Target="mailto:markus.pylypiw88@gmail.com" TargetMode="External"/><Relationship Id="rId50" Type="http://schemas.openxmlformats.org/officeDocument/2006/relationships/hyperlink" Target="mailto:alsarmabassam246@gmail.com" TargetMode="External"/><Relationship Id="rId55" Type="http://schemas.openxmlformats.org/officeDocument/2006/relationships/hyperlink" Target="mailto:babak.tavanatirani@gmail.com" TargetMode="External"/><Relationship Id="rId76" Type="http://schemas.openxmlformats.org/officeDocument/2006/relationships/hyperlink" Target="mailto:silad1@gmx.at" TargetMode="External"/><Relationship Id="rId7" Type="http://schemas.openxmlformats.org/officeDocument/2006/relationships/hyperlink" Target="mailto:markusbrozka@gmail.com" TargetMode="External"/><Relationship Id="rId71" Type="http://schemas.openxmlformats.org/officeDocument/2006/relationships/hyperlink" Target="mailto:martin.tuschek@hotmail.com" TargetMode="External"/><Relationship Id="rId2" Type="http://schemas.openxmlformats.org/officeDocument/2006/relationships/hyperlink" Target="mailto:kariclara5@gmail.com" TargetMode="External"/><Relationship Id="rId29" Type="http://schemas.openxmlformats.org/officeDocument/2006/relationships/hyperlink" Target="mailto:nino@wir.cc" TargetMode="External"/><Relationship Id="rId24" Type="http://schemas.openxmlformats.org/officeDocument/2006/relationships/hyperlink" Target="mailto:kabuto2@gmx.at" TargetMode="External"/><Relationship Id="rId40" Type="http://schemas.openxmlformats.org/officeDocument/2006/relationships/hyperlink" Target="mailto:lukas.smilnak390@gmail.com" TargetMode="External"/><Relationship Id="rId45" Type="http://schemas.openxmlformats.org/officeDocument/2006/relationships/hyperlink" Target="mailto:christianstreicher20@gmail.com" TargetMode="External"/><Relationship Id="rId66" Type="http://schemas.openxmlformats.org/officeDocument/2006/relationships/hyperlink" Target="mailto:basil.basil.11b@gmail.com"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mailto:cscheurecker@gmail.com" TargetMode="External"/><Relationship Id="rId21" Type="http://schemas.openxmlformats.org/officeDocument/2006/relationships/hyperlink" Target="mailto:nino@wir.cc" TargetMode="External"/><Relationship Id="rId42" Type="http://schemas.openxmlformats.org/officeDocument/2006/relationships/hyperlink" Target="mailto:thomas.meisetschlaeger@gmail.com" TargetMode="External"/><Relationship Id="rId47" Type="http://schemas.openxmlformats.org/officeDocument/2006/relationships/hyperlink" Target="mailto:patrickfreund@gmx.at" TargetMode="External"/><Relationship Id="rId63" Type="http://schemas.openxmlformats.org/officeDocument/2006/relationships/hyperlink" Target="mailto:lehner-simon@hotmail.com" TargetMode="External"/><Relationship Id="rId68" Type="http://schemas.openxmlformats.org/officeDocument/2006/relationships/vmlDrawing" Target="../drawings/vmlDrawing9.vml"/><Relationship Id="rId7" Type="http://schemas.openxmlformats.org/officeDocument/2006/relationships/hyperlink" Target="mailto:markusbrozka@gmail.com" TargetMode="External"/><Relationship Id="rId2" Type="http://schemas.openxmlformats.org/officeDocument/2006/relationships/hyperlink" Target="mailto:kariclara5@gmail.com" TargetMode="External"/><Relationship Id="rId16" Type="http://schemas.openxmlformats.org/officeDocument/2006/relationships/hyperlink" Target="mailto:kabuto2@gmx.at" TargetMode="External"/><Relationship Id="rId29" Type="http://schemas.openxmlformats.org/officeDocument/2006/relationships/hyperlink" Target="mailto:seibriger.fabian@icloud.com" TargetMode="External"/><Relationship Id="rId11" Type="http://schemas.openxmlformats.org/officeDocument/2006/relationships/hyperlink" Target="mailto:andrea.dorfner@hotmail.com" TargetMode="External"/><Relationship Id="rId24" Type="http://schemas.openxmlformats.org/officeDocument/2006/relationships/hyperlink" Target="mailto:markuspohn@gmx.at" TargetMode="External"/><Relationship Id="rId32" Type="http://schemas.openxmlformats.org/officeDocument/2006/relationships/hyperlink" Target="mailto:jan.steyn@outlook.com" TargetMode="External"/><Relationship Id="rId37" Type="http://schemas.openxmlformats.org/officeDocument/2006/relationships/hyperlink" Target="mailto:gena_2_blast@hotmail.com" TargetMode="External"/><Relationship Id="rId40" Type="http://schemas.openxmlformats.org/officeDocument/2006/relationships/hyperlink" Target="mailto:1048571.rw@gmail.com" TargetMode="External"/><Relationship Id="rId45" Type="http://schemas.openxmlformats.org/officeDocument/2006/relationships/hyperlink" Target="mailto:frapsmurk@gmail.com" TargetMode="External"/><Relationship Id="rId53" Type="http://schemas.openxmlformats.org/officeDocument/2006/relationships/hyperlink" Target="mailto:markus.wodrich@outlook.com" TargetMode="External"/><Relationship Id="rId58" Type="http://schemas.openxmlformats.org/officeDocument/2006/relationships/hyperlink" Target="mailto:alsarmabassam246@gmail.com" TargetMode="External"/><Relationship Id="rId66" Type="http://schemas.openxmlformats.org/officeDocument/2006/relationships/printerSettings" Target="../printerSettings/printerSettings9.bin"/><Relationship Id="rId5" Type="http://schemas.openxmlformats.org/officeDocument/2006/relationships/hyperlink" Target="mailto:samaher.usman@gmx.at" TargetMode="External"/><Relationship Id="rId61" Type="http://schemas.openxmlformats.org/officeDocument/2006/relationships/hyperlink" Target="mailto:silad1@gmx.at" TargetMode="External"/><Relationship Id="rId19" Type="http://schemas.openxmlformats.org/officeDocument/2006/relationships/hyperlink" Target="mailto:viktoria.mencelova@gmail.com" TargetMode="External"/><Relationship Id="rId14" Type="http://schemas.openxmlformats.org/officeDocument/2006/relationships/hyperlink" Target="mailto:mary.riedl@gmx.at" TargetMode="External"/><Relationship Id="rId22" Type="http://schemas.openxmlformats.org/officeDocument/2006/relationships/hyperlink" Target="mailto:aolbert746@gmail.com" TargetMode="External"/><Relationship Id="rId27" Type="http://schemas.openxmlformats.org/officeDocument/2006/relationships/hyperlink" Target="mailto:sandraschneeweis@gmail.com" TargetMode="External"/><Relationship Id="rId30" Type="http://schemas.openxmlformats.org/officeDocument/2006/relationships/hyperlink" Target="mailto:simonidana3@gmailcom" TargetMode="External"/><Relationship Id="rId35" Type="http://schemas.openxmlformats.org/officeDocument/2006/relationships/hyperlink" Target="mailto:kverdil86@gmail.com" TargetMode="External"/><Relationship Id="rId43" Type="http://schemas.openxmlformats.org/officeDocument/2006/relationships/hyperlink" Target="mailto:mrizvic273@gmail.com" TargetMode="External"/><Relationship Id="rId48" Type="http://schemas.openxmlformats.org/officeDocument/2006/relationships/hyperlink" Target="mailto:alsbxsxf30@gmail.com" TargetMode="External"/><Relationship Id="rId56" Type="http://schemas.openxmlformats.org/officeDocument/2006/relationships/hyperlink" Target="mailto:martin.tuschek@hotmail.com" TargetMode="External"/><Relationship Id="rId64" Type="http://schemas.openxmlformats.org/officeDocument/2006/relationships/hyperlink" Target="mailto:nawar.alhadid@gmail.com" TargetMode="External"/><Relationship Id="rId69" Type="http://schemas.openxmlformats.org/officeDocument/2006/relationships/table" Target="../tables/table9.xml"/><Relationship Id="rId8" Type="http://schemas.openxmlformats.org/officeDocument/2006/relationships/hyperlink" Target="mailto:vanessa.burger1@gmx.at" TargetMode="External"/><Relationship Id="rId51" Type="http://schemas.openxmlformats.org/officeDocument/2006/relationships/hyperlink" Target="mailto:DULKIC@gmx.at" TargetMode="External"/><Relationship Id="rId3" Type="http://schemas.openxmlformats.org/officeDocument/2006/relationships/hyperlink" Target="mailto:niklas.sigi.1208@gmail.com" TargetMode="External"/><Relationship Id="rId12" Type="http://schemas.openxmlformats.org/officeDocument/2006/relationships/hyperlink" Target="mailto:m.engetsberger@gmx.at" TargetMode="External"/><Relationship Id="rId17" Type="http://schemas.openxmlformats.org/officeDocument/2006/relationships/hyperlink" Target="mailto:edin_m@outlook.de" TargetMode="External"/><Relationship Id="rId25" Type="http://schemas.openxmlformats.org/officeDocument/2006/relationships/hyperlink" Target="mailto:puruczkizsofia@gmail.com" TargetMode="External"/><Relationship Id="rId33" Type="http://schemas.openxmlformats.org/officeDocument/2006/relationships/hyperlink" Target="mailto:xyrom95@gmx.at" TargetMode="External"/><Relationship Id="rId38" Type="http://schemas.openxmlformats.org/officeDocument/2006/relationships/hyperlink" Target="mailto:costelus_m@yahoo.com" TargetMode="External"/><Relationship Id="rId46" Type="http://schemas.openxmlformats.org/officeDocument/2006/relationships/hyperlink" Target="mailto:hufel08@gmail.com" TargetMode="External"/><Relationship Id="rId59" Type="http://schemas.openxmlformats.org/officeDocument/2006/relationships/hyperlink" Target="mailto:d.schellander@gmx.net" TargetMode="External"/><Relationship Id="rId67" Type="http://schemas.openxmlformats.org/officeDocument/2006/relationships/drawing" Target="../drawings/drawing9.xml"/><Relationship Id="rId20" Type="http://schemas.openxmlformats.org/officeDocument/2006/relationships/hyperlink" Target="mailto:haris.menkovic@icloud.com" TargetMode="External"/><Relationship Id="rId41" Type="http://schemas.openxmlformats.org/officeDocument/2006/relationships/hyperlink" Target="mailto:marcel.mm.2001@gmail.com" TargetMode="External"/><Relationship Id="rId54" Type="http://schemas.openxmlformats.org/officeDocument/2006/relationships/hyperlink" Target="mailto:k.madzhunkov@outlook.com" TargetMode="External"/><Relationship Id="rId62" Type="http://schemas.openxmlformats.org/officeDocument/2006/relationships/hyperlink" Target="mailto:salehpal48@gmail.com" TargetMode="External"/><Relationship Id="rId70" Type="http://schemas.openxmlformats.org/officeDocument/2006/relationships/comments" Target="../comments9.xml"/><Relationship Id="rId1" Type="http://schemas.openxmlformats.org/officeDocument/2006/relationships/hyperlink" Target="mailto:majdk1974@gmail.com" TargetMode="External"/><Relationship Id="rId6" Type="http://schemas.openxmlformats.org/officeDocument/2006/relationships/hyperlink" Target="mailto:al7er-2012@hotmail.com" TargetMode="External"/><Relationship Id="rId15" Type="http://schemas.openxmlformats.org/officeDocument/2006/relationships/hyperlink" Target="mailto:sandra-21@tmo.at" TargetMode="External"/><Relationship Id="rId23" Type="http://schemas.openxmlformats.org/officeDocument/2006/relationships/hyperlink" Target="mailto:oezmen.serdar@gmail.com" TargetMode="External"/><Relationship Id="rId28" Type="http://schemas.openxmlformats.org/officeDocument/2006/relationships/hyperlink" Target="mailto:m.g.schneeweiss@gmx.at" TargetMode="External"/><Relationship Id="rId36" Type="http://schemas.openxmlformats.org/officeDocument/2006/relationships/hyperlink" Target="mailto:nawar.alhadid@gmail.com" TargetMode="External"/><Relationship Id="rId49" Type="http://schemas.openxmlformats.org/officeDocument/2006/relationships/hyperlink" Target="mailto:Flora.kadrijaj@icloud.com" TargetMode="External"/><Relationship Id="rId57" Type="http://schemas.openxmlformats.org/officeDocument/2006/relationships/hyperlink" Target="mailto:bogdanvadim78@gmail.com" TargetMode="External"/><Relationship Id="rId10" Type="http://schemas.openxmlformats.org/officeDocument/2006/relationships/hyperlink" Target="mailto:filipo.2@gmx.de" TargetMode="External"/><Relationship Id="rId31" Type="http://schemas.openxmlformats.org/officeDocument/2006/relationships/hyperlink" Target="mailto:lukas.smilnak390@gmail.com" TargetMode="External"/><Relationship Id="rId44" Type="http://schemas.openxmlformats.org/officeDocument/2006/relationships/hyperlink" Target="mailto:babak.tavanatirani@gmail.com" TargetMode="External"/><Relationship Id="rId52" Type="http://schemas.openxmlformats.org/officeDocument/2006/relationships/hyperlink" Target="mailto:loaeyalhassan@gmail.com" TargetMode="External"/><Relationship Id="rId60" Type="http://schemas.openxmlformats.org/officeDocument/2006/relationships/hyperlink" Target="mailto:f.trattler96@gmail.com" TargetMode="External"/><Relationship Id="rId65" Type="http://schemas.openxmlformats.org/officeDocument/2006/relationships/hyperlink" Target="mailto:georgi.iliev@gmx.at" TargetMode="External"/><Relationship Id="rId4" Type="http://schemas.openxmlformats.org/officeDocument/2006/relationships/hyperlink" Target="mailto:niklas.sigi.1208@gmail.com" TargetMode="External"/><Relationship Id="rId9" Type="http://schemas.openxmlformats.org/officeDocument/2006/relationships/hyperlink" Target="mailto:irinelcraeciun100@yahoo.com" TargetMode="External"/><Relationship Id="rId13" Type="http://schemas.openxmlformats.org/officeDocument/2006/relationships/hyperlink" Target="mailto:goni_26_4@hotmail.com" TargetMode="External"/><Relationship Id="rId18" Type="http://schemas.openxmlformats.org/officeDocument/2006/relationships/hyperlink" Target="mailto:miriam.j.mayer@gmail.com" TargetMode="External"/><Relationship Id="rId39" Type="http://schemas.openxmlformats.org/officeDocument/2006/relationships/hyperlink" Target="mailto:alexanderschallmeiner@gmx.at" TargetMode="External"/><Relationship Id="rId34" Type="http://schemas.openxmlformats.org/officeDocument/2006/relationships/hyperlink" Target="mailto:christianstreicher20@gmail.com" TargetMode="External"/><Relationship Id="rId50" Type="http://schemas.openxmlformats.org/officeDocument/2006/relationships/hyperlink" Target="mailto:emadtoba12@gmail.com" TargetMode="External"/><Relationship Id="rId55" Type="http://schemas.openxmlformats.org/officeDocument/2006/relationships/hyperlink" Target="mailto:steve.vara04@gmail.com"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mailto:cscheurecker@gmail.com" TargetMode="External"/><Relationship Id="rId21" Type="http://schemas.openxmlformats.org/officeDocument/2006/relationships/hyperlink" Target="mailto:nino@wir.cc" TargetMode="External"/><Relationship Id="rId42" Type="http://schemas.openxmlformats.org/officeDocument/2006/relationships/hyperlink" Target="mailto:frapsmurk@gmail.com" TargetMode="External"/><Relationship Id="rId47" Type="http://schemas.openxmlformats.org/officeDocument/2006/relationships/hyperlink" Target="mailto:emadtoba12@gmail.com" TargetMode="External"/><Relationship Id="rId63" Type="http://schemas.openxmlformats.org/officeDocument/2006/relationships/hyperlink" Target="mailto:philipp17@gmx.at" TargetMode="External"/><Relationship Id="rId68" Type="http://schemas.openxmlformats.org/officeDocument/2006/relationships/hyperlink" Target="mailto:rede.o@web.de" TargetMode="External"/><Relationship Id="rId2" Type="http://schemas.openxmlformats.org/officeDocument/2006/relationships/hyperlink" Target="mailto:kariclara5@gmail.com" TargetMode="External"/><Relationship Id="rId16" Type="http://schemas.openxmlformats.org/officeDocument/2006/relationships/hyperlink" Target="mailto:kabuto2@gmx.at" TargetMode="External"/><Relationship Id="rId29" Type="http://schemas.openxmlformats.org/officeDocument/2006/relationships/hyperlink" Target="mailto:seibriger.fabian@icloud.com" TargetMode="External"/><Relationship Id="rId11" Type="http://schemas.openxmlformats.org/officeDocument/2006/relationships/hyperlink" Target="mailto:andrea.dorfner@hotmail.com" TargetMode="External"/><Relationship Id="rId24" Type="http://schemas.openxmlformats.org/officeDocument/2006/relationships/hyperlink" Target="mailto:markuspohn@gmx.at" TargetMode="External"/><Relationship Id="rId32" Type="http://schemas.openxmlformats.org/officeDocument/2006/relationships/hyperlink" Target="mailto:jan.steyn@outlook.com" TargetMode="External"/><Relationship Id="rId37" Type="http://schemas.openxmlformats.org/officeDocument/2006/relationships/hyperlink" Target="mailto:1048571.rw@gmail.com" TargetMode="External"/><Relationship Id="rId40" Type="http://schemas.openxmlformats.org/officeDocument/2006/relationships/hyperlink" Target="mailto:mrizvic273@gmail.com" TargetMode="External"/><Relationship Id="rId45" Type="http://schemas.openxmlformats.org/officeDocument/2006/relationships/hyperlink" Target="mailto:alsbxsxf30@gmail.com" TargetMode="External"/><Relationship Id="rId53" Type="http://schemas.openxmlformats.org/officeDocument/2006/relationships/hyperlink" Target="mailto:martin.tuschek@hotmail.com" TargetMode="External"/><Relationship Id="rId58" Type="http://schemas.openxmlformats.org/officeDocument/2006/relationships/hyperlink" Target="mailto:silad1@gmx.at" TargetMode="External"/><Relationship Id="rId66" Type="http://schemas.openxmlformats.org/officeDocument/2006/relationships/hyperlink" Target="mailto:l.junior@hobl-gmbh.at" TargetMode="External"/><Relationship Id="rId74" Type="http://schemas.openxmlformats.org/officeDocument/2006/relationships/comments" Target="../comments10.xml"/><Relationship Id="rId5" Type="http://schemas.openxmlformats.org/officeDocument/2006/relationships/hyperlink" Target="mailto:samaher.usman@gmx.at" TargetMode="External"/><Relationship Id="rId61" Type="http://schemas.openxmlformats.org/officeDocument/2006/relationships/hyperlink" Target="mailto:georgi.iliev@gmx.at" TargetMode="External"/><Relationship Id="rId19" Type="http://schemas.openxmlformats.org/officeDocument/2006/relationships/hyperlink" Target="mailto:viktoria.mencelova@gmail.com" TargetMode="External"/><Relationship Id="rId14" Type="http://schemas.openxmlformats.org/officeDocument/2006/relationships/hyperlink" Target="mailto:mary.riedl@gmx.at" TargetMode="External"/><Relationship Id="rId22" Type="http://schemas.openxmlformats.org/officeDocument/2006/relationships/hyperlink" Target="mailto:aolbert746@gmail.com" TargetMode="External"/><Relationship Id="rId27" Type="http://schemas.openxmlformats.org/officeDocument/2006/relationships/hyperlink" Target="mailto:sandraschneeweis@gmail.com" TargetMode="External"/><Relationship Id="rId30" Type="http://schemas.openxmlformats.org/officeDocument/2006/relationships/hyperlink" Target="mailto:simonidana3@gmailcom" TargetMode="External"/><Relationship Id="rId35" Type="http://schemas.openxmlformats.org/officeDocument/2006/relationships/hyperlink" Target="mailto:gena_2_blast@hotmail.com" TargetMode="External"/><Relationship Id="rId43" Type="http://schemas.openxmlformats.org/officeDocument/2006/relationships/hyperlink" Target="mailto:hufel08@gmail.com" TargetMode="External"/><Relationship Id="rId48" Type="http://schemas.openxmlformats.org/officeDocument/2006/relationships/hyperlink" Target="mailto:DULKIC@gmx.at" TargetMode="External"/><Relationship Id="rId56" Type="http://schemas.openxmlformats.org/officeDocument/2006/relationships/hyperlink" Target="mailto:d.schellander@gmx.net" TargetMode="External"/><Relationship Id="rId64" Type="http://schemas.openxmlformats.org/officeDocument/2006/relationships/hyperlink" Target="mailto:blackatlanta@gmx.net" TargetMode="External"/><Relationship Id="rId69" Type="http://schemas.openxmlformats.org/officeDocument/2006/relationships/hyperlink" Target="mailto:reisi.1@gmx.at" TargetMode="External"/><Relationship Id="rId8" Type="http://schemas.openxmlformats.org/officeDocument/2006/relationships/hyperlink" Target="mailto:vanessa.burger1@gmx.at" TargetMode="External"/><Relationship Id="rId51" Type="http://schemas.openxmlformats.org/officeDocument/2006/relationships/hyperlink" Target="mailto:k.madzhunkov@outlook.com" TargetMode="External"/><Relationship Id="rId72" Type="http://schemas.openxmlformats.org/officeDocument/2006/relationships/vmlDrawing" Target="../drawings/vmlDrawing10.vml"/><Relationship Id="rId3" Type="http://schemas.openxmlformats.org/officeDocument/2006/relationships/hyperlink" Target="mailto:niklas.sigi.1208@gmail.com" TargetMode="External"/><Relationship Id="rId12" Type="http://schemas.openxmlformats.org/officeDocument/2006/relationships/hyperlink" Target="mailto:m.engetsberger@gmx.at" TargetMode="External"/><Relationship Id="rId17" Type="http://schemas.openxmlformats.org/officeDocument/2006/relationships/hyperlink" Target="mailto:edin_m@outlook.de" TargetMode="External"/><Relationship Id="rId25" Type="http://schemas.openxmlformats.org/officeDocument/2006/relationships/hyperlink" Target="mailto:puruczkizsofia@gmail.com" TargetMode="External"/><Relationship Id="rId33" Type="http://schemas.openxmlformats.org/officeDocument/2006/relationships/hyperlink" Target="mailto:xyrom95@gmx.at" TargetMode="External"/><Relationship Id="rId38" Type="http://schemas.openxmlformats.org/officeDocument/2006/relationships/hyperlink" Target="mailto:marcel.mm.2001@gmail.com" TargetMode="External"/><Relationship Id="rId46" Type="http://schemas.openxmlformats.org/officeDocument/2006/relationships/hyperlink" Target="mailto:Flora.kadrijaj@icloud.com" TargetMode="External"/><Relationship Id="rId59" Type="http://schemas.openxmlformats.org/officeDocument/2006/relationships/hyperlink" Target="mailto:lehner-simon@hotmail.com" TargetMode="External"/><Relationship Id="rId67" Type="http://schemas.openxmlformats.org/officeDocument/2006/relationships/hyperlink" Target="mailto:micicdj@aon.at" TargetMode="External"/><Relationship Id="rId20" Type="http://schemas.openxmlformats.org/officeDocument/2006/relationships/hyperlink" Target="mailto:haris.menkovic@icloud.com" TargetMode="External"/><Relationship Id="rId41" Type="http://schemas.openxmlformats.org/officeDocument/2006/relationships/hyperlink" Target="mailto:babak.tavanatirani@gmail.com" TargetMode="External"/><Relationship Id="rId54" Type="http://schemas.openxmlformats.org/officeDocument/2006/relationships/hyperlink" Target="mailto:bogdanvadim78@gmail.com" TargetMode="External"/><Relationship Id="rId62" Type="http://schemas.openxmlformats.org/officeDocument/2006/relationships/hyperlink" Target="mailto:andyhuber33@gmail.com" TargetMode="External"/><Relationship Id="rId70" Type="http://schemas.openxmlformats.org/officeDocument/2006/relationships/printerSettings" Target="../printerSettings/printerSettings10.bin"/><Relationship Id="rId1" Type="http://schemas.openxmlformats.org/officeDocument/2006/relationships/hyperlink" Target="mailto:majdk1974@gmail.com" TargetMode="External"/><Relationship Id="rId6" Type="http://schemas.openxmlformats.org/officeDocument/2006/relationships/hyperlink" Target="mailto:al7er-2012@hotmail.com" TargetMode="External"/><Relationship Id="rId15" Type="http://schemas.openxmlformats.org/officeDocument/2006/relationships/hyperlink" Target="mailto:sandra-21@tmo.at" TargetMode="External"/><Relationship Id="rId23" Type="http://schemas.openxmlformats.org/officeDocument/2006/relationships/hyperlink" Target="mailto:oezmen.serdar@gmail.com" TargetMode="External"/><Relationship Id="rId28" Type="http://schemas.openxmlformats.org/officeDocument/2006/relationships/hyperlink" Target="mailto:m.g.schneeweiss@gmx.at" TargetMode="External"/><Relationship Id="rId36" Type="http://schemas.openxmlformats.org/officeDocument/2006/relationships/hyperlink" Target="mailto:costelus_m@yahoo.com" TargetMode="External"/><Relationship Id="rId49" Type="http://schemas.openxmlformats.org/officeDocument/2006/relationships/hyperlink" Target="mailto:loaeyalhassan@gmail.com" TargetMode="External"/><Relationship Id="rId57" Type="http://schemas.openxmlformats.org/officeDocument/2006/relationships/hyperlink" Target="mailto:f.trattler96@gmail.com" TargetMode="External"/><Relationship Id="rId10" Type="http://schemas.openxmlformats.org/officeDocument/2006/relationships/hyperlink" Target="mailto:filipo.2@gmx.de" TargetMode="External"/><Relationship Id="rId31" Type="http://schemas.openxmlformats.org/officeDocument/2006/relationships/hyperlink" Target="mailto:lukas.smilnak390@gmail.com" TargetMode="External"/><Relationship Id="rId44" Type="http://schemas.openxmlformats.org/officeDocument/2006/relationships/hyperlink" Target="mailto:patrickfreund@gmx.at" TargetMode="External"/><Relationship Id="rId52" Type="http://schemas.openxmlformats.org/officeDocument/2006/relationships/hyperlink" Target="mailto:steve.vara04@gmail.com" TargetMode="External"/><Relationship Id="rId60" Type="http://schemas.openxmlformats.org/officeDocument/2006/relationships/hyperlink" Target="mailto:nawar.alhadid@gmail.com" TargetMode="External"/><Relationship Id="rId65" Type="http://schemas.openxmlformats.org/officeDocument/2006/relationships/hyperlink" Target="mailto:SimoneKoller314@gmail.com" TargetMode="External"/><Relationship Id="rId73" Type="http://schemas.openxmlformats.org/officeDocument/2006/relationships/table" Target="../tables/table10.xml"/><Relationship Id="rId4" Type="http://schemas.openxmlformats.org/officeDocument/2006/relationships/hyperlink" Target="mailto:stmelanie511@gmail.com" TargetMode="External"/><Relationship Id="rId9" Type="http://schemas.openxmlformats.org/officeDocument/2006/relationships/hyperlink" Target="mailto:irinelcraeciun100@yahoo.com" TargetMode="External"/><Relationship Id="rId13" Type="http://schemas.openxmlformats.org/officeDocument/2006/relationships/hyperlink" Target="mailto:goni_26_4@hotmail.com" TargetMode="External"/><Relationship Id="rId18" Type="http://schemas.openxmlformats.org/officeDocument/2006/relationships/hyperlink" Target="mailto:miriam.j.mayer@gmail.com" TargetMode="External"/><Relationship Id="rId39" Type="http://schemas.openxmlformats.org/officeDocument/2006/relationships/hyperlink" Target="mailto:thomas.meisetschlaeger@gmail.com" TargetMode="External"/><Relationship Id="rId34" Type="http://schemas.openxmlformats.org/officeDocument/2006/relationships/hyperlink" Target="mailto:kverdil86@gmail.com" TargetMode="External"/><Relationship Id="rId50" Type="http://schemas.openxmlformats.org/officeDocument/2006/relationships/hyperlink" Target="mailto:markus.wodrich@outlook.com" TargetMode="External"/><Relationship Id="rId55" Type="http://schemas.openxmlformats.org/officeDocument/2006/relationships/hyperlink" Target="mailto:alsarmabassam246@gmail.com" TargetMode="External"/><Relationship Id="rId7" Type="http://schemas.openxmlformats.org/officeDocument/2006/relationships/hyperlink" Target="mailto:markusbrozka@gmail.com" TargetMode="External"/><Relationship Id="rId7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6" Type="http://schemas.openxmlformats.org/officeDocument/2006/relationships/hyperlink" Target="mailto:cscheurecker@gmail.com" TargetMode="External"/><Relationship Id="rId21" Type="http://schemas.openxmlformats.org/officeDocument/2006/relationships/hyperlink" Target="mailto:nino@wir.cc" TargetMode="External"/><Relationship Id="rId42" Type="http://schemas.openxmlformats.org/officeDocument/2006/relationships/hyperlink" Target="mailto:frapsmurk@gmail.com" TargetMode="External"/><Relationship Id="rId47" Type="http://schemas.openxmlformats.org/officeDocument/2006/relationships/hyperlink" Target="mailto:DULKIC@gmx.at" TargetMode="External"/><Relationship Id="rId63" Type="http://schemas.openxmlformats.org/officeDocument/2006/relationships/hyperlink" Target="mailto:SimoneKoller314@gmail.com" TargetMode="External"/><Relationship Id="rId68" Type="http://schemas.openxmlformats.org/officeDocument/2006/relationships/hyperlink" Target="mailto:alexanderschallmeiner@gmx.at" TargetMode="External"/><Relationship Id="rId84" Type="http://schemas.openxmlformats.org/officeDocument/2006/relationships/vmlDrawing" Target="../drawings/vmlDrawing11.vml"/><Relationship Id="rId16" Type="http://schemas.openxmlformats.org/officeDocument/2006/relationships/hyperlink" Target="mailto:kabuto2@gmx.at" TargetMode="External"/><Relationship Id="rId11" Type="http://schemas.openxmlformats.org/officeDocument/2006/relationships/hyperlink" Target="mailto:andrea.dorfner@hotmail.com" TargetMode="External"/><Relationship Id="rId32" Type="http://schemas.openxmlformats.org/officeDocument/2006/relationships/hyperlink" Target="mailto:jan.steyn@outlook.com" TargetMode="External"/><Relationship Id="rId37" Type="http://schemas.openxmlformats.org/officeDocument/2006/relationships/hyperlink" Target="mailto:1048571.rw@gmail.com" TargetMode="External"/><Relationship Id="rId53" Type="http://schemas.openxmlformats.org/officeDocument/2006/relationships/hyperlink" Target="mailto:bogdanvadim78@gmail.com" TargetMode="External"/><Relationship Id="rId58" Type="http://schemas.openxmlformats.org/officeDocument/2006/relationships/hyperlink" Target="mailto:nawar.alhadid@gmail.com" TargetMode="External"/><Relationship Id="rId74" Type="http://schemas.openxmlformats.org/officeDocument/2006/relationships/hyperlink" Target="mailto:Reza_fashen5@yahoo.com" TargetMode="External"/><Relationship Id="rId79" Type="http://schemas.openxmlformats.org/officeDocument/2006/relationships/hyperlink" Target="mailto:zlatkouzunovic@gmail.com" TargetMode="External"/><Relationship Id="rId5" Type="http://schemas.openxmlformats.org/officeDocument/2006/relationships/hyperlink" Target="mailto:samaher.usman@gmx.at" TargetMode="External"/><Relationship Id="rId19" Type="http://schemas.openxmlformats.org/officeDocument/2006/relationships/hyperlink" Target="mailto:viktoria.mencelova@gmail.com" TargetMode="External"/><Relationship Id="rId14" Type="http://schemas.openxmlformats.org/officeDocument/2006/relationships/hyperlink" Target="mailto:mary.riedl@gmx.at" TargetMode="External"/><Relationship Id="rId22" Type="http://schemas.openxmlformats.org/officeDocument/2006/relationships/hyperlink" Target="mailto:aolbert746@gmail.com" TargetMode="External"/><Relationship Id="rId27" Type="http://schemas.openxmlformats.org/officeDocument/2006/relationships/hyperlink" Target="mailto:sandraschneeweis@gmail.com" TargetMode="External"/><Relationship Id="rId30" Type="http://schemas.openxmlformats.org/officeDocument/2006/relationships/hyperlink" Target="mailto:simonidana3@gmailcom" TargetMode="External"/><Relationship Id="rId35" Type="http://schemas.openxmlformats.org/officeDocument/2006/relationships/hyperlink" Target="mailto:gena_2_blast@hotmail.com" TargetMode="External"/><Relationship Id="rId43" Type="http://schemas.openxmlformats.org/officeDocument/2006/relationships/hyperlink" Target="mailto:hufel08@gmail.com" TargetMode="External"/><Relationship Id="rId48" Type="http://schemas.openxmlformats.org/officeDocument/2006/relationships/hyperlink" Target="mailto:loaeyalhassan@gmail.com" TargetMode="External"/><Relationship Id="rId56" Type="http://schemas.openxmlformats.org/officeDocument/2006/relationships/hyperlink" Target="mailto:silad1@gmx.at" TargetMode="External"/><Relationship Id="rId64" Type="http://schemas.openxmlformats.org/officeDocument/2006/relationships/hyperlink" Target="mailto:l.junior@hobl-gmbh.at" TargetMode="External"/><Relationship Id="rId69" Type="http://schemas.openxmlformats.org/officeDocument/2006/relationships/hyperlink" Target="mailto:Flora.kadrijaj@icloud.com" TargetMode="External"/><Relationship Id="rId77" Type="http://schemas.openxmlformats.org/officeDocument/2006/relationships/hyperlink" Target="mailto:Witalis@gmx.at" TargetMode="External"/><Relationship Id="rId8" Type="http://schemas.openxmlformats.org/officeDocument/2006/relationships/hyperlink" Target="mailto:vanessa.burger1@gmx.at" TargetMode="External"/><Relationship Id="rId51" Type="http://schemas.openxmlformats.org/officeDocument/2006/relationships/hyperlink" Target="mailto:steve.vara04@gmail.com" TargetMode="External"/><Relationship Id="rId72" Type="http://schemas.openxmlformats.org/officeDocument/2006/relationships/hyperlink" Target="mailto:proskiller73@gmail.com" TargetMode="External"/><Relationship Id="rId80" Type="http://schemas.openxmlformats.org/officeDocument/2006/relationships/hyperlink" Target="mailto:martin.tuschek@hotmail.com" TargetMode="External"/><Relationship Id="rId85" Type="http://schemas.openxmlformats.org/officeDocument/2006/relationships/table" Target="../tables/table11.xml"/><Relationship Id="rId3" Type="http://schemas.openxmlformats.org/officeDocument/2006/relationships/hyperlink" Target="mailto:niklas.sigi.1208@gmail.com" TargetMode="External"/><Relationship Id="rId12" Type="http://schemas.openxmlformats.org/officeDocument/2006/relationships/hyperlink" Target="mailto:m.engetsberger@gmx.at" TargetMode="External"/><Relationship Id="rId17" Type="http://schemas.openxmlformats.org/officeDocument/2006/relationships/hyperlink" Target="mailto:edin_m@outlook.de" TargetMode="External"/><Relationship Id="rId25" Type="http://schemas.openxmlformats.org/officeDocument/2006/relationships/hyperlink" Target="mailto:puruczkizsofia@gmail.com" TargetMode="External"/><Relationship Id="rId33" Type="http://schemas.openxmlformats.org/officeDocument/2006/relationships/hyperlink" Target="mailto:xyrom95@gmx.at" TargetMode="External"/><Relationship Id="rId38" Type="http://schemas.openxmlformats.org/officeDocument/2006/relationships/hyperlink" Target="mailto:marcel.mm.2001@gmail.com" TargetMode="External"/><Relationship Id="rId46" Type="http://schemas.openxmlformats.org/officeDocument/2006/relationships/hyperlink" Target="mailto:emadtoba12@gmail.com" TargetMode="External"/><Relationship Id="rId59" Type="http://schemas.openxmlformats.org/officeDocument/2006/relationships/hyperlink" Target="mailto:georgi.iliev@gmx.at" TargetMode="External"/><Relationship Id="rId67" Type="http://schemas.openxmlformats.org/officeDocument/2006/relationships/hyperlink" Target="mailto:reisi.1@gmx.at" TargetMode="External"/><Relationship Id="rId20" Type="http://schemas.openxmlformats.org/officeDocument/2006/relationships/hyperlink" Target="mailto:haris.menkovic@icloud.com" TargetMode="External"/><Relationship Id="rId41" Type="http://schemas.openxmlformats.org/officeDocument/2006/relationships/hyperlink" Target="mailto:babak.tavanatirani@gmail.com" TargetMode="External"/><Relationship Id="rId54" Type="http://schemas.openxmlformats.org/officeDocument/2006/relationships/hyperlink" Target="mailto:alsarmabassam246@gmail.com" TargetMode="External"/><Relationship Id="rId62" Type="http://schemas.openxmlformats.org/officeDocument/2006/relationships/hyperlink" Target="mailto:blackatlanta@gmx.net" TargetMode="External"/><Relationship Id="rId70" Type="http://schemas.openxmlformats.org/officeDocument/2006/relationships/hyperlink" Target="mailto:marion.farina@gmx.at" TargetMode="External"/><Relationship Id="rId75" Type="http://schemas.openxmlformats.org/officeDocument/2006/relationships/hyperlink" Target="mailto:shahzadatimur1@gmail.com" TargetMode="External"/><Relationship Id="rId83" Type="http://schemas.openxmlformats.org/officeDocument/2006/relationships/drawing" Target="../drawings/drawing11.xml"/><Relationship Id="rId1" Type="http://schemas.openxmlformats.org/officeDocument/2006/relationships/hyperlink" Target="mailto:majdk1974@gmail.com" TargetMode="External"/><Relationship Id="rId6" Type="http://schemas.openxmlformats.org/officeDocument/2006/relationships/hyperlink" Target="mailto:al7er-2012@hotmail.com" TargetMode="External"/><Relationship Id="rId15" Type="http://schemas.openxmlformats.org/officeDocument/2006/relationships/hyperlink" Target="mailto:sandra-21@tmo.at" TargetMode="External"/><Relationship Id="rId23" Type="http://schemas.openxmlformats.org/officeDocument/2006/relationships/hyperlink" Target="mailto:oezmen.serdar@gmail.com" TargetMode="External"/><Relationship Id="rId28" Type="http://schemas.openxmlformats.org/officeDocument/2006/relationships/hyperlink" Target="mailto:m.g.schneeweiss@gmx.at" TargetMode="External"/><Relationship Id="rId36" Type="http://schemas.openxmlformats.org/officeDocument/2006/relationships/hyperlink" Target="mailto:costelus_m@yahoo.com" TargetMode="External"/><Relationship Id="rId49" Type="http://schemas.openxmlformats.org/officeDocument/2006/relationships/hyperlink" Target="mailto:markus.wodrich@outlook.com" TargetMode="External"/><Relationship Id="rId57" Type="http://schemas.openxmlformats.org/officeDocument/2006/relationships/hyperlink" Target="mailto:lehner-simon@hotmail.com" TargetMode="External"/><Relationship Id="rId10" Type="http://schemas.openxmlformats.org/officeDocument/2006/relationships/hyperlink" Target="mailto:filipo.2@gmx.de" TargetMode="External"/><Relationship Id="rId31" Type="http://schemas.openxmlformats.org/officeDocument/2006/relationships/hyperlink" Target="mailto:lukas.smilnak390@gmail.com" TargetMode="External"/><Relationship Id="rId44" Type="http://schemas.openxmlformats.org/officeDocument/2006/relationships/hyperlink" Target="mailto:patrickfreund@gmx.at" TargetMode="External"/><Relationship Id="rId52" Type="http://schemas.openxmlformats.org/officeDocument/2006/relationships/hyperlink" Target="mailto:martin.tuschek@hotmail.com" TargetMode="External"/><Relationship Id="rId60" Type="http://schemas.openxmlformats.org/officeDocument/2006/relationships/hyperlink" Target="mailto:andyhuber33@gmail.com" TargetMode="External"/><Relationship Id="rId65" Type="http://schemas.openxmlformats.org/officeDocument/2006/relationships/hyperlink" Target="mailto:micicdj@aon.at" TargetMode="External"/><Relationship Id="rId73" Type="http://schemas.openxmlformats.org/officeDocument/2006/relationships/hyperlink" Target="mailto:alinuri5463@yahoo.com" TargetMode="External"/><Relationship Id="rId78" Type="http://schemas.openxmlformats.org/officeDocument/2006/relationships/hyperlink" Target="mailto:Ivan.Trupina98@gmail.com" TargetMode="External"/><Relationship Id="rId81" Type="http://schemas.openxmlformats.org/officeDocument/2006/relationships/hyperlink" Target="mailto:aydogan-1982@hotmail.com" TargetMode="External"/><Relationship Id="rId86" Type="http://schemas.openxmlformats.org/officeDocument/2006/relationships/comments" Target="../comments11.xml"/><Relationship Id="rId4" Type="http://schemas.openxmlformats.org/officeDocument/2006/relationships/hyperlink" Target="mailto:stmelanie511@gmail.com" TargetMode="External"/><Relationship Id="rId9" Type="http://schemas.openxmlformats.org/officeDocument/2006/relationships/hyperlink" Target="mailto:irinelcraeciun100@yahoo.com" TargetMode="External"/><Relationship Id="rId13" Type="http://schemas.openxmlformats.org/officeDocument/2006/relationships/hyperlink" Target="mailto:goni_26_4@hotmail.com" TargetMode="External"/><Relationship Id="rId18" Type="http://schemas.openxmlformats.org/officeDocument/2006/relationships/hyperlink" Target="mailto:miriam.j.mayer@gmail.com" TargetMode="External"/><Relationship Id="rId39" Type="http://schemas.openxmlformats.org/officeDocument/2006/relationships/hyperlink" Target="mailto:thomas.meisetschlaeger@gmail.com" TargetMode="External"/><Relationship Id="rId34" Type="http://schemas.openxmlformats.org/officeDocument/2006/relationships/hyperlink" Target="mailto:kverdil86@gmail.com" TargetMode="External"/><Relationship Id="rId50" Type="http://schemas.openxmlformats.org/officeDocument/2006/relationships/hyperlink" Target="mailto:k.madzhunkov@outlook.com" TargetMode="External"/><Relationship Id="rId55" Type="http://schemas.openxmlformats.org/officeDocument/2006/relationships/hyperlink" Target="mailto:d.schellander@gmx.net" TargetMode="External"/><Relationship Id="rId76" Type="http://schemas.openxmlformats.org/officeDocument/2006/relationships/hyperlink" Target="mailto:steli.alexander9009@gmail.com" TargetMode="External"/><Relationship Id="rId7" Type="http://schemas.openxmlformats.org/officeDocument/2006/relationships/hyperlink" Target="mailto:markusbrozka@gmail.com" TargetMode="External"/><Relationship Id="rId71" Type="http://schemas.openxmlformats.org/officeDocument/2006/relationships/hyperlink" Target="mailto:nuturoly@yahoo.de" TargetMode="External"/><Relationship Id="rId2" Type="http://schemas.openxmlformats.org/officeDocument/2006/relationships/hyperlink" Target="mailto:kariclara5@gmail.com" TargetMode="External"/><Relationship Id="rId29" Type="http://schemas.openxmlformats.org/officeDocument/2006/relationships/hyperlink" Target="mailto:seibriger.fabian@icloud.com" TargetMode="External"/><Relationship Id="rId24" Type="http://schemas.openxmlformats.org/officeDocument/2006/relationships/hyperlink" Target="mailto:markuspohn@gmx.at" TargetMode="External"/><Relationship Id="rId40" Type="http://schemas.openxmlformats.org/officeDocument/2006/relationships/hyperlink" Target="mailto:mrizvic273@gmail.com" TargetMode="External"/><Relationship Id="rId45" Type="http://schemas.openxmlformats.org/officeDocument/2006/relationships/hyperlink" Target="mailto:alsbxsxf30@gmail.com" TargetMode="External"/><Relationship Id="rId66" Type="http://schemas.openxmlformats.org/officeDocument/2006/relationships/hyperlink" Target="mailto:rede.o@web.de" TargetMode="External"/><Relationship Id="rId61" Type="http://schemas.openxmlformats.org/officeDocument/2006/relationships/hyperlink" Target="mailto:philipp17@gmx.at" TargetMode="External"/><Relationship Id="rId82"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6" Type="http://schemas.openxmlformats.org/officeDocument/2006/relationships/hyperlink" Target="mailto:sandraschneeweis@gmail.com" TargetMode="External"/><Relationship Id="rId21" Type="http://schemas.openxmlformats.org/officeDocument/2006/relationships/hyperlink" Target="mailto:aolbert746@gmail.com" TargetMode="External"/><Relationship Id="rId42" Type="http://schemas.openxmlformats.org/officeDocument/2006/relationships/hyperlink" Target="mailto:DULKIC@gmx.at" TargetMode="External"/><Relationship Id="rId47" Type="http://schemas.openxmlformats.org/officeDocument/2006/relationships/hyperlink" Target="mailto:bogdanvadim78@gmail.com" TargetMode="External"/><Relationship Id="rId63" Type="http://schemas.openxmlformats.org/officeDocument/2006/relationships/hyperlink" Target="mailto:Reza_fashen5@yahoo.com" TargetMode="External"/><Relationship Id="rId68" Type="http://schemas.openxmlformats.org/officeDocument/2006/relationships/hyperlink" Target="mailto:zlatkouzunovic@gmail.com" TargetMode="External"/><Relationship Id="rId16" Type="http://schemas.openxmlformats.org/officeDocument/2006/relationships/hyperlink" Target="mailto:edin_m@outlook.de" TargetMode="External"/><Relationship Id="rId11" Type="http://schemas.openxmlformats.org/officeDocument/2006/relationships/hyperlink" Target="mailto:m.engetsberger@gmx.at" TargetMode="External"/><Relationship Id="rId24" Type="http://schemas.openxmlformats.org/officeDocument/2006/relationships/hyperlink" Target="mailto:puruczkizsofia@gmail.com" TargetMode="External"/><Relationship Id="rId32" Type="http://schemas.openxmlformats.org/officeDocument/2006/relationships/hyperlink" Target="mailto:xyrom95@gmx.at" TargetMode="External"/><Relationship Id="rId37" Type="http://schemas.openxmlformats.org/officeDocument/2006/relationships/hyperlink" Target="mailto:babak.tavanatirani@gmail.com" TargetMode="External"/><Relationship Id="rId40" Type="http://schemas.openxmlformats.org/officeDocument/2006/relationships/hyperlink" Target="mailto:alsbxsxf30@gmail.com" TargetMode="External"/><Relationship Id="rId45" Type="http://schemas.openxmlformats.org/officeDocument/2006/relationships/hyperlink" Target="mailto:k.madzhunkov@outlook.com" TargetMode="External"/><Relationship Id="rId53" Type="http://schemas.openxmlformats.org/officeDocument/2006/relationships/hyperlink" Target="mailto:andyhuber33@gmail.com" TargetMode="External"/><Relationship Id="rId58" Type="http://schemas.openxmlformats.org/officeDocument/2006/relationships/hyperlink" Target="mailto:reisi.1@gmx.at" TargetMode="External"/><Relationship Id="rId66" Type="http://schemas.openxmlformats.org/officeDocument/2006/relationships/hyperlink" Target="mailto:Witalis@gmx.at" TargetMode="External"/><Relationship Id="rId74" Type="http://schemas.openxmlformats.org/officeDocument/2006/relationships/printerSettings" Target="../printerSettings/printerSettings12.bin"/><Relationship Id="rId5" Type="http://schemas.openxmlformats.org/officeDocument/2006/relationships/hyperlink" Target="mailto:al7er-2012@hotmail.com" TargetMode="External"/><Relationship Id="rId61" Type="http://schemas.openxmlformats.org/officeDocument/2006/relationships/hyperlink" Target="mailto:proskiller73@gmail.com" TargetMode="External"/><Relationship Id="rId19" Type="http://schemas.openxmlformats.org/officeDocument/2006/relationships/hyperlink" Target="mailto:haris.menkovic@icloud.com" TargetMode="External"/><Relationship Id="rId14" Type="http://schemas.openxmlformats.org/officeDocument/2006/relationships/hyperlink" Target="mailto:sandra-21@tmo.at" TargetMode="External"/><Relationship Id="rId22" Type="http://schemas.openxmlformats.org/officeDocument/2006/relationships/hyperlink" Target="mailto:oezmen.serdar@gmail.com" TargetMode="External"/><Relationship Id="rId27" Type="http://schemas.openxmlformats.org/officeDocument/2006/relationships/hyperlink" Target="mailto:m.g.schneeweiss@gmx.at" TargetMode="External"/><Relationship Id="rId30" Type="http://schemas.openxmlformats.org/officeDocument/2006/relationships/hyperlink" Target="mailto:lukas.smilnak390@gmail.com" TargetMode="External"/><Relationship Id="rId35" Type="http://schemas.openxmlformats.org/officeDocument/2006/relationships/hyperlink" Target="mailto:thomas.meisetschlaeger@gmail.com" TargetMode="External"/><Relationship Id="rId43" Type="http://schemas.openxmlformats.org/officeDocument/2006/relationships/hyperlink" Target="mailto:loaeyalhassan@gmail.com" TargetMode="External"/><Relationship Id="rId48" Type="http://schemas.openxmlformats.org/officeDocument/2006/relationships/hyperlink" Target="mailto:alsarmabassam246@gmail.com" TargetMode="External"/><Relationship Id="rId56" Type="http://schemas.openxmlformats.org/officeDocument/2006/relationships/hyperlink" Target="mailto:SimoneKoller314@gmail.com" TargetMode="External"/><Relationship Id="rId64" Type="http://schemas.openxmlformats.org/officeDocument/2006/relationships/hyperlink" Target="mailto:shahzadatimur1@gmail.com" TargetMode="External"/><Relationship Id="rId69" Type="http://schemas.openxmlformats.org/officeDocument/2006/relationships/hyperlink" Target="mailto:martin.tuschek@hotmail.com" TargetMode="External"/><Relationship Id="rId77" Type="http://schemas.openxmlformats.org/officeDocument/2006/relationships/table" Target="../tables/table12.xml"/><Relationship Id="rId8" Type="http://schemas.openxmlformats.org/officeDocument/2006/relationships/hyperlink" Target="mailto:irinelcraeciun100@yahoo.com" TargetMode="External"/><Relationship Id="rId51" Type="http://schemas.openxmlformats.org/officeDocument/2006/relationships/hyperlink" Target="mailto:nawar.alhadid@gmail.com" TargetMode="External"/><Relationship Id="rId72" Type="http://schemas.openxmlformats.org/officeDocument/2006/relationships/hyperlink" Target="mailto:keywan.aryan@yahoo.com" TargetMode="External"/><Relationship Id="rId3" Type="http://schemas.openxmlformats.org/officeDocument/2006/relationships/hyperlink" Target="mailto:stmelanie511@gmail.com" TargetMode="External"/><Relationship Id="rId12" Type="http://schemas.openxmlformats.org/officeDocument/2006/relationships/hyperlink" Target="mailto:goni_26_4@hotmail.com" TargetMode="External"/><Relationship Id="rId17" Type="http://schemas.openxmlformats.org/officeDocument/2006/relationships/hyperlink" Target="mailto:miriam.j.mayer@gmail.com" TargetMode="External"/><Relationship Id="rId25" Type="http://schemas.openxmlformats.org/officeDocument/2006/relationships/hyperlink" Target="mailto:cscheurecker@gmail.com" TargetMode="External"/><Relationship Id="rId33" Type="http://schemas.openxmlformats.org/officeDocument/2006/relationships/hyperlink" Target="mailto:kverdil86@gmail.com" TargetMode="External"/><Relationship Id="rId38" Type="http://schemas.openxmlformats.org/officeDocument/2006/relationships/hyperlink" Target="mailto:hufel08@gmail.com" TargetMode="External"/><Relationship Id="rId46" Type="http://schemas.openxmlformats.org/officeDocument/2006/relationships/hyperlink" Target="mailto:steve.vara04@gmail.com" TargetMode="External"/><Relationship Id="rId59" Type="http://schemas.openxmlformats.org/officeDocument/2006/relationships/hyperlink" Target="mailto:marion.farina@gmx.at" TargetMode="External"/><Relationship Id="rId67" Type="http://schemas.openxmlformats.org/officeDocument/2006/relationships/hyperlink" Target="mailto:Ivan.Trupina98@gmail.com" TargetMode="External"/><Relationship Id="rId20" Type="http://schemas.openxmlformats.org/officeDocument/2006/relationships/hyperlink" Target="mailto:nino@wir.cc" TargetMode="External"/><Relationship Id="rId41" Type="http://schemas.openxmlformats.org/officeDocument/2006/relationships/hyperlink" Target="mailto:emadtoba12@gmail.com" TargetMode="External"/><Relationship Id="rId54" Type="http://schemas.openxmlformats.org/officeDocument/2006/relationships/hyperlink" Target="mailto:philipp17@gmx.at" TargetMode="External"/><Relationship Id="rId62" Type="http://schemas.openxmlformats.org/officeDocument/2006/relationships/hyperlink" Target="mailto:alinuri5463@yahoo.com" TargetMode="External"/><Relationship Id="rId70" Type="http://schemas.openxmlformats.org/officeDocument/2006/relationships/hyperlink" Target="mailto:aydogan-1982@hotmail.com" TargetMode="External"/><Relationship Id="rId75" Type="http://schemas.openxmlformats.org/officeDocument/2006/relationships/drawing" Target="../drawings/drawing12.xml"/><Relationship Id="rId1" Type="http://schemas.openxmlformats.org/officeDocument/2006/relationships/hyperlink" Target="mailto:majdk1974@gmail.com" TargetMode="External"/><Relationship Id="rId6" Type="http://schemas.openxmlformats.org/officeDocument/2006/relationships/hyperlink" Target="mailto:markusbrozka@gmail.com" TargetMode="External"/><Relationship Id="rId15" Type="http://schemas.openxmlformats.org/officeDocument/2006/relationships/hyperlink" Target="mailto:kabuto2@gmx.at" TargetMode="External"/><Relationship Id="rId23" Type="http://schemas.openxmlformats.org/officeDocument/2006/relationships/hyperlink" Target="mailto:markuspohn@gmx.at" TargetMode="External"/><Relationship Id="rId28" Type="http://schemas.openxmlformats.org/officeDocument/2006/relationships/hyperlink" Target="mailto:seibriger.fabian@icloud.com" TargetMode="External"/><Relationship Id="rId36" Type="http://schemas.openxmlformats.org/officeDocument/2006/relationships/hyperlink" Target="mailto:mrizvic273@gmail.com" TargetMode="External"/><Relationship Id="rId49" Type="http://schemas.openxmlformats.org/officeDocument/2006/relationships/hyperlink" Target="mailto:d.schellander@gmx.net" TargetMode="External"/><Relationship Id="rId57" Type="http://schemas.openxmlformats.org/officeDocument/2006/relationships/hyperlink" Target="mailto:rede.o@web.de" TargetMode="External"/><Relationship Id="rId10" Type="http://schemas.openxmlformats.org/officeDocument/2006/relationships/hyperlink" Target="mailto:andrea.dorfner@hotmail.com" TargetMode="External"/><Relationship Id="rId31" Type="http://schemas.openxmlformats.org/officeDocument/2006/relationships/hyperlink" Target="mailto:jan.steyn@outlook.com" TargetMode="External"/><Relationship Id="rId44" Type="http://schemas.openxmlformats.org/officeDocument/2006/relationships/hyperlink" Target="mailto:markus.wodrich@outlook.com" TargetMode="External"/><Relationship Id="rId52" Type="http://schemas.openxmlformats.org/officeDocument/2006/relationships/hyperlink" Target="mailto:georgi.iliev@gmx.at" TargetMode="External"/><Relationship Id="rId60" Type="http://schemas.openxmlformats.org/officeDocument/2006/relationships/hyperlink" Target="mailto:nuturoly@yahoo.de" TargetMode="External"/><Relationship Id="rId65" Type="http://schemas.openxmlformats.org/officeDocument/2006/relationships/hyperlink" Target="mailto:steli.alexander9009@gmail.com" TargetMode="External"/><Relationship Id="rId73" Type="http://schemas.openxmlformats.org/officeDocument/2006/relationships/hyperlink" Target="mailto:gharizadehkhairullah@yahoo.com" TargetMode="External"/><Relationship Id="rId78" Type="http://schemas.openxmlformats.org/officeDocument/2006/relationships/comments" Target="../comments12.xml"/><Relationship Id="rId4" Type="http://schemas.openxmlformats.org/officeDocument/2006/relationships/hyperlink" Target="mailto:samaher.usman@gmx.at" TargetMode="External"/><Relationship Id="rId9" Type="http://schemas.openxmlformats.org/officeDocument/2006/relationships/hyperlink" Target="mailto:filipo.2@gmx.de" TargetMode="External"/><Relationship Id="rId13" Type="http://schemas.openxmlformats.org/officeDocument/2006/relationships/hyperlink" Target="mailto:mary.riedl@gmx.at" TargetMode="External"/><Relationship Id="rId18" Type="http://schemas.openxmlformats.org/officeDocument/2006/relationships/hyperlink" Target="mailto:viktoria.mencelova@gmail.com" TargetMode="External"/><Relationship Id="rId39" Type="http://schemas.openxmlformats.org/officeDocument/2006/relationships/hyperlink" Target="mailto:patrickfreund@gmx.at" TargetMode="External"/><Relationship Id="rId34" Type="http://schemas.openxmlformats.org/officeDocument/2006/relationships/hyperlink" Target="mailto:marcel.mm.2001@gmail.com" TargetMode="External"/><Relationship Id="rId50" Type="http://schemas.openxmlformats.org/officeDocument/2006/relationships/hyperlink" Target="mailto:silad1@gmx.at" TargetMode="External"/><Relationship Id="rId55" Type="http://schemas.openxmlformats.org/officeDocument/2006/relationships/hyperlink" Target="mailto:blackatlanta@gmx.net" TargetMode="External"/><Relationship Id="rId76" Type="http://schemas.openxmlformats.org/officeDocument/2006/relationships/vmlDrawing" Target="../drawings/vmlDrawing12.vml"/><Relationship Id="rId7" Type="http://schemas.openxmlformats.org/officeDocument/2006/relationships/hyperlink" Target="mailto:vanessa.burger1@gmx.at" TargetMode="External"/><Relationship Id="rId71" Type="http://schemas.openxmlformats.org/officeDocument/2006/relationships/hyperlink" Target="mailto:benjamin.hinterreitner@gmx.at" TargetMode="External"/><Relationship Id="rId2" Type="http://schemas.openxmlformats.org/officeDocument/2006/relationships/hyperlink" Target="mailto:kariclara5@gmail.com" TargetMode="External"/><Relationship Id="rId29" Type="http://schemas.openxmlformats.org/officeDocument/2006/relationships/hyperlink" Target="mailto:simonidana3@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6" Type="http://schemas.openxmlformats.org/officeDocument/2006/relationships/hyperlink" Target="mailto:gs1905.ok@gmail.com" TargetMode="External"/><Relationship Id="rId21" Type="http://schemas.openxmlformats.org/officeDocument/2006/relationships/hyperlink" Target="mailto:l.junior@hobl-gmbh.at" TargetMode="External"/><Relationship Id="rId42" Type="http://schemas.openxmlformats.org/officeDocument/2006/relationships/hyperlink" Target="mailto:sandraschneeweis@gmail.com" TargetMode="External"/><Relationship Id="rId47" Type="http://schemas.openxmlformats.org/officeDocument/2006/relationships/hyperlink" Target="mailto:jacqueline.sommersberger@gmx.at" TargetMode="External"/><Relationship Id="rId63" Type="http://schemas.openxmlformats.org/officeDocument/2006/relationships/hyperlink" Target="mailto:dukyjad@gmail.com" TargetMode="External"/><Relationship Id="rId68" Type="http://schemas.openxmlformats.org/officeDocument/2006/relationships/hyperlink" Target="mailto:poyrazdeniz84@gmail.com" TargetMode="External"/><Relationship Id="rId84" Type="http://schemas.openxmlformats.org/officeDocument/2006/relationships/drawing" Target="../drawings/drawing13.xml"/><Relationship Id="rId16" Type="http://schemas.openxmlformats.org/officeDocument/2006/relationships/hyperlink" Target="mailto:m.engetsberger@gmx.at" TargetMode="External"/><Relationship Id="rId11" Type="http://schemas.openxmlformats.org/officeDocument/2006/relationships/hyperlink" Target="mailto:c.brunnbauer@gmx.at" TargetMode="External"/><Relationship Id="rId32" Type="http://schemas.openxmlformats.org/officeDocument/2006/relationships/hyperlink" Target="mailto:viktoria.mencelova@gmail.com" TargetMode="External"/><Relationship Id="rId37" Type="http://schemas.openxmlformats.org/officeDocument/2006/relationships/hyperlink" Target="mailto:markuspohn@gmx.at" TargetMode="External"/><Relationship Id="rId53" Type="http://schemas.openxmlformats.org/officeDocument/2006/relationships/hyperlink" Target="mailto:lukas.wiesinger56431@gmail.com" TargetMode="External"/><Relationship Id="rId58" Type="http://schemas.openxmlformats.org/officeDocument/2006/relationships/hyperlink" Target="mailto:steve.vara04@gmail.com" TargetMode="External"/><Relationship Id="rId74" Type="http://schemas.openxmlformats.org/officeDocument/2006/relationships/hyperlink" Target="mailto:babak.tavanatirani@gmail.com" TargetMode="External"/><Relationship Id="rId79" Type="http://schemas.openxmlformats.org/officeDocument/2006/relationships/hyperlink" Target="mailto:marcel.mm.2001@gmail.com" TargetMode="External"/><Relationship Id="rId5" Type="http://schemas.openxmlformats.org/officeDocument/2006/relationships/hyperlink" Target="mailto:niklas.sigi.1208@gmail.com" TargetMode="External"/><Relationship Id="rId19" Type="http://schemas.openxmlformats.org/officeDocument/2006/relationships/hyperlink" Target="mailto:goni_26_4@hotmail.com" TargetMode="External"/><Relationship Id="rId14" Type="http://schemas.openxmlformats.org/officeDocument/2006/relationships/hyperlink" Target="mailto:filipo.2@gmx.de" TargetMode="External"/><Relationship Id="rId22" Type="http://schemas.openxmlformats.org/officeDocument/2006/relationships/hyperlink" Target="mailto:mary.riedl@gmx.at" TargetMode="External"/><Relationship Id="rId27" Type="http://schemas.openxmlformats.org/officeDocument/2006/relationships/hyperlink" Target="mailto:SimoneKoller314@gmail.com" TargetMode="External"/><Relationship Id="rId30" Type="http://schemas.openxmlformats.org/officeDocument/2006/relationships/hyperlink" Target="mailto:edin_m@outlook.de" TargetMode="External"/><Relationship Id="rId35" Type="http://schemas.openxmlformats.org/officeDocument/2006/relationships/hyperlink" Target="mailto:aolbert746@gmail.com" TargetMode="External"/><Relationship Id="rId43" Type="http://schemas.openxmlformats.org/officeDocument/2006/relationships/hyperlink" Target="mailto:m.g.schneeweiss@gmx.at" TargetMode="External"/><Relationship Id="rId48" Type="http://schemas.openxmlformats.org/officeDocument/2006/relationships/hyperlink" Target="mailto:draganstankic@hotmail.de" TargetMode="External"/><Relationship Id="rId56" Type="http://schemas.openxmlformats.org/officeDocument/2006/relationships/hyperlink" Target="mailto:Mohammad.karimamiri43@gmail.com" TargetMode="External"/><Relationship Id="rId64" Type="http://schemas.openxmlformats.org/officeDocument/2006/relationships/hyperlink" Target="mailto:k.madzhunkov@outlook.com" TargetMode="External"/><Relationship Id="rId69" Type="http://schemas.openxmlformats.org/officeDocument/2006/relationships/hyperlink" Target="mailto:mrizvic273@gmail.com" TargetMode="External"/><Relationship Id="rId77" Type="http://schemas.openxmlformats.org/officeDocument/2006/relationships/hyperlink" Target="mailto:hufel08@gmail.com" TargetMode="External"/><Relationship Id="rId8" Type="http://schemas.openxmlformats.org/officeDocument/2006/relationships/hyperlink" Target="mailto:philipp17@gmx.at" TargetMode="External"/><Relationship Id="rId51" Type="http://schemas.openxmlformats.org/officeDocument/2006/relationships/hyperlink" Target="mailto:christianstreicher20@gmail.com" TargetMode="External"/><Relationship Id="rId72" Type="http://schemas.openxmlformats.org/officeDocument/2006/relationships/hyperlink" Target="mailto:alexanderschallmeiner@gmx.at" TargetMode="External"/><Relationship Id="rId80" Type="http://schemas.openxmlformats.org/officeDocument/2006/relationships/hyperlink" Target="mailto:thomas.meisetschlaeger@gmail.com" TargetMode="External"/><Relationship Id="rId85" Type="http://schemas.openxmlformats.org/officeDocument/2006/relationships/vmlDrawing" Target="../drawings/vmlDrawing13.vml"/><Relationship Id="rId3" Type="http://schemas.openxmlformats.org/officeDocument/2006/relationships/hyperlink" Target="mailto:kariclara5@gmail.com" TargetMode="External"/><Relationship Id="rId12" Type="http://schemas.openxmlformats.org/officeDocument/2006/relationships/hyperlink" Target="mailto:vanessa.burger1@gmx.at" TargetMode="External"/><Relationship Id="rId17" Type="http://schemas.openxmlformats.org/officeDocument/2006/relationships/hyperlink" Target="mailto:davidforgaci13@gmail.com" TargetMode="External"/><Relationship Id="rId25" Type="http://schemas.openxmlformats.org/officeDocument/2006/relationships/hyperlink" Target="mailto:vladimiriandrea@hotmail.com" TargetMode="External"/><Relationship Id="rId33" Type="http://schemas.openxmlformats.org/officeDocument/2006/relationships/hyperlink" Target="mailto:haris.menkovic@icloud.com" TargetMode="External"/><Relationship Id="rId38" Type="http://schemas.openxmlformats.org/officeDocument/2006/relationships/hyperlink" Target="mailto:puruczkizsofia@gmail.com" TargetMode="External"/><Relationship Id="rId46" Type="http://schemas.openxmlformats.org/officeDocument/2006/relationships/hyperlink" Target="mailto:lukas.smilnak390@gmail.com" TargetMode="External"/><Relationship Id="rId59" Type="http://schemas.openxmlformats.org/officeDocument/2006/relationships/hyperlink" Target="mailto:hufel08@gmail.com" TargetMode="External"/><Relationship Id="rId67" Type="http://schemas.openxmlformats.org/officeDocument/2006/relationships/hyperlink" Target="mailto:costelus_m@yahoo.com" TargetMode="External"/><Relationship Id="rId20" Type="http://schemas.openxmlformats.org/officeDocument/2006/relationships/hyperlink" Target="mailto:andreas.hebedinger@gmx.at" TargetMode="External"/><Relationship Id="rId41" Type="http://schemas.openxmlformats.org/officeDocument/2006/relationships/hyperlink" Target="mailto:cscheurecker@gmail.com" TargetMode="External"/><Relationship Id="rId54" Type="http://schemas.openxmlformats.org/officeDocument/2006/relationships/hyperlink" Target="mailto:nawar.alhadid@gmail.com" TargetMode="External"/><Relationship Id="rId62" Type="http://schemas.openxmlformats.org/officeDocument/2006/relationships/hyperlink" Target="mailto:benjamin.ismailji@gmail.com" TargetMode="External"/><Relationship Id="rId70" Type="http://schemas.openxmlformats.org/officeDocument/2006/relationships/hyperlink" Target="mailto:basil.basil.11b@gmail.com" TargetMode="External"/><Relationship Id="rId75" Type="http://schemas.openxmlformats.org/officeDocument/2006/relationships/hyperlink" Target="mailto:1048571.rw@gmail.com" TargetMode="External"/><Relationship Id="rId83" Type="http://schemas.openxmlformats.org/officeDocument/2006/relationships/printerSettings" Target="../printerSettings/printerSettings14.bin"/><Relationship Id="rId1" Type="http://schemas.openxmlformats.org/officeDocument/2006/relationships/hyperlink" Target="mailto:bolkenyboglarka@gmx.at" TargetMode="External"/><Relationship Id="rId6" Type="http://schemas.openxmlformats.org/officeDocument/2006/relationships/hyperlink" Target="mailto:samaher.usman@gmx.at" TargetMode="External"/><Relationship Id="rId15" Type="http://schemas.openxmlformats.org/officeDocument/2006/relationships/hyperlink" Target="mailto:andrea.dorfner@hotmail.com" TargetMode="External"/><Relationship Id="rId23" Type="http://schemas.openxmlformats.org/officeDocument/2006/relationships/hyperlink" Target="mailto:sandra-21@tmo.at" TargetMode="External"/><Relationship Id="rId28" Type="http://schemas.openxmlformats.org/officeDocument/2006/relationships/hyperlink" Target="mailto:lehner-simon@hotmail.com" TargetMode="External"/><Relationship Id="rId36" Type="http://schemas.openxmlformats.org/officeDocument/2006/relationships/hyperlink" Target="mailto:oezmen.serdar@gmail.com" TargetMode="External"/><Relationship Id="rId49" Type="http://schemas.openxmlformats.org/officeDocument/2006/relationships/hyperlink" Target="mailto:jan.steyn@outlook.com" TargetMode="External"/><Relationship Id="rId57" Type="http://schemas.openxmlformats.org/officeDocument/2006/relationships/hyperlink" Target="mailto:odinodin92515@gmail.com" TargetMode="External"/><Relationship Id="rId10" Type="http://schemas.openxmlformats.org/officeDocument/2006/relationships/hyperlink" Target="mailto:davidbrunmayr@hotmail.de" TargetMode="External"/><Relationship Id="rId31" Type="http://schemas.openxmlformats.org/officeDocument/2006/relationships/hyperlink" Target="mailto:miriam.j.mayer@gmail.com" TargetMode="External"/><Relationship Id="rId44" Type="http://schemas.openxmlformats.org/officeDocument/2006/relationships/hyperlink" Target="mailto:seibriger.fabian@icloud.com" TargetMode="External"/><Relationship Id="rId52" Type="http://schemas.openxmlformats.org/officeDocument/2006/relationships/hyperlink" Target="mailto:kverdil86@gmail.com" TargetMode="External"/><Relationship Id="rId60" Type="http://schemas.openxmlformats.org/officeDocument/2006/relationships/hyperlink" Target="mailto:gena_2_blast@hotmail.com" TargetMode="External"/><Relationship Id="rId65" Type="http://schemas.openxmlformats.org/officeDocument/2006/relationships/hyperlink" Target="mailto:marcel.mm.2001@gmail.com" TargetMode="External"/><Relationship Id="rId73" Type="http://schemas.openxmlformats.org/officeDocument/2006/relationships/hyperlink" Target="mailto:d.schellander@gmx.net" TargetMode="External"/><Relationship Id="rId78" Type="http://schemas.openxmlformats.org/officeDocument/2006/relationships/hyperlink" Target="mailto:patrickfreund@gmx.at" TargetMode="External"/><Relationship Id="rId81" Type="http://schemas.openxmlformats.org/officeDocument/2006/relationships/hyperlink" Target="mailto:mrizvic273@gmail.com" TargetMode="External"/><Relationship Id="rId86" Type="http://schemas.openxmlformats.org/officeDocument/2006/relationships/table" Target="../tables/table13.xml"/><Relationship Id="rId4" Type="http://schemas.openxmlformats.org/officeDocument/2006/relationships/hyperlink" Target="mailto:niklas.sigi.1208@gmail.com" TargetMode="External"/><Relationship Id="rId9" Type="http://schemas.openxmlformats.org/officeDocument/2006/relationships/hyperlink" Target="mailto:markusbrozka@gmail.com" TargetMode="External"/><Relationship Id="rId13" Type="http://schemas.openxmlformats.org/officeDocument/2006/relationships/hyperlink" Target="mailto:irinelcraeciun100@yahoo.com" TargetMode="External"/><Relationship Id="rId18" Type="http://schemas.openxmlformats.org/officeDocument/2006/relationships/hyperlink" Target="mailto:blackatlanta@gmx.net" TargetMode="External"/><Relationship Id="rId39" Type="http://schemas.openxmlformats.org/officeDocument/2006/relationships/hyperlink" Target="mailto:markus.pylypiw88@gmail.com" TargetMode="External"/><Relationship Id="rId34" Type="http://schemas.openxmlformats.org/officeDocument/2006/relationships/hyperlink" Target="mailto:nino@wir.cc" TargetMode="External"/><Relationship Id="rId50" Type="http://schemas.openxmlformats.org/officeDocument/2006/relationships/hyperlink" Target="mailto:xyrom95@gmx.at" TargetMode="External"/><Relationship Id="rId55" Type="http://schemas.openxmlformats.org/officeDocument/2006/relationships/hyperlink" Target="mailto:Yasserkmz89@gmail.com" TargetMode="External"/><Relationship Id="rId76" Type="http://schemas.openxmlformats.org/officeDocument/2006/relationships/hyperlink" Target="mailto:Yasserkmz89@gmail.com" TargetMode="External"/><Relationship Id="rId7" Type="http://schemas.openxmlformats.org/officeDocument/2006/relationships/hyperlink" Target="mailto:al7er-2012@hotmail.com" TargetMode="External"/><Relationship Id="rId71" Type="http://schemas.openxmlformats.org/officeDocument/2006/relationships/hyperlink" Target="mailto:alsarmabassam246@gmail.com" TargetMode="External"/><Relationship Id="rId2" Type="http://schemas.openxmlformats.org/officeDocument/2006/relationships/hyperlink" Target="mailto:majdk1974@gmail.com" TargetMode="External"/><Relationship Id="rId29" Type="http://schemas.openxmlformats.org/officeDocument/2006/relationships/hyperlink" Target="mailto:kabuto2@gmx.at" TargetMode="External"/><Relationship Id="rId24" Type="http://schemas.openxmlformats.org/officeDocument/2006/relationships/hyperlink" Target="mailto:georgi.iliev@gmx.at" TargetMode="External"/><Relationship Id="rId40" Type="http://schemas.openxmlformats.org/officeDocument/2006/relationships/hyperlink" Target="mailto:rede.o@web.de" TargetMode="External"/><Relationship Id="rId45" Type="http://schemas.openxmlformats.org/officeDocument/2006/relationships/hyperlink" Target="mailto:simonidana3@gmailcom" TargetMode="External"/><Relationship Id="rId66" Type="http://schemas.openxmlformats.org/officeDocument/2006/relationships/hyperlink" Target="mailto:thomas.meisetschlaeger@gmail.com" TargetMode="External"/><Relationship Id="rId87" Type="http://schemas.openxmlformats.org/officeDocument/2006/relationships/comments" Target="../comments13.xml"/><Relationship Id="rId61" Type="http://schemas.openxmlformats.org/officeDocument/2006/relationships/hyperlink" Target="mailto:patrickfreund@gmx.at" TargetMode="External"/><Relationship Id="rId82" Type="http://schemas.openxmlformats.org/officeDocument/2006/relationships/hyperlink" Target="mailto:babak.tavanatiran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E74"/>
  <sheetViews>
    <sheetView workbookViewId="0">
      <selection activeCell="C43" sqref="C43"/>
    </sheetView>
  </sheetViews>
  <sheetFormatPr baseColWidth="10" defaultColWidth="11.42578125" defaultRowHeight="12.75" x14ac:dyDescent="0.2"/>
  <cols>
    <col min="1" max="1" width="41.140625" style="210" customWidth="1"/>
    <col min="2" max="2" width="20" style="210" customWidth="1"/>
    <col min="3" max="16384" width="11.42578125" style="210"/>
  </cols>
  <sheetData>
    <row r="1" spans="1:5" x14ac:dyDescent="0.2">
      <c r="A1" s="209" t="s">
        <v>332</v>
      </c>
      <c r="B1" s="209" t="s">
        <v>333</v>
      </c>
      <c r="D1" s="211"/>
      <c r="E1" s="211"/>
    </row>
    <row r="2" spans="1:5" x14ac:dyDescent="0.2">
      <c r="A2" s="212">
        <v>43952</v>
      </c>
      <c r="B2" s="212"/>
    </row>
    <row r="3" spans="1:5" x14ac:dyDescent="0.2">
      <c r="A3" s="212">
        <v>43972</v>
      </c>
      <c r="B3" s="213" t="s">
        <v>334</v>
      </c>
    </row>
    <row r="4" spans="1:5" x14ac:dyDescent="0.2">
      <c r="A4" s="212">
        <v>43983</v>
      </c>
      <c r="B4" s="213" t="s">
        <v>335</v>
      </c>
    </row>
    <row r="5" spans="1:5" x14ac:dyDescent="0.2">
      <c r="A5" s="212">
        <v>43993</v>
      </c>
      <c r="B5" s="213" t="s">
        <v>336</v>
      </c>
    </row>
    <row r="6" spans="1:5" x14ac:dyDescent="0.2">
      <c r="A6" s="212">
        <v>44058</v>
      </c>
      <c r="B6" s="213" t="s">
        <v>337</v>
      </c>
    </row>
    <row r="7" spans="1:5" x14ac:dyDescent="0.2">
      <c r="A7" s="212">
        <v>44130</v>
      </c>
      <c r="B7" s="213" t="s">
        <v>338</v>
      </c>
    </row>
    <row r="8" spans="1:5" x14ac:dyDescent="0.2">
      <c r="A8" s="212">
        <v>44173</v>
      </c>
      <c r="B8" s="213" t="s">
        <v>339</v>
      </c>
    </row>
    <row r="9" spans="1:5" x14ac:dyDescent="0.2">
      <c r="A9" s="212">
        <v>44189</v>
      </c>
      <c r="B9" s="213" t="s">
        <v>332</v>
      </c>
    </row>
    <row r="10" spans="1:5" x14ac:dyDescent="0.2">
      <c r="A10" s="212">
        <v>44190</v>
      </c>
      <c r="B10" s="213" t="s">
        <v>332</v>
      </c>
    </row>
    <row r="11" spans="1:5" x14ac:dyDescent="0.2">
      <c r="A11" s="212">
        <v>44191</v>
      </c>
      <c r="B11" s="213" t="s">
        <v>332</v>
      </c>
    </row>
    <row r="12" spans="1:5" x14ac:dyDescent="0.2">
      <c r="A12" s="212">
        <v>44192</v>
      </c>
      <c r="B12" s="213" t="s">
        <v>332</v>
      </c>
    </row>
    <row r="13" spans="1:5" x14ac:dyDescent="0.2">
      <c r="A13" s="212">
        <v>44193</v>
      </c>
      <c r="B13" s="213" t="s">
        <v>332</v>
      </c>
    </row>
    <row r="14" spans="1:5" x14ac:dyDescent="0.2">
      <c r="A14" s="212">
        <v>44194</v>
      </c>
      <c r="B14" s="213" t="s">
        <v>332</v>
      </c>
    </row>
    <row r="15" spans="1:5" x14ac:dyDescent="0.2">
      <c r="A15" s="212">
        <v>44195</v>
      </c>
      <c r="B15" s="213" t="s">
        <v>332</v>
      </c>
    </row>
    <row r="16" spans="1:5" x14ac:dyDescent="0.2">
      <c r="A16" s="212">
        <v>44196</v>
      </c>
      <c r="B16" s="213" t="s">
        <v>332</v>
      </c>
    </row>
    <row r="17" spans="1:2" x14ac:dyDescent="0.2">
      <c r="A17" s="212">
        <v>44197</v>
      </c>
      <c r="B17" s="213" t="s">
        <v>332</v>
      </c>
    </row>
    <row r="18" spans="1:2" x14ac:dyDescent="0.2">
      <c r="A18" s="212">
        <v>44198</v>
      </c>
      <c r="B18" s="213" t="s">
        <v>332</v>
      </c>
    </row>
    <row r="19" spans="1:2" x14ac:dyDescent="0.2">
      <c r="A19" s="212">
        <v>44199</v>
      </c>
      <c r="B19" s="213" t="s">
        <v>332</v>
      </c>
    </row>
    <row r="20" spans="1:2" x14ac:dyDescent="0.2">
      <c r="A20" s="212">
        <v>44200</v>
      </c>
      <c r="B20" s="213" t="s">
        <v>332</v>
      </c>
    </row>
    <row r="21" spans="1:2" x14ac:dyDescent="0.2">
      <c r="A21" s="212">
        <v>44201</v>
      </c>
      <c r="B21" s="213" t="s">
        <v>332</v>
      </c>
    </row>
    <row r="22" spans="1:2" x14ac:dyDescent="0.2">
      <c r="A22" s="212">
        <v>44202</v>
      </c>
      <c r="B22" s="213" t="s">
        <v>332</v>
      </c>
    </row>
    <row r="23" spans="1:2" x14ac:dyDescent="0.2">
      <c r="A23" s="212"/>
      <c r="B23" s="212"/>
    </row>
    <row r="24" spans="1:2" x14ac:dyDescent="0.2">
      <c r="A24" s="212"/>
      <c r="B24" s="212"/>
    </row>
    <row r="25" spans="1:2" x14ac:dyDescent="0.2">
      <c r="A25" s="212"/>
      <c r="B25" s="212"/>
    </row>
    <row r="26" spans="1:2" x14ac:dyDescent="0.2">
      <c r="A26" s="212"/>
      <c r="B26" s="212"/>
    </row>
    <row r="27" spans="1:2" x14ac:dyDescent="0.2">
      <c r="A27" s="212"/>
      <c r="B27" s="212"/>
    </row>
    <row r="28" spans="1:2" x14ac:dyDescent="0.2">
      <c r="A28" s="212"/>
      <c r="B28" s="212"/>
    </row>
    <row r="29" spans="1:2" x14ac:dyDescent="0.2">
      <c r="A29" s="212"/>
      <c r="B29" s="212"/>
    </row>
    <row r="30" spans="1:2" x14ac:dyDescent="0.2">
      <c r="A30" s="212"/>
      <c r="B30" s="212"/>
    </row>
    <row r="31" spans="1:2" x14ac:dyDescent="0.2">
      <c r="A31" s="212"/>
      <c r="B31" s="212"/>
    </row>
    <row r="32" spans="1:2" x14ac:dyDescent="0.2">
      <c r="A32" s="212"/>
      <c r="B32" s="212"/>
    </row>
    <row r="33" spans="1:2" x14ac:dyDescent="0.2">
      <c r="A33" s="212"/>
      <c r="B33" s="212"/>
    </row>
    <row r="34" spans="1:2" x14ac:dyDescent="0.2">
      <c r="A34" s="212"/>
      <c r="B34" s="212"/>
    </row>
    <row r="35" spans="1:2" x14ac:dyDescent="0.2">
      <c r="A35" s="212"/>
      <c r="B35" s="212"/>
    </row>
    <row r="36" spans="1:2" x14ac:dyDescent="0.2">
      <c r="A36" s="212"/>
      <c r="B36" s="212"/>
    </row>
    <row r="37" spans="1:2" x14ac:dyDescent="0.2">
      <c r="A37" s="212"/>
      <c r="B37" s="212"/>
    </row>
    <row r="38" spans="1:2" x14ac:dyDescent="0.2">
      <c r="A38" s="212"/>
      <c r="B38" s="212"/>
    </row>
    <row r="39" spans="1:2" x14ac:dyDescent="0.2">
      <c r="A39" s="212"/>
      <c r="B39" s="212"/>
    </row>
    <row r="40" spans="1:2" x14ac:dyDescent="0.2">
      <c r="A40" s="212"/>
      <c r="B40" s="212"/>
    </row>
    <row r="41" spans="1:2" x14ac:dyDescent="0.2">
      <c r="A41" s="212"/>
      <c r="B41" s="212"/>
    </row>
    <row r="42" spans="1:2" x14ac:dyDescent="0.2">
      <c r="A42" s="212"/>
      <c r="B42" s="212"/>
    </row>
    <row r="43" spans="1:2" x14ac:dyDescent="0.2">
      <c r="A43" s="212"/>
      <c r="B43" s="212"/>
    </row>
    <row r="44" spans="1:2" x14ac:dyDescent="0.2">
      <c r="A44" s="212"/>
      <c r="B44" s="212"/>
    </row>
    <row r="45" spans="1:2" x14ac:dyDescent="0.2">
      <c r="A45" s="212"/>
      <c r="B45" s="212"/>
    </row>
    <row r="46" spans="1:2" x14ac:dyDescent="0.2">
      <c r="A46" s="212"/>
      <c r="B46" s="212"/>
    </row>
    <row r="47" spans="1:2" x14ac:dyDescent="0.2">
      <c r="A47" s="212"/>
      <c r="B47" s="212"/>
    </row>
    <row r="48" spans="1:2" x14ac:dyDescent="0.2">
      <c r="A48" s="212"/>
      <c r="B48" s="212"/>
    </row>
    <row r="49" spans="1:2" x14ac:dyDescent="0.2">
      <c r="A49" s="212"/>
      <c r="B49" s="212"/>
    </row>
    <row r="50" spans="1:2" x14ac:dyDescent="0.2">
      <c r="A50" s="212"/>
      <c r="B50" s="212"/>
    </row>
    <row r="51" spans="1:2" x14ac:dyDescent="0.2">
      <c r="A51" s="212"/>
      <c r="B51" s="212"/>
    </row>
    <row r="52" spans="1:2" x14ac:dyDescent="0.2">
      <c r="A52" s="212"/>
      <c r="B52" s="212"/>
    </row>
    <row r="53" spans="1:2" x14ac:dyDescent="0.2">
      <c r="A53" s="212"/>
      <c r="B53" s="212"/>
    </row>
    <row r="54" spans="1:2" x14ac:dyDescent="0.2">
      <c r="A54" s="212"/>
      <c r="B54" s="212"/>
    </row>
    <row r="55" spans="1:2" x14ac:dyDescent="0.2">
      <c r="A55" s="212"/>
      <c r="B55" s="212"/>
    </row>
    <row r="56" spans="1:2" x14ac:dyDescent="0.2">
      <c r="A56" s="212"/>
      <c r="B56" s="212"/>
    </row>
    <row r="57" spans="1:2" x14ac:dyDescent="0.2">
      <c r="A57" s="212"/>
      <c r="B57" s="212"/>
    </row>
    <row r="58" spans="1:2" x14ac:dyDescent="0.2">
      <c r="A58" s="212"/>
      <c r="B58" s="212"/>
    </row>
    <row r="59" spans="1:2" x14ac:dyDescent="0.2">
      <c r="A59" s="212"/>
      <c r="B59" s="212"/>
    </row>
    <row r="60" spans="1:2" x14ac:dyDescent="0.2">
      <c r="A60" s="212"/>
      <c r="B60" s="212"/>
    </row>
    <row r="61" spans="1:2" x14ac:dyDescent="0.2">
      <c r="A61" s="212"/>
      <c r="B61" s="212"/>
    </row>
    <row r="62" spans="1:2" x14ac:dyDescent="0.2">
      <c r="A62" s="212"/>
      <c r="B62" s="212"/>
    </row>
    <row r="63" spans="1:2" x14ac:dyDescent="0.2">
      <c r="A63" s="212"/>
      <c r="B63" s="212"/>
    </row>
    <row r="64" spans="1:2" x14ac:dyDescent="0.2">
      <c r="A64" s="212"/>
      <c r="B64" s="212"/>
    </row>
    <row r="65" spans="1:2" x14ac:dyDescent="0.2">
      <c r="A65" s="212"/>
      <c r="B65" s="212"/>
    </row>
    <row r="66" spans="1:2" x14ac:dyDescent="0.2">
      <c r="A66" s="212"/>
      <c r="B66" s="212"/>
    </row>
    <row r="67" spans="1:2" x14ac:dyDescent="0.2">
      <c r="A67" s="212"/>
      <c r="B67" s="212"/>
    </row>
    <row r="68" spans="1:2" x14ac:dyDescent="0.2">
      <c r="A68" s="212"/>
      <c r="B68" s="212"/>
    </row>
    <row r="69" spans="1:2" x14ac:dyDescent="0.2">
      <c r="A69" s="212"/>
      <c r="B69" s="212"/>
    </row>
    <row r="70" spans="1:2" x14ac:dyDescent="0.2">
      <c r="A70" s="212"/>
      <c r="B70" s="212"/>
    </row>
    <row r="71" spans="1:2" x14ac:dyDescent="0.2">
      <c r="A71" s="212"/>
      <c r="B71" s="212"/>
    </row>
    <row r="72" spans="1:2" x14ac:dyDescent="0.2">
      <c r="A72" s="212"/>
      <c r="B72" s="212"/>
    </row>
    <row r="73" spans="1:2" x14ac:dyDescent="0.2">
      <c r="A73" s="212"/>
      <c r="B73" s="212"/>
    </row>
    <row r="74" spans="1:2" x14ac:dyDescent="0.2">
      <c r="A74" s="212"/>
      <c r="B74" s="212"/>
    </row>
  </sheetData>
  <pageMargins left="0.7" right="0.7" top="0.78740157499999996" bottom="0.78740157499999996"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2">
    <pageSetUpPr fitToPage="1"/>
  </sheetPr>
  <dimension ref="A1:F596"/>
  <sheetViews>
    <sheetView showZeros="0" zoomScale="70" zoomScaleNormal="70" workbookViewId="0">
      <pane xSplit="3" ySplit="2" topLeftCell="D3" activePane="bottomRight" state="frozen"/>
      <selection activeCell="C39" sqref="C39"/>
      <selection pane="topRight" activeCell="C39" sqref="C39"/>
      <selection pane="bottomLeft" activeCell="C39" sqref="C39"/>
      <selection pane="bottomRight" activeCell="I29" sqref="I29"/>
    </sheetView>
  </sheetViews>
  <sheetFormatPr baseColWidth="10" defaultColWidth="11.42578125" defaultRowHeight="19.5" x14ac:dyDescent="0.2"/>
  <cols>
    <col min="1" max="1" width="10.140625" style="4" customWidth="1"/>
    <col min="2" max="2" width="13" style="141" customWidth="1"/>
    <col min="3" max="3" width="49.28515625" style="17" bestFit="1" customWidth="1"/>
    <col min="4" max="5" width="11.42578125" style="59"/>
    <col min="6" max="6" width="46.5703125" style="59" customWidth="1"/>
    <col min="7" max="16384" width="11.42578125" style="59"/>
  </cols>
  <sheetData>
    <row r="1" spans="1:6" ht="51" customHeight="1" x14ac:dyDescent="0.2">
      <c r="C1" s="149" t="s">
        <v>189</v>
      </c>
    </row>
    <row r="2" spans="1:6" s="119" customFormat="1" ht="48" customHeight="1" x14ac:dyDescent="0.2">
      <c r="A2" s="113" t="s">
        <v>14</v>
      </c>
      <c r="B2" s="113" t="s">
        <v>8</v>
      </c>
      <c r="C2" s="114" t="s">
        <v>7</v>
      </c>
    </row>
    <row r="3" spans="1:6" s="55" customFormat="1" ht="22.5" customHeight="1" x14ac:dyDescent="0.2">
      <c r="A3" s="6">
        <v>4</v>
      </c>
      <c r="B3" s="8">
        <v>55</v>
      </c>
      <c r="C3" s="41" t="s">
        <v>20</v>
      </c>
      <c r="D3" s="146">
        <v>14</v>
      </c>
      <c r="E3" s="7">
        <v>124</v>
      </c>
      <c r="F3" s="32" t="s">
        <v>135</v>
      </c>
    </row>
    <row r="4" spans="1:6" s="55" customFormat="1" ht="22.5" customHeight="1" x14ac:dyDescent="0.2">
      <c r="A4" s="6">
        <v>4</v>
      </c>
      <c r="B4" s="7">
        <v>67</v>
      </c>
      <c r="C4" s="41" t="s">
        <v>33</v>
      </c>
      <c r="D4" s="146">
        <v>14</v>
      </c>
      <c r="E4" s="8">
        <v>115</v>
      </c>
      <c r="F4" s="32" t="s">
        <v>136</v>
      </c>
    </row>
    <row r="5" spans="1:6" s="60" customFormat="1" ht="22.5" customHeight="1" x14ac:dyDescent="0.2">
      <c r="A5" s="6">
        <v>4</v>
      </c>
      <c r="B5" s="7">
        <v>68</v>
      </c>
      <c r="C5" s="41" t="s">
        <v>42</v>
      </c>
      <c r="D5" s="6">
        <v>14</v>
      </c>
      <c r="E5" s="9"/>
      <c r="F5" s="32" t="s">
        <v>170</v>
      </c>
    </row>
    <row r="6" spans="1:6" s="60" customFormat="1" ht="22.5" customHeight="1" x14ac:dyDescent="0.2">
      <c r="A6" s="6">
        <v>4</v>
      </c>
      <c r="B6" s="10">
        <v>66</v>
      </c>
      <c r="C6" s="41" t="s">
        <v>43</v>
      </c>
      <c r="D6" s="6">
        <v>14</v>
      </c>
      <c r="E6" s="7">
        <v>48</v>
      </c>
      <c r="F6" s="32" t="s">
        <v>171</v>
      </c>
    </row>
    <row r="7" spans="1:6" s="60" customFormat="1" ht="22.5" customHeight="1" x14ac:dyDescent="0.2">
      <c r="A7" s="6">
        <v>4</v>
      </c>
      <c r="B7" s="7">
        <v>57</v>
      </c>
      <c r="C7" s="41" t="s">
        <v>59</v>
      </c>
      <c r="D7" s="6">
        <v>14</v>
      </c>
      <c r="E7" s="7">
        <v>52</v>
      </c>
      <c r="F7" s="32" t="s">
        <v>172</v>
      </c>
    </row>
    <row r="8" spans="1:6" s="60" customFormat="1" ht="22.5" customHeight="1" x14ac:dyDescent="0.2">
      <c r="A8" s="6">
        <v>4</v>
      </c>
      <c r="B8" s="7">
        <v>78</v>
      </c>
      <c r="C8" s="51" t="s">
        <v>64</v>
      </c>
      <c r="D8" s="6">
        <v>14</v>
      </c>
      <c r="E8" s="7">
        <v>58</v>
      </c>
      <c r="F8" s="32" t="s">
        <v>118</v>
      </c>
    </row>
    <row r="9" spans="1:6" s="60" customFormat="1" ht="22.5" customHeight="1" x14ac:dyDescent="0.2">
      <c r="A9" s="6">
        <v>6</v>
      </c>
      <c r="B9" s="98">
        <v>105</v>
      </c>
      <c r="C9" s="41" t="s">
        <v>22</v>
      </c>
      <c r="D9" s="6">
        <v>14</v>
      </c>
      <c r="E9" s="7">
        <v>62</v>
      </c>
      <c r="F9" s="32" t="s">
        <v>173</v>
      </c>
    </row>
    <row r="10" spans="1:6" s="60" customFormat="1" ht="22.5" customHeight="1" x14ac:dyDescent="0.2">
      <c r="A10" s="6">
        <v>6</v>
      </c>
      <c r="B10" s="7">
        <v>45</v>
      </c>
      <c r="C10" s="32" t="s">
        <v>29</v>
      </c>
      <c r="D10" s="6">
        <v>14</v>
      </c>
      <c r="E10" s="7">
        <v>64</v>
      </c>
      <c r="F10" s="32" t="s">
        <v>174</v>
      </c>
    </row>
    <row r="11" spans="1:6" s="60" customFormat="1" ht="22.5" customHeight="1" x14ac:dyDescent="0.2">
      <c r="A11" s="6">
        <v>6</v>
      </c>
      <c r="B11" s="8">
        <v>106</v>
      </c>
      <c r="C11" s="41" t="s">
        <v>44</v>
      </c>
      <c r="D11" s="6">
        <v>14</v>
      </c>
      <c r="E11" s="7">
        <v>65</v>
      </c>
      <c r="F11" s="32" t="s">
        <v>177</v>
      </c>
    </row>
    <row r="12" spans="1:6" s="60" customFormat="1" ht="22.5" customHeight="1" x14ac:dyDescent="0.2">
      <c r="A12" s="6">
        <v>6</v>
      </c>
      <c r="B12" s="99">
        <v>103</v>
      </c>
      <c r="C12" s="41" t="s">
        <v>57</v>
      </c>
      <c r="D12" s="6">
        <v>14</v>
      </c>
      <c r="E12" s="7">
        <v>76</v>
      </c>
      <c r="F12" s="32" t="s">
        <v>179</v>
      </c>
    </row>
    <row r="13" spans="1:6" s="60" customFormat="1" ht="22.5" customHeight="1" x14ac:dyDescent="0.2">
      <c r="A13" s="6">
        <v>6</v>
      </c>
      <c r="B13" s="99">
        <v>104</v>
      </c>
      <c r="C13" s="41" t="s">
        <v>58</v>
      </c>
      <c r="D13" s="6" t="s">
        <v>34</v>
      </c>
      <c r="E13" s="99">
        <v>114</v>
      </c>
      <c r="F13" s="41" t="s">
        <v>35</v>
      </c>
    </row>
    <row r="14" spans="1:6" s="60" customFormat="1" ht="22.5" customHeight="1" x14ac:dyDescent="0.2">
      <c r="A14" s="6">
        <v>7</v>
      </c>
      <c r="B14" s="7">
        <v>20</v>
      </c>
      <c r="C14" s="32" t="s">
        <v>18</v>
      </c>
      <c r="D14" s="6" t="s">
        <v>34</v>
      </c>
      <c r="E14" s="7">
        <v>40</v>
      </c>
      <c r="F14" s="32" t="s">
        <v>39</v>
      </c>
    </row>
    <row r="15" spans="1:6" s="60" customFormat="1" ht="22.5" customHeight="1" x14ac:dyDescent="0.2">
      <c r="A15" s="6">
        <v>7</v>
      </c>
      <c r="B15" s="8">
        <v>27</v>
      </c>
      <c r="C15" s="41" t="s">
        <v>24</v>
      </c>
      <c r="D15" s="6" t="s">
        <v>34</v>
      </c>
      <c r="E15" s="7">
        <v>50</v>
      </c>
      <c r="F15" s="41" t="s">
        <v>47</v>
      </c>
    </row>
    <row r="16" spans="1:6" s="60" customFormat="1" ht="22.5" customHeight="1" x14ac:dyDescent="0.2">
      <c r="A16" s="6">
        <v>7</v>
      </c>
      <c r="B16" s="8">
        <v>49</v>
      </c>
      <c r="C16" s="41" t="s">
        <v>25</v>
      </c>
      <c r="D16" s="6" t="s">
        <v>34</v>
      </c>
      <c r="E16" s="7"/>
      <c r="F16" s="32" t="s">
        <v>175</v>
      </c>
    </row>
    <row r="17" spans="1:6" s="60" customFormat="1" ht="22.5" customHeight="1" x14ac:dyDescent="0.2">
      <c r="A17" s="6">
        <v>7</v>
      </c>
      <c r="B17" s="8">
        <v>43</v>
      </c>
      <c r="C17" s="41" t="s">
        <v>52</v>
      </c>
      <c r="D17" s="6" t="s">
        <v>34</v>
      </c>
      <c r="E17" s="10">
        <v>2</v>
      </c>
      <c r="F17" s="41" t="s">
        <v>132</v>
      </c>
    </row>
    <row r="18" spans="1:6" s="60" customFormat="1" ht="22.5" customHeight="1" x14ac:dyDescent="0.2">
      <c r="A18" s="6">
        <v>7</v>
      </c>
      <c r="B18" s="7">
        <v>21</v>
      </c>
      <c r="C18" s="41" t="s">
        <v>56</v>
      </c>
      <c r="D18" s="6" t="s">
        <v>31</v>
      </c>
      <c r="E18" s="10">
        <v>37</v>
      </c>
      <c r="F18" s="41" t="s">
        <v>32</v>
      </c>
    </row>
    <row r="19" spans="1:6" s="60" customFormat="1" ht="22.5" customHeight="1" x14ac:dyDescent="0.2">
      <c r="A19" s="6">
        <v>9</v>
      </c>
      <c r="B19" s="7">
        <v>12</v>
      </c>
      <c r="C19" s="32" t="s">
        <v>19</v>
      </c>
      <c r="D19" s="6" t="s">
        <v>31</v>
      </c>
      <c r="E19" s="10">
        <v>14</v>
      </c>
      <c r="F19" s="41" t="s">
        <v>37</v>
      </c>
    </row>
    <row r="20" spans="1:6" s="60" customFormat="1" ht="22.5" customHeight="1" x14ac:dyDescent="0.2">
      <c r="A20" s="6">
        <v>9</v>
      </c>
      <c r="B20" s="7">
        <v>60</v>
      </c>
      <c r="C20" s="41" t="s">
        <v>30</v>
      </c>
      <c r="D20" s="6" t="s">
        <v>31</v>
      </c>
      <c r="E20" s="7">
        <v>8</v>
      </c>
      <c r="F20" s="140" t="s">
        <v>182</v>
      </c>
    </row>
    <row r="21" spans="1:6" s="60" customFormat="1" ht="22.5" customHeight="1" x14ac:dyDescent="0.2">
      <c r="A21" s="6">
        <v>9</v>
      </c>
      <c r="B21" s="7">
        <v>16</v>
      </c>
      <c r="C21" s="41" t="s">
        <v>48</v>
      </c>
      <c r="D21" s="6" t="s">
        <v>31</v>
      </c>
      <c r="E21" s="7">
        <v>102</v>
      </c>
      <c r="F21" s="51" t="s">
        <v>51</v>
      </c>
    </row>
    <row r="22" spans="1:6" s="60" customFormat="1" ht="22.5" customHeight="1" x14ac:dyDescent="0.2">
      <c r="A22" s="6">
        <v>9</v>
      </c>
      <c r="B22" s="9">
        <v>110</v>
      </c>
      <c r="C22" s="41" t="s">
        <v>60</v>
      </c>
      <c r="D22" s="6" t="s">
        <v>31</v>
      </c>
      <c r="E22" s="7">
        <v>63</v>
      </c>
      <c r="F22" s="41" t="s">
        <v>54</v>
      </c>
    </row>
    <row r="23" spans="1:6" s="60" customFormat="1" ht="22.5" customHeight="1" x14ac:dyDescent="0.2">
      <c r="A23" s="6">
        <v>11</v>
      </c>
      <c r="B23" s="99">
        <v>116</v>
      </c>
      <c r="C23" s="32" t="s">
        <v>23</v>
      </c>
      <c r="D23" s="6" t="s">
        <v>31</v>
      </c>
      <c r="E23" s="7">
        <v>101</v>
      </c>
      <c r="F23" s="41" t="s">
        <v>62</v>
      </c>
    </row>
    <row r="24" spans="1:6" s="60" customFormat="1" ht="22.5" customHeight="1" x14ac:dyDescent="0.2">
      <c r="A24" s="6">
        <v>11</v>
      </c>
      <c r="B24" s="99">
        <v>112</v>
      </c>
      <c r="C24" s="32" t="s">
        <v>26</v>
      </c>
      <c r="D24" s="6" t="s">
        <v>31</v>
      </c>
      <c r="E24" s="7">
        <v>56</v>
      </c>
      <c r="F24" s="148" t="s">
        <v>65</v>
      </c>
    </row>
    <row r="25" spans="1:6" s="60" customFormat="1" ht="22.5" customHeight="1" x14ac:dyDescent="0.2">
      <c r="A25" s="6">
        <v>11</v>
      </c>
      <c r="B25" s="7">
        <v>38</v>
      </c>
      <c r="C25" s="32" t="s">
        <v>28</v>
      </c>
      <c r="D25" s="6" t="s">
        <v>31</v>
      </c>
      <c r="E25" s="7">
        <v>5</v>
      </c>
      <c r="F25" s="97" t="s">
        <v>99</v>
      </c>
    </row>
    <row r="26" spans="1:6" s="60" customFormat="1" ht="22.5" customHeight="1" x14ac:dyDescent="0.2">
      <c r="A26" s="6">
        <v>11</v>
      </c>
      <c r="B26" s="99">
        <v>113</v>
      </c>
      <c r="C26" s="32" t="s">
        <v>36</v>
      </c>
      <c r="D26" s="6" t="s">
        <v>31</v>
      </c>
      <c r="E26" s="7"/>
      <c r="F26" s="32" t="s">
        <v>180</v>
      </c>
    </row>
    <row r="27" spans="1:6" s="60" customFormat="1" ht="22.5" customHeight="1" x14ac:dyDescent="0.2">
      <c r="A27" s="6">
        <v>11</v>
      </c>
      <c r="B27" s="99">
        <v>123</v>
      </c>
      <c r="C27" s="32" t="s">
        <v>41</v>
      </c>
      <c r="D27" s="6" t="s">
        <v>17</v>
      </c>
      <c r="E27" s="7">
        <v>30</v>
      </c>
      <c r="F27" s="72" t="s">
        <v>85</v>
      </c>
    </row>
    <row r="28" spans="1:6" s="60" customFormat="1" ht="22.5" customHeight="1" x14ac:dyDescent="0.2">
      <c r="A28" s="6">
        <v>11</v>
      </c>
      <c r="B28" s="7">
        <v>118</v>
      </c>
      <c r="C28" s="32" t="s">
        <v>45</v>
      </c>
      <c r="D28" s="6" t="s">
        <v>17</v>
      </c>
      <c r="E28" s="7">
        <v>22</v>
      </c>
      <c r="F28" s="41" t="s">
        <v>68</v>
      </c>
    </row>
    <row r="29" spans="1:6" s="60" customFormat="1" ht="22.5" customHeight="1" x14ac:dyDescent="0.2">
      <c r="A29" s="6">
        <v>11</v>
      </c>
      <c r="B29" s="99"/>
      <c r="C29" s="32" t="s">
        <v>66</v>
      </c>
      <c r="D29" s="6" t="s">
        <v>17</v>
      </c>
      <c r="E29" s="7">
        <v>122</v>
      </c>
      <c r="F29" s="86" t="s">
        <v>185</v>
      </c>
    </row>
    <row r="30" spans="1:6" s="60" customFormat="1" ht="22.5" customHeight="1" x14ac:dyDescent="0.2">
      <c r="A30" s="6">
        <v>12</v>
      </c>
      <c r="B30" s="9">
        <v>46</v>
      </c>
      <c r="C30" s="41" t="s">
        <v>21</v>
      </c>
      <c r="D30" s="6" t="s">
        <v>17</v>
      </c>
      <c r="E30" s="7">
        <v>31</v>
      </c>
      <c r="F30" s="86" t="s">
        <v>186</v>
      </c>
    </row>
    <row r="31" spans="1:6" s="60" customFormat="1" ht="22.5" customHeight="1" x14ac:dyDescent="0.2">
      <c r="A31" s="6">
        <v>12</v>
      </c>
      <c r="B31" s="7">
        <v>53</v>
      </c>
      <c r="C31" s="97" t="s">
        <v>88</v>
      </c>
      <c r="D31" s="6" t="s">
        <v>17</v>
      </c>
      <c r="E31" s="7">
        <v>28</v>
      </c>
      <c r="F31" s="12" t="s">
        <v>187</v>
      </c>
    </row>
    <row r="32" spans="1:6" s="60" customFormat="1" ht="22.5" customHeight="1" x14ac:dyDescent="0.2">
      <c r="A32" s="6">
        <v>12</v>
      </c>
      <c r="B32" s="7">
        <v>54</v>
      </c>
      <c r="C32" s="41" t="s">
        <v>46</v>
      </c>
      <c r="D32" s="6" t="s">
        <v>17</v>
      </c>
      <c r="E32" s="7">
        <v>34</v>
      </c>
      <c r="F32" s="41" t="s">
        <v>110</v>
      </c>
    </row>
    <row r="33" spans="1:6" s="60" customFormat="1" ht="22.5" customHeight="1" x14ac:dyDescent="0.2">
      <c r="A33" s="6">
        <v>12</v>
      </c>
      <c r="B33" s="7">
        <v>61</v>
      </c>
      <c r="C33" s="41" t="s">
        <v>50</v>
      </c>
      <c r="D33" s="6" t="s">
        <v>17</v>
      </c>
      <c r="E33" s="99">
        <v>119</v>
      </c>
      <c r="F33" s="12" t="s">
        <v>188</v>
      </c>
    </row>
    <row r="34" spans="1:6" s="60" customFormat="1" ht="22.5" customHeight="1" x14ac:dyDescent="0.2">
      <c r="A34" s="6">
        <v>12</v>
      </c>
      <c r="B34" s="7">
        <v>47</v>
      </c>
      <c r="C34" s="41" t="s">
        <v>49</v>
      </c>
      <c r="D34" s="6" t="s">
        <v>17</v>
      </c>
      <c r="E34" s="7"/>
      <c r="F34" s="32" t="s">
        <v>176</v>
      </c>
    </row>
    <row r="35" spans="1:6" s="60" customFormat="1" ht="22.5" customHeight="1" x14ac:dyDescent="0.2">
      <c r="A35" s="6">
        <v>12</v>
      </c>
      <c r="B35" s="7">
        <v>117</v>
      </c>
      <c r="C35" s="41" t="s">
        <v>53</v>
      </c>
      <c r="D35" s="6" t="s">
        <v>17</v>
      </c>
      <c r="E35" s="15"/>
      <c r="F35" s="32" t="s">
        <v>178</v>
      </c>
    </row>
    <row r="36" spans="1:6" s="60" customFormat="1" ht="22.5" customHeight="1" x14ac:dyDescent="0.2">
      <c r="A36" s="6">
        <v>12</v>
      </c>
      <c r="B36" s="7">
        <v>77</v>
      </c>
      <c r="C36" s="41" t="s">
        <v>61</v>
      </c>
    </row>
    <row r="37" spans="1:6" s="60" customFormat="1" ht="22.5" customHeight="1" x14ac:dyDescent="0.2">
      <c r="A37" s="6">
        <v>12</v>
      </c>
      <c r="B37" s="7">
        <v>69</v>
      </c>
      <c r="C37" s="41" t="s">
        <v>63</v>
      </c>
    </row>
    <row r="38" spans="1:6" s="60" customFormat="1" ht="22.5" customHeight="1" x14ac:dyDescent="0.2">
      <c r="A38" s="6">
        <v>12</v>
      </c>
      <c r="B38" s="9">
        <v>70</v>
      </c>
      <c r="C38" s="41" t="s">
        <v>67</v>
      </c>
    </row>
    <row r="39" spans="1:6" s="60" customFormat="1" ht="22.5" customHeight="1" x14ac:dyDescent="0.2">
      <c r="A39" s="146">
        <v>13</v>
      </c>
      <c r="B39" s="99"/>
      <c r="C39" s="41" t="s">
        <v>76</v>
      </c>
    </row>
    <row r="40" spans="1:6" s="60" customFormat="1" ht="22.5" customHeight="1" x14ac:dyDescent="0.2">
      <c r="A40" s="6">
        <v>13</v>
      </c>
      <c r="B40" s="7">
        <v>51</v>
      </c>
      <c r="C40" s="41" t="s">
        <v>27</v>
      </c>
    </row>
    <row r="41" spans="1:6" s="60" customFormat="1" ht="22.5" customHeight="1" x14ac:dyDescent="0.2">
      <c r="A41" s="6">
        <v>13</v>
      </c>
      <c r="B41" s="7">
        <v>59</v>
      </c>
      <c r="C41" s="41" t="s">
        <v>70</v>
      </c>
    </row>
    <row r="42" spans="1:6" s="60" customFormat="1" ht="22.5" customHeight="1" x14ac:dyDescent="0.2">
      <c r="A42" s="6">
        <v>13</v>
      </c>
      <c r="B42" s="7">
        <v>74</v>
      </c>
      <c r="C42" s="148" t="s">
        <v>38</v>
      </c>
    </row>
    <row r="43" spans="1:6" s="60" customFormat="1" ht="22.5" customHeight="1" x14ac:dyDescent="0.2">
      <c r="A43" s="6">
        <v>13</v>
      </c>
      <c r="B43" s="7">
        <v>75</v>
      </c>
      <c r="C43" s="41" t="s">
        <v>74</v>
      </c>
    </row>
    <row r="44" spans="1:6" s="60" customFormat="1" ht="22.5" customHeight="1" x14ac:dyDescent="0.2">
      <c r="A44" s="6">
        <v>13</v>
      </c>
      <c r="B44" s="7">
        <v>71</v>
      </c>
      <c r="C44" s="41" t="s">
        <v>75</v>
      </c>
    </row>
    <row r="45" spans="1:6" s="60" customFormat="1" ht="22.5" customHeight="1" x14ac:dyDescent="0.2">
      <c r="A45" s="6">
        <v>13</v>
      </c>
      <c r="B45" s="7">
        <v>73</v>
      </c>
      <c r="C45" s="41" t="s">
        <v>55</v>
      </c>
    </row>
    <row r="46" spans="1:6" s="60" customFormat="1" ht="22.5" customHeight="1" x14ac:dyDescent="0.2">
      <c r="A46" s="6">
        <v>13</v>
      </c>
      <c r="B46" s="7">
        <v>23</v>
      </c>
      <c r="C46" s="41" t="s">
        <v>77</v>
      </c>
    </row>
    <row r="47" spans="1:6" s="60" customFormat="1" ht="22.5" customHeight="1" x14ac:dyDescent="0.2">
      <c r="A47" s="6">
        <v>13</v>
      </c>
      <c r="B47" s="9">
        <v>72</v>
      </c>
      <c r="C47" s="41" t="s">
        <v>78</v>
      </c>
    </row>
    <row r="48" spans="1:6" s="60" customFormat="1" ht="22.5" customHeight="1" x14ac:dyDescent="0.2">
      <c r="A48" s="6">
        <v>13</v>
      </c>
      <c r="B48" s="9">
        <v>44</v>
      </c>
      <c r="C48" s="147" t="s">
        <v>183</v>
      </c>
    </row>
    <row r="49" spans="1:3" s="60" customFormat="1" x14ac:dyDescent="0.2">
      <c r="A49" s="5"/>
      <c r="B49" s="144"/>
      <c r="C49" s="65"/>
    </row>
    <row r="50" spans="1:3" s="60" customFormat="1" x14ac:dyDescent="0.2">
      <c r="A50" s="5"/>
      <c r="B50" s="144"/>
      <c r="C50" s="65"/>
    </row>
    <row r="51" spans="1:3" s="60" customFormat="1" x14ac:dyDescent="0.2">
      <c r="A51" s="5"/>
      <c r="B51" s="144"/>
      <c r="C51" s="65"/>
    </row>
    <row r="52" spans="1:3" s="60" customFormat="1" x14ac:dyDescent="0.2">
      <c r="A52" s="5"/>
      <c r="B52" s="144"/>
      <c r="C52" s="65"/>
    </row>
    <row r="53" spans="1:3" s="60" customFormat="1" x14ac:dyDescent="0.2">
      <c r="A53" s="5"/>
      <c r="B53" s="144"/>
      <c r="C53" s="65"/>
    </row>
    <row r="54" spans="1:3" s="60" customFormat="1" x14ac:dyDescent="0.2">
      <c r="A54" s="5"/>
      <c r="B54" s="144"/>
      <c r="C54" s="65"/>
    </row>
    <row r="55" spans="1:3" s="60" customFormat="1" x14ac:dyDescent="0.2">
      <c r="A55" s="5"/>
      <c r="B55" s="144"/>
      <c r="C55" s="65"/>
    </row>
    <row r="56" spans="1:3" s="60" customFormat="1" x14ac:dyDescent="0.2">
      <c r="A56" s="5"/>
      <c r="B56" s="144"/>
      <c r="C56" s="65"/>
    </row>
    <row r="57" spans="1:3" s="60" customFormat="1" x14ac:dyDescent="0.2">
      <c r="A57" s="5"/>
      <c r="B57" s="144"/>
      <c r="C57" s="65"/>
    </row>
    <row r="58" spans="1:3" s="60" customFormat="1" x14ac:dyDescent="0.2">
      <c r="A58" s="5"/>
      <c r="B58" s="144"/>
      <c r="C58" s="65"/>
    </row>
    <row r="59" spans="1:3" s="60" customFormat="1" x14ac:dyDescent="0.2">
      <c r="A59" s="5"/>
      <c r="B59" s="144"/>
      <c r="C59" s="65"/>
    </row>
    <row r="60" spans="1:3" s="60" customFormat="1" x14ac:dyDescent="0.2">
      <c r="A60" s="5"/>
      <c r="B60" s="144"/>
      <c r="C60" s="65"/>
    </row>
    <row r="61" spans="1:3" s="60" customFormat="1" x14ac:dyDescent="0.2">
      <c r="A61" s="5"/>
      <c r="B61" s="144"/>
      <c r="C61" s="65"/>
    </row>
    <row r="62" spans="1:3" s="60" customFormat="1" x14ac:dyDescent="0.2">
      <c r="A62" s="5"/>
      <c r="B62" s="144"/>
      <c r="C62" s="65"/>
    </row>
    <row r="63" spans="1:3" s="60" customFormat="1" x14ac:dyDescent="0.2">
      <c r="A63" s="5"/>
      <c r="B63" s="144"/>
      <c r="C63" s="65"/>
    </row>
    <row r="64" spans="1:3" s="60" customFormat="1" x14ac:dyDescent="0.2">
      <c r="A64" s="5"/>
      <c r="B64" s="144"/>
      <c r="C64" s="65"/>
    </row>
    <row r="65" spans="1:3" s="60" customFormat="1" x14ac:dyDescent="0.2">
      <c r="A65" s="5"/>
      <c r="B65" s="144"/>
      <c r="C65" s="65"/>
    </row>
    <row r="66" spans="1:3" s="60" customFormat="1" x14ac:dyDescent="0.2">
      <c r="A66" s="5"/>
      <c r="B66" s="144"/>
      <c r="C66" s="65"/>
    </row>
    <row r="67" spans="1:3" s="60" customFormat="1" x14ac:dyDescent="0.2">
      <c r="A67" s="5"/>
      <c r="B67" s="144"/>
      <c r="C67" s="65"/>
    </row>
    <row r="68" spans="1:3" s="60" customFormat="1" x14ac:dyDescent="0.2">
      <c r="A68" s="5"/>
      <c r="B68" s="144"/>
      <c r="C68" s="65"/>
    </row>
    <row r="69" spans="1:3" s="60" customFormat="1" x14ac:dyDescent="0.2">
      <c r="A69" s="5"/>
      <c r="B69" s="144"/>
      <c r="C69" s="65"/>
    </row>
    <row r="70" spans="1:3" s="60" customFormat="1" x14ac:dyDescent="0.2">
      <c r="A70" s="5"/>
      <c r="B70" s="144"/>
      <c r="C70" s="65"/>
    </row>
    <row r="71" spans="1:3" s="60" customFormat="1" x14ac:dyDescent="0.2">
      <c r="A71" s="5"/>
      <c r="B71" s="144"/>
      <c r="C71" s="65"/>
    </row>
    <row r="72" spans="1:3" s="60" customFormat="1" x14ac:dyDescent="0.2">
      <c r="A72" s="5"/>
      <c r="B72" s="144"/>
      <c r="C72" s="65"/>
    </row>
    <row r="73" spans="1:3" s="60" customFormat="1" x14ac:dyDescent="0.2">
      <c r="A73" s="5"/>
      <c r="B73" s="144"/>
      <c r="C73" s="65"/>
    </row>
    <row r="74" spans="1:3" s="60" customFormat="1" x14ac:dyDescent="0.2">
      <c r="A74" s="5"/>
      <c r="B74" s="144"/>
      <c r="C74" s="65"/>
    </row>
    <row r="75" spans="1:3" s="60" customFormat="1" x14ac:dyDescent="0.2">
      <c r="A75" s="5"/>
      <c r="B75" s="144"/>
      <c r="C75" s="65"/>
    </row>
    <row r="76" spans="1:3" s="60" customFormat="1" x14ac:dyDescent="0.2">
      <c r="A76" s="5"/>
      <c r="B76" s="144"/>
      <c r="C76" s="65"/>
    </row>
    <row r="77" spans="1:3" s="60" customFormat="1" x14ac:dyDescent="0.2">
      <c r="A77" s="5"/>
      <c r="B77" s="144"/>
      <c r="C77" s="65"/>
    </row>
    <row r="78" spans="1:3" s="60" customFormat="1" x14ac:dyDescent="0.2">
      <c r="A78" s="5"/>
      <c r="B78" s="144"/>
      <c r="C78" s="65"/>
    </row>
    <row r="79" spans="1:3" s="60" customFormat="1" x14ac:dyDescent="0.2">
      <c r="A79" s="5"/>
      <c r="B79" s="144"/>
      <c r="C79" s="65"/>
    </row>
    <row r="80" spans="1:3" s="60" customFormat="1" x14ac:dyDescent="0.2">
      <c r="A80" s="5"/>
      <c r="B80" s="144"/>
      <c r="C80" s="65"/>
    </row>
    <row r="81" spans="1:3" s="60" customFormat="1" x14ac:dyDescent="0.2">
      <c r="A81" s="5"/>
      <c r="B81" s="144"/>
      <c r="C81" s="65"/>
    </row>
    <row r="82" spans="1:3" s="60" customFormat="1" x14ac:dyDescent="0.2">
      <c r="A82" s="5"/>
      <c r="B82" s="144"/>
      <c r="C82" s="65"/>
    </row>
    <row r="83" spans="1:3" s="60" customFormat="1" x14ac:dyDescent="0.2">
      <c r="A83" s="5"/>
      <c r="B83" s="144"/>
      <c r="C83" s="65"/>
    </row>
    <row r="84" spans="1:3" s="60" customFormat="1" x14ac:dyDescent="0.2">
      <c r="A84" s="5"/>
      <c r="B84" s="144"/>
      <c r="C84" s="65"/>
    </row>
    <row r="85" spans="1:3" s="60" customFormat="1" x14ac:dyDescent="0.2">
      <c r="A85" s="5"/>
      <c r="B85" s="144"/>
      <c r="C85" s="65"/>
    </row>
    <row r="86" spans="1:3" s="60" customFormat="1" x14ac:dyDescent="0.2">
      <c r="A86" s="5"/>
      <c r="B86" s="144"/>
      <c r="C86" s="65"/>
    </row>
    <row r="87" spans="1:3" s="60" customFormat="1" x14ac:dyDescent="0.2">
      <c r="A87" s="5"/>
      <c r="B87" s="144"/>
      <c r="C87" s="65"/>
    </row>
    <row r="88" spans="1:3" s="60" customFormat="1" x14ac:dyDescent="0.2">
      <c r="A88" s="5"/>
      <c r="B88" s="144"/>
      <c r="C88" s="65"/>
    </row>
    <row r="89" spans="1:3" s="60" customFormat="1" x14ac:dyDescent="0.2">
      <c r="A89" s="5"/>
      <c r="B89" s="144"/>
      <c r="C89" s="65"/>
    </row>
    <row r="90" spans="1:3" s="60" customFormat="1" x14ac:dyDescent="0.2">
      <c r="A90" s="5"/>
      <c r="B90" s="144"/>
      <c r="C90" s="65"/>
    </row>
    <row r="91" spans="1:3" s="60" customFormat="1" x14ac:dyDescent="0.2">
      <c r="A91" s="5"/>
      <c r="B91" s="144"/>
      <c r="C91" s="65"/>
    </row>
    <row r="92" spans="1:3" s="60" customFormat="1" x14ac:dyDescent="0.2">
      <c r="A92" s="5"/>
      <c r="B92" s="144"/>
      <c r="C92" s="65"/>
    </row>
    <row r="93" spans="1:3" s="60" customFormat="1" x14ac:dyDescent="0.2">
      <c r="A93" s="5"/>
      <c r="B93" s="144"/>
      <c r="C93" s="65"/>
    </row>
    <row r="94" spans="1:3" s="60" customFormat="1" x14ac:dyDescent="0.2">
      <c r="A94" s="5"/>
      <c r="B94" s="144"/>
      <c r="C94" s="65"/>
    </row>
    <row r="95" spans="1:3" s="60" customFormat="1" x14ac:dyDescent="0.2">
      <c r="A95" s="5"/>
      <c r="B95" s="144"/>
      <c r="C95" s="65"/>
    </row>
    <row r="96" spans="1:3" s="60" customFormat="1" x14ac:dyDescent="0.2">
      <c r="A96" s="5"/>
      <c r="B96" s="144"/>
      <c r="C96" s="65"/>
    </row>
    <row r="97" spans="1:3" s="60" customFormat="1" x14ac:dyDescent="0.2">
      <c r="A97" s="5"/>
      <c r="B97" s="144"/>
      <c r="C97" s="65"/>
    </row>
    <row r="98" spans="1:3" s="60" customFormat="1" x14ac:dyDescent="0.2">
      <c r="A98" s="5"/>
      <c r="B98" s="144"/>
      <c r="C98" s="65"/>
    </row>
    <row r="99" spans="1:3" s="60" customFormat="1" x14ac:dyDescent="0.2">
      <c r="A99" s="5"/>
      <c r="B99" s="144"/>
      <c r="C99" s="65"/>
    </row>
    <row r="100" spans="1:3" s="60" customFormat="1" x14ac:dyDescent="0.2">
      <c r="A100" s="5"/>
      <c r="B100" s="144"/>
      <c r="C100" s="65"/>
    </row>
    <row r="101" spans="1:3" s="60" customFormat="1" x14ac:dyDescent="0.2">
      <c r="A101" s="5"/>
      <c r="B101" s="144"/>
      <c r="C101" s="65"/>
    </row>
    <row r="102" spans="1:3" s="60" customFormat="1" x14ac:dyDescent="0.2">
      <c r="A102" s="5"/>
      <c r="B102" s="144"/>
      <c r="C102" s="65"/>
    </row>
    <row r="103" spans="1:3" s="60" customFormat="1" x14ac:dyDescent="0.2">
      <c r="A103" s="5"/>
      <c r="B103" s="144"/>
      <c r="C103" s="65"/>
    </row>
    <row r="104" spans="1:3" s="60" customFormat="1" x14ac:dyDescent="0.2">
      <c r="A104" s="5"/>
      <c r="B104" s="144"/>
      <c r="C104" s="65"/>
    </row>
    <row r="105" spans="1:3" s="60" customFormat="1" x14ac:dyDescent="0.2">
      <c r="A105" s="5"/>
      <c r="B105" s="144"/>
      <c r="C105" s="65"/>
    </row>
    <row r="106" spans="1:3" s="60" customFormat="1" x14ac:dyDescent="0.2">
      <c r="A106" s="5"/>
      <c r="B106" s="144"/>
      <c r="C106" s="65"/>
    </row>
    <row r="107" spans="1:3" s="60" customFormat="1" x14ac:dyDescent="0.2">
      <c r="A107" s="5"/>
      <c r="B107" s="144"/>
      <c r="C107" s="65"/>
    </row>
    <row r="108" spans="1:3" s="60" customFormat="1" x14ac:dyDescent="0.2">
      <c r="A108" s="5"/>
      <c r="B108" s="144"/>
      <c r="C108" s="65"/>
    </row>
    <row r="109" spans="1:3" s="60" customFormat="1" x14ac:dyDescent="0.2">
      <c r="A109" s="5"/>
      <c r="B109" s="144"/>
      <c r="C109" s="65"/>
    </row>
    <row r="110" spans="1:3" s="60" customFormat="1" x14ac:dyDescent="0.2">
      <c r="A110" s="5"/>
      <c r="B110" s="144"/>
      <c r="C110" s="65"/>
    </row>
    <row r="111" spans="1:3" s="60" customFormat="1" x14ac:dyDescent="0.2">
      <c r="A111" s="5"/>
      <c r="B111" s="144"/>
      <c r="C111" s="65"/>
    </row>
    <row r="112" spans="1:3" s="60" customFormat="1" x14ac:dyDescent="0.2">
      <c r="A112" s="5"/>
      <c r="B112" s="144"/>
      <c r="C112" s="65"/>
    </row>
    <row r="113" spans="1:3" s="60" customFormat="1" x14ac:dyDescent="0.2">
      <c r="A113" s="5"/>
      <c r="B113" s="144"/>
      <c r="C113" s="65"/>
    </row>
    <row r="114" spans="1:3" s="60" customFormat="1" x14ac:dyDescent="0.2">
      <c r="A114" s="5"/>
      <c r="B114" s="144"/>
      <c r="C114" s="65"/>
    </row>
    <row r="115" spans="1:3" s="60" customFormat="1" x14ac:dyDescent="0.2">
      <c r="A115" s="5"/>
      <c r="B115" s="144"/>
      <c r="C115" s="65"/>
    </row>
    <row r="116" spans="1:3" s="60" customFormat="1" x14ac:dyDescent="0.2">
      <c r="A116" s="5"/>
      <c r="B116" s="144"/>
      <c r="C116" s="65"/>
    </row>
    <row r="117" spans="1:3" s="60" customFormat="1" x14ac:dyDescent="0.2">
      <c r="A117" s="5"/>
      <c r="B117" s="144"/>
      <c r="C117" s="65"/>
    </row>
    <row r="118" spans="1:3" s="60" customFormat="1" x14ac:dyDescent="0.2">
      <c r="A118" s="5"/>
      <c r="B118" s="144"/>
      <c r="C118" s="65"/>
    </row>
    <row r="119" spans="1:3" s="60" customFormat="1" x14ac:dyDescent="0.2">
      <c r="A119" s="5"/>
      <c r="B119" s="144"/>
      <c r="C119" s="65"/>
    </row>
    <row r="120" spans="1:3" s="60" customFormat="1" x14ac:dyDescent="0.2">
      <c r="A120" s="5"/>
      <c r="B120" s="144"/>
      <c r="C120" s="65"/>
    </row>
    <row r="121" spans="1:3" s="60" customFormat="1" x14ac:dyDescent="0.2">
      <c r="A121" s="5"/>
      <c r="B121" s="144"/>
      <c r="C121" s="65"/>
    </row>
    <row r="122" spans="1:3" s="60" customFormat="1" x14ac:dyDescent="0.2">
      <c r="A122" s="5"/>
      <c r="B122" s="144"/>
      <c r="C122" s="65"/>
    </row>
    <row r="123" spans="1:3" s="60" customFormat="1" x14ac:dyDescent="0.2">
      <c r="A123" s="5"/>
      <c r="B123" s="144"/>
      <c r="C123" s="65"/>
    </row>
    <row r="124" spans="1:3" s="60" customFormat="1" x14ac:dyDescent="0.2">
      <c r="A124" s="5"/>
      <c r="B124" s="144"/>
      <c r="C124" s="65"/>
    </row>
    <row r="125" spans="1:3" s="60" customFormat="1" x14ac:dyDescent="0.2">
      <c r="A125" s="5"/>
      <c r="B125" s="144"/>
      <c r="C125" s="65"/>
    </row>
    <row r="126" spans="1:3" s="60" customFormat="1" x14ac:dyDescent="0.2">
      <c r="A126" s="5"/>
      <c r="B126" s="144"/>
      <c r="C126" s="65"/>
    </row>
    <row r="127" spans="1:3" s="60" customFormat="1" x14ac:dyDescent="0.2">
      <c r="A127" s="5"/>
      <c r="B127" s="144"/>
      <c r="C127" s="65"/>
    </row>
    <row r="128" spans="1:3" s="60" customFormat="1" x14ac:dyDescent="0.2">
      <c r="A128" s="5"/>
      <c r="B128" s="144"/>
      <c r="C128" s="65"/>
    </row>
    <row r="129" spans="1:3" s="60" customFormat="1" x14ac:dyDescent="0.2">
      <c r="A129" s="5"/>
      <c r="B129" s="144"/>
      <c r="C129" s="65"/>
    </row>
    <row r="130" spans="1:3" s="60" customFormat="1" x14ac:dyDescent="0.2">
      <c r="A130" s="5"/>
      <c r="B130" s="144"/>
      <c r="C130" s="65"/>
    </row>
    <row r="131" spans="1:3" s="60" customFormat="1" x14ac:dyDescent="0.2">
      <c r="A131" s="5"/>
      <c r="B131" s="144"/>
      <c r="C131" s="65"/>
    </row>
    <row r="132" spans="1:3" s="60" customFormat="1" x14ac:dyDescent="0.2">
      <c r="A132" s="5"/>
      <c r="B132" s="144"/>
      <c r="C132" s="65"/>
    </row>
    <row r="133" spans="1:3" s="60" customFormat="1" x14ac:dyDescent="0.2">
      <c r="A133" s="5"/>
      <c r="B133" s="144"/>
      <c r="C133" s="65"/>
    </row>
    <row r="134" spans="1:3" s="60" customFormat="1" x14ac:dyDescent="0.2">
      <c r="A134" s="5"/>
      <c r="B134" s="144"/>
      <c r="C134" s="65"/>
    </row>
    <row r="135" spans="1:3" s="60" customFormat="1" x14ac:dyDescent="0.2">
      <c r="A135" s="5"/>
      <c r="B135" s="144"/>
      <c r="C135" s="65"/>
    </row>
    <row r="136" spans="1:3" s="60" customFormat="1" x14ac:dyDescent="0.2">
      <c r="A136" s="5"/>
      <c r="B136" s="144"/>
      <c r="C136" s="65"/>
    </row>
    <row r="137" spans="1:3" s="60" customFormat="1" x14ac:dyDescent="0.2">
      <c r="A137" s="5"/>
      <c r="B137" s="144"/>
      <c r="C137" s="65"/>
    </row>
    <row r="138" spans="1:3" s="60" customFormat="1" x14ac:dyDescent="0.2">
      <c r="A138" s="5"/>
      <c r="B138" s="144"/>
      <c r="C138" s="65"/>
    </row>
    <row r="139" spans="1:3" s="60" customFormat="1" x14ac:dyDescent="0.2">
      <c r="A139" s="5"/>
      <c r="B139" s="144"/>
      <c r="C139" s="65"/>
    </row>
    <row r="140" spans="1:3" s="60" customFormat="1" x14ac:dyDescent="0.2">
      <c r="A140" s="5"/>
      <c r="B140" s="144"/>
      <c r="C140" s="65"/>
    </row>
    <row r="141" spans="1:3" s="60" customFormat="1" x14ac:dyDescent="0.2">
      <c r="A141" s="5"/>
      <c r="B141" s="144"/>
      <c r="C141" s="65"/>
    </row>
    <row r="142" spans="1:3" s="60" customFormat="1" x14ac:dyDescent="0.2">
      <c r="A142" s="5"/>
      <c r="B142" s="144"/>
      <c r="C142" s="65"/>
    </row>
    <row r="143" spans="1:3" s="60" customFormat="1" x14ac:dyDescent="0.2">
      <c r="A143" s="5"/>
      <c r="B143" s="144"/>
      <c r="C143" s="65"/>
    </row>
    <row r="144" spans="1:3" s="60" customFormat="1" x14ac:dyDescent="0.2">
      <c r="A144" s="5"/>
      <c r="B144" s="144"/>
      <c r="C144" s="65"/>
    </row>
    <row r="145" spans="1:3" s="60" customFormat="1" x14ac:dyDescent="0.2">
      <c r="A145" s="5"/>
      <c r="B145" s="144"/>
      <c r="C145" s="65"/>
    </row>
    <row r="146" spans="1:3" s="60" customFormat="1" x14ac:dyDescent="0.2">
      <c r="A146" s="5"/>
      <c r="B146" s="144"/>
      <c r="C146" s="65"/>
    </row>
    <row r="147" spans="1:3" s="60" customFormat="1" x14ac:dyDescent="0.2">
      <c r="A147" s="5"/>
      <c r="B147" s="144"/>
      <c r="C147" s="65"/>
    </row>
    <row r="148" spans="1:3" s="60" customFormat="1" x14ac:dyDescent="0.2">
      <c r="A148" s="5"/>
      <c r="B148" s="144"/>
      <c r="C148" s="65"/>
    </row>
    <row r="149" spans="1:3" s="60" customFormat="1" x14ac:dyDescent="0.2">
      <c r="A149" s="5"/>
      <c r="B149" s="144"/>
      <c r="C149" s="65"/>
    </row>
    <row r="150" spans="1:3" s="60" customFormat="1" x14ac:dyDescent="0.2">
      <c r="A150" s="5"/>
      <c r="B150" s="144"/>
      <c r="C150" s="65"/>
    </row>
    <row r="151" spans="1:3" s="60" customFormat="1" x14ac:dyDescent="0.2">
      <c r="A151" s="5"/>
      <c r="B151" s="144"/>
      <c r="C151" s="65"/>
    </row>
    <row r="152" spans="1:3" s="60" customFormat="1" x14ac:dyDescent="0.2">
      <c r="A152" s="5"/>
      <c r="B152" s="144"/>
      <c r="C152" s="65"/>
    </row>
    <row r="153" spans="1:3" s="60" customFormat="1" x14ac:dyDescent="0.2">
      <c r="A153" s="5"/>
      <c r="B153" s="144"/>
      <c r="C153" s="65"/>
    </row>
    <row r="154" spans="1:3" s="60" customFormat="1" x14ac:dyDescent="0.2">
      <c r="A154" s="5"/>
      <c r="B154" s="144"/>
      <c r="C154" s="65"/>
    </row>
    <row r="155" spans="1:3" s="60" customFormat="1" x14ac:dyDescent="0.2">
      <c r="A155" s="5"/>
      <c r="B155" s="144"/>
      <c r="C155" s="65"/>
    </row>
    <row r="156" spans="1:3" s="60" customFormat="1" x14ac:dyDescent="0.2">
      <c r="A156" s="5"/>
      <c r="B156" s="144"/>
      <c r="C156" s="65"/>
    </row>
    <row r="157" spans="1:3" s="60" customFormat="1" x14ac:dyDescent="0.2">
      <c r="A157" s="5"/>
      <c r="B157" s="144"/>
      <c r="C157" s="65"/>
    </row>
    <row r="158" spans="1:3" s="60" customFormat="1" x14ac:dyDescent="0.2">
      <c r="A158" s="5"/>
      <c r="B158" s="144"/>
      <c r="C158" s="65"/>
    </row>
    <row r="159" spans="1:3" s="60" customFormat="1" x14ac:dyDescent="0.2">
      <c r="A159" s="5"/>
      <c r="B159" s="144"/>
      <c r="C159" s="65"/>
    </row>
    <row r="160" spans="1:3" s="60" customFormat="1" x14ac:dyDescent="0.2">
      <c r="A160" s="5"/>
      <c r="B160" s="144"/>
      <c r="C160" s="65"/>
    </row>
    <row r="161" spans="1:3" s="60" customFormat="1" x14ac:dyDescent="0.2">
      <c r="A161" s="5"/>
      <c r="B161" s="144"/>
      <c r="C161" s="65"/>
    </row>
    <row r="162" spans="1:3" s="60" customFormat="1" x14ac:dyDescent="0.2">
      <c r="A162" s="5"/>
      <c r="B162" s="144"/>
      <c r="C162" s="65"/>
    </row>
    <row r="163" spans="1:3" s="60" customFormat="1" x14ac:dyDescent="0.2">
      <c r="A163" s="5"/>
      <c r="B163" s="144"/>
      <c r="C163" s="65"/>
    </row>
    <row r="164" spans="1:3" s="60" customFormat="1" x14ac:dyDescent="0.2">
      <c r="A164" s="5"/>
      <c r="B164" s="144"/>
      <c r="C164" s="65"/>
    </row>
    <row r="165" spans="1:3" s="60" customFormat="1" x14ac:dyDescent="0.2">
      <c r="A165" s="5"/>
      <c r="B165" s="144"/>
      <c r="C165" s="65"/>
    </row>
    <row r="166" spans="1:3" s="60" customFormat="1" x14ac:dyDescent="0.2">
      <c r="A166" s="5"/>
      <c r="B166" s="144"/>
      <c r="C166" s="65"/>
    </row>
    <row r="167" spans="1:3" s="60" customFormat="1" x14ac:dyDescent="0.2">
      <c r="A167" s="5"/>
      <c r="B167" s="144"/>
      <c r="C167" s="65"/>
    </row>
    <row r="168" spans="1:3" s="60" customFormat="1" x14ac:dyDescent="0.2">
      <c r="A168" s="5"/>
      <c r="B168" s="144"/>
      <c r="C168" s="65"/>
    </row>
    <row r="169" spans="1:3" s="60" customFormat="1" x14ac:dyDescent="0.2">
      <c r="A169" s="5"/>
      <c r="B169" s="144"/>
      <c r="C169" s="65"/>
    </row>
    <row r="170" spans="1:3" s="60" customFormat="1" x14ac:dyDescent="0.2">
      <c r="A170" s="5"/>
      <c r="B170" s="144"/>
      <c r="C170" s="65"/>
    </row>
    <row r="171" spans="1:3" s="60" customFormat="1" x14ac:dyDescent="0.2">
      <c r="A171" s="5"/>
      <c r="B171" s="144"/>
      <c r="C171" s="65"/>
    </row>
    <row r="172" spans="1:3" s="60" customFormat="1" x14ac:dyDescent="0.2">
      <c r="A172" s="5"/>
      <c r="B172" s="144"/>
      <c r="C172" s="65"/>
    </row>
    <row r="173" spans="1:3" s="60" customFormat="1" x14ac:dyDescent="0.2">
      <c r="A173" s="5"/>
      <c r="B173" s="144"/>
      <c r="C173" s="65"/>
    </row>
    <row r="174" spans="1:3" s="60" customFormat="1" x14ac:dyDescent="0.2">
      <c r="A174" s="5"/>
      <c r="B174" s="144"/>
      <c r="C174" s="65"/>
    </row>
    <row r="175" spans="1:3" s="60" customFormat="1" x14ac:dyDescent="0.2">
      <c r="A175" s="5"/>
      <c r="B175" s="144"/>
      <c r="C175" s="65"/>
    </row>
    <row r="176" spans="1:3" s="60" customFormat="1" x14ac:dyDescent="0.2">
      <c r="A176" s="5"/>
      <c r="B176" s="144"/>
      <c r="C176" s="65"/>
    </row>
    <row r="177" spans="1:3" s="60" customFormat="1" x14ac:dyDescent="0.2">
      <c r="A177" s="5"/>
      <c r="B177" s="144"/>
      <c r="C177" s="65"/>
    </row>
    <row r="178" spans="1:3" s="60" customFormat="1" x14ac:dyDescent="0.2">
      <c r="A178" s="5"/>
      <c r="B178" s="144"/>
      <c r="C178" s="65"/>
    </row>
    <row r="179" spans="1:3" s="60" customFormat="1" x14ac:dyDescent="0.2">
      <c r="A179" s="5"/>
      <c r="B179" s="144"/>
      <c r="C179" s="65"/>
    </row>
    <row r="180" spans="1:3" s="60" customFormat="1" x14ac:dyDescent="0.2">
      <c r="A180" s="5"/>
      <c r="B180" s="144"/>
      <c r="C180" s="65"/>
    </row>
    <row r="181" spans="1:3" s="60" customFormat="1" x14ac:dyDescent="0.2">
      <c r="A181" s="5"/>
      <c r="B181" s="144"/>
      <c r="C181" s="65"/>
    </row>
    <row r="182" spans="1:3" s="60" customFormat="1" x14ac:dyDescent="0.2">
      <c r="A182" s="5"/>
      <c r="B182" s="144"/>
      <c r="C182" s="65"/>
    </row>
    <row r="183" spans="1:3" s="60" customFormat="1" x14ac:dyDescent="0.2">
      <c r="A183" s="5"/>
      <c r="B183" s="144"/>
      <c r="C183" s="65"/>
    </row>
    <row r="184" spans="1:3" s="60" customFormat="1" x14ac:dyDescent="0.2">
      <c r="A184" s="5"/>
      <c r="B184" s="144"/>
      <c r="C184" s="65"/>
    </row>
    <row r="185" spans="1:3" s="60" customFormat="1" x14ac:dyDescent="0.2">
      <c r="A185" s="5"/>
      <c r="B185" s="144"/>
      <c r="C185" s="65"/>
    </row>
    <row r="186" spans="1:3" s="60" customFormat="1" x14ac:dyDescent="0.2">
      <c r="A186" s="5"/>
      <c r="B186" s="144"/>
      <c r="C186" s="65"/>
    </row>
    <row r="187" spans="1:3" s="60" customFormat="1" x14ac:dyDescent="0.2">
      <c r="A187" s="5"/>
      <c r="B187" s="144"/>
      <c r="C187" s="65"/>
    </row>
    <row r="188" spans="1:3" s="60" customFormat="1" x14ac:dyDescent="0.2">
      <c r="A188" s="5"/>
      <c r="B188" s="144"/>
      <c r="C188" s="65"/>
    </row>
    <row r="189" spans="1:3" s="60" customFormat="1" x14ac:dyDescent="0.2">
      <c r="A189" s="5"/>
      <c r="B189" s="144"/>
      <c r="C189" s="65"/>
    </row>
    <row r="190" spans="1:3" s="60" customFormat="1" x14ac:dyDescent="0.2">
      <c r="A190" s="5"/>
      <c r="B190" s="144"/>
      <c r="C190" s="65"/>
    </row>
    <row r="191" spans="1:3" s="60" customFormat="1" x14ac:dyDescent="0.2">
      <c r="A191" s="5"/>
      <c r="B191" s="144"/>
      <c r="C191" s="65"/>
    </row>
    <row r="192" spans="1:3" s="60" customFormat="1" x14ac:dyDescent="0.2">
      <c r="A192" s="5"/>
      <c r="B192" s="144"/>
      <c r="C192" s="65"/>
    </row>
    <row r="193" spans="1:3" s="60" customFormat="1" x14ac:dyDescent="0.2">
      <c r="A193" s="5"/>
      <c r="B193" s="144"/>
      <c r="C193" s="65"/>
    </row>
    <row r="194" spans="1:3" s="60" customFormat="1" x14ac:dyDescent="0.2">
      <c r="A194" s="5"/>
      <c r="B194" s="144"/>
      <c r="C194" s="65"/>
    </row>
    <row r="195" spans="1:3" s="60" customFormat="1" x14ac:dyDescent="0.2">
      <c r="A195" s="5"/>
      <c r="B195" s="144"/>
      <c r="C195" s="65"/>
    </row>
    <row r="196" spans="1:3" s="60" customFormat="1" x14ac:dyDescent="0.2">
      <c r="A196" s="5"/>
      <c r="B196" s="144"/>
      <c r="C196" s="65"/>
    </row>
    <row r="197" spans="1:3" s="60" customFormat="1" x14ac:dyDescent="0.2">
      <c r="A197" s="5"/>
      <c r="B197" s="144"/>
      <c r="C197" s="65"/>
    </row>
    <row r="198" spans="1:3" s="60" customFormat="1" x14ac:dyDescent="0.2">
      <c r="A198" s="5"/>
      <c r="B198" s="144"/>
      <c r="C198" s="65"/>
    </row>
    <row r="199" spans="1:3" s="60" customFormat="1" x14ac:dyDescent="0.2">
      <c r="A199" s="5"/>
      <c r="B199" s="144"/>
      <c r="C199" s="65"/>
    </row>
    <row r="200" spans="1:3" s="60" customFormat="1" x14ac:dyDescent="0.2">
      <c r="A200" s="5"/>
      <c r="B200" s="144"/>
      <c r="C200" s="65"/>
    </row>
    <row r="201" spans="1:3" s="60" customFormat="1" x14ac:dyDescent="0.2">
      <c r="A201" s="5"/>
      <c r="B201" s="144"/>
      <c r="C201" s="65"/>
    </row>
    <row r="202" spans="1:3" s="60" customFormat="1" x14ac:dyDescent="0.2">
      <c r="A202" s="5"/>
      <c r="B202" s="144"/>
      <c r="C202" s="65"/>
    </row>
    <row r="203" spans="1:3" s="60" customFormat="1" x14ac:dyDescent="0.2">
      <c r="A203" s="5"/>
      <c r="B203" s="144"/>
      <c r="C203" s="65"/>
    </row>
    <row r="204" spans="1:3" s="60" customFormat="1" x14ac:dyDescent="0.2">
      <c r="A204" s="5"/>
      <c r="B204" s="144"/>
      <c r="C204" s="65"/>
    </row>
    <row r="205" spans="1:3" s="60" customFormat="1" x14ac:dyDescent="0.2">
      <c r="A205" s="5"/>
      <c r="B205" s="144"/>
      <c r="C205" s="65"/>
    </row>
    <row r="206" spans="1:3" s="60" customFormat="1" x14ac:dyDescent="0.2">
      <c r="A206" s="5"/>
      <c r="B206" s="144"/>
      <c r="C206" s="65"/>
    </row>
    <row r="207" spans="1:3" s="60" customFormat="1" x14ac:dyDescent="0.2">
      <c r="A207" s="5"/>
      <c r="B207" s="144"/>
      <c r="C207" s="65"/>
    </row>
    <row r="208" spans="1:3" s="60" customFormat="1" x14ac:dyDescent="0.2">
      <c r="A208" s="5"/>
      <c r="B208" s="144"/>
      <c r="C208" s="65"/>
    </row>
    <row r="209" spans="1:3" s="60" customFormat="1" x14ac:dyDescent="0.2">
      <c r="A209" s="5"/>
      <c r="B209" s="144"/>
      <c r="C209" s="65"/>
    </row>
    <row r="210" spans="1:3" s="60" customFormat="1" x14ac:dyDescent="0.2">
      <c r="A210" s="5"/>
      <c r="B210" s="144"/>
      <c r="C210" s="65"/>
    </row>
    <row r="211" spans="1:3" s="60" customFormat="1" x14ac:dyDescent="0.2">
      <c r="A211" s="5"/>
      <c r="B211" s="144"/>
      <c r="C211" s="65"/>
    </row>
    <row r="212" spans="1:3" s="60" customFormat="1" x14ac:dyDescent="0.2">
      <c r="A212" s="5"/>
      <c r="B212" s="144"/>
      <c r="C212" s="65"/>
    </row>
    <row r="213" spans="1:3" s="60" customFormat="1" x14ac:dyDescent="0.2">
      <c r="A213" s="5"/>
      <c r="B213" s="144"/>
      <c r="C213" s="65"/>
    </row>
    <row r="214" spans="1:3" s="60" customFormat="1" x14ac:dyDescent="0.2">
      <c r="A214" s="5"/>
      <c r="B214" s="144"/>
      <c r="C214" s="65"/>
    </row>
    <row r="215" spans="1:3" s="60" customFormat="1" x14ac:dyDescent="0.2">
      <c r="A215" s="5"/>
      <c r="B215" s="144"/>
      <c r="C215" s="65"/>
    </row>
    <row r="216" spans="1:3" s="60" customFormat="1" x14ac:dyDescent="0.2">
      <c r="A216" s="5"/>
      <c r="B216" s="144"/>
      <c r="C216" s="65"/>
    </row>
    <row r="217" spans="1:3" s="60" customFormat="1" x14ac:dyDescent="0.2">
      <c r="A217" s="5"/>
      <c r="B217" s="144"/>
      <c r="C217" s="65"/>
    </row>
    <row r="218" spans="1:3" s="60" customFormat="1" x14ac:dyDescent="0.2">
      <c r="A218" s="5"/>
      <c r="B218" s="144"/>
      <c r="C218" s="65"/>
    </row>
    <row r="219" spans="1:3" s="60" customFormat="1" x14ac:dyDescent="0.2">
      <c r="A219" s="5"/>
      <c r="B219" s="144"/>
      <c r="C219" s="65"/>
    </row>
    <row r="220" spans="1:3" s="60" customFormat="1" x14ac:dyDescent="0.2">
      <c r="A220" s="5"/>
      <c r="B220" s="144"/>
      <c r="C220" s="65"/>
    </row>
    <row r="221" spans="1:3" s="60" customFormat="1" x14ac:dyDescent="0.2">
      <c r="A221" s="5"/>
      <c r="B221" s="144"/>
      <c r="C221" s="65"/>
    </row>
    <row r="222" spans="1:3" s="60" customFormat="1" x14ac:dyDescent="0.2">
      <c r="A222" s="5"/>
      <c r="B222" s="144"/>
      <c r="C222" s="65"/>
    </row>
    <row r="223" spans="1:3" s="60" customFormat="1" x14ac:dyDescent="0.2">
      <c r="A223" s="5"/>
      <c r="B223" s="144"/>
      <c r="C223" s="65"/>
    </row>
    <row r="224" spans="1:3" s="60" customFormat="1" x14ac:dyDescent="0.2">
      <c r="A224" s="5"/>
      <c r="B224" s="144"/>
      <c r="C224" s="65"/>
    </row>
    <row r="225" spans="1:3" s="60" customFormat="1" x14ac:dyDescent="0.2">
      <c r="A225" s="5"/>
      <c r="B225" s="144"/>
      <c r="C225" s="65"/>
    </row>
    <row r="226" spans="1:3" s="60" customFormat="1" x14ac:dyDescent="0.2">
      <c r="A226" s="5"/>
      <c r="B226" s="144"/>
      <c r="C226" s="65"/>
    </row>
    <row r="227" spans="1:3" s="60" customFormat="1" x14ac:dyDescent="0.2">
      <c r="A227" s="5"/>
      <c r="B227" s="144"/>
      <c r="C227" s="65"/>
    </row>
    <row r="228" spans="1:3" s="60" customFormat="1" x14ac:dyDescent="0.2">
      <c r="A228" s="5"/>
      <c r="B228" s="144"/>
      <c r="C228" s="65"/>
    </row>
    <row r="229" spans="1:3" s="60" customFormat="1" x14ac:dyDescent="0.2">
      <c r="A229" s="5"/>
      <c r="B229" s="144"/>
      <c r="C229" s="65"/>
    </row>
    <row r="230" spans="1:3" s="60" customFormat="1" x14ac:dyDescent="0.2">
      <c r="A230" s="5"/>
      <c r="B230" s="144"/>
      <c r="C230" s="65"/>
    </row>
    <row r="231" spans="1:3" s="60" customFormat="1" x14ac:dyDescent="0.2">
      <c r="A231" s="5"/>
      <c r="B231" s="144"/>
      <c r="C231" s="65"/>
    </row>
    <row r="232" spans="1:3" s="60" customFormat="1" x14ac:dyDescent="0.2">
      <c r="A232" s="5"/>
      <c r="B232" s="144"/>
      <c r="C232" s="65"/>
    </row>
    <row r="233" spans="1:3" s="60" customFormat="1" x14ac:dyDescent="0.2">
      <c r="A233" s="5"/>
      <c r="B233" s="144"/>
      <c r="C233" s="65"/>
    </row>
    <row r="234" spans="1:3" s="60" customFormat="1" x14ac:dyDescent="0.2">
      <c r="A234" s="5"/>
      <c r="B234" s="144"/>
      <c r="C234" s="65"/>
    </row>
    <row r="235" spans="1:3" s="60" customFormat="1" x14ac:dyDescent="0.2">
      <c r="A235" s="5"/>
      <c r="B235" s="144"/>
      <c r="C235" s="65"/>
    </row>
    <row r="236" spans="1:3" s="60" customFormat="1" x14ac:dyDescent="0.2">
      <c r="A236" s="5"/>
      <c r="B236" s="144"/>
      <c r="C236" s="65"/>
    </row>
    <row r="237" spans="1:3" s="60" customFormat="1" x14ac:dyDescent="0.2">
      <c r="A237" s="5"/>
      <c r="B237" s="144"/>
      <c r="C237" s="65"/>
    </row>
    <row r="238" spans="1:3" s="60" customFormat="1" x14ac:dyDescent="0.2">
      <c r="A238" s="5"/>
      <c r="B238" s="144"/>
      <c r="C238" s="65"/>
    </row>
    <row r="239" spans="1:3" s="60" customFormat="1" x14ac:dyDescent="0.2">
      <c r="A239" s="5"/>
      <c r="B239" s="144"/>
      <c r="C239" s="65"/>
    </row>
    <row r="240" spans="1:3" s="60" customFormat="1" x14ac:dyDescent="0.2">
      <c r="A240" s="5"/>
      <c r="B240" s="144"/>
      <c r="C240" s="65"/>
    </row>
    <row r="241" spans="1:3" s="60" customFormat="1" x14ac:dyDescent="0.2">
      <c r="A241" s="5"/>
      <c r="B241" s="144"/>
      <c r="C241" s="65"/>
    </row>
    <row r="242" spans="1:3" s="60" customFormat="1" x14ac:dyDescent="0.2">
      <c r="A242" s="5"/>
      <c r="B242" s="144"/>
      <c r="C242" s="65"/>
    </row>
    <row r="243" spans="1:3" s="60" customFormat="1" x14ac:dyDescent="0.2">
      <c r="A243" s="5"/>
      <c r="B243" s="144"/>
      <c r="C243" s="65"/>
    </row>
    <row r="244" spans="1:3" s="60" customFormat="1" x14ac:dyDescent="0.2">
      <c r="A244" s="5"/>
      <c r="B244" s="144"/>
      <c r="C244" s="65"/>
    </row>
    <row r="245" spans="1:3" s="60" customFormat="1" x14ac:dyDescent="0.2">
      <c r="A245" s="5"/>
      <c r="B245" s="144"/>
      <c r="C245" s="65"/>
    </row>
    <row r="246" spans="1:3" s="60" customFormat="1" x14ac:dyDescent="0.2">
      <c r="A246" s="5"/>
      <c r="B246" s="144"/>
      <c r="C246" s="65"/>
    </row>
    <row r="247" spans="1:3" s="60" customFormat="1" x14ac:dyDescent="0.2">
      <c r="A247" s="5"/>
      <c r="B247" s="144"/>
      <c r="C247" s="65"/>
    </row>
    <row r="248" spans="1:3" s="60" customFormat="1" x14ac:dyDescent="0.2">
      <c r="A248" s="5"/>
      <c r="B248" s="144"/>
      <c r="C248" s="65"/>
    </row>
    <row r="249" spans="1:3" s="60" customFormat="1" x14ac:dyDescent="0.2">
      <c r="A249" s="5"/>
      <c r="B249" s="144"/>
      <c r="C249" s="65"/>
    </row>
    <row r="250" spans="1:3" s="60" customFormat="1" x14ac:dyDescent="0.2">
      <c r="A250" s="5"/>
      <c r="B250" s="144"/>
      <c r="C250" s="65"/>
    </row>
    <row r="251" spans="1:3" s="60" customFormat="1" x14ac:dyDescent="0.2">
      <c r="A251" s="5"/>
      <c r="B251" s="144"/>
      <c r="C251" s="65"/>
    </row>
    <row r="252" spans="1:3" s="60" customFormat="1" x14ac:dyDescent="0.2">
      <c r="A252" s="5"/>
      <c r="B252" s="144"/>
      <c r="C252" s="65"/>
    </row>
    <row r="253" spans="1:3" s="60" customFormat="1" x14ac:dyDescent="0.2">
      <c r="A253" s="5"/>
      <c r="B253" s="144"/>
      <c r="C253" s="65"/>
    </row>
    <row r="254" spans="1:3" s="60" customFormat="1" x14ac:dyDescent="0.2">
      <c r="A254" s="5"/>
      <c r="B254" s="144"/>
      <c r="C254" s="65"/>
    </row>
    <row r="255" spans="1:3" s="60" customFormat="1" x14ac:dyDescent="0.2">
      <c r="A255" s="5"/>
      <c r="B255" s="144"/>
      <c r="C255" s="65"/>
    </row>
    <row r="256" spans="1:3" s="60" customFormat="1" x14ac:dyDescent="0.2">
      <c r="A256" s="5"/>
      <c r="B256" s="144"/>
      <c r="C256" s="65"/>
    </row>
    <row r="257" spans="1:3" s="60" customFormat="1" x14ac:dyDescent="0.2">
      <c r="A257" s="5"/>
      <c r="B257" s="144"/>
      <c r="C257" s="65"/>
    </row>
    <row r="258" spans="1:3" s="60" customFormat="1" x14ac:dyDescent="0.2">
      <c r="A258" s="5"/>
      <c r="B258" s="144"/>
      <c r="C258" s="65"/>
    </row>
    <row r="259" spans="1:3" s="60" customFormat="1" x14ac:dyDescent="0.2">
      <c r="A259" s="5"/>
      <c r="B259" s="144"/>
      <c r="C259" s="65"/>
    </row>
    <row r="260" spans="1:3" s="60" customFormat="1" x14ac:dyDescent="0.2">
      <c r="A260" s="5"/>
      <c r="B260" s="144"/>
      <c r="C260" s="65"/>
    </row>
    <row r="261" spans="1:3" s="60" customFormat="1" x14ac:dyDescent="0.2">
      <c r="A261" s="5"/>
      <c r="B261" s="144"/>
      <c r="C261" s="65"/>
    </row>
    <row r="262" spans="1:3" s="60" customFormat="1" x14ac:dyDescent="0.2">
      <c r="A262" s="5"/>
      <c r="B262" s="144"/>
      <c r="C262" s="65"/>
    </row>
    <row r="263" spans="1:3" s="60" customFormat="1" x14ac:dyDescent="0.2">
      <c r="A263" s="5"/>
      <c r="B263" s="144"/>
      <c r="C263" s="65"/>
    </row>
    <row r="264" spans="1:3" s="60" customFormat="1" x14ac:dyDescent="0.2">
      <c r="A264" s="5"/>
      <c r="B264" s="144"/>
      <c r="C264" s="65"/>
    </row>
    <row r="265" spans="1:3" s="60" customFormat="1" x14ac:dyDescent="0.2">
      <c r="A265" s="5"/>
      <c r="B265" s="144"/>
      <c r="C265" s="65"/>
    </row>
    <row r="266" spans="1:3" s="60" customFormat="1" x14ac:dyDescent="0.2">
      <c r="A266" s="5"/>
      <c r="B266" s="144"/>
      <c r="C266" s="65"/>
    </row>
    <row r="267" spans="1:3" s="60" customFormat="1" x14ac:dyDescent="0.2">
      <c r="A267" s="5"/>
      <c r="B267" s="144"/>
      <c r="C267" s="65"/>
    </row>
    <row r="268" spans="1:3" s="60" customFormat="1" x14ac:dyDescent="0.2">
      <c r="A268" s="5"/>
      <c r="B268" s="144"/>
      <c r="C268" s="65"/>
    </row>
    <row r="269" spans="1:3" s="60" customFormat="1" x14ac:dyDescent="0.2">
      <c r="A269" s="5"/>
      <c r="B269" s="144"/>
      <c r="C269" s="65"/>
    </row>
    <row r="270" spans="1:3" s="60" customFormat="1" x14ac:dyDescent="0.2">
      <c r="A270" s="5"/>
      <c r="B270" s="144"/>
      <c r="C270" s="65"/>
    </row>
    <row r="271" spans="1:3" s="60" customFormat="1" x14ac:dyDescent="0.2">
      <c r="A271" s="5"/>
      <c r="B271" s="144"/>
      <c r="C271" s="65"/>
    </row>
    <row r="272" spans="1:3" s="60" customFormat="1" x14ac:dyDescent="0.2">
      <c r="A272" s="5"/>
      <c r="B272" s="144"/>
      <c r="C272" s="65"/>
    </row>
    <row r="273" spans="1:3" s="60" customFormat="1" x14ac:dyDescent="0.2">
      <c r="A273" s="5"/>
      <c r="B273" s="144"/>
      <c r="C273" s="65"/>
    </row>
    <row r="274" spans="1:3" s="60" customFormat="1" x14ac:dyDescent="0.2">
      <c r="A274" s="5"/>
      <c r="B274" s="144"/>
      <c r="C274" s="65"/>
    </row>
    <row r="275" spans="1:3" s="60" customFormat="1" x14ac:dyDescent="0.2">
      <c r="A275" s="5"/>
      <c r="B275" s="144"/>
      <c r="C275" s="65"/>
    </row>
    <row r="276" spans="1:3" s="60" customFormat="1" x14ac:dyDescent="0.2">
      <c r="A276" s="5"/>
      <c r="B276" s="144"/>
      <c r="C276" s="65"/>
    </row>
    <row r="277" spans="1:3" s="60" customFormat="1" x14ac:dyDescent="0.2">
      <c r="A277" s="5"/>
      <c r="B277" s="144"/>
      <c r="C277" s="65"/>
    </row>
    <row r="278" spans="1:3" s="60" customFormat="1" x14ac:dyDescent="0.2">
      <c r="A278" s="5"/>
      <c r="B278" s="144"/>
      <c r="C278" s="65"/>
    </row>
    <row r="279" spans="1:3" s="60" customFormat="1" x14ac:dyDescent="0.2">
      <c r="A279" s="5"/>
      <c r="B279" s="144"/>
      <c r="C279" s="65"/>
    </row>
    <row r="280" spans="1:3" s="60" customFormat="1" x14ac:dyDescent="0.2">
      <c r="A280" s="5"/>
      <c r="B280" s="144"/>
      <c r="C280" s="65"/>
    </row>
    <row r="281" spans="1:3" s="60" customFormat="1" x14ac:dyDescent="0.2">
      <c r="A281" s="5"/>
      <c r="B281" s="144"/>
      <c r="C281" s="65"/>
    </row>
    <row r="282" spans="1:3" s="60" customFormat="1" x14ac:dyDescent="0.2">
      <c r="A282" s="5"/>
      <c r="B282" s="144"/>
      <c r="C282" s="65"/>
    </row>
    <row r="283" spans="1:3" s="60" customFormat="1" x14ac:dyDescent="0.2">
      <c r="A283" s="5"/>
      <c r="B283" s="144"/>
      <c r="C283" s="65"/>
    </row>
    <row r="284" spans="1:3" s="60" customFormat="1" x14ac:dyDescent="0.2">
      <c r="A284" s="5"/>
      <c r="B284" s="144"/>
      <c r="C284" s="65"/>
    </row>
    <row r="285" spans="1:3" s="60" customFormat="1" x14ac:dyDescent="0.2">
      <c r="A285" s="5"/>
      <c r="B285" s="144"/>
      <c r="C285" s="65"/>
    </row>
    <row r="286" spans="1:3" s="60" customFormat="1" x14ac:dyDescent="0.2">
      <c r="A286" s="5"/>
      <c r="B286" s="144"/>
      <c r="C286" s="65"/>
    </row>
    <row r="287" spans="1:3" s="60" customFormat="1" x14ac:dyDescent="0.2">
      <c r="A287" s="5"/>
      <c r="B287" s="144"/>
      <c r="C287" s="65"/>
    </row>
    <row r="288" spans="1:3" s="60" customFormat="1" x14ac:dyDescent="0.2">
      <c r="A288" s="5"/>
      <c r="B288" s="144"/>
      <c r="C288" s="65"/>
    </row>
    <row r="289" spans="1:3" s="60" customFormat="1" x14ac:dyDescent="0.2">
      <c r="A289" s="5"/>
      <c r="B289" s="144"/>
      <c r="C289" s="65"/>
    </row>
    <row r="290" spans="1:3" s="60" customFormat="1" x14ac:dyDescent="0.2">
      <c r="A290" s="5"/>
      <c r="B290" s="144"/>
      <c r="C290" s="65"/>
    </row>
    <row r="291" spans="1:3" s="60" customFormat="1" x14ac:dyDescent="0.2">
      <c r="A291" s="5"/>
      <c r="B291" s="144"/>
      <c r="C291" s="65"/>
    </row>
    <row r="292" spans="1:3" s="60" customFormat="1" x14ac:dyDescent="0.2">
      <c r="A292" s="5"/>
      <c r="B292" s="144"/>
      <c r="C292" s="65"/>
    </row>
    <row r="293" spans="1:3" s="60" customFormat="1" x14ac:dyDescent="0.2">
      <c r="A293" s="5"/>
      <c r="B293" s="144"/>
      <c r="C293" s="65"/>
    </row>
    <row r="294" spans="1:3" s="60" customFormat="1" x14ac:dyDescent="0.2">
      <c r="A294" s="5"/>
      <c r="B294" s="144"/>
      <c r="C294" s="65"/>
    </row>
    <row r="295" spans="1:3" s="60" customFormat="1" x14ac:dyDescent="0.2">
      <c r="A295" s="5"/>
      <c r="B295" s="144"/>
      <c r="C295" s="65"/>
    </row>
    <row r="296" spans="1:3" s="60" customFormat="1" x14ac:dyDescent="0.2">
      <c r="A296" s="5"/>
      <c r="B296" s="144"/>
      <c r="C296" s="65"/>
    </row>
    <row r="297" spans="1:3" s="60" customFormat="1" x14ac:dyDescent="0.2">
      <c r="A297" s="5"/>
      <c r="B297" s="144"/>
      <c r="C297" s="65"/>
    </row>
    <row r="298" spans="1:3" s="60" customFormat="1" x14ac:dyDescent="0.2">
      <c r="A298" s="5"/>
      <c r="B298" s="144"/>
      <c r="C298" s="65"/>
    </row>
    <row r="299" spans="1:3" s="60" customFormat="1" x14ac:dyDescent="0.2">
      <c r="A299" s="5"/>
      <c r="B299" s="144"/>
      <c r="C299" s="65"/>
    </row>
    <row r="300" spans="1:3" s="60" customFormat="1" x14ac:dyDescent="0.2">
      <c r="A300" s="5"/>
      <c r="B300" s="144"/>
      <c r="C300" s="65"/>
    </row>
    <row r="301" spans="1:3" s="60" customFormat="1" x14ac:dyDescent="0.2">
      <c r="A301" s="5"/>
      <c r="B301" s="144"/>
      <c r="C301" s="65"/>
    </row>
    <row r="302" spans="1:3" s="60" customFormat="1" x14ac:dyDescent="0.2">
      <c r="A302" s="5"/>
      <c r="B302" s="144"/>
      <c r="C302" s="65"/>
    </row>
    <row r="303" spans="1:3" s="60" customFormat="1" x14ac:dyDescent="0.2">
      <c r="A303" s="5"/>
      <c r="B303" s="144"/>
      <c r="C303" s="65"/>
    </row>
    <row r="304" spans="1:3" s="60" customFormat="1" x14ac:dyDescent="0.2">
      <c r="A304" s="5"/>
      <c r="B304" s="144"/>
      <c r="C304" s="65"/>
    </row>
    <row r="305" spans="1:3" s="60" customFormat="1" x14ac:dyDescent="0.2">
      <c r="A305" s="5"/>
      <c r="B305" s="144"/>
      <c r="C305" s="65"/>
    </row>
    <row r="306" spans="1:3" s="60" customFormat="1" x14ac:dyDescent="0.2">
      <c r="A306" s="5"/>
      <c r="B306" s="144"/>
      <c r="C306" s="65"/>
    </row>
    <row r="307" spans="1:3" s="60" customFormat="1" x14ac:dyDescent="0.2">
      <c r="A307" s="5"/>
      <c r="B307" s="144"/>
      <c r="C307" s="65"/>
    </row>
    <row r="308" spans="1:3" s="60" customFormat="1" x14ac:dyDescent="0.2">
      <c r="A308" s="5"/>
      <c r="B308" s="144"/>
      <c r="C308" s="65"/>
    </row>
    <row r="309" spans="1:3" s="60" customFormat="1" x14ac:dyDescent="0.2">
      <c r="A309" s="5"/>
      <c r="B309" s="144"/>
      <c r="C309" s="65"/>
    </row>
    <row r="310" spans="1:3" s="60" customFormat="1" x14ac:dyDescent="0.2">
      <c r="A310" s="5"/>
      <c r="B310" s="144"/>
      <c r="C310" s="65"/>
    </row>
    <row r="311" spans="1:3" s="60" customFormat="1" x14ac:dyDescent="0.2">
      <c r="A311" s="5"/>
      <c r="B311" s="144"/>
      <c r="C311" s="65"/>
    </row>
    <row r="312" spans="1:3" s="60" customFormat="1" x14ac:dyDescent="0.2">
      <c r="A312" s="5"/>
      <c r="B312" s="144"/>
      <c r="C312" s="65"/>
    </row>
    <row r="313" spans="1:3" s="60" customFormat="1" x14ac:dyDescent="0.2">
      <c r="A313" s="5"/>
      <c r="B313" s="144"/>
      <c r="C313" s="65"/>
    </row>
    <row r="314" spans="1:3" s="60" customFormat="1" x14ac:dyDescent="0.2">
      <c r="A314" s="5"/>
      <c r="B314" s="144"/>
      <c r="C314" s="65"/>
    </row>
    <row r="315" spans="1:3" s="60" customFormat="1" x14ac:dyDescent="0.2">
      <c r="A315" s="5"/>
      <c r="B315" s="144"/>
      <c r="C315" s="65"/>
    </row>
    <row r="316" spans="1:3" s="60" customFormat="1" x14ac:dyDescent="0.2">
      <c r="A316" s="5"/>
      <c r="B316" s="144"/>
      <c r="C316" s="65"/>
    </row>
    <row r="317" spans="1:3" s="60" customFormat="1" x14ac:dyDescent="0.2">
      <c r="A317" s="5"/>
      <c r="B317" s="144"/>
      <c r="C317" s="65"/>
    </row>
    <row r="318" spans="1:3" s="60" customFormat="1" x14ac:dyDescent="0.2">
      <c r="A318" s="5"/>
      <c r="B318" s="144"/>
      <c r="C318" s="65"/>
    </row>
    <row r="319" spans="1:3" s="60" customFormat="1" x14ac:dyDescent="0.2">
      <c r="A319" s="5"/>
      <c r="B319" s="144"/>
      <c r="C319" s="65"/>
    </row>
    <row r="320" spans="1:3" s="60" customFormat="1" x14ac:dyDescent="0.2">
      <c r="A320" s="5"/>
      <c r="B320" s="144"/>
      <c r="C320" s="65"/>
    </row>
    <row r="321" spans="1:3" s="60" customFormat="1" x14ac:dyDescent="0.2">
      <c r="A321" s="5"/>
      <c r="B321" s="144"/>
      <c r="C321" s="65"/>
    </row>
    <row r="322" spans="1:3" s="60" customFormat="1" x14ac:dyDescent="0.2">
      <c r="A322" s="5"/>
      <c r="B322" s="144"/>
      <c r="C322" s="65"/>
    </row>
    <row r="323" spans="1:3" s="60" customFormat="1" x14ac:dyDescent="0.2">
      <c r="A323" s="5"/>
      <c r="B323" s="144"/>
      <c r="C323" s="65"/>
    </row>
    <row r="324" spans="1:3" s="60" customFormat="1" x14ac:dyDescent="0.2">
      <c r="A324" s="5"/>
      <c r="B324" s="144"/>
      <c r="C324" s="65"/>
    </row>
    <row r="325" spans="1:3" s="60" customFormat="1" x14ac:dyDescent="0.2">
      <c r="A325" s="5"/>
      <c r="B325" s="144"/>
      <c r="C325" s="65"/>
    </row>
    <row r="326" spans="1:3" s="60" customFormat="1" x14ac:dyDescent="0.2">
      <c r="A326" s="5"/>
      <c r="B326" s="144"/>
      <c r="C326" s="65"/>
    </row>
    <row r="327" spans="1:3" s="60" customFormat="1" x14ac:dyDescent="0.2">
      <c r="A327" s="5"/>
      <c r="B327" s="144"/>
      <c r="C327" s="65"/>
    </row>
    <row r="328" spans="1:3" s="60" customFormat="1" x14ac:dyDescent="0.2">
      <c r="A328" s="5"/>
      <c r="B328" s="144"/>
      <c r="C328" s="65"/>
    </row>
    <row r="329" spans="1:3" s="60" customFormat="1" x14ac:dyDescent="0.2">
      <c r="A329" s="5"/>
      <c r="B329" s="144"/>
      <c r="C329" s="65"/>
    </row>
    <row r="330" spans="1:3" s="60" customFormat="1" x14ac:dyDescent="0.2">
      <c r="A330" s="5"/>
      <c r="B330" s="144"/>
      <c r="C330" s="65"/>
    </row>
    <row r="331" spans="1:3" s="60" customFormat="1" x14ac:dyDescent="0.2">
      <c r="A331" s="5"/>
      <c r="B331" s="144"/>
      <c r="C331" s="65"/>
    </row>
    <row r="332" spans="1:3" s="60" customFormat="1" x14ac:dyDescent="0.2">
      <c r="A332" s="5"/>
      <c r="B332" s="144"/>
      <c r="C332" s="65"/>
    </row>
    <row r="333" spans="1:3" s="60" customFormat="1" x14ac:dyDescent="0.2">
      <c r="A333" s="5"/>
      <c r="B333" s="144"/>
      <c r="C333" s="65"/>
    </row>
    <row r="334" spans="1:3" s="60" customFormat="1" x14ac:dyDescent="0.2">
      <c r="A334" s="5"/>
      <c r="B334" s="144"/>
      <c r="C334" s="65"/>
    </row>
    <row r="335" spans="1:3" s="60" customFormat="1" x14ac:dyDescent="0.2">
      <c r="A335" s="5"/>
      <c r="B335" s="144"/>
      <c r="C335" s="65"/>
    </row>
    <row r="336" spans="1:3" s="60" customFormat="1" x14ac:dyDescent="0.2">
      <c r="A336" s="5"/>
      <c r="B336" s="144"/>
      <c r="C336" s="65"/>
    </row>
    <row r="337" spans="1:3" s="60" customFormat="1" x14ac:dyDescent="0.2">
      <c r="A337" s="5"/>
      <c r="B337" s="144"/>
      <c r="C337" s="65"/>
    </row>
    <row r="338" spans="1:3" s="60" customFormat="1" x14ac:dyDescent="0.2">
      <c r="A338" s="5"/>
      <c r="B338" s="144"/>
      <c r="C338" s="65"/>
    </row>
    <row r="339" spans="1:3" s="60" customFormat="1" x14ac:dyDescent="0.2">
      <c r="A339" s="5"/>
      <c r="B339" s="144"/>
      <c r="C339" s="65"/>
    </row>
    <row r="340" spans="1:3" s="60" customFormat="1" x14ac:dyDescent="0.2">
      <c r="A340" s="5"/>
      <c r="B340" s="144"/>
      <c r="C340" s="65"/>
    </row>
    <row r="341" spans="1:3" s="60" customFormat="1" x14ac:dyDescent="0.2">
      <c r="A341" s="5"/>
      <c r="B341" s="144"/>
      <c r="C341" s="65"/>
    </row>
    <row r="342" spans="1:3" s="60" customFormat="1" x14ac:dyDescent="0.2">
      <c r="A342" s="5"/>
      <c r="B342" s="144"/>
      <c r="C342" s="65"/>
    </row>
    <row r="343" spans="1:3" s="60" customFormat="1" x14ac:dyDescent="0.2">
      <c r="A343" s="5"/>
      <c r="B343" s="144"/>
      <c r="C343" s="65"/>
    </row>
    <row r="344" spans="1:3" s="60" customFormat="1" x14ac:dyDescent="0.2">
      <c r="A344" s="5"/>
      <c r="B344" s="144"/>
      <c r="C344" s="65"/>
    </row>
    <row r="345" spans="1:3" s="60" customFormat="1" x14ac:dyDescent="0.2">
      <c r="A345" s="5"/>
      <c r="B345" s="144"/>
      <c r="C345" s="65"/>
    </row>
    <row r="346" spans="1:3" s="60" customFormat="1" x14ac:dyDescent="0.2">
      <c r="A346" s="5"/>
      <c r="B346" s="144"/>
      <c r="C346" s="65"/>
    </row>
    <row r="347" spans="1:3" s="60" customFormat="1" x14ac:dyDescent="0.2">
      <c r="A347" s="5"/>
      <c r="B347" s="144"/>
      <c r="C347" s="65"/>
    </row>
    <row r="348" spans="1:3" s="60" customFormat="1" x14ac:dyDescent="0.2">
      <c r="A348" s="5"/>
      <c r="B348" s="144"/>
      <c r="C348" s="65"/>
    </row>
    <row r="349" spans="1:3" s="60" customFormat="1" x14ac:dyDescent="0.2">
      <c r="A349" s="5"/>
      <c r="B349" s="144"/>
      <c r="C349" s="65"/>
    </row>
    <row r="350" spans="1:3" s="60" customFormat="1" x14ac:dyDescent="0.2">
      <c r="A350" s="5"/>
      <c r="B350" s="144"/>
      <c r="C350" s="65"/>
    </row>
    <row r="351" spans="1:3" s="60" customFormat="1" x14ac:dyDescent="0.2">
      <c r="A351" s="5"/>
      <c r="B351" s="144"/>
      <c r="C351" s="65"/>
    </row>
    <row r="352" spans="1:3" s="60" customFormat="1" x14ac:dyDescent="0.2">
      <c r="A352" s="5"/>
      <c r="B352" s="144"/>
      <c r="C352" s="65"/>
    </row>
    <row r="353" spans="1:3" s="60" customFormat="1" x14ac:dyDescent="0.2">
      <c r="A353" s="5"/>
      <c r="B353" s="144"/>
      <c r="C353" s="65"/>
    </row>
    <row r="354" spans="1:3" s="60" customFormat="1" x14ac:dyDescent="0.2">
      <c r="A354" s="5"/>
      <c r="B354" s="144"/>
      <c r="C354" s="65"/>
    </row>
    <row r="355" spans="1:3" s="60" customFormat="1" x14ac:dyDescent="0.2">
      <c r="A355" s="5"/>
      <c r="B355" s="144"/>
      <c r="C355" s="65"/>
    </row>
    <row r="356" spans="1:3" s="60" customFormat="1" x14ac:dyDescent="0.2">
      <c r="A356" s="5"/>
      <c r="B356" s="144"/>
      <c r="C356" s="65"/>
    </row>
    <row r="357" spans="1:3" s="60" customFormat="1" x14ac:dyDescent="0.2">
      <c r="A357" s="5"/>
      <c r="B357" s="144"/>
      <c r="C357" s="65"/>
    </row>
    <row r="358" spans="1:3" s="60" customFormat="1" x14ac:dyDescent="0.2">
      <c r="A358" s="5"/>
      <c r="B358" s="144"/>
      <c r="C358" s="65"/>
    </row>
    <row r="359" spans="1:3" s="60" customFormat="1" x14ac:dyDescent="0.2">
      <c r="A359" s="5"/>
      <c r="B359" s="144"/>
      <c r="C359" s="65"/>
    </row>
    <row r="360" spans="1:3" s="60" customFormat="1" x14ac:dyDescent="0.2">
      <c r="A360" s="5"/>
      <c r="B360" s="144"/>
      <c r="C360" s="65"/>
    </row>
    <row r="361" spans="1:3" s="60" customFormat="1" x14ac:dyDescent="0.2">
      <c r="A361" s="5"/>
      <c r="B361" s="144"/>
      <c r="C361" s="65"/>
    </row>
    <row r="362" spans="1:3" s="60" customFormat="1" x14ac:dyDescent="0.2">
      <c r="A362" s="5"/>
      <c r="B362" s="144"/>
      <c r="C362" s="65"/>
    </row>
    <row r="363" spans="1:3" s="60" customFormat="1" x14ac:dyDescent="0.2">
      <c r="A363" s="5"/>
      <c r="B363" s="144"/>
      <c r="C363" s="65"/>
    </row>
    <row r="364" spans="1:3" s="60" customFormat="1" x14ac:dyDescent="0.2">
      <c r="A364" s="5"/>
      <c r="B364" s="144"/>
      <c r="C364" s="65"/>
    </row>
    <row r="365" spans="1:3" s="60" customFormat="1" x14ac:dyDescent="0.2">
      <c r="A365" s="5"/>
      <c r="B365" s="144"/>
      <c r="C365" s="65"/>
    </row>
    <row r="366" spans="1:3" s="60" customFormat="1" x14ac:dyDescent="0.2">
      <c r="A366" s="5"/>
      <c r="B366" s="144"/>
      <c r="C366" s="65"/>
    </row>
    <row r="367" spans="1:3" s="60" customFormat="1" x14ac:dyDescent="0.2">
      <c r="A367" s="5"/>
      <c r="B367" s="144"/>
      <c r="C367" s="65"/>
    </row>
    <row r="368" spans="1:3" s="60" customFormat="1" x14ac:dyDescent="0.2">
      <c r="A368" s="5"/>
      <c r="B368" s="144"/>
      <c r="C368" s="65"/>
    </row>
    <row r="369" spans="1:3" s="60" customFormat="1" x14ac:dyDescent="0.2">
      <c r="A369" s="5"/>
      <c r="B369" s="144"/>
      <c r="C369" s="65"/>
    </row>
    <row r="370" spans="1:3" s="60" customFormat="1" x14ac:dyDescent="0.2">
      <c r="A370" s="5"/>
      <c r="B370" s="144"/>
      <c r="C370" s="65"/>
    </row>
    <row r="371" spans="1:3" s="60" customFormat="1" x14ac:dyDescent="0.2">
      <c r="A371" s="5"/>
      <c r="B371" s="144"/>
      <c r="C371" s="65"/>
    </row>
    <row r="372" spans="1:3" s="60" customFormat="1" x14ac:dyDescent="0.2">
      <c r="A372" s="5"/>
      <c r="B372" s="144"/>
      <c r="C372" s="65"/>
    </row>
    <row r="373" spans="1:3" s="60" customFormat="1" x14ac:dyDescent="0.2">
      <c r="A373" s="5"/>
      <c r="B373" s="144"/>
      <c r="C373" s="65"/>
    </row>
    <row r="374" spans="1:3" s="60" customFormat="1" x14ac:dyDescent="0.2">
      <c r="A374" s="5"/>
      <c r="B374" s="144"/>
      <c r="C374" s="65"/>
    </row>
    <row r="375" spans="1:3" s="60" customFormat="1" x14ac:dyDescent="0.2">
      <c r="A375" s="5"/>
      <c r="B375" s="144"/>
      <c r="C375" s="65"/>
    </row>
    <row r="376" spans="1:3" s="60" customFormat="1" x14ac:dyDescent="0.2">
      <c r="A376" s="5"/>
      <c r="B376" s="144"/>
      <c r="C376" s="65"/>
    </row>
    <row r="377" spans="1:3" s="60" customFormat="1" x14ac:dyDescent="0.2">
      <c r="A377" s="5"/>
      <c r="B377" s="144"/>
      <c r="C377" s="65"/>
    </row>
    <row r="378" spans="1:3" s="60" customFormat="1" x14ac:dyDescent="0.2">
      <c r="A378" s="5"/>
      <c r="B378" s="144"/>
      <c r="C378" s="65"/>
    </row>
    <row r="379" spans="1:3" s="60" customFormat="1" x14ac:dyDescent="0.2">
      <c r="A379" s="5"/>
      <c r="B379" s="144"/>
      <c r="C379" s="65"/>
    </row>
    <row r="380" spans="1:3" s="60" customFormat="1" x14ac:dyDescent="0.2">
      <c r="A380" s="5"/>
      <c r="B380" s="144"/>
      <c r="C380" s="65"/>
    </row>
    <row r="381" spans="1:3" s="60" customFormat="1" x14ac:dyDescent="0.2">
      <c r="A381" s="5"/>
      <c r="B381" s="144"/>
      <c r="C381" s="65"/>
    </row>
    <row r="382" spans="1:3" s="60" customFormat="1" x14ac:dyDescent="0.2">
      <c r="A382" s="5"/>
      <c r="B382" s="144"/>
      <c r="C382" s="65"/>
    </row>
    <row r="383" spans="1:3" s="60" customFormat="1" x14ac:dyDescent="0.2">
      <c r="A383" s="5"/>
      <c r="B383" s="144"/>
      <c r="C383" s="65"/>
    </row>
    <row r="384" spans="1:3" s="60" customFormat="1" x14ac:dyDescent="0.2">
      <c r="A384" s="5"/>
      <c r="B384" s="144"/>
      <c r="C384" s="65"/>
    </row>
    <row r="385" spans="1:3" s="60" customFormat="1" x14ac:dyDescent="0.2">
      <c r="A385" s="5"/>
      <c r="B385" s="144"/>
      <c r="C385" s="65"/>
    </row>
    <row r="386" spans="1:3" s="60" customFormat="1" x14ac:dyDescent="0.2">
      <c r="A386" s="5"/>
      <c r="B386" s="144"/>
      <c r="C386" s="65"/>
    </row>
    <row r="387" spans="1:3" s="60" customFormat="1" x14ac:dyDescent="0.2">
      <c r="A387" s="5"/>
      <c r="B387" s="144"/>
      <c r="C387" s="65"/>
    </row>
    <row r="388" spans="1:3" s="60" customFormat="1" x14ac:dyDescent="0.2">
      <c r="A388" s="5"/>
      <c r="B388" s="144"/>
      <c r="C388" s="65"/>
    </row>
    <row r="389" spans="1:3" s="60" customFormat="1" x14ac:dyDescent="0.2">
      <c r="A389" s="5"/>
      <c r="B389" s="144"/>
      <c r="C389" s="65"/>
    </row>
    <row r="390" spans="1:3" s="60" customFormat="1" x14ac:dyDescent="0.2">
      <c r="A390" s="5"/>
      <c r="B390" s="144"/>
      <c r="C390" s="65"/>
    </row>
    <row r="391" spans="1:3" s="60" customFormat="1" x14ac:dyDescent="0.2">
      <c r="A391" s="5"/>
      <c r="B391" s="144"/>
      <c r="C391" s="65"/>
    </row>
    <row r="392" spans="1:3" s="60" customFormat="1" x14ac:dyDescent="0.2">
      <c r="A392" s="5"/>
      <c r="B392" s="144"/>
      <c r="C392" s="65"/>
    </row>
    <row r="393" spans="1:3" x14ac:dyDescent="0.2">
      <c r="A393" s="5"/>
      <c r="B393" s="144"/>
      <c r="C393" s="65"/>
    </row>
    <row r="394" spans="1:3" x14ac:dyDescent="0.2">
      <c r="A394" s="5"/>
      <c r="B394" s="144"/>
      <c r="C394" s="65"/>
    </row>
    <row r="395" spans="1:3" x14ac:dyDescent="0.2">
      <c r="A395" s="5"/>
      <c r="B395" s="144"/>
      <c r="C395" s="65"/>
    </row>
    <row r="396" spans="1:3" x14ac:dyDescent="0.2">
      <c r="A396" s="5"/>
      <c r="B396" s="144"/>
      <c r="C396" s="65"/>
    </row>
    <row r="397" spans="1:3" x14ac:dyDescent="0.2">
      <c r="A397" s="5"/>
      <c r="B397" s="144"/>
      <c r="C397" s="65"/>
    </row>
    <row r="398" spans="1:3" x14ac:dyDescent="0.2">
      <c r="A398" s="5"/>
      <c r="B398" s="144"/>
      <c r="C398" s="65"/>
    </row>
    <row r="399" spans="1:3" x14ac:dyDescent="0.2">
      <c r="A399" s="5"/>
      <c r="B399" s="144"/>
      <c r="C399" s="65"/>
    </row>
    <row r="400" spans="1:3" x14ac:dyDescent="0.2">
      <c r="A400" s="5"/>
      <c r="B400" s="144"/>
      <c r="C400" s="65"/>
    </row>
    <row r="401" spans="1:3" x14ac:dyDescent="0.2">
      <c r="A401" s="5"/>
      <c r="B401" s="144"/>
      <c r="C401" s="65"/>
    </row>
    <row r="402" spans="1:3" x14ac:dyDescent="0.2">
      <c r="A402" s="5"/>
      <c r="B402" s="144"/>
      <c r="C402" s="65"/>
    </row>
    <row r="403" spans="1:3" x14ac:dyDescent="0.2">
      <c r="A403" s="5"/>
      <c r="B403" s="144"/>
      <c r="C403" s="65"/>
    </row>
    <row r="404" spans="1:3" x14ac:dyDescent="0.2">
      <c r="A404" s="5"/>
      <c r="B404" s="144"/>
      <c r="C404" s="65"/>
    </row>
    <row r="405" spans="1:3" x14ac:dyDescent="0.2">
      <c r="A405" s="5"/>
      <c r="B405" s="144"/>
      <c r="C405" s="65"/>
    </row>
    <row r="406" spans="1:3" x14ac:dyDescent="0.2">
      <c r="A406" s="5"/>
      <c r="B406" s="144"/>
      <c r="C406" s="65"/>
    </row>
    <row r="407" spans="1:3" x14ac:dyDescent="0.2">
      <c r="A407" s="5"/>
      <c r="B407" s="144"/>
      <c r="C407" s="65"/>
    </row>
    <row r="408" spans="1:3" x14ac:dyDescent="0.2">
      <c r="A408" s="5"/>
      <c r="B408" s="144"/>
      <c r="C408" s="65"/>
    </row>
    <row r="409" spans="1:3" x14ac:dyDescent="0.2">
      <c r="A409" s="5"/>
      <c r="B409" s="144"/>
      <c r="C409" s="65"/>
    </row>
    <row r="410" spans="1:3" x14ac:dyDescent="0.2">
      <c r="A410" s="5"/>
      <c r="B410" s="144"/>
      <c r="C410" s="65"/>
    </row>
    <row r="411" spans="1:3" x14ac:dyDescent="0.2">
      <c r="A411" s="5"/>
      <c r="B411" s="144"/>
      <c r="C411" s="65"/>
    </row>
    <row r="412" spans="1:3" x14ac:dyDescent="0.2">
      <c r="A412" s="5"/>
      <c r="B412" s="144"/>
      <c r="C412" s="65"/>
    </row>
    <row r="413" spans="1:3" x14ac:dyDescent="0.2">
      <c r="A413" s="5"/>
      <c r="B413" s="144"/>
      <c r="C413" s="65"/>
    </row>
    <row r="414" spans="1:3" x14ac:dyDescent="0.2">
      <c r="A414" s="5"/>
      <c r="B414" s="144"/>
      <c r="C414" s="65"/>
    </row>
    <row r="415" spans="1:3" x14ac:dyDescent="0.2">
      <c r="A415" s="5"/>
      <c r="B415" s="144"/>
      <c r="C415" s="65"/>
    </row>
    <row r="416" spans="1:3" x14ac:dyDescent="0.2">
      <c r="A416" s="5"/>
      <c r="B416" s="144"/>
      <c r="C416" s="65"/>
    </row>
    <row r="417" spans="1:3" x14ac:dyDescent="0.2">
      <c r="A417" s="5"/>
      <c r="B417" s="144"/>
      <c r="C417" s="65"/>
    </row>
    <row r="418" spans="1:3" x14ac:dyDescent="0.2">
      <c r="A418" s="5"/>
      <c r="B418" s="144"/>
      <c r="C418" s="65"/>
    </row>
    <row r="419" spans="1:3" x14ac:dyDescent="0.2">
      <c r="A419" s="5"/>
      <c r="B419" s="144"/>
      <c r="C419" s="65"/>
    </row>
    <row r="420" spans="1:3" x14ac:dyDescent="0.2">
      <c r="A420" s="5"/>
      <c r="B420" s="144"/>
      <c r="C420" s="65"/>
    </row>
    <row r="421" spans="1:3" x14ac:dyDescent="0.2">
      <c r="A421" s="5"/>
      <c r="B421" s="144"/>
      <c r="C421" s="65"/>
    </row>
    <row r="422" spans="1:3" x14ac:dyDescent="0.2">
      <c r="A422" s="5"/>
      <c r="B422" s="144"/>
      <c r="C422" s="65"/>
    </row>
    <row r="423" spans="1:3" x14ac:dyDescent="0.2">
      <c r="A423" s="5"/>
      <c r="B423" s="144"/>
      <c r="C423" s="65"/>
    </row>
    <row r="424" spans="1:3" x14ac:dyDescent="0.2">
      <c r="A424" s="5"/>
      <c r="B424" s="144"/>
      <c r="C424" s="65"/>
    </row>
    <row r="425" spans="1:3" x14ac:dyDescent="0.2">
      <c r="A425" s="5"/>
      <c r="B425" s="144"/>
      <c r="C425" s="65"/>
    </row>
    <row r="426" spans="1:3" x14ac:dyDescent="0.2">
      <c r="A426" s="5"/>
      <c r="B426" s="144"/>
      <c r="C426" s="65"/>
    </row>
    <row r="427" spans="1:3" x14ac:dyDescent="0.2">
      <c r="A427" s="5"/>
      <c r="B427" s="144"/>
      <c r="C427" s="65"/>
    </row>
    <row r="428" spans="1:3" x14ac:dyDescent="0.2">
      <c r="A428" s="5"/>
      <c r="B428" s="144"/>
      <c r="C428" s="65"/>
    </row>
    <row r="429" spans="1:3" x14ac:dyDescent="0.2">
      <c r="A429" s="5"/>
      <c r="B429" s="144"/>
      <c r="C429" s="65"/>
    </row>
    <row r="430" spans="1:3" x14ac:dyDescent="0.2">
      <c r="A430" s="5"/>
      <c r="B430" s="144"/>
      <c r="C430" s="65"/>
    </row>
    <row r="431" spans="1:3" x14ac:dyDescent="0.2">
      <c r="A431" s="5"/>
      <c r="B431" s="144"/>
      <c r="C431" s="65"/>
    </row>
    <row r="432" spans="1:3" x14ac:dyDescent="0.2">
      <c r="A432" s="5"/>
      <c r="B432" s="144"/>
      <c r="C432" s="65"/>
    </row>
    <row r="433" spans="1:3" x14ac:dyDescent="0.2">
      <c r="A433" s="5"/>
      <c r="B433" s="144"/>
      <c r="C433" s="65"/>
    </row>
    <row r="434" spans="1:3" x14ac:dyDescent="0.2">
      <c r="A434" s="5"/>
      <c r="B434" s="144"/>
      <c r="C434" s="65"/>
    </row>
    <row r="435" spans="1:3" x14ac:dyDescent="0.2">
      <c r="A435" s="5"/>
      <c r="B435" s="144"/>
      <c r="C435" s="65"/>
    </row>
    <row r="436" spans="1:3" x14ac:dyDescent="0.2">
      <c r="A436" s="5"/>
      <c r="B436" s="144"/>
      <c r="C436" s="65"/>
    </row>
    <row r="437" spans="1:3" x14ac:dyDescent="0.2">
      <c r="A437" s="5"/>
      <c r="B437" s="144"/>
      <c r="C437" s="65"/>
    </row>
    <row r="438" spans="1:3" x14ac:dyDescent="0.2">
      <c r="A438" s="5"/>
      <c r="B438" s="144"/>
      <c r="C438" s="65"/>
    </row>
    <row r="439" spans="1:3" x14ac:dyDescent="0.2">
      <c r="A439" s="5"/>
      <c r="B439" s="144"/>
      <c r="C439" s="65"/>
    </row>
    <row r="440" spans="1:3" x14ac:dyDescent="0.2">
      <c r="A440" s="5"/>
      <c r="B440" s="144"/>
      <c r="C440" s="65"/>
    </row>
    <row r="441" spans="1:3" x14ac:dyDescent="0.2">
      <c r="A441" s="5"/>
      <c r="B441" s="144"/>
      <c r="C441" s="65"/>
    </row>
    <row r="442" spans="1:3" x14ac:dyDescent="0.2">
      <c r="A442" s="5"/>
      <c r="B442" s="144"/>
      <c r="C442" s="65"/>
    </row>
    <row r="443" spans="1:3" x14ac:dyDescent="0.2">
      <c r="A443" s="5"/>
      <c r="B443" s="144"/>
      <c r="C443" s="65"/>
    </row>
    <row r="444" spans="1:3" x14ac:dyDescent="0.2">
      <c r="A444" s="5"/>
      <c r="B444" s="144"/>
      <c r="C444" s="65"/>
    </row>
    <row r="445" spans="1:3" x14ac:dyDescent="0.2">
      <c r="A445" s="5"/>
      <c r="B445" s="144"/>
      <c r="C445" s="65"/>
    </row>
    <row r="446" spans="1:3" x14ac:dyDescent="0.2">
      <c r="A446" s="5"/>
      <c r="B446" s="144"/>
      <c r="C446" s="65"/>
    </row>
    <row r="447" spans="1:3" x14ac:dyDescent="0.2">
      <c r="A447" s="5"/>
      <c r="B447" s="144"/>
      <c r="C447" s="65"/>
    </row>
    <row r="448" spans="1:3" x14ac:dyDescent="0.2">
      <c r="A448" s="5"/>
      <c r="B448" s="144"/>
      <c r="C448" s="65"/>
    </row>
    <row r="449" spans="1:3" x14ac:dyDescent="0.2">
      <c r="A449" s="5"/>
      <c r="B449" s="144"/>
      <c r="C449" s="65"/>
    </row>
    <row r="450" spans="1:3" x14ac:dyDescent="0.2">
      <c r="A450" s="5"/>
      <c r="B450" s="144"/>
      <c r="C450" s="65"/>
    </row>
    <row r="451" spans="1:3" x14ac:dyDescent="0.2">
      <c r="A451" s="5"/>
      <c r="B451" s="144"/>
      <c r="C451" s="65"/>
    </row>
    <row r="452" spans="1:3" x14ac:dyDescent="0.2">
      <c r="A452" s="5"/>
      <c r="B452" s="144"/>
      <c r="C452" s="65"/>
    </row>
    <row r="453" spans="1:3" x14ac:dyDescent="0.2">
      <c r="A453" s="5"/>
      <c r="B453" s="144"/>
      <c r="C453" s="65"/>
    </row>
    <row r="454" spans="1:3" x14ac:dyDescent="0.2">
      <c r="A454" s="5"/>
      <c r="B454" s="144"/>
      <c r="C454" s="65"/>
    </row>
    <row r="455" spans="1:3" x14ac:dyDescent="0.2">
      <c r="A455" s="5"/>
      <c r="B455" s="144"/>
      <c r="C455" s="65"/>
    </row>
    <row r="456" spans="1:3" x14ac:dyDescent="0.2">
      <c r="A456" s="5"/>
      <c r="B456" s="144"/>
      <c r="C456" s="65"/>
    </row>
    <row r="457" spans="1:3" x14ac:dyDescent="0.2">
      <c r="A457" s="5"/>
      <c r="B457" s="144"/>
      <c r="C457" s="65"/>
    </row>
    <row r="458" spans="1:3" x14ac:dyDescent="0.2">
      <c r="A458" s="5"/>
      <c r="B458" s="144"/>
      <c r="C458" s="65"/>
    </row>
    <row r="459" spans="1:3" x14ac:dyDescent="0.2">
      <c r="A459" s="5"/>
      <c r="B459" s="144"/>
      <c r="C459" s="65"/>
    </row>
    <row r="460" spans="1:3" x14ac:dyDescent="0.2">
      <c r="A460" s="5"/>
      <c r="B460" s="144"/>
      <c r="C460" s="65"/>
    </row>
    <row r="461" spans="1:3" x14ac:dyDescent="0.2">
      <c r="A461" s="5"/>
      <c r="B461" s="144"/>
      <c r="C461" s="65"/>
    </row>
    <row r="462" spans="1:3" x14ac:dyDescent="0.2">
      <c r="A462" s="5"/>
      <c r="B462" s="144"/>
      <c r="C462" s="65"/>
    </row>
    <row r="463" spans="1:3" x14ac:dyDescent="0.2">
      <c r="A463" s="5"/>
      <c r="B463" s="144"/>
      <c r="C463" s="65"/>
    </row>
    <row r="464" spans="1:3" x14ac:dyDescent="0.2">
      <c r="A464" s="5"/>
      <c r="B464" s="144"/>
      <c r="C464" s="65"/>
    </row>
    <row r="465" spans="1:3" x14ac:dyDescent="0.2">
      <c r="A465" s="5"/>
      <c r="B465" s="144"/>
      <c r="C465" s="65"/>
    </row>
    <row r="466" spans="1:3" x14ac:dyDescent="0.2">
      <c r="A466" s="5"/>
      <c r="B466" s="144"/>
      <c r="C466" s="65"/>
    </row>
    <row r="467" spans="1:3" x14ac:dyDescent="0.2">
      <c r="A467" s="5"/>
      <c r="B467" s="144"/>
      <c r="C467" s="65"/>
    </row>
    <row r="468" spans="1:3" x14ac:dyDescent="0.2">
      <c r="A468" s="5"/>
      <c r="B468" s="144"/>
      <c r="C468" s="65"/>
    </row>
    <row r="469" spans="1:3" x14ac:dyDescent="0.2">
      <c r="A469" s="5"/>
      <c r="B469" s="144"/>
      <c r="C469" s="65"/>
    </row>
    <row r="470" spans="1:3" x14ac:dyDescent="0.2">
      <c r="A470" s="5"/>
      <c r="B470" s="144"/>
      <c r="C470" s="65"/>
    </row>
    <row r="471" spans="1:3" x14ac:dyDescent="0.2">
      <c r="A471" s="5"/>
      <c r="B471" s="144"/>
      <c r="C471" s="65"/>
    </row>
    <row r="472" spans="1:3" x14ac:dyDescent="0.2">
      <c r="A472" s="5"/>
      <c r="B472" s="144"/>
      <c r="C472" s="65"/>
    </row>
    <row r="473" spans="1:3" x14ac:dyDescent="0.2">
      <c r="A473" s="5"/>
      <c r="B473" s="144"/>
      <c r="C473" s="65"/>
    </row>
    <row r="474" spans="1:3" x14ac:dyDescent="0.2">
      <c r="A474" s="5"/>
      <c r="B474" s="144"/>
      <c r="C474" s="65"/>
    </row>
    <row r="475" spans="1:3" x14ac:dyDescent="0.2">
      <c r="A475" s="5"/>
      <c r="B475" s="144"/>
      <c r="C475" s="65"/>
    </row>
    <row r="476" spans="1:3" x14ac:dyDescent="0.2">
      <c r="A476" s="5"/>
      <c r="B476" s="144"/>
      <c r="C476" s="65"/>
    </row>
    <row r="477" spans="1:3" x14ac:dyDescent="0.2">
      <c r="A477" s="5"/>
      <c r="B477" s="144"/>
      <c r="C477" s="65"/>
    </row>
    <row r="478" spans="1:3" x14ac:dyDescent="0.2">
      <c r="A478" s="5"/>
      <c r="B478" s="144"/>
      <c r="C478" s="65"/>
    </row>
    <row r="479" spans="1:3" x14ac:dyDescent="0.2">
      <c r="A479" s="5"/>
      <c r="B479" s="144"/>
      <c r="C479" s="65"/>
    </row>
    <row r="480" spans="1:3" x14ac:dyDescent="0.2">
      <c r="A480" s="5"/>
      <c r="B480" s="144"/>
      <c r="C480" s="65"/>
    </row>
    <row r="481" spans="1:3" x14ac:dyDescent="0.2">
      <c r="A481" s="5"/>
      <c r="B481" s="144"/>
      <c r="C481" s="65"/>
    </row>
    <row r="482" spans="1:3" x14ac:dyDescent="0.2">
      <c r="A482" s="5"/>
      <c r="B482" s="144"/>
      <c r="C482" s="65"/>
    </row>
    <row r="483" spans="1:3" x14ac:dyDescent="0.2">
      <c r="A483" s="5"/>
      <c r="B483" s="144"/>
      <c r="C483" s="65"/>
    </row>
    <row r="484" spans="1:3" x14ac:dyDescent="0.2">
      <c r="A484" s="5"/>
      <c r="B484" s="144"/>
      <c r="C484" s="65"/>
    </row>
    <row r="485" spans="1:3" x14ac:dyDescent="0.2">
      <c r="A485" s="5"/>
      <c r="B485" s="144"/>
      <c r="C485" s="65"/>
    </row>
    <row r="486" spans="1:3" x14ac:dyDescent="0.2">
      <c r="A486" s="5"/>
      <c r="B486" s="144"/>
      <c r="C486" s="65"/>
    </row>
    <row r="487" spans="1:3" x14ac:dyDescent="0.2">
      <c r="A487" s="5"/>
      <c r="B487" s="144"/>
      <c r="C487" s="65"/>
    </row>
    <row r="488" spans="1:3" x14ac:dyDescent="0.2">
      <c r="A488" s="5"/>
      <c r="B488" s="144"/>
      <c r="C488" s="65"/>
    </row>
    <row r="489" spans="1:3" x14ac:dyDescent="0.2">
      <c r="A489" s="5"/>
      <c r="B489" s="144"/>
      <c r="C489" s="65"/>
    </row>
    <row r="490" spans="1:3" x14ac:dyDescent="0.2">
      <c r="A490" s="5"/>
      <c r="B490" s="144"/>
      <c r="C490" s="65"/>
    </row>
    <row r="491" spans="1:3" x14ac:dyDescent="0.2">
      <c r="A491" s="5"/>
      <c r="B491" s="144"/>
      <c r="C491" s="65"/>
    </row>
    <row r="492" spans="1:3" x14ac:dyDescent="0.2">
      <c r="A492" s="5"/>
      <c r="B492" s="144"/>
      <c r="C492" s="65"/>
    </row>
    <row r="493" spans="1:3" x14ac:dyDescent="0.2">
      <c r="A493" s="5"/>
      <c r="B493" s="144"/>
      <c r="C493" s="65"/>
    </row>
    <row r="494" spans="1:3" x14ac:dyDescent="0.2">
      <c r="A494" s="5"/>
      <c r="B494" s="144"/>
      <c r="C494" s="65"/>
    </row>
    <row r="495" spans="1:3" x14ac:dyDescent="0.2">
      <c r="A495" s="5"/>
      <c r="B495" s="144"/>
      <c r="C495" s="65"/>
    </row>
    <row r="496" spans="1:3" x14ac:dyDescent="0.2">
      <c r="A496" s="5"/>
      <c r="B496" s="144"/>
      <c r="C496" s="65"/>
    </row>
    <row r="497" spans="1:3" x14ac:dyDescent="0.2">
      <c r="A497" s="5"/>
      <c r="B497" s="144"/>
      <c r="C497" s="65"/>
    </row>
    <row r="498" spans="1:3" x14ac:dyDescent="0.2">
      <c r="A498" s="5"/>
      <c r="B498" s="144"/>
      <c r="C498" s="65"/>
    </row>
    <row r="499" spans="1:3" x14ac:dyDescent="0.2">
      <c r="A499" s="5"/>
      <c r="B499" s="144"/>
      <c r="C499" s="65"/>
    </row>
    <row r="500" spans="1:3" x14ac:dyDescent="0.2">
      <c r="A500" s="5"/>
      <c r="B500" s="144"/>
      <c r="C500" s="65"/>
    </row>
    <row r="501" spans="1:3" x14ac:dyDescent="0.2">
      <c r="A501" s="5"/>
      <c r="B501" s="144"/>
      <c r="C501" s="65"/>
    </row>
    <row r="502" spans="1:3" x14ac:dyDescent="0.2">
      <c r="A502" s="5"/>
      <c r="B502" s="144"/>
      <c r="C502" s="65"/>
    </row>
    <row r="503" spans="1:3" x14ac:dyDescent="0.2">
      <c r="A503" s="5"/>
      <c r="B503" s="144"/>
      <c r="C503" s="65"/>
    </row>
    <row r="504" spans="1:3" x14ac:dyDescent="0.2">
      <c r="A504" s="5"/>
      <c r="B504" s="144"/>
      <c r="C504" s="65"/>
    </row>
    <row r="505" spans="1:3" x14ac:dyDescent="0.2">
      <c r="A505" s="5"/>
      <c r="B505" s="144"/>
      <c r="C505" s="65"/>
    </row>
    <row r="506" spans="1:3" x14ac:dyDescent="0.2">
      <c r="A506" s="5"/>
      <c r="B506" s="144"/>
      <c r="C506" s="65"/>
    </row>
    <row r="507" spans="1:3" x14ac:dyDescent="0.2">
      <c r="A507" s="5"/>
      <c r="B507" s="144"/>
      <c r="C507" s="65"/>
    </row>
    <row r="508" spans="1:3" x14ac:dyDescent="0.2">
      <c r="A508" s="5"/>
      <c r="B508" s="144"/>
      <c r="C508" s="65"/>
    </row>
    <row r="509" spans="1:3" x14ac:dyDescent="0.2">
      <c r="A509" s="5"/>
      <c r="B509" s="144"/>
      <c r="C509" s="65"/>
    </row>
    <row r="510" spans="1:3" x14ac:dyDescent="0.2">
      <c r="A510" s="5"/>
      <c r="B510" s="144"/>
      <c r="C510" s="65"/>
    </row>
    <row r="511" spans="1:3" x14ac:dyDescent="0.2">
      <c r="A511" s="5"/>
      <c r="B511" s="144"/>
      <c r="C511" s="65"/>
    </row>
    <row r="512" spans="1:3" x14ac:dyDescent="0.2">
      <c r="A512" s="5"/>
      <c r="B512" s="144"/>
      <c r="C512" s="65"/>
    </row>
    <row r="513" spans="1:3" x14ac:dyDescent="0.2">
      <c r="A513" s="5"/>
      <c r="B513" s="144"/>
      <c r="C513" s="65"/>
    </row>
    <row r="514" spans="1:3" x14ac:dyDescent="0.2">
      <c r="A514" s="5"/>
      <c r="B514" s="144"/>
      <c r="C514" s="65"/>
    </row>
    <row r="515" spans="1:3" x14ac:dyDescent="0.2">
      <c r="A515" s="5"/>
      <c r="B515" s="144"/>
      <c r="C515" s="65"/>
    </row>
    <row r="516" spans="1:3" x14ac:dyDescent="0.2">
      <c r="A516" s="5"/>
      <c r="B516" s="144"/>
      <c r="C516" s="65"/>
    </row>
    <row r="517" spans="1:3" x14ac:dyDescent="0.2">
      <c r="A517" s="5"/>
      <c r="B517" s="144"/>
      <c r="C517" s="65"/>
    </row>
    <row r="518" spans="1:3" x14ac:dyDescent="0.2">
      <c r="A518" s="5"/>
      <c r="B518" s="144"/>
      <c r="C518" s="65"/>
    </row>
    <row r="519" spans="1:3" x14ac:dyDescent="0.2">
      <c r="A519" s="5"/>
      <c r="B519" s="144"/>
      <c r="C519" s="65"/>
    </row>
    <row r="520" spans="1:3" x14ac:dyDescent="0.2">
      <c r="A520" s="5"/>
      <c r="B520" s="144"/>
      <c r="C520" s="65"/>
    </row>
    <row r="521" spans="1:3" x14ac:dyDescent="0.2">
      <c r="A521" s="5"/>
      <c r="B521" s="144"/>
      <c r="C521" s="65"/>
    </row>
    <row r="522" spans="1:3" x14ac:dyDescent="0.2">
      <c r="A522" s="5"/>
      <c r="B522" s="144"/>
      <c r="C522" s="65"/>
    </row>
    <row r="523" spans="1:3" x14ac:dyDescent="0.2">
      <c r="A523" s="5"/>
      <c r="B523" s="144"/>
      <c r="C523" s="65"/>
    </row>
    <row r="524" spans="1:3" x14ac:dyDescent="0.2">
      <c r="A524" s="5"/>
      <c r="B524" s="144"/>
      <c r="C524" s="65"/>
    </row>
    <row r="525" spans="1:3" x14ac:dyDescent="0.2">
      <c r="A525" s="5"/>
      <c r="B525" s="144"/>
      <c r="C525" s="65"/>
    </row>
    <row r="526" spans="1:3" x14ac:dyDescent="0.2">
      <c r="A526" s="5"/>
      <c r="B526" s="144"/>
      <c r="C526" s="65"/>
    </row>
    <row r="527" spans="1:3" x14ac:dyDescent="0.2">
      <c r="A527" s="5"/>
      <c r="B527" s="144"/>
      <c r="C527" s="65"/>
    </row>
    <row r="528" spans="1:3" x14ac:dyDescent="0.2">
      <c r="A528" s="5"/>
      <c r="B528" s="144"/>
      <c r="C528" s="65"/>
    </row>
    <row r="529" spans="1:3" x14ac:dyDescent="0.2">
      <c r="A529" s="5"/>
      <c r="B529" s="144"/>
      <c r="C529" s="65"/>
    </row>
    <row r="530" spans="1:3" x14ac:dyDescent="0.2">
      <c r="A530" s="5"/>
      <c r="B530" s="144"/>
      <c r="C530" s="65"/>
    </row>
    <row r="531" spans="1:3" x14ac:dyDescent="0.2">
      <c r="A531" s="5"/>
      <c r="B531" s="144"/>
      <c r="C531" s="65"/>
    </row>
    <row r="532" spans="1:3" x14ac:dyDescent="0.2">
      <c r="A532" s="5"/>
      <c r="B532" s="144"/>
      <c r="C532" s="65"/>
    </row>
    <row r="533" spans="1:3" x14ac:dyDescent="0.2">
      <c r="A533" s="5"/>
      <c r="B533" s="144"/>
      <c r="C533" s="65"/>
    </row>
    <row r="534" spans="1:3" x14ac:dyDescent="0.2">
      <c r="A534" s="5"/>
      <c r="B534" s="144"/>
      <c r="C534" s="65"/>
    </row>
    <row r="535" spans="1:3" x14ac:dyDescent="0.2">
      <c r="A535" s="5"/>
      <c r="B535" s="144"/>
      <c r="C535" s="65"/>
    </row>
    <row r="536" spans="1:3" x14ac:dyDescent="0.2">
      <c r="A536" s="5"/>
      <c r="B536" s="144"/>
      <c r="C536" s="65"/>
    </row>
    <row r="537" spans="1:3" x14ac:dyDescent="0.2">
      <c r="A537" s="5"/>
      <c r="B537" s="144"/>
      <c r="C537" s="65"/>
    </row>
    <row r="538" spans="1:3" x14ac:dyDescent="0.2">
      <c r="A538" s="5"/>
      <c r="B538" s="144"/>
      <c r="C538" s="65"/>
    </row>
    <row r="539" spans="1:3" x14ac:dyDescent="0.2">
      <c r="A539" s="5"/>
      <c r="B539" s="144"/>
      <c r="C539" s="65"/>
    </row>
    <row r="540" spans="1:3" x14ac:dyDescent="0.2">
      <c r="A540" s="5"/>
      <c r="B540" s="144"/>
      <c r="C540" s="65"/>
    </row>
    <row r="541" spans="1:3" x14ac:dyDescent="0.2">
      <c r="A541" s="5"/>
      <c r="B541" s="144"/>
      <c r="C541" s="65"/>
    </row>
    <row r="542" spans="1:3" x14ac:dyDescent="0.2">
      <c r="A542" s="5"/>
      <c r="B542" s="144"/>
      <c r="C542" s="65"/>
    </row>
    <row r="543" spans="1:3" x14ac:dyDescent="0.2">
      <c r="A543" s="5"/>
      <c r="B543" s="144"/>
      <c r="C543" s="65"/>
    </row>
    <row r="544" spans="1:3" x14ac:dyDescent="0.2">
      <c r="A544" s="5"/>
      <c r="B544" s="144"/>
      <c r="C544" s="65"/>
    </row>
    <row r="545" spans="1:3" x14ac:dyDescent="0.2">
      <c r="A545" s="5"/>
      <c r="B545" s="144"/>
      <c r="C545" s="65"/>
    </row>
    <row r="546" spans="1:3" x14ac:dyDescent="0.2">
      <c r="A546" s="5"/>
      <c r="B546" s="144"/>
      <c r="C546" s="65"/>
    </row>
    <row r="547" spans="1:3" x14ac:dyDescent="0.2">
      <c r="A547" s="5"/>
      <c r="B547" s="144"/>
      <c r="C547" s="65"/>
    </row>
    <row r="548" spans="1:3" x14ac:dyDescent="0.2">
      <c r="A548" s="5"/>
      <c r="B548" s="144"/>
      <c r="C548" s="65"/>
    </row>
    <row r="549" spans="1:3" x14ac:dyDescent="0.2">
      <c r="A549" s="5"/>
      <c r="B549" s="144"/>
      <c r="C549" s="65"/>
    </row>
    <row r="550" spans="1:3" x14ac:dyDescent="0.2">
      <c r="A550" s="5"/>
      <c r="B550" s="144"/>
      <c r="C550" s="65"/>
    </row>
    <row r="551" spans="1:3" x14ac:dyDescent="0.2">
      <c r="A551" s="5"/>
      <c r="B551" s="144"/>
      <c r="C551" s="65"/>
    </row>
    <row r="552" spans="1:3" x14ac:dyDescent="0.2">
      <c r="A552" s="5"/>
      <c r="B552" s="144"/>
      <c r="C552" s="65"/>
    </row>
    <row r="553" spans="1:3" x14ac:dyDescent="0.2">
      <c r="A553" s="5"/>
      <c r="B553" s="144"/>
      <c r="C553" s="65"/>
    </row>
    <row r="554" spans="1:3" x14ac:dyDescent="0.2">
      <c r="A554" s="5"/>
      <c r="B554" s="144"/>
      <c r="C554" s="65"/>
    </row>
    <row r="555" spans="1:3" x14ac:dyDescent="0.2">
      <c r="A555" s="5"/>
      <c r="B555" s="144"/>
      <c r="C555" s="65"/>
    </row>
    <row r="556" spans="1:3" x14ac:dyDescent="0.2">
      <c r="A556" s="5"/>
      <c r="B556" s="144"/>
      <c r="C556" s="65"/>
    </row>
    <row r="557" spans="1:3" x14ac:dyDescent="0.2">
      <c r="A557" s="5"/>
      <c r="B557" s="144"/>
      <c r="C557" s="65"/>
    </row>
    <row r="558" spans="1:3" x14ac:dyDescent="0.2">
      <c r="A558" s="5"/>
      <c r="B558" s="144"/>
      <c r="C558" s="65"/>
    </row>
    <row r="559" spans="1:3" x14ac:dyDescent="0.2">
      <c r="A559" s="5"/>
      <c r="B559" s="144"/>
      <c r="C559" s="65"/>
    </row>
    <row r="560" spans="1:3" x14ac:dyDescent="0.2">
      <c r="A560" s="5"/>
      <c r="B560" s="144"/>
      <c r="C560" s="65"/>
    </row>
    <row r="561" spans="1:3" x14ac:dyDescent="0.2">
      <c r="A561" s="5"/>
      <c r="B561" s="144"/>
      <c r="C561" s="65"/>
    </row>
    <row r="562" spans="1:3" x14ac:dyDescent="0.2">
      <c r="A562" s="5"/>
      <c r="B562" s="144"/>
      <c r="C562" s="65"/>
    </row>
    <row r="563" spans="1:3" x14ac:dyDescent="0.2">
      <c r="A563" s="5"/>
      <c r="B563" s="144"/>
      <c r="C563" s="65"/>
    </row>
    <row r="564" spans="1:3" x14ac:dyDescent="0.2">
      <c r="A564" s="5"/>
      <c r="B564" s="144"/>
      <c r="C564" s="65"/>
    </row>
    <row r="565" spans="1:3" x14ac:dyDescent="0.2">
      <c r="A565" s="5"/>
      <c r="B565" s="144"/>
      <c r="C565" s="65"/>
    </row>
    <row r="566" spans="1:3" x14ac:dyDescent="0.2">
      <c r="A566" s="5"/>
      <c r="B566" s="144"/>
      <c r="C566" s="65"/>
    </row>
    <row r="567" spans="1:3" x14ac:dyDescent="0.2">
      <c r="A567" s="5"/>
      <c r="B567" s="144"/>
      <c r="C567" s="65"/>
    </row>
    <row r="568" spans="1:3" x14ac:dyDescent="0.2">
      <c r="A568" s="5"/>
      <c r="B568" s="144"/>
      <c r="C568" s="65"/>
    </row>
    <row r="569" spans="1:3" x14ac:dyDescent="0.2">
      <c r="A569" s="5"/>
      <c r="B569" s="144"/>
      <c r="C569" s="65"/>
    </row>
    <row r="570" spans="1:3" x14ac:dyDescent="0.2">
      <c r="A570" s="5"/>
      <c r="B570" s="144"/>
      <c r="C570" s="65"/>
    </row>
    <row r="571" spans="1:3" x14ac:dyDescent="0.2">
      <c r="A571" s="5"/>
      <c r="B571" s="144"/>
      <c r="C571" s="65"/>
    </row>
    <row r="572" spans="1:3" x14ac:dyDescent="0.2">
      <c r="A572" s="5"/>
      <c r="B572" s="144"/>
      <c r="C572" s="65"/>
    </row>
    <row r="573" spans="1:3" x14ac:dyDescent="0.2">
      <c r="A573" s="5"/>
      <c r="B573" s="144"/>
      <c r="C573" s="65"/>
    </row>
    <row r="574" spans="1:3" x14ac:dyDescent="0.2">
      <c r="A574" s="5"/>
      <c r="B574" s="144"/>
      <c r="C574" s="65"/>
    </row>
    <row r="575" spans="1:3" x14ac:dyDescent="0.2">
      <c r="A575" s="5"/>
      <c r="B575" s="144"/>
      <c r="C575" s="65"/>
    </row>
    <row r="576" spans="1:3" x14ac:dyDescent="0.2">
      <c r="A576" s="5"/>
      <c r="B576" s="144"/>
      <c r="C576" s="65"/>
    </row>
    <row r="577" spans="1:3" x14ac:dyDescent="0.2">
      <c r="A577" s="5"/>
      <c r="B577" s="144"/>
      <c r="C577" s="65"/>
    </row>
    <row r="578" spans="1:3" x14ac:dyDescent="0.2">
      <c r="A578" s="5"/>
      <c r="B578" s="144"/>
      <c r="C578" s="65"/>
    </row>
    <row r="579" spans="1:3" x14ac:dyDescent="0.2">
      <c r="A579" s="5"/>
      <c r="B579" s="144"/>
      <c r="C579" s="65"/>
    </row>
    <row r="580" spans="1:3" x14ac:dyDescent="0.2">
      <c r="A580" s="5"/>
      <c r="B580" s="144"/>
      <c r="C580" s="65"/>
    </row>
    <row r="581" spans="1:3" x14ac:dyDescent="0.2">
      <c r="A581" s="5"/>
      <c r="B581" s="144"/>
      <c r="C581" s="65"/>
    </row>
    <row r="582" spans="1:3" x14ac:dyDescent="0.2">
      <c r="A582" s="5"/>
      <c r="B582" s="144"/>
      <c r="C582" s="65"/>
    </row>
    <row r="583" spans="1:3" x14ac:dyDescent="0.2">
      <c r="A583" s="5"/>
      <c r="B583" s="144"/>
      <c r="C583" s="65"/>
    </row>
    <row r="584" spans="1:3" x14ac:dyDescent="0.2">
      <c r="A584" s="5"/>
      <c r="B584" s="144"/>
      <c r="C584" s="65"/>
    </row>
    <row r="585" spans="1:3" x14ac:dyDescent="0.2">
      <c r="A585" s="5"/>
      <c r="B585" s="144"/>
      <c r="C585" s="65"/>
    </row>
    <row r="586" spans="1:3" x14ac:dyDescent="0.2">
      <c r="A586" s="5"/>
      <c r="B586" s="144"/>
      <c r="C586" s="65"/>
    </row>
    <row r="587" spans="1:3" x14ac:dyDescent="0.2">
      <c r="A587" s="5"/>
      <c r="B587" s="144"/>
      <c r="C587" s="65"/>
    </row>
    <row r="588" spans="1:3" x14ac:dyDescent="0.2">
      <c r="A588" s="5"/>
      <c r="B588" s="144"/>
      <c r="C588" s="65"/>
    </row>
    <row r="589" spans="1:3" x14ac:dyDescent="0.2">
      <c r="A589" s="5"/>
      <c r="B589" s="144"/>
      <c r="C589" s="65"/>
    </row>
    <row r="590" spans="1:3" x14ac:dyDescent="0.2">
      <c r="A590" s="5"/>
      <c r="B590" s="144"/>
      <c r="C590" s="65"/>
    </row>
    <row r="591" spans="1:3" x14ac:dyDescent="0.2">
      <c r="A591" s="5"/>
      <c r="B591" s="144"/>
      <c r="C591" s="65"/>
    </row>
    <row r="592" spans="1:3" x14ac:dyDescent="0.2">
      <c r="A592" s="5"/>
      <c r="B592" s="144"/>
      <c r="C592" s="65"/>
    </row>
    <row r="593" spans="1:3" x14ac:dyDescent="0.2">
      <c r="A593" s="5"/>
      <c r="B593" s="144"/>
      <c r="C593" s="65"/>
    </row>
    <row r="594" spans="1:3" x14ac:dyDescent="0.2">
      <c r="A594" s="5"/>
      <c r="B594" s="144"/>
      <c r="C594" s="65"/>
    </row>
    <row r="595" spans="1:3" x14ac:dyDescent="0.2">
      <c r="A595" s="5"/>
      <c r="B595" s="144"/>
      <c r="C595" s="65"/>
    </row>
    <row r="596" spans="1:3" x14ac:dyDescent="0.2">
      <c r="A596" s="5"/>
      <c r="B596" s="144"/>
      <c r="C596" s="65"/>
    </row>
  </sheetData>
  <sheetProtection formatCells="0" formatColumns="0" selectLockedCells="1"/>
  <protectedRanges>
    <protectedRange sqref="C1" name="Bereich1_7"/>
  </protectedRanges>
  <printOptions horizontalCentered="1" verticalCentered="1"/>
  <pageMargins left="0.25" right="0.25" top="0.75" bottom="0.75" header="0.3" footer="0.3"/>
  <pageSetup paperSize="9" scale="61" fitToHeight="0" orientation="portrait" r:id="rId1"/>
  <headerFooter alignWithMargins="0">
    <oddFooter>&amp;R&amp;8&amp;F  &amp;A  &amp;D  fel</oddFooter>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pageSetUpPr fitToPage="1"/>
  </sheetPr>
  <dimension ref="A1:AP90"/>
  <sheetViews>
    <sheetView zoomScale="70" zoomScaleNormal="70" workbookViewId="0">
      <pane xSplit="4" ySplit="6" topLeftCell="E58" activePane="bottomRight" state="frozen"/>
      <selection activeCell="A7" sqref="A7:XFD7"/>
      <selection pane="topRight" activeCell="A7" sqref="A7:XFD7"/>
      <selection pane="bottomLeft" activeCell="A7" sqref="A7:XFD7"/>
      <selection pane="bottomRight" activeCell="E27" sqref="E27:F27"/>
    </sheetView>
  </sheetViews>
  <sheetFormatPr baseColWidth="10" defaultColWidth="11.42578125" defaultRowHeight="15" x14ac:dyDescent="0.2"/>
  <cols>
    <col min="1" max="1" width="7.85546875" style="4" bestFit="1" customWidth="1"/>
    <col min="2" max="2" width="8.42578125" style="4" bestFit="1" customWidth="1"/>
    <col min="3" max="3" width="11.140625" style="4" bestFit="1" customWidth="1"/>
    <col min="4" max="4" width="44.85546875" style="17" customWidth="1"/>
    <col min="5" max="5" width="10" style="17" bestFit="1" customWidth="1"/>
    <col min="6" max="9" width="16.28515625" style="18" bestFit="1" customWidth="1"/>
    <col min="10" max="40" width="5.7109375" style="23" customWidth="1"/>
    <col min="41" max="41" width="11" style="24" bestFit="1" customWidth="1"/>
    <col min="42" max="42" width="11.28515625" style="24" customWidth="1"/>
    <col min="43" max="16384" width="11.42578125" style="24"/>
  </cols>
  <sheetData>
    <row r="1" spans="1:42" s="19" customFormat="1" ht="41.25" customHeight="1" thickBot="1" x14ac:dyDescent="0.35">
      <c r="A1" s="4"/>
      <c r="B1" s="4"/>
      <c r="C1" s="4"/>
      <c r="D1" s="17"/>
      <c r="E1" s="17"/>
      <c r="F1" s="18"/>
      <c r="G1" s="314" t="s">
        <v>15</v>
      </c>
      <c r="H1" s="314"/>
      <c r="I1" s="314"/>
      <c r="J1" s="314"/>
      <c r="K1" s="314"/>
      <c r="L1" s="314"/>
      <c r="M1" s="314"/>
      <c r="N1" s="314"/>
      <c r="O1" s="314"/>
      <c r="P1" s="314"/>
      <c r="Q1" s="314"/>
      <c r="R1" s="314"/>
      <c r="S1" s="314"/>
      <c r="T1" s="314"/>
      <c r="U1" s="314"/>
      <c r="V1" s="314"/>
      <c r="W1" s="314"/>
      <c r="X1" s="314"/>
      <c r="Y1" s="314"/>
      <c r="Z1" s="314"/>
      <c r="AA1" s="314"/>
      <c r="AB1" s="314"/>
      <c r="AC1" s="314"/>
      <c r="AD1" s="314"/>
      <c r="AE1" s="314"/>
      <c r="AF1" s="314"/>
      <c r="AG1" s="314"/>
      <c r="AH1" s="314"/>
      <c r="AI1" s="314"/>
      <c r="AJ1" s="315" t="s">
        <v>1</v>
      </c>
      <c r="AK1" s="315"/>
      <c r="AL1" s="315"/>
      <c r="AM1" s="315"/>
      <c r="AN1" s="315"/>
      <c r="AO1" s="315">
        <v>2020</v>
      </c>
      <c r="AP1" s="315"/>
    </row>
    <row r="2" spans="1:42" ht="15" customHeight="1" x14ac:dyDescent="0.2">
      <c r="D2" s="20"/>
      <c r="E2" s="20"/>
      <c r="F2" s="21"/>
      <c r="G2" s="21"/>
      <c r="H2" s="21"/>
      <c r="I2" s="21"/>
      <c r="J2" s="22"/>
      <c r="K2" s="22"/>
      <c r="L2" s="22"/>
      <c r="M2" s="22"/>
      <c r="N2" s="22"/>
      <c r="P2" s="22"/>
      <c r="Q2" s="22"/>
      <c r="R2" s="22"/>
      <c r="S2" s="22"/>
      <c r="T2" s="22"/>
      <c r="U2" s="22"/>
      <c r="V2" s="22"/>
      <c r="W2" s="22"/>
      <c r="X2" s="22"/>
      <c r="Y2" s="22"/>
      <c r="Z2" s="22"/>
      <c r="AA2" s="22"/>
      <c r="AB2" s="22"/>
      <c r="AC2" s="22"/>
      <c r="AD2" s="22"/>
      <c r="AE2" s="22"/>
      <c r="AF2" s="22"/>
      <c r="AG2" s="22"/>
      <c r="AH2" s="22"/>
      <c r="AI2" s="22"/>
      <c r="AJ2" s="22"/>
      <c r="AK2" s="22"/>
      <c r="AL2" s="22"/>
      <c r="AM2" s="22"/>
      <c r="AN2" s="22"/>
    </row>
    <row r="3" spans="1:42" ht="35.25" customHeight="1" thickBot="1" x14ac:dyDescent="0.25">
      <c r="D3" s="20"/>
      <c r="E3" s="20"/>
      <c r="F3" s="21"/>
      <c r="G3" s="21"/>
      <c r="H3" s="21"/>
      <c r="I3" s="21"/>
      <c r="J3" s="22"/>
      <c r="K3" s="22"/>
      <c r="L3" s="22"/>
      <c r="M3" s="316" t="s">
        <v>16</v>
      </c>
      <c r="N3" s="316"/>
      <c r="O3" s="316"/>
      <c r="P3" s="316"/>
      <c r="Q3" s="316"/>
      <c r="R3" s="316"/>
      <c r="S3" s="316"/>
      <c r="T3" s="316"/>
      <c r="U3" s="317">
        <v>361241</v>
      </c>
      <c r="V3" s="317"/>
      <c r="W3" s="317"/>
      <c r="X3" s="317"/>
      <c r="Y3" s="317"/>
      <c r="Z3" s="317"/>
      <c r="AA3" s="320" t="s">
        <v>16</v>
      </c>
      <c r="AB3" s="320"/>
      <c r="AC3" s="320"/>
      <c r="AD3" s="318">
        <v>361240</v>
      </c>
      <c r="AE3" s="318"/>
      <c r="AF3" s="318"/>
      <c r="AG3" s="318"/>
      <c r="AH3" s="318"/>
      <c r="AI3" s="318"/>
      <c r="AJ3" s="319"/>
      <c r="AK3" s="319"/>
      <c r="AL3" s="319"/>
      <c r="AM3" s="319"/>
      <c r="AN3" s="319"/>
      <c r="AO3" s="319"/>
      <c r="AP3" s="319"/>
    </row>
    <row r="4" spans="1:42" ht="15" customHeight="1" x14ac:dyDescent="0.2">
      <c r="D4" s="20"/>
      <c r="E4" s="20"/>
      <c r="F4" s="21"/>
      <c r="G4" s="21"/>
      <c r="H4" s="21"/>
      <c r="I4" s="21"/>
      <c r="J4" s="22"/>
      <c r="K4" s="22"/>
      <c r="L4" s="22"/>
      <c r="M4" s="22"/>
      <c r="N4" s="22"/>
      <c r="P4" s="22"/>
      <c r="Q4" s="22"/>
      <c r="R4" s="22"/>
      <c r="S4" s="22"/>
      <c r="T4" s="22"/>
      <c r="U4" s="22"/>
      <c r="V4" s="22"/>
      <c r="W4" s="22"/>
      <c r="X4" s="22"/>
      <c r="Y4" s="22"/>
      <c r="Z4" s="22"/>
      <c r="AA4" s="22"/>
      <c r="AB4" s="22"/>
      <c r="AC4" s="22"/>
      <c r="AD4" s="22"/>
      <c r="AE4" s="22"/>
      <c r="AF4" s="22"/>
      <c r="AG4" s="22"/>
      <c r="AH4" s="22"/>
      <c r="AI4" s="22"/>
      <c r="AJ4" s="22"/>
      <c r="AK4" s="22"/>
      <c r="AL4" s="22"/>
      <c r="AM4" s="22"/>
      <c r="AN4" s="22"/>
    </row>
    <row r="6" spans="1:42" s="31" customFormat="1" ht="22.5" customHeight="1" x14ac:dyDescent="0.25">
      <c r="A6" s="14" t="s">
        <v>11</v>
      </c>
      <c r="B6" s="14" t="s">
        <v>14</v>
      </c>
      <c r="C6" s="14" t="s">
        <v>8</v>
      </c>
      <c r="D6" s="25" t="s">
        <v>7</v>
      </c>
      <c r="E6" s="25" t="s">
        <v>12</v>
      </c>
      <c r="F6" s="26" t="s">
        <v>13</v>
      </c>
      <c r="G6" s="27" t="s">
        <v>9</v>
      </c>
      <c r="H6" s="27" t="s">
        <v>10</v>
      </c>
      <c r="I6" s="27" t="s">
        <v>6</v>
      </c>
      <c r="J6" s="28">
        <v>1</v>
      </c>
      <c r="K6" s="29">
        <v>2</v>
      </c>
      <c r="L6" s="29">
        <v>3</v>
      </c>
      <c r="M6" s="30">
        <v>4</v>
      </c>
      <c r="N6" s="30">
        <v>5</v>
      </c>
      <c r="O6" s="30">
        <v>6</v>
      </c>
      <c r="P6" s="29">
        <v>7</v>
      </c>
      <c r="Q6" s="29">
        <v>8</v>
      </c>
      <c r="R6" s="29">
        <v>9</v>
      </c>
      <c r="S6" s="29">
        <v>10</v>
      </c>
      <c r="T6" s="30">
        <v>11</v>
      </c>
      <c r="U6" s="30">
        <v>12</v>
      </c>
      <c r="V6" s="29">
        <v>13</v>
      </c>
      <c r="W6" s="29">
        <v>14</v>
      </c>
      <c r="X6" s="29">
        <v>15</v>
      </c>
      <c r="Y6" s="29">
        <v>16</v>
      </c>
      <c r="Z6" s="29">
        <v>17</v>
      </c>
      <c r="AA6" s="30">
        <v>18</v>
      </c>
      <c r="AB6" s="30">
        <v>19</v>
      </c>
      <c r="AC6" s="29">
        <v>20</v>
      </c>
      <c r="AD6" s="29">
        <v>21</v>
      </c>
      <c r="AE6" s="29">
        <v>22</v>
      </c>
      <c r="AF6" s="29">
        <v>23</v>
      </c>
      <c r="AG6" s="29">
        <v>24</v>
      </c>
      <c r="AH6" s="30">
        <v>25</v>
      </c>
      <c r="AI6" s="30">
        <v>26</v>
      </c>
      <c r="AJ6" s="29">
        <v>27</v>
      </c>
      <c r="AK6" s="29">
        <v>28</v>
      </c>
      <c r="AL6" s="29">
        <v>29</v>
      </c>
      <c r="AM6" s="29">
        <v>30</v>
      </c>
      <c r="AN6" s="29">
        <v>31</v>
      </c>
      <c r="AO6" s="312" t="s">
        <v>0</v>
      </c>
      <c r="AP6" s="313"/>
    </row>
    <row r="7" spans="1:42" s="39" customFormat="1" ht="22.5" customHeight="1" x14ac:dyDescent="0.3">
      <c r="A7" s="7"/>
      <c r="B7" s="6" t="s">
        <v>17</v>
      </c>
      <c r="C7" s="7">
        <v>4</v>
      </c>
      <c r="D7" s="86" t="s">
        <v>103</v>
      </c>
      <c r="E7" s="33">
        <v>6900</v>
      </c>
      <c r="F7" s="34">
        <v>32176</v>
      </c>
      <c r="G7" s="35">
        <v>43528</v>
      </c>
      <c r="H7" s="35">
        <v>43629</v>
      </c>
      <c r="I7" s="35">
        <v>44162</v>
      </c>
      <c r="J7" s="36"/>
      <c r="K7" s="37" t="s">
        <v>83</v>
      </c>
      <c r="L7" s="37" t="s">
        <v>83</v>
      </c>
      <c r="M7" s="38"/>
      <c r="N7" s="38"/>
      <c r="O7" s="38"/>
      <c r="P7" s="88" t="s">
        <v>102</v>
      </c>
      <c r="Q7" s="37" t="s">
        <v>94</v>
      </c>
      <c r="R7" s="37" t="s">
        <v>94</v>
      </c>
      <c r="S7" s="37" t="s">
        <v>94</v>
      </c>
      <c r="T7" s="75" t="s">
        <v>97</v>
      </c>
      <c r="U7" s="38"/>
      <c r="V7" s="64"/>
      <c r="W7" s="64"/>
      <c r="X7" s="64"/>
      <c r="Y7" s="64"/>
      <c r="Z7" s="64"/>
      <c r="AA7" s="38"/>
      <c r="AB7" s="38"/>
      <c r="AC7" s="64"/>
      <c r="AD7" s="64"/>
      <c r="AE7" s="64"/>
      <c r="AF7" s="64"/>
      <c r="AG7" s="64"/>
      <c r="AH7" s="38"/>
      <c r="AI7" s="38"/>
      <c r="AJ7" s="64"/>
      <c r="AK7" s="64"/>
      <c r="AL7" s="64"/>
      <c r="AM7" s="64"/>
      <c r="AN7" s="64"/>
      <c r="AO7" s="1"/>
      <c r="AP7" s="2"/>
    </row>
    <row r="8" spans="1:42" ht="22.5" customHeight="1" x14ac:dyDescent="0.3">
      <c r="A8" s="7">
        <v>1</v>
      </c>
      <c r="B8" s="6">
        <v>7</v>
      </c>
      <c r="C8" s="7">
        <v>20</v>
      </c>
      <c r="D8" s="32" t="s">
        <v>18</v>
      </c>
      <c r="E8" s="33">
        <v>6366</v>
      </c>
      <c r="F8" s="34">
        <v>32665</v>
      </c>
      <c r="G8" s="35">
        <v>43522</v>
      </c>
      <c r="H8" s="35">
        <v>43629</v>
      </c>
      <c r="I8" s="35">
        <v>44155</v>
      </c>
      <c r="J8" s="36"/>
      <c r="K8" s="37" t="s">
        <v>83</v>
      </c>
      <c r="L8" s="37" t="s">
        <v>83</v>
      </c>
      <c r="M8" s="38"/>
      <c r="N8" s="38"/>
      <c r="O8" s="38"/>
      <c r="P8" s="37" t="s">
        <v>83</v>
      </c>
      <c r="Q8" s="37" t="s">
        <v>94</v>
      </c>
      <c r="R8" s="37" t="s">
        <v>94</v>
      </c>
      <c r="S8" s="37" t="s">
        <v>94</v>
      </c>
      <c r="T8" s="38"/>
      <c r="U8" s="38"/>
      <c r="V8" s="37" t="s">
        <v>94</v>
      </c>
      <c r="W8" s="37" t="s">
        <v>94</v>
      </c>
      <c r="X8" s="37" t="s">
        <v>94</v>
      </c>
      <c r="Y8" s="37" t="s">
        <v>94</v>
      </c>
      <c r="Z8" s="37" t="s">
        <v>94</v>
      </c>
      <c r="AA8" s="38"/>
      <c r="AB8" s="38"/>
      <c r="AC8" s="37" t="s">
        <v>94</v>
      </c>
      <c r="AD8" s="37" t="s">
        <v>94</v>
      </c>
      <c r="AE8" s="37" t="s">
        <v>94</v>
      </c>
      <c r="AF8" s="37" t="s">
        <v>94</v>
      </c>
      <c r="AG8" s="37" t="s">
        <v>94</v>
      </c>
      <c r="AH8" s="38"/>
      <c r="AI8" s="38"/>
      <c r="AJ8" s="37" t="s">
        <v>94</v>
      </c>
      <c r="AK8" s="37" t="s">
        <v>94</v>
      </c>
      <c r="AL8" s="37" t="s">
        <v>83</v>
      </c>
      <c r="AM8" s="37" t="s">
        <v>94</v>
      </c>
      <c r="AN8" s="37" t="s">
        <v>94</v>
      </c>
      <c r="AO8" s="1"/>
      <c r="AP8" s="2"/>
    </row>
    <row r="9" spans="1:42" ht="22.5" customHeight="1" x14ac:dyDescent="0.3">
      <c r="A9" s="7">
        <v>2</v>
      </c>
      <c r="B9" s="6">
        <v>9</v>
      </c>
      <c r="C9" s="7">
        <v>12</v>
      </c>
      <c r="D9" s="32" t="s">
        <v>19</v>
      </c>
      <c r="E9" s="40">
        <v>3592</v>
      </c>
      <c r="F9" s="34">
        <v>36481</v>
      </c>
      <c r="G9" s="35">
        <v>43578</v>
      </c>
      <c r="H9" s="35">
        <v>43661</v>
      </c>
      <c r="I9" s="35">
        <v>44213</v>
      </c>
      <c r="J9" s="36"/>
      <c r="K9" s="37" t="s">
        <v>83</v>
      </c>
      <c r="L9" s="37" t="s">
        <v>83</v>
      </c>
      <c r="M9" s="38"/>
      <c r="N9" s="38"/>
      <c r="O9" s="38"/>
      <c r="P9" s="37" t="s">
        <v>94</v>
      </c>
      <c r="Q9" s="37" t="s">
        <v>84</v>
      </c>
      <c r="R9" s="37" t="s">
        <v>94</v>
      </c>
      <c r="S9" s="37" t="s">
        <v>94</v>
      </c>
      <c r="T9" s="38"/>
      <c r="U9" s="38"/>
      <c r="V9" s="37" t="s">
        <v>94</v>
      </c>
      <c r="W9" s="37" t="s">
        <v>91</v>
      </c>
      <c r="X9" s="37" t="s">
        <v>94</v>
      </c>
      <c r="Y9" s="37" t="s">
        <v>91</v>
      </c>
      <c r="Z9" s="37" t="s">
        <v>94</v>
      </c>
      <c r="AA9" s="38"/>
      <c r="AB9" s="38"/>
      <c r="AC9" s="37" t="s">
        <v>94</v>
      </c>
      <c r="AD9" s="37" t="s">
        <v>94</v>
      </c>
      <c r="AE9" s="37" t="s">
        <v>94</v>
      </c>
      <c r="AF9" s="37" t="s">
        <v>94</v>
      </c>
      <c r="AG9" s="37" t="s">
        <v>94</v>
      </c>
      <c r="AH9" s="38"/>
      <c r="AI9" s="38"/>
      <c r="AJ9" s="37" t="s">
        <v>94</v>
      </c>
      <c r="AK9" s="37" t="s">
        <v>94</v>
      </c>
      <c r="AL9" s="37" t="s">
        <v>94</v>
      </c>
      <c r="AM9" s="37" t="s">
        <v>94</v>
      </c>
      <c r="AN9" s="37" t="s">
        <v>94</v>
      </c>
      <c r="AO9" s="1"/>
      <c r="AP9" s="2"/>
    </row>
    <row r="10" spans="1:42" ht="22.5" customHeight="1" x14ac:dyDescent="0.3">
      <c r="A10" s="7">
        <v>3</v>
      </c>
      <c r="B10" s="6">
        <v>4</v>
      </c>
      <c r="C10" s="8">
        <v>55</v>
      </c>
      <c r="D10" s="41" t="s">
        <v>20</v>
      </c>
      <c r="E10" s="42">
        <v>1398</v>
      </c>
      <c r="F10" s="34">
        <v>30824</v>
      </c>
      <c r="G10" s="35">
        <v>43430</v>
      </c>
      <c r="H10" s="35">
        <v>43488</v>
      </c>
      <c r="I10" s="35">
        <v>44064</v>
      </c>
      <c r="J10" s="36"/>
      <c r="K10" s="37" t="s">
        <v>83</v>
      </c>
      <c r="L10" s="37" t="s">
        <v>83</v>
      </c>
      <c r="M10" s="38"/>
      <c r="N10" s="38"/>
      <c r="O10" s="38"/>
      <c r="P10" s="37" t="s">
        <v>94</v>
      </c>
      <c r="Q10" s="37" t="s">
        <v>94</v>
      </c>
      <c r="R10" s="37" t="s">
        <v>94</v>
      </c>
      <c r="S10" s="37" t="s">
        <v>94</v>
      </c>
      <c r="T10" s="38"/>
      <c r="U10" s="38"/>
      <c r="V10" s="37" t="s">
        <v>94</v>
      </c>
      <c r="W10" s="37" t="s">
        <v>94</v>
      </c>
      <c r="X10" s="37" t="s">
        <v>94</v>
      </c>
      <c r="Y10" s="37" t="s">
        <v>94</v>
      </c>
      <c r="Z10" s="37" t="s">
        <v>94</v>
      </c>
      <c r="AA10" s="38"/>
      <c r="AB10" s="38"/>
      <c r="AC10" s="37" t="s">
        <v>94</v>
      </c>
      <c r="AD10" s="37" t="s">
        <v>94</v>
      </c>
      <c r="AE10" s="37" t="s">
        <v>94</v>
      </c>
      <c r="AF10" s="37" t="s">
        <v>94</v>
      </c>
      <c r="AG10" s="37" t="s">
        <v>94</v>
      </c>
      <c r="AH10" s="38"/>
      <c r="AI10" s="38"/>
      <c r="AJ10" s="37" t="s">
        <v>94</v>
      </c>
      <c r="AK10" s="37" t="s">
        <v>94</v>
      </c>
      <c r="AL10" s="37" t="s">
        <v>94</v>
      </c>
      <c r="AM10" s="37" t="s">
        <v>94</v>
      </c>
      <c r="AN10" s="37" t="s">
        <v>94</v>
      </c>
      <c r="AO10" s="1"/>
      <c r="AP10" s="2"/>
    </row>
    <row r="11" spans="1:42" ht="22.5" customHeight="1" x14ac:dyDescent="0.3">
      <c r="A11" s="7">
        <v>4</v>
      </c>
      <c r="B11" s="6">
        <v>12</v>
      </c>
      <c r="C11" s="9"/>
      <c r="D11" s="41" t="s">
        <v>21</v>
      </c>
      <c r="E11" s="42">
        <v>3659</v>
      </c>
      <c r="F11" s="34">
        <v>32364</v>
      </c>
      <c r="G11" s="35">
        <v>43724</v>
      </c>
      <c r="H11" s="35">
        <v>43766</v>
      </c>
      <c r="I11" s="35">
        <v>44358</v>
      </c>
      <c r="J11" s="36"/>
      <c r="K11" s="37" t="s">
        <v>83</v>
      </c>
      <c r="L11" s="37" t="s">
        <v>83</v>
      </c>
      <c r="M11" s="38"/>
      <c r="N11" s="38"/>
      <c r="O11" s="38"/>
      <c r="P11" s="37" t="s">
        <v>91</v>
      </c>
      <c r="Q11" s="37" t="s">
        <v>91</v>
      </c>
      <c r="R11" s="37" t="s">
        <v>91</v>
      </c>
      <c r="S11" s="37" t="s">
        <v>96</v>
      </c>
      <c r="T11" s="38"/>
      <c r="U11" s="38"/>
      <c r="V11" s="37" t="s">
        <v>91</v>
      </c>
      <c r="W11" s="37" t="s">
        <v>91</v>
      </c>
      <c r="X11" s="37" t="s">
        <v>94</v>
      </c>
      <c r="Y11" s="37" t="s">
        <v>94</v>
      </c>
      <c r="Z11" s="37" t="s">
        <v>94</v>
      </c>
      <c r="AA11" s="38"/>
      <c r="AB11" s="38"/>
      <c r="AC11" s="88" t="s">
        <v>107</v>
      </c>
      <c r="AD11" s="37" t="s">
        <v>83</v>
      </c>
      <c r="AE11" s="37" t="s">
        <v>83</v>
      </c>
      <c r="AF11" s="37" t="s">
        <v>83</v>
      </c>
      <c r="AG11" s="37" t="s">
        <v>94</v>
      </c>
      <c r="AH11" s="38"/>
      <c r="AI11" s="38"/>
      <c r="AJ11" s="37" t="s">
        <v>94</v>
      </c>
      <c r="AK11" s="37" t="s">
        <v>94</v>
      </c>
      <c r="AL11" s="37" t="s">
        <v>93</v>
      </c>
      <c r="AM11" s="37" t="s">
        <v>91</v>
      </c>
      <c r="AN11" s="37" t="s">
        <v>91</v>
      </c>
      <c r="AO11" s="145"/>
      <c r="AP11" s="2"/>
    </row>
    <row r="12" spans="1:42" ht="22.5" customHeight="1" x14ac:dyDescent="0.3">
      <c r="A12" s="7">
        <v>5</v>
      </c>
      <c r="B12" s="6">
        <v>6</v>
      </c>
      <c r="C12" s="98">
        <v>105</v>
      </c>
      <c r="D12" s="41" t="s">
        <v>22</v>
      </c>
      <c r="E12" s="33">
        <v>2937</v>
      </c>
      <c r="F12" s="43">
        <v>35453</v>
      </c>
      <c r="G12" s="35">
        <v>43489</v>
      </c>
      <c r="H12" s="35">
        <v>43521</v>
      </c>
      <c r="I12" s="35">
        <v>44127</v>
      </c>
      <c r="J12" s="36"/>
      <c r="K12" s="37" t="s">
        <v>83</v>
      </c>
      <c r="L12" s="37" t="s">
        <v>83</v>
      </c>
      <c r="M12" s="38"/>
      <c r="N12" s="38"/>
      <c r="O12" s="38"/>
      <c r="P12" s="37" t="s">
        <v>94</v>
      </c>
      <c r="Q12" s="37" t="s">
        <v>94</v>
      </c>
      <c r="R12" s="37" t="s">
        <v>94</v>
      </c>
      <c r="S12" s="37" t="s">
        <v>94</v>
      </c>
      <c r="T12" s="38"/>
      <c r="U12" s="38"/>
      <c r="V12" s="37" t="s">
        <v>94</v>
      </c>
      <c r="W12" s="37" t="s">
        <v>94</v>
      </c>
      <c r="X12" s="37" t="s">
        <v>94</v>
      </c>
      <c r="Y12" s="37" t="s">
        <v>94</v>
      </c>
      <c r="Z12" s="37" t="s">
        <v>94</v>
      </c>
      <c r="AA12" s="38"/>
      <c r="AB12" s="38"/>
      <c r="AC12" s="37" t="s">
        <v>94</v>
      </c>
      <c r="AD12" s="37" t="s">
        <v>94</v>
      </c>
      <c r="AE12" s="37" t="s">
        <v>94</v>
      </c>
      <c r="AF12" s="37" t="s">
        <v>83</v>
      </c>
      <c r="AG12" s="37" t="s">
        <v>94</v>
      </c>
      <c r="AH12" s="38"/>
      <c r="AI12" s="38"/>
      <c r="AJ12" s="37" t="s">
        <v>94</v>
      </c>
      <c r="AK12" s="37" t="s">
        <v>94</v>
      </c>
      <c r="AL12" s="37" t="s">
        <v>94</v>
      </c>
      <c r="AM12" s="37" t="s">
        <v>94</v>
      </c>
      <c r="AN12" s="37" t="s">
        <v>83</v>
      </c>
      <c r="AO12" s="1"/>
      <c r="AP12" s="2"/>
    </row>
    <row r="13" spans="1:42" ht="22.5" customHeight="1" x14ac:dyDescent="0.3">
      <c r="A13" s="7">
        <v>6</v>
      </c>
      <c r="B13" s="6">
        <v>11</v>
      </c>
      <c r="C13" s="99"/>
      <c r="D13" s="32" t="s">
        <v>23</v>
      </c>
      <c r="E13" s="44">
        <v>3613</v>
      </c>
      <c r="F13" s="45">
        <v>35256</v>
      </c>
      <c r="G13" s="35">
        <v>43633</v>
      </c>
      <c r="H13" s="35">
        <v>43724</v>
      </c>
      <c r="I13" s="35">
        <v>44274</v>
      </c>
      <c r="J13" s="36"/>
      <c r="K13" s="37" t="s">
        <v>83</v>
      </c>
      <c r="L13" s="37" t="s">
        <v>83</v>
      </c>
      <c r="M13" s="38"/>
      <c r="N13" s="38"/>
      <c r="O13" s="38"/>
      <c r="P13" s="37" t="s">
        <v>94</v>
      </c>
      <c r="Q13" s="37" t="s">
        <v>94</v>
      </c>
      <c r="R13" s="37" t="s">
        <v>94</v>
      </c>
      <c r="S13" s="37" t="s">
        <v>94</v>
      </c>
      <c r="T13" s="38"/>
      <c r="U13" s="38"/>
      <c r="V13" s="37" t="s">
        <v>94</v>
      </c>
      <c r="W13" s="37" t="s">
        <v>94</v>
      </c>
      <c r="X13" s="37" t="s">
        <v>94</v>
      </c>
      <c r="Y13" s="37" t="s">
        <v>94</v>
      </c>
      <c r="Z13" s="37" t="s">
        <v>94</v>
      </c>
      <c r="AA13" s="38"/>
      <c r="AB13" s="38"/>
      <c r="AC13" s="37" t="s">
        <v>94</v>
      </c>
      <c r="AD13" s="37" t="s">
        <v>94</v>
      </c>
      <c r="AE13" s="37" t="s">
        <v>94</v>
      </c>
      <c r="AF13" s="37" t="s">
        <v>94</v>
      </c>
      <c r="AG13" s="37" t="s">
        <v>94</v>
      </c>
      <c r="AH13" s="38"/>
      <c r="AI13" s="38"/>
      <c r="AJ13" s="37" t="s">
        <v>94</v>
      </c>
      <c r="AK13" s="37" t="s">
        <v>94</v>
      </c>
      <c r="AL13" s="37" t="s">
        <v>94</v>
      </c>
      <c r="AM13" s="37" t="s">
        <v>94</v>
      </c>
      <c r="AN13" s="37" t="s">
        <v>94</v>
      </c>
      <c r="AO13" s="1"/>
      <c r="AP13" s="2"/>
    </row>
    <row r="14" spans="1:42" ht="22.5" customHeight="1" x14ac:dyDescent="0.3">
      <c r="A14" s="7">
        <v>7</v>
      </c>
      <c r="B14" s="6">
        <v>7</v>
      </c>
      <c r="C14" s="8">
        <v>27</v>
      </c>
      <c r="D14" s="41" t="s">
        <v>24</v>
      </c>
      <c r="E14" s="33">
        <v>6156</v>
      </c>
      <c r="F14" s="34">
        <v>30271</v>
      </c>
      <c r="G14" s="35">
        <v>43521</v>
      </c>
      <c r="H14" s="35">
        <v>43578</v>
      </c>
      <c r="I14" s="35">
        <v>44155</v>
      </c>
      <c r="J14" s="36"/>
      <c r="K14" s="37" t="s">
        <v>83</v>
      </c>
      <c r="L14" s="37" t="s">
        <v>83</v>
      </c>
      <c r="M14" s="38"/>
      <c r="N14" s="38"/>
      <c r="O14" s="38"/>
      <c r="P14" s="37" t="s">
        <v>94</v>
      </c>
      <c r="Q14" s="37" t="s">
        <v>94</v>
      </c>
      <c r="R14" s="37" t="s">
        <v>94</v>
      </c>
      <c r="S14" s="37" t="s">
        <v>91</v>
      </c>
      <c r="T14" s="38"/>
      <c r="U14" s="38"/>
      <c r="V14" s="37" t="s">
        <v>94</v>
      </c>
      <c r="W14" s="37" t="s">
        <v>94</v>
      </c>
      <c r="X14" s="37" t="s">
        <v>94</v>
      </c>
      <c r="Y14" s="37" t="s">
        <v>94</v>
      </c>
      <c r="Z14" s="37" t="s">
        <v>94</v>
      </c>
      <c r="AA14" s="38"/>
      <c r="AB14" s="38"/>
      <c r="AC14" s="37" t="s">
        <v>83</v>
      </c>
      <c r="AD14" s="37" t="s">
        <v>94</v>
      </c>
      <c r="AE14" s="37" t="s">
        <v>94</v>
      </c>
      <c r="AF14" s="37" t="s">
        <v>91</v>
      </c>
      <c r="AG14" s="37" t="s">
        <v>91</v>
      </c>
      <c r="AH14" s="38"/>
      <c r="AI14" s="38"/>
      <c r="AJ14" s="37" t="s">
        <v>94</v>
      </c>
      <c r="AK14" s="37" t="s">
        <v>94</v>
      </c>
      <c r="AL14" s="37" t="s">
        <v>91</v>
      </c>
      <c r="AM14" s="37" t="s">
        <v>94</v>
      </c>
      <c r="AN14" s="37" t="s">
        <v>94</v>
      </c>
      <c r="AO14" s="1"/>
      <c r="AP14" s="2"/>
    </row>
    <row r="15" spans="1:42" ht="22.5" customHeight="1" x14ac:dyDescent="0.3">
      <c r="A15" s="7">
        <v>8</v>
      </c>
      <c r="B15" s="6">
        <v>7</v>
      </c>
      <c r="C15" s="8">
        <v>49</v>
      </c>
      <c r="D15" s="41" t="s">
        <v>25</v>
      </c>
      <c r="E15" s="33">
        <v>4730</v>
      </c>
      <c r="F15" s="34">
        <v>36840</v>
      </c>
      <c r="G15" s="35">
        <v>43521</v>
      </c>
      <c r="H15" s="35">
        <v>43578</v>
      </c>
      <c r="I15" s="35">
        <v>44155</v>
      </c>
      <c r="J15" s="36"/>
      <c r="K15" s="37" t="s">
        <v>83</v>
      </c>
      <c r="L15" s="37" t="s">
        <v>83</v>
      </c>
      <c r="M15" s="38"/>
      <c r="N15" s="38"/>
      <c r="O15" s="38"/>
      <c r="P15" s="37" t="s">
        <v>94</v>
      </c>
      <c r="Q15" s="37" t="s">
        <v>94</v>
      </c>
      <c r="R15" s="37" t="s">
        <v>94</v>
      </c>
      <c r="S15" s="37" t="s">
        <v>94</v>
      </c>
      <c r="T15" s="38"/>
      <c r="U15" s="38"/>
      <c r="V15" s="37" t="s">
        <v>94</v>
      </c>
      <c r="W15" s="37" t="s">
        <v>94</v>
      </c>
      <c r="X15" s="37" t="s">
        <v>91</v>
      </c>
      <c r="Y15" s="37" t="s">
        <v>91</v>
      </c>
      <c r="Z15" s="37" t="s">
        <v>91</v>
      </c>
      <c r="AA15" s="38"/>
      <c r="AB15" s="38"/>
      <c r="AC15" s="37" t="s">
        <v>91</v>
      </c>
      <c r="AD15" s="37" t="s">
        <v>91</v>
      </c>
      <c r="AE15" s="37" t="s">
        <v>91</v>
      </c>
      <c r="AF15" s="37" t="s">
        <v>96</v>
      </c>
      <c r="AG15" s="37" t="s">
        <v>96</v>
      </c>
      <c r="AH15" s="38"/>
      <c r="AI15" s="38"/>
      <c r="AJ15" s="37" t="s">
        <v>94</v>
      </c>
      <c r="AK15" s="37" t="s">
        <v>94</v>
      </c>
      <c r="AL15" s="37" t="s">
        <v>94</v>
      </c>
      <c r="AM15" s="37" t="s">
        <v>94</v>
      </c>
      <c r="AN15" s="37" t="s">
        <v>94</v>
      </c>
      <c r="AO15" s="1"/>
      <c r="AP15" s="2"/>
    </row>
    <row r="16" spans="1:42" ht="22.5" customHeight="1" x14ac:dyDescent="0.3">
      <c r="A16" s="7">
        <v>9</v>
      </c>
      <c r="B16" s="6">
        <v>11</v>
      </c>
      <c r="C16" s="99"/>
      <c r="D16" s="32" t="s">
        <v>26</v>
      </c>
      <c r="E16" s="44">
        <v>3261</v>
      </c>
      <c r="F16" s="45">
        <v>32298</v>
      </c>
      <c r="G16" s="35">
        <v>43633</v>
      </c>
      <c r="H16" s="35">
        <v>43724</v>
      </c>
      <c r="I16" s="35">
        <v>44274</v>
      </c>
      <c r="J16" s="36"/>
      <c r="K16" s="37" t="s">
        <v>83</v>
      </c>
      <c r="L16" s="37" t="s">
        <v>83</v>
      </c>
      <c r="M16" s="38"/>
      <c r="N16" s="38"/>
      <c r="O16" s="38"/>
      <c r="P16" s="37" t="s">
        <v>94</v>
      </c>
      <c r="Q16" s="37" t="s">
        <v>94</v>
      </c>
      <c r="R16" s="37" t="s">
        <v>94</v>
      </c>
      <c r="S16" s="37" t="s">
        <v>94</v>
      </c>
      <c r="T16" s="38"/>
      <c r="U16" s="38"/>
      <c r="V16" s="37" t="s">
        <v>94</v>
      </c>
      <c r="W16" s="37" t="s">
        <v>94</v>
      </c>
      <c r="X16" s="37" t="s">
        <v>94</v>
      </c>
      <c r="Y16" s="37" t="s">
        <v>94</v>
      </c>
      <c r="Z16" s="37" t="s">
        <v>94</v>
      </c>
      <c r="AA16" s="38"/>
      <c r="AB16" s="38"/>
      <c r="AC16" s="37" t="s">
        <v>94</v>
      </c>
      <c r="AD16" s="37" t="s">
        <v>94</v>
      </c>
      <c r="AE16" s="37" t="s">
        <v>94</v>
      </c>
      <c r="AF16" s="37" t="s">
        <v>94</v>
      </c>
      <c r="AG16" s="37" t="s">
        <v>94</v>
      </c>
      <c r="AH16" s="38"/>
      <c r="AI16" s="38"/>
      <c r="AJ16" s="37" t="s">
        <v>94</v>
      </c>
      <c r="AK16" s="37" t="s">
        <v>94</v>
      </c>
      <c r="AL16" s="37" t="s">
        <v>94</v>
      </c>
      <c r="AM16" s="37" t="s">
        <v>94</v>
      </c>
      <c r="AN16" s="37" t="s">
        <v>94</v>
      </c>
      <c r="AO16" s="1"/>
      <c r="AP16" s="2"/>
    </row>
    <row r="17" spans="1:42" ht="22.5" customHeight="1" x14ac:dyDescent="0.3">
      <c r="A17" s="7">
        <v>10</v>
      </c>
      <c r="B17" s="6">
        <v>13</v>
      </c>
      <c r="C17" s="7"/>
      <c r="D17" s="41" t="s">
        <v>27</v>
      </c>
      <c r="E17" s="46">
        <v>3782</v>
      </c>
      <c r="F17" s="35">
        <v>35745</v>
      </c>
      <c r="G17" s="35">
        <v>43752</v>
      </c>
      <c r="H17" s="35">
        <v>43766</v>
      </c>
      <c r="I17" s="35">
        <v>44358</v>
      </c>
      <c r="J17" s="36"/>
      <c r="K17" s="37" t="s">
        <v>83</v>
      </c>
      <c r="L17" s="37" t="s">
        <v>83</v>
      </c>
      <c r="M17" s="38"/>
      <c r="N17" s="38"/>
      <c r="O17" s="38"/>
      <c r="P17" s="37" t="s">
        <v>94</v>
      </c>
      <c r="Q17" s="37" t="s">
        <v>94</v>
      </c>
      <c r="R17" s="37" t="s">
        <v>94</v>
      </c>
      <c r="S17" s="37" t="s">
        <v>94</v>
      </c>
      <c r="T17" s="38"/>
      <c r="U17" s="38"/>
      <c r="V17" s="37" t="s">
        <v>94</v>
      </c>
      <c r="W17" s="37" t="s">
        <v>94</v>
      </c>
      <c r="X17" s="37" t="s">
        <v>94</v>
      </c>
      <c r="Y17" s="37" t="s">
        <v>94</v>
      </c>
      <c r="Z17" s="37" t="s">
        <v>94</v>
      </c>
      <c r="AA17" s="38"/>
      <c r="AB17" s="38"/>
      <c r="AC17" s="37" t="s">
        <v>94</v>
      </c>
      <c r="AD17" s="37" t="s">
        <v>94</v>
      </c>
      <c r="AE17" s="37" t="s">
        <v>94</v>
      </c>
      <c r="AF17" s="37" t="s">
        <v>94</v>
      </c>
      <c r="AG17" s="37" t="s">
        <v>94</v>
      </c>
      <c r="AH17" s="38"/>
      <c r="AI17" s="38"/>
      <c r="AJ17" s="37" t="s">
        <v>94</v>
      </c>
      <c r="AK17" s="37" t="s">
        <v>94</v>
      </c>
      <c r="AL17" s="37" t="s">
        <v>94</v>
      </c>
      <c r="AM17" s="37" t="s">
        <v>94</v>
      </c>
      <c r="AN17" s="37" t="s">
        <v>94</v>
      </c>
      <c r="AO17" s="1"/>
      <c r="AP17" s="2"/>
    </row>
    <row r="18" spans="1:42" ht="22.5" customHeight="1" x14ac:dyDescent="0.3">
      <c r="A18" s="7">
        <v>11</v>
      </c>
      <c r="B18" s="6">
        <v>11</v>
      </c>
      <c r="C18" s="7"/>
      <c r="D18" s="32" t="s">
        <v>28</v>
      </c>
      <c r="E18" s="44">
        <v>6992</v>
      </c>
      <c r="F18" s="45">
        <v>31651</v>
      </c>
      <c r="G18" s="35">
        <v>43633</v>
      </c>
      <c r="H18" s="35">
        <v>43724</v>
      </c>
      <c r="I18" s="35">
        <v>44274</v>
      </c>
      <c r="J18" s="36"/>
      <c r="K18" s="37" t="s">
        <v>83</v>
      </c>
      <c r="L18" s="37" t="s">
        <v>83</v>
      </c>
      <c r="M18" s="38"/>
      <c r="N18" s="38"/>
      <c r="O18" s="38"/>
      <c r="P18" s="37" t="s">
        <v>94</v>
      </c>
      <c r="Q18" s="37" t="s">
        <v>94</v>
      </c>
      <c r="R18" s="37" t="s">
        <v>94</v>
      </c>
      <c r="S18" s="37" t="s">
        <v>94</v>
      </c>
      <c r="T18" s="38"/>
      <c r="U18" s="38"/>
      <c r="V18" s="37" t="s">
        <v>94</v>
      </c>
      <c r="W18" s="37" t="s">
        <v>94</v>
      </c>
      <c r="X18" s="88" t="s">
        <v>107</v>
      </c>
      <c r="Y18" s="37" t="s">
        <v>94</v>
      </c>
      <c r="Z18" s="37" t="s">
        <v>94</v>
      </c>
      <c r="AA18" s="38"/>
      <c r="AB18" s="38"/>
      <c r="AC18" s="37" t="s">
        <v>94</v>
      </c>
      <c r="AD18" s="37" t="s">
        <v>94</v>
      </c>
      <c r="AE18" s="37" t="s">
        <v>94</v>
      </c>
      <c r="AF18" s="37" t="s">
        <v>91</v>
      </c>
      <c r="AG18" s="37" t="s">
        <v>91</v>
      </c>
      <c r="AH18" s="38"/>
      <c r="AI18" s="38"/>
      <c r="AJ18" s="37" t="s">
        <v>94</v>
      </c>
      <c r="AK18" s="37" t="s">
        <v>94</v>
      </c>
      <c r="AL18" s="37" t="s">
        <v>94</v>
      </c>
      <c r="AM18" s="37" t="s">
        <v>94</v>
      </c>
      <c r="AN18" s="37" t="s">
        <v>93</v>
      </c>
      <c r="AO18" s="37"/>
      <c r="AP18" s="2"/>
    </row>
    <row r="19" spans="1:42" ht="22.5" customHeight="1" x14ac:dyDescent="0.3">
      <c r="A19" s="7">
        <v>12</v>
      </c>
      <c r="B19" s="6">
        <v>9</v>
      </c>
      <c r="C19" s="7">
        <v>111</v>
      </c>
      <c r="D19" s="86" t="s">
        <v>123</v>
      </c>
      <c r="E19" s="40">
        <v>4382</v>
      </c>
      <c r="F19" s="34">
        <v>36382</v>
      </c>
      <c r="G19" s="35">
        <v>43578</v>
      </c>
      <c r="H19" s="35">
        <v>43640</v>
      </c>
      <c r="I19" s="35">
        <v>44213</v>
      </c>
      <c r="J19" s="36"/>
      <c r="K19" s="37" t="s">
        <v>83</v>
      </c>
      <c r="L19" s="37" t="s">
        <v>83</v>
      </c>
      <c r="M19" s="38"/>
      <c r="N19" s="38"/>
      <c r="O19" s="38"/>
      <c r="P19" s="37" t="s">
        <v>91</v>
      </c>
      <c r="Q19" s="37" t="s">
        <v>91</v>
      </c>
      <c r="R19" s="37" t="s">
        <v>91</v>
      </c>
      <c r="S19" s="37" t="s">
        <v>96</v>
      </c>
      <c r="T19" s="38"/>
      <c r="U19" s="38"/>
      <c r="V19" s="37" t="s">
        <v>94</v>
      </c>
      <c r="W19" s="37" t="s">
        <v>94</v>
      </c>
      <c r="X19" s="37" t="s">
        <v>94</v>
      </c>
      <c r="Y19" s="37" t="s">
        <v>94</v>
      </c>
      <c r="Z19" s="37" t="s">
        <v>94</v>
      </c>
      <c r="AA19" s="38"/>
      <c r="AB19" s="38"/>
      <c r="AC19" s="37" t="s">
        <v>94</v>
      </c>
      <c r="AD19" s="37" t="s">
        <v>94</v>
      </c>
      <c r="AE19" s="37" t="s">
        <v>94</v>
      </c>
      <c r="AF19" s="37" t="s">
        <v>94</v>
      </c>
      <c r="AG19" s="37" t="s">
        <v>94</v>
      </c>
      <c r="AH19" s="38"/>
      <c r="AI19" s="38"/>
      <c r="AJ19" s="37" t="s">
        <v>91</v>
      </c>
      <c r="AK19" s="37" t="s">
        <v>91</v>
      </c>
      <c r="AL19" s="37" t="s">
        <v>91</v>
      </c>
      <c r="AM19" s="37" t="s">
        <v>94</v>
      </c>
      <c r="AN19" s="37" t="s">
        <v>83</v>
      </c>
      <c r="AO19" s="95" t="s">
        <v>124</v>
      </c>
      <c r="AP19" s="2"/>
    </row>
    <row r="20" spans="1:42" ht="22.5" customHeight="1" x14ac:dyDescent="0.3">
      <c r="A20" s="7">
        <v>13</v>
      </c>
      <c r="B20" s="6">
        <v>6</v>
      </c>
      <c r="C20" s="7"/>
      <c r="D20" s="32" t="s">
        <v>29</v>
      </c>
      <c r="E20" s="40">
        <v>2866</v>
      </c>
      <c r="F20" s="34">
        <v>34005</v>
      </c>
      <c r="G20" s="35">
        <v>43640</v>
      </c>
      <c r="H20" s="35">
        <v>43724</v>
      </c>
      <c r="I20" s="35">
        <v>44127</v>
      </c>
      <c r="J20" s="36"/>
      <c r="K20" s="37" t="s">
        <v>83</v>
      </c>
      <c r="L20" s="37" t="s">
        <v>83</v>
      </c>
      <c r="M20" s="38"/>
      <c r="N20" s="38"/>
      <c r="O20" s="38"/>
      <c r="P20" s="37" t="s">
        <v>94</v>
      </c>
      <c r="Q20" s="37" t="s">
        <v>83</v>
      </c>
      <c r="R20" s="37" t="s">
        <v>94</v>
      </c>
      <c r="S20" s="37" t="s">
        <v>94</v>
      </c>
      <c r="T20" s="38"/>
      <c r="U20" s="38"/>
      <c r="V20" s="37" t="s">
        <v>94</v>
      </c>
      <c r="W20" s="37" t="s">
        <v>94</v>
      </c>
      <c r="X20" s="37" t="s">
        <v>94</v>
      </c>
      <c r="Y20" s="37" t="s">
        <v>94</v>
      </c>
      <c r="Z20" s="37" t="s">
        <v>94</v>
      </c>
      <c r="AA20" s="38"/>
      <c r="AB20" s="38"/>
      <c r="AC20" s="37" t="s">
        <v>94</v>
      </c>
      <c r="AD20" s="37" t="s">
        <v>94</v>
      </c>
      <c r="AE20" s="88" t="s">
        <v>117</v>
      </c>
      <c r="AF20" s="37" t="s">
        <v>94</v>
      </c>
      <c r="AG20" s="37" t="s">
        <v>94</v>
      </c>
      <c r="AH20" s="38"/>
      <c r="AI20" s="38"/>
      <c r="AJ20" s="37" t="s">
        <v>94</v>
      </c>
      <c r="AK20" s="37" t="s">
        <v>94</v>
      </c>
      <c r="AL20" s="37" t="s">
        <v>94</v>
      </c>
      <c r="AM20" s="37" t="s">
        <v>94</v>
      </c>
      <c r="AN20" s="37" t="s">
        <v>94</v>
      </c>
      <c r="AO20" s="1"/>
      <c r="AP20" s="2"/>
    </row>
    <row r="21" spans="1:42" ht="22.5" customHeight="1" x14ac:dyDescent="0.3">
      <c r="A21" s="7">
        <v>14</v>
      </c>
      <c r="B21" s="6" t="s">
        <v>17</v>
      </c>
      <c r="C21" s="7"/>
      <c r="D21" s="72" t="s">
        <v>85</v>
      </c>
      <c r="E21" s="68">
        <v>5731</v>
      </c>
      <c r="F21" s="69">
        <v>35805</v>
      </c>
      <c r="G21" s="70">
        <v>43712</v>
      </c>
      <c r="H21" s="71">
        <v>43818</v>
      </c>
      <c r="I21" s="71">
        <v>44344</v>
      </c>
      <c r="J21" s="36"/>
      <c r="K21" s="37" t="s">
        <v>83</v>
      </c>
      <c r="L21" s="37" t="s">
        <v>83</v>
      </c>
      <c r="M21" s="38"/>
      <c r="N21" s="38"/>
      <c r="O21" s="38"/>
      <c r="P21" s="37" t="s">
        <v>94</v>
      </c>
      <c r="Q21" s="37" t="s">
        <v>94</v>
      </c>
      <c r="R21" s="37" t="s">
        <v>94</v>
      </c>
      <c r="S21" s="37" t="s">
        <v>94</v>
      </c>
      <c r="T21" s="38"/>
      <c r="U21" s="38"/>
      <c r="V21" s="88" t="s">
        <v>107</v>
      </c>
      <c r="W21" s="37" t="s">
        <v>94</v>
      </c>
      <c r="X21" s="37" t="s">
        <v>94</v>
      </c>
      <c r="Y21" s="37" t="s">
        <v>94</v>
      </c>
      <c r="Z21" s="37" t="s">
        <v>94</v>
      </c>
      <c r="AA21" s="38"/>
      <c r="AB21" s="38"/>
      <c r="AC21" s="37" t="s">
        <v>94</v>
      </c>
      <c r="AD21" s="37" t="s">
        <v>94</v>
      </c>
      <c r="AE21" s="37" t="s">
        <v>94</v>
      </c>
      <c r="AF21" s="37" t="s">
        <v>94</v>
      </c>
      <c r="AG21" s="37" t="s">
        <v>94</v>
      </c>
      <c r="AH21" s="38"/>
      <c r="AI21" s="38"/>
      <c r="AJ21" s="37" t="s">
        <v>113</v>
      </c>
      <c r="AK21" s="37" t="s">
        <v>113</v>
      </c>
      <c r="AL21" s="37" t="s">
        <v>113</v>
      </c>
      <c r="AM21" s="37" t="s">
        <v>113</v>
      </c>
      <c r="AN21" s="37" t="s">
        <v>113</v>
      </c>
      <c r="AO21" s="1"/>
      <c r="AP21" s="2"/>
    </row>
    <row r="22" spans="1:42" ht="22.5" customHeight="1" x14ac:dyDescent="0.3">
      <c r="A22" s="7">
        <v>15</v>
      </c>
      <c r="B22" s="6">
        <v>9</v>
      </c>
      <c r="C22" s="7"/>
      <c r="D22" s="41" t="s">
        <v>30</v>
      </c>
      <c r="E22" s="33">
        <v>5122</v>
      </c>
      <c r="F22" s="34">
        <v>32394</v>
      </c>
      <c r="G22" s="35">
        <v>43584</v>
      </c>
      <c r="H22" s="35">
        <v>43629</v>
      </c>
      <c r="I22" s="35">
        <v>44213</v>
      </c>
      <c r="J22" s="36"/>
      <c r="K22" s="37" t="s">
        <v>91</v>
      </c>
      <c r="L22" s="37" t="s">
        <v>91</v>
      </c>
      <c r="M22" s="38"/>
      <c r="N22" s="38"/>
      <c r="O22" s="38"/>
      <c r="P22" s="37" t="s">
        <v>91</v>
      </c>
      <c r="Q22" s="37" t="s">
        <v>91</v>
      </c>
      <c r="R22" s="37" t="s">
        <v>91</v>
      </c>
      <c r="S22" s="37" t="s">
        <v>96</v>
      </c>
      <c r="T22" s="38"/>
      <c r="U22" s="38"/>
      <c r="V22" s="37" t="s">
        <v>94</v>
      </c>
      <c r="W22" s="37" t="s">
        <v>94</v>
      </c>
      <c r="X22" s="37" t="s">
        <v>94</v>
      </c>
      <c r="Y22" s="37" t="s">
        <v>94</v>
      </c>
      <c r="Z22" s="37" t="s">
        <v>94</v>
      </c>
      <c r="AA22" s="38"/>
      <c r="AB22" s="38"/>
      <c r="AC22" s="37" t="s">
        <v>94</v>
      </c>
      <c r="AD22" s="37" t="s">
        <v>94</v>
      </c>
      <c r="AE22" s="37" t="s">
        <v>94</v>
      </c>
      <c r="AF22" s="37" t="s">
        <v>94</v>
      </c>
      <c r="AG22" s="37" t="s">
        <v>94</v>
      </c>
      <c r="AH22" s="38"/>
      <c r="AI22" s="38"/>
      <c r="AJ22" s="37" t="s">
        <v>94</v>
      </c>
      <c r="AK22" s="37" t="s">
        <v>94</v>
      </c>
      <c r="AL22" s="37" t="s">
        <v>94</v>
      </c>
      <c r="AM22" s="37" t="s">
        <v>94</v>
      </c>
      <c r="AN22" s="37" t="s">
        <v>94</v>
      </c>
      <c r="AO22" s="1"/>
      <c r="AP22" s="2"/>
    </row>
    <row r="23" spans="1:42" ht="22.5" customHeight="1" x14ac:dyDescent="0.3">
      <c r="A23" s="7">
        <v>16</v>
      </c>
      <c r="B23" s="6" t="s">
        <v>31</v>
      </c>
      <c r="C23" s="10">
        <v>37</v>
      </c>
      <c r="D23" s="41" t="s">
        <v>32</v>
      </c>
      <c r="E23" s="47">
        <v>3439</v>
      </c>
      <c r="F23" s="35">
        <v>36117</v>
      </c>
      <c r="G23" s="35">
        <v>43353</v>
      </c>
      <c r="H23" s="35">
        <v>43390</v>
      </c>
      <c r="I23" s="35">
        <v>43987</v>
      </c>
      <c r="J23" s="36"/>
      <c r="K23" s="37" t="s">
        <v>83</v>
      </c>
      <c r="L23" s="37" t="s">
        <v>83</v>
      </c>
      <c r="M23" s="38"/>
      <c r="N23" s="38"/>
      <c r="O23" s="38"/>
      <c r="P23" s="37" t="s">
        <v>94</v>
      </c>
      <c r="Q23" s="37" t="s">
        <v>94</v>
      </c>
      <c r="R23" s="37" t="s">
        <v>94</v>
      </c>
      <c r="S23" s="37" t="s">
        <v>94</v>
      </c>
      <c r="T23" s="38"/>
      <c r="U23" s="38"/>
      <c r="V23" s="37" t="s">
        <v>94</v>
      </c>
      <c r="W23" s="37" t="s">
        <v>94</v>
      </c>
      <c r="X23" s="96" t="s">
        <v>107</v>
      </c>
      <c r="Y23" s="37" t="s">
        <v>94</v>
      </c>
      <c r="Z23" s="37" t="s">
        <v>93</v>
      </c>
      <c r="AA23" s="38"/>
      <c r="AB23" s="38"/>
      <c r="AC23" s="37" t="s">
        <v>94</v>
      </c>
      <c r="AD23" s="37" t="s">
        <v>94</v>
      </c>
      <c r="AE23" s="37" t="s">
        <v>94</v>
      </c>
      <c r="AF23" s="37" t="s">
        <v>94</v>
      </c>
      <c r="AG23" s="37" t="s">
        <v>94</v>
      </c>
      <c r="AH23" s="38"/>
      <c r="AI23" s="38"/>
      <c r="AJ23" s="37" t="s">
        <v>94</v>
      </c>
      <c r="AK23" s="37" t="s">
        <v>94</v>
      </c>
      <c r="AL23" s="37" t="s">
        <v>94</v>
      </c>
      <c r="AM23" s="37" t="s">
        <v>83</v>
      </c>
      <c r="AN23" s="37" t="s">
        <v>94</v>
      </c>
      <c r="AO23" s="1"/>
      <c r="AP23" s="2"/>
    </row>
    <row r="24" spans="1:42" ht="22.5" customHeight="1" x14ac:dyDescent="0.3">
      <c r="A24" s="7">
        <v>17</v>
      </c>
      <c r="B24" s="6">
        <v>4</v>
      </c>
      <c r="C24" s="7">
        <v>67</v>
      </c>
      <c r="D24" s="41" t="s">
        <v>33</v>
      </c>
      <c r="E24" s="42">
        <v>3287</v>
      </c>
      <c r="F24" s="34">
        <v>30219</v>
      </c>
      <c r="G24" s="35"/>
      <c r="H24" s="35">
        <v>43430</v>
      </c>
      <c r="I24" s="35">
        <v>44064</v>
      </c>
      <c r="J24" s="36"/>
      <c r="K24" s="37" t="s">
        <v>83</v>
      </c>
      <c r="L24" s="37" t="s">
        <v>83</v>
      </c>
      <c r="M24" s="38"/>
      <c r="N24" s="38"/>
      <c r="O24" s="38"/>
      <c r="P24" s="37" t="s">
        <v>94</v>
      </c>
      <c r="Q24" s="37" t="s">
        <v>94</v>
      </c>
      <c r="R24" s="37" t="s">
        <v>94</v>
      </c>
      <c r="S24" s="37" t="s">
        <v>94</v>
      </c>
      <c r="T24" s="38"/>
      <c r="U24" s="38"/>
      <c r="V24" s="37" t="s">
        <v>94</v>
      </c>
      <c r="W24" s="37" t="s">
        <v>94</v>
      </c>
      <c r="X24" s="37" t="s">
        <v>94</v>
      </c>
      <c r="Y24" s="37" t="s">
        <v>94</v>
      </c>
      <c r="Z24" s="37" t="s">
        <v>94</v>
      </c>
      <c r="AA24" s="38"/>
      <c r="AB24" s="38"/>
      <c r="AC24" s="37" t="s">
        <v>94</v>
      </c>
      <c r="AD24" s="37" t="s">
        <v>94</v>
      </c>
      <c r="AE24" s="37" t="s">
        <v>94</v>
      </c>
      <c r="AF24" s="37" t="s">
        <v>94</v>
      </c>
      <c r="AG24" s="37" t="s">
        <v>94</v>
      </c>
      <c r="AH24" s="38"/>
      <c r="AI24" s="38"/>
      <c r="AJ24" s="37" t="s">
        <v>94</v>
      </c>
      <c r="AK24" s="37" t="s">
        <v>94</v>
      </c>
      <c r="AL24" s="37" t="s">
        <v>94</v>
      </c>
      <c r="AM24" s="37" t="s">
        <v>94</v>
      </c>
      <c r="AN24" s="37" t="s">
        <v>94</v>
      </c>
      <c r="AO24" s="1"/>
      <c r="AP24" s="2"/>
    </row>
    <row r="25" spans="1:42" ht="22.5" customHeight="1" x14ac:dyDescent="0.3">
      <c r="A25" s="7">
        <v>18</v>
      </c>
      <c r="B25" s="6" t="s">
        <v>34</v>
      </c>
      <c r="C25" s="99">
        <v>114</v>
      </c>
      <c r="D25" s="41" t="s">
        <v>35</v>
      </c>
      <c r="E25" s="33">
        <v>4292</v>
      </c>
      <c r="F25" s="34">
        <v>30111</v>
      </c>
      <c r="G25" s="35">
        <v>43591</v>
      </c>
      <c r="H25" s="35">
        <v>43661</v>
      </c>
      <c r="I25" s="35">
        <v>44227</v>
      </c>
      <c r="J25" s="36"/>
      <c r="K25" s="37" t="s">
        <v>83</v>
      </c>
      <c r="L25" s="37" t="s">
        <v>83</v>
      </c>
      <c r="M25" s="38"/>
      <c r="N25" s="38"/>
      <c r="O25" s="38"/>
      <c r="P25" s="37" t="s">
        <v>94</v>
      </c>
      <c r="Q25" s="37" t="s">
        <v>94</v>
      </c>
      <c r="R25" s="37" t="s">
        <v>94</v>
      </c>
      <c r="S25" s="37" t="s">
        <v>94</v>
      </c>
      <c r="T25" s="38"/>
      <c r="U25" s="38"/>
      <c r="V25" s="37" t="s">
        <v>94</v>
      </c>
      <c r="W25" s="37" t="s">
        <v>94</v>
      </c>
      <c r="X25" s="37" t="s">
        <v>94</v>
      </c>
      <c r="Y25" s="96" t="s">
        <v>107</v>
      </c>
      <c r="Z25" s="37" t="s">
        <v>94</v>
      </c>
      <c r="AA25" s="38"/>
      <c r="AB25" s="38"/>
      <c r="AC25" s="37" t="s">
        <v>94</v>
      </c>
      <c r="AD25" s="37" t="s">
        <v>94</v>
      </c>
      <c r="AE25" s="37" t="s">
        <v>94</v>
      </c>
      <c r="AF25" s="37" t="s">
        <v>94</v>
      </c>
      <c r="AG25" s="37" t="s">
        <v>94</v>
      </c>
      <c r="AH25" s="38"/>
      <c r="AI25" s="38"/>
      <c r="AJ25" s="37" t="s">
        <v>109</v>
      </c>
      <c r="AK25" s="37" t="s">
        <v>109</v>
      </c>
      <c r="AL25" s="37" t="s">
        <v>109</v>
      </c>
      <c r="AM25" s="37" t="s">
        <v>109</v>
      </c>
      <c r="AN25" s="37" t="s">
        <v>109</v>
      </c>
      <c r="AO25" s="1"/>
      <c r="AP25" s="2"/>
    </row>
    <row r="26" spans="1:42" ht="22.5" customHeight="1" x14ac:dyDescent="0.3">
      <c r="A26" s="7">
        <v>19</v>
      </c>
      <c r="B26" s="6">
        <v>11</v>
      </c>
      <c r="C26" s="99"/>
      <c r="D26" s="32" t="s">
        <v>36</v>
      </c>
      <c r="E26" s="44">
        <v>4429</v>
      </c>
      <c r="F26" s="45">
        <v>31553</v>
      </c>
      <c r="G26" s="35">
        <v>43633</v>
      </c>
      <c r="H26" s="35">
        <v>43661</v>
      </c>
      <c r="I26" s="35">
        <v>44241</v>
      </c>
      <c r="J26" s="36"/>
      <c r="K26" s="37" t="s">
        <v>83</v>
      </c>
      <c r="L26" s="37" t="s">
        <v>83</v>
      </c>
      <c r="M26" s="38"/>
      <c r="N26" s="38"/>
      <c r="O26" s="38"/>
      <c r="P26" s="37" t="s">
        <v>94</v>
      </c>
      <c r="Q26" s="37" t="s">
        <v>94</v>
      </c>
      <c r="R26" s="88" t="s">
        <v>102</v>
      </c>
      <c r="S26" s="37" t="s">
        <v>94</v>
      </c>
      <c r="T26" s="38"/>
      <c r="U26" s="38"/>
      <c r="V26" s="37" t="s">
        <v>94</v>
      </c>
      <c r="W26" s="37" t="s">
        <v>94</v>
      </c>
      <c r="X26" s="37" t="s">
        <v>94</v>
      </c>
      <c r="Y26" s="37" t="s">
        <v>94</v>
      </c>
      <c r="Z26" s="37" t="s">
        <v>94</v>
      </c>
      <c r="AA26" s="38"/>
      <c r="AB26" s="38"/>
      <c r="AC26" s="37" t="s">
        <v>94</v>
      </c>
      <c r="AD26" s="37" t="s">
        <v>94</v>
      </c>
      <c r="AE26" s="37" t="s">
        <v>94</v>
      </c>
      <c r="AF26" s="37" t="s">
        <v>94</v>
      </c>
      <c r="AG26" s="37" t="s">
        <v>94</v>
      </c>
      <c r="AH26" s="38"/>
      <c r="AI26" s="38"/>
      <c r="AJ26" s="37" t="s">
        <v>94</v>
      </c>
      <c r="AK26" s="37" t="s">
        <v>94</v>
      </c>
      <c r="AL26" s="37" t="s">
        <v>93</v>
      </c>
      <c r="AM26" s="37" t="s">
        <v>94</v>
      </c>
      <c r="AN26" s="37" t="s">
        <v>94</v>
      </c>
      <c r="AO26" s="1"/>
      <c r="AP26" s="2"/>
    </row>
    <row r="27" spans="1:42" ht="22.5" customHeight="1" x14ac:dyDescent="0.3">
      <c r="A27" s="7">
        <v>20</v>
      </c>
      <c r="B27" s="6" t="s">
        <v>31</v>
      </c>
      <c r="C27" s="10">
        <v>14</v>
      </c>
      <c r="D27" s="41" t="s">
        <v>37</v>
      </c>
      <c r="E27" s="47">
        <v>6242</v>
      </c>
      <c r="F27" s="48">
        <v>26808</v>
      </c>
      <c r="G27" s="35">
        <v>43374</v>
      </c>
      <c r="H27" s="35">
        <v>43390</v>
      </c>
      <c r="I27" s="35">
        <v>44008</v>
      </c>
      <c r="J27" s="36"/>
      <c r="K27" s="37" t="s">
        <v>83</v>
      </c>
      <c r="L27" s="37" t="s">
        <v>83</v>
      </c>
      <c r="M27" s="38"/>
      <c r="N27" s="38"/>
      <c r="O27" s="38"/>
      <c r="P27" s="37" t="s">
        <v>94</v>
      </c>
      <c r="Q27" s="37" t="s">
        <v>94</v>
      </c>
      <c r="R27" s="37" t="s">
        <v>94</v>
      </c>
      <c r="S27" s="37" t="s">
        <v>94</v>
      </c>
      <c r="T27" s="38"/>
      <c r="U27" s="38"/>
      <c r="V27" s="37" t="s">
        <v>94</v>
      </c>
      <c r="W27" s="37" t="s">
        <v>94</v>
      </c>
      <c r="X27" s="37" t="s">
        <v>94</v>
      </c>
      <c r="Y27" s="37" t="s">
        <v>94</v>
      </c>
      <c r="Z27" s="37" t="s">
        <v>94</v>
      </c>
      <c r="AA27" s="38"/>
      <c r="AB27" s="38"/>
      <c r="AC27" s="37" t="s">
        <v>94</v>
      </c>
      <c r="AD27" s="37" t="s">
        <v>91</v>
      </c>
      <c r="AE27" s="37" t="s">
        <v>91</v>
      </c>
      <c r="AF27" s="37" t="s">
        <v>91</v>
      </c>
      <c r="AG27" s="37" t="s">
        <v>96</v>
      </c>
      <c r="AH27" s="37" t="s">
        <v>91</v>
      </c>
      <c r="AI27" s="37" t="s">
        <v>91</v>
      </c>
      <c r="AJ27" s="37" t="s">
        <v>94</v>
      </c>
      <c r="AK27" s="37" t="s">
        <v>94</v>
      </c>
      <c r="AL27" s="37" t="s">
        <v>94</v>
      </c>
      <c r="AM27" s="37" t="s">
        <v>94</v>
      </c>
      <c r="AN27" s="37" t="s">
        <v>94</v>
      </c>
      <c r="AO27" s="1"/>
      <c r="AP27" s="2"/>
    </row>
    <row r="28" spans="1:42" ht="22.5" customHeight="1" x14ac:dyDescent="0.3">
      <c r="A28" s="7">
        <v>21</v>
      </c>
      <c r="B28" s="6">
        <v>13</v>
      </c>
      <c r="C28" s="7"/>
      <c r="D28" s="41" t="s">
        <v>38</v>
      </c>
      <c r="E28" s="33">
        <v>6098</v>
      </c>
      <c r="F28" s="34">
        <v>29948</v>
      </c>
      <c r="G28" s="35">
        <v>43766</v>
      </c>
      <c r="H28" s="35">
        <v>43768</v>
      </c>
      <c r="I28" s="35">
        <v>44407</v>
      </c>
      <c r="J28" s="36"/>
      <c r="K28" s="37" t="s">
        <v>83</v>
      </c>
      <c r="L28" s="37" t="s">
        <v>83</v>
      </c>
      <c r="M28" s="38"/>
      <c r="N28" s="38"/>
      <c r="O28" s="38"/>
      <c r="P28" s="37" t="s">
        <v>83</v>
      </c>
      <c r="Q28" s="37" t="s">
        <v>83</v>
      </c>
      <c r="R28" s="37" t="s">
        <v>94</v>
      </c>
      <c r="S28" s="37" t="s">
        <v>94</v>
      </c>
      <c r="T28" s="38"/>
      <c r="U28" s="38"/>
      <c r="V28" s="37" t="s">
        <v>94</v>
      </c>
      <c r="W28" s="37" t="s">
        <v>94</v>
      </c>
      <c r="X28" s="37" t="s">
        <v>94</v>
      </c>
      <c r="Y28" s="37" t="s">
        <v>112</v>
      </c>
      <c r="Z28" s="37" t="s">
        <v>94</v>
      </c>
      <c r="AA28" s="38"/>
      <c r="AB28" s="38"/>
      <c r="AC28" s="96" t="s">
        <v>114</v>
      </c>
      <c r="AD28" s="37" t="s">
        <v>94</v>
      </c>
      <c r="AE28" s="37" t="s">
        <v>94</v>
      </c>
      <c r="AF28" s="37" t="s">
        <v>94</v>
      </c>
      <c r="AG28" s="37" t="s">
        <v>94</v>
      </c>
      <c r="AH28" s="38"/>
      <c r="AI28" s="38"/>
      <c r="AJ28" s="37" t="s">
        <v>94</v>
      </c>
      <c r="AK28" s="37" t="s">
        <v>94</v>
      </c>
      <c r="AL28" s="37" t="s">
        <v>94</v>
      </c>
      <c r="AM28" s="37" t="s">
        <v>94</v>
      </c>
      <c r="AN28" s="37" t="s">
        <v>94</v>
      </c>
      <c r="AO28" s="1"/>
      <c r="AP28" s="2"/>
    </row>
    <row r="29" spans="1:42" ht="22.5" customHeight="1" x14ac:dyDescent="0.3">
      <c r="A29" s="7">
        <v>22</v>
      </c>
      <c r="B29" s="6" t="s">
        <v>34</v>
      </c>
      <c r="C29" s="7"/>
      <c r="D29" s="32" t="s">
        <v>39</v>
      </c>
      <c r="E29" s="44">
        <v>5610</v>
      </c>
      <c r="F29" s="45">
        <v>30899</v>
      </c>
      <c r="G29" s="35">
        <v>43633</v>
      </c>
      <c r="H29" s="35">
        <v>43752</v>
      </c>
      <c r="I29" s="35">
        <v>44274</v>
      </c>
      <c r="J29" s="36"/>
      <c r="K29" s="37" t="s">
        <v>83</v>
      </c>
      <c r="L29" s="37" t="s">
        <v>83</v>
      </c>
      <c r="M29" s="38"/>
      <c r="N29" s="38"/>
      <c r="O29" s="38"/>
      <c r="P29" s="37" t="s">
        <v>94</v>
      </c>
      <c r="Q29" s="37" t="s">
        <v>94</v>
      </c>
      <c r="R29" s="37" t="s">
        <v>91</v>
      </c>
      <c r="S29" s="37" t="s">
        <v>91</v>
      </c>
      <c r="T29" s="38"/>
      <c r="U29" s="38"/>
      <c r="V29" s="37" t="s">
        <v>94</v>
      </c>
      <c r="W29" s="37" t="s">
        <v>91</v>
      </c>
      <c r="X29" s="37" t="s">
        <v>91</v>
      </c>
      <c r="Y29" s="37" t="s">
        <v>94</v>
      </c>
      <c r="Z29" s="37" t="s">
        <v>83</v>
      </c>
      <c r="AA29" s="38"/>
      <c r="AB29" s="38"/>
      <c r="AC29" s="37" t="s">
        <v>94</v>
      </c>
      <c r="AD29" s="37" t="s">
        <v>94</v>
      </c>
      <c r="AE29" s="37" t="s">
        <v>94</v>
      </c>
      <c r="AF29" s="37" t="s">
        <v>83</v>
      </c>
      <c r="AG29" s="37" t="s">
        <v>83</v>
      </c>
      <c r="AH29" s="38"/>
      <c r="AI29" s="38"/>
      <c r="AJ29" s="37" t="s">
        <v>94</v>
      </c>
      <c r="AK29" s="37" t="s">
        <v>94</v>
      </c>
      <c r="AL29" s="37" t="s">
        <v>94</v>
      </c>
      <c r="AM29" s="37" t="s">
        <v>94</v>
      </c>
      <c r="AN29" s="37" t="s">
        <v>94</v>
      </c>
      <c r="AO29" s="1"/>
      <c r="AP29" s="2"/>
    </row>
    <row r="30" spans="1:42" ht="22.5" customHeight="1" x14ac:dyDescent="0.3">
      <c r="A30" s="7">
        <v>23</v>
      </c>
      <c r="B30" s="6" t="s">
        <v>31</v>
      </c>
      <c r="C30" s="7">
        <v>8</v>
      </c>
      <c r="D30" s="11" t="s">
        <v>40</v>
      </c>
      <c r="E30" s="42">
        <v>4613</v>
      </c>
      <c r="F30" s="48">
        <v>34533</v>
      </c>
      <c r="G30" s="35">
        <v>43213</v>
      </c>
      <c r="H30" s="35">
        <v>43304</v>
      </c>
      <c r="I30" s="35">
        <v>43889</v>
      </c>
      <c r="J30" s="36"/>
      <c r="K30" s="37" t="s">
        <v>83</v>
      </c>
      <c r="L30" s="37" t="s">
        <v>83</v>
      </c>
      <c r="M30" s="38"/>
      <c r="N30" s="38"/>
      <c r="O30" s="38"/>
      <c r="P30" s="37" t="s">
        <v>94</v>
      </c>
      <c r="Q30" s="37" t="s">
        <v>94</v>
      </c>
      <c r="R30" s="37" t="s">
        <v>94</v>
      </c>
      <c r="S30" s="37" t="s">
        <v>94</v>
      </c>
      <c r="T30" s="38"/>
      <c r="U30" s="38"/>
      <c r="V30" s="37" t="s">
        <v>94</v>
      </c>
      <c r="W30" s="37" t="s">
        <v>94</v>
      </c>
      <c r="X30" s="37" t="s">
        <v>94</v>
      </c>
      <c r="Y30" s="37" t="s">
        <v>94</v>
      </c>
      <c r="Z30" s="37" t="s">
        <v>94</v>
      </c>
      <c r="AA30" s="38"/>
      <c r="AB30" s="38"/>
      <c r="AC30" s="89" t="s">
        <v>14</v>
      </c>
      <c r="AD30" s="37" t="s">
        <v>83</v>
      </c>
      <c r="AE30" s="37" t="s">
        <v>94</v>
      </c>
      <c r="AF30" s="37" t="s">
        <v>94</v>
      </c>
      <c r="AG30" s="89" t="s">
        <v>14</v>
      </c>
      <c r="AH30" s="38"/>
      <c r="AI30" s="38"/>
      <c r="AJ30" s="37" t="s">
        <v>94</v>
      </c>
      <c r="AK30" s="37" t="s">
        <v>94</v>
      </c>
      <c r="AL30" s="37" t="s">
        <v>94</v>
      </c>
      <c r="AM30" s="37" t="s">
        <v>94</v>
      </c>
      <c r="AN30" s="37" t="s">
        <v>94</v>
      </c>
      <c r="AO30" s="1"/>
      <c r="AP30" s="2"/>
    </row>
    <row r="31" spans="1:42" ht="22.5" customHeight="1" x14ac:dyDescent="0.3">
      <c r="A31" s="7">
        <v>24</v>
      </c>
      <c r="B31" s="6">
        <v>11</v>
      </c>
      <c r="C31" s="99">
        <v>123</v>
      </c>
      <c r="D31" s="32" t="s">
        <v>41</v>
      </c>
      <c r="E31" s="46">
        <v>5398</v>
      </c>
      <c r="F31" s="45">
        <v>28471</v>
      </c>
      <c r="G31" s="35">
        <v>43654</v>
      </c>
      <c r="H31" s="35">
        <v>43724</v>
      </c>
      <c r="I31" s="35">
        <v>44274</v>
      </c>
      <c r="J31" s="36"/>
      <c r="K31" s="37" t="s">
        <v>83</v>
      </c>
      <c r="L31" s="37" t="s">
        <v>83</v>
      </c>
      <c r="M31" s="38"/>
      <c r="N31" s="38"/>
      <c r="O31" s="38"/>
      <c r="P31" s="37" t="s">
        <v>94</v>
      </c>
      <c r="Q31" s="37" t="s">
        <v>94</v>
      </c>
      <c r="R31" s="37" t="s">
        <v>94</v>
      </c>
      <c r="S31" s="37" t="s">
        <v>94</v>
      </c>
      <c r="T31" s="38"/>
      <c r="U31" s="38"/>
      <c r="V31" s="37" t="s">
        <v>91</v>
      </c>
      <c r="W31" s="37" t="s">
        <v>91</v>
      </c>
      <c r="X31" s="37" t="s">
        <v>91</v>
      </c>
      <c r="Y31" s="37" t="s">
        <v>96</v>
      </c>
      <c r="Z31" s="37" t="s">
        <v>96</v>
      </c>
      <c r="AA31" s="38"/>
      <c r="AB31" s="38"/>
      <c r="AC31" s="37" t="s">
        <v>94</v>
      </c>
      <c r="AD31" s="37" t="s">
        <v>94</v>
      </c>
      <c r="AE31" s="37" t="s">
        <v>94</v>
      </c>
      <c r="AF31" s="37" t="s">
        <v>94</v>
      </c>
      <c r="AG31" s="37" t="s">
        <v>94</v>
      </c>
      <c r="AH31" s="38"/>
      <c r="AI31" s="38"/>
      <c r="AJ31" s="37" t="s">
        <v>94</v>
      </c>
      <c r="AK31" s="37" t="s">
        <v>94</v>
      </c>
      <c r="AL31" s="37" t="s">
        <v>94</v>
      </c>
      <c r="AM31" s="37" t="s">
        <v>94</v>
      </c>
      <c r="AN31" s="37" t="s">
        <v>94</v>
      </c>
      <c r="AO31" s="1"/>
      <c r="AP31" s="2"/>
    </row>
    <row r="32" spans="1:42" ht="22.5" customHeight="1" x14ac:dyDescent="0.3">
      <c r="A32" s="7">
        <v>25</v>
      </c>
      <c r="B32" s="6">
        <v>4</v>
      </c>
      <c r="C32" s="7">
        <v>68</v>
      </c>
      <c r="D32" s="41" t="s">
        <v>42</v>
      </c>
      <c r="E32" s="42">
        <v>3702</v>
      </c>
      <c r="F32" s="34">
        <v>35244</v>
      </c>
      <c r="G32" s="35"/>
      <c r="H32" s="35">
        <v>43430</v>
      </c>
      <c r="I32" s="35">
        <v>44064</v>
      </c>
      <c r="J32" s="36"/>
      <c r="K32" s="37" t="s">
        <v>83</v>
      </c>
      <c r="L32" s="37" t="s">
        <v>83</v>
      </c>
      <c r="M32" s="38"/>
      <c r="N32" s="38"/>
      <c r="O32" s="38"/>
      <c r="P32" s="37" t="s">
        <v>91</v>
      </c>
      <c r="Q32" s="37" t="s">
        <v>91</v>
      </c>
      <c r="R32" s="37" t="s">
        <v>91</v>
      </c>
      <c r="S32" s="37" t="s">
        <v>96</v>
      </c>
      <c r="T32" s="38"/>
      <c r="U32" s="38"/>
      <c r="V32" s="37" t="s">
        <v>94</v>
      </c>
      <c r="W32" s="37" t="s">
        <v>94</v>
      </c>
      <c r="X32" s="37" t="s">
        <v>94</v>
      </c>
      <c r="Y32" s="37" t="s">
        <v>94</v>
      </c>
      <c r="Z32" s="37" t="s">
        <v>94</v>
      </c>
      <c r="AA32" s="38"/>
      <c r="AB32" s="38"/>
      <c r="AC32" s="37" t="s">
        <v>94</v>
      </c>
      <c r="AD32" s="37" t="s">
        <v>94</v>
      </c>
      <c r="AE32" s="37" t="s">
        <v>94</v>
      </c>
      <c r="AF32" s="37" t="s">
        <v>91</v>
      </c>
      <c r="AG32" s="37" t="s">
        <v>91</v>
      </c>
      <c r="AH32" s="38"/>
      <c r="AI32" s="38"/>
      <c r="AJ32" s="37" t="s">
        <v>94</v>
      </c>
      <c r="AK32" s="37" t="s">
        <v>94</v>
      </c>
      <c r="AL32" s="37" t="s">
        <v>94</v>
      </c>
      <c r="AM32" s="37" t="s">
        <v>94</v>
      </c>
      <c r="AN32" s="37" t="s">
        <v>94</v>
      </c>
      <c r="AO32" s="1"/>
      <c r="AP32" s="2"/>
    </row>
    <row r="33" spans="1:42" ht="22.5" customHeight="1" x14ac:dyDescent="0.3">
      <c r="A33" s="7">
        <v>26</v>
      </c>
      <c r="B33" s="6">
        <v>4</v>
      </c>
      <c r="C33" s="10">
        <v>66</v>
      </c>
      <c r="D33" s="41" t="s">
        <v>43</v>
      </c>
      <c r="E33" s="42">
        <v>3340</v>
      </c>
      <c r="F33" s="34">
        <v>31397</v>
      </c>
      <c r="G33" s="35">
        <v>43430</v>
      </c>
      <c r="H33" s="35">
        <v>43488</v>
      </c>
      <c r="I33" s="35">
        <v>44064</v>
      </c>
      <c r="J33" s="36"/>
      <c r="K33" s="37" t="s">
        <v>83</v>
      </c>
      <c r="L33" s="37" t="s">
        <v>83</v>
      </c>
      <c r="M33" s="38"/>
      <c r="N33" s="38"/>
      <c r="O33" s="38"/>
      <c r="P33" s="37" t="s">
        <v>94</v>
      </c>
      <c r="Q33" s="37" t="s">
        <v>94</v>
      </c>
      <c r="R33" s="37" t="s">
        <v>94</v>
      </c>
      <c r="S33" s="37" t="s">
        <v>94</v>
      </c>
      <c r="T33" s="38"/>
      <c r="U33" s="38"/>
      <c r="V33" s="37" t="s">
        <v>94</v>
      </c>
      <c r="W33" s="37" t="s">
        <v>94</v>
      </c>
      <c r="X33" s="37" t="s">
        <v>94</v>
      </c>
      <c r="Y33" s="37" t="s">
        <v>94</v>
      </c>
      <c r="Z33" s="37" t="s">
        <v>94</v>
      </c>
      <c r="AA33" s="38"/>
      <c r="AB33" s="38"/>
      <c r="AC33" s="37" t="s">
        <v>94</v>
      </c>
      <c r="AD33" s="37" t="s">
        <v>94</v>
      </c>
      <c r="AE33" s="37" t="s">
        <v>94</v>
      </c>
      <c r="AF33" s="37" t="s">
        <v>94</v>
      </c>
      <c r="AG33" s="37" t="s">
        <v>94</v>
      </c>
      <c r="AH33" s="38"/>
      <c r="AI33" s="38"/>
      <c r="AJ33" s="37" t="s">
        <v>94</v>
      </c>
      <c r="AK33" s="37" t="s">
        <v>94</v>
      </c>
      <c r="AL33" s="37" t="s">
        <v>94</v>
      </c>
      <c r="AM33" s="37" t="s">
        <v>94</v>
      </c>
      <c r="AN33" s="37" t="s">
        <v>94</v>
      </c>
      <c r="AO33" s="1"/>
      <c r="AP33" s="2"/>
    </row>
    <row r="34" spans="1:42" ht="22.5" customHeight="1" x14ac:dyDescent="0.3">
      <c r="A34" s="7"/>
      <c r="B34" s="6">
        <v>9</v>
      </c>
      <c r="C34" s="7">
        <v>109</v>
      </c>
      <c r="D34" s="86" t="s">
        <v>116</v>
      </c>
      <c r="E34" s="40">
        <v>6260</v>
      </c>
      <c r="F34" s="34">
        <v>29545</v>
      </c>
      <c r="G34" s="35">
        <v>43578</v>
      </c>
      <c r="H34" s="35">
        <v>43629</v>
      </c>
      <c r="I34" s="35">
        <v>44213</v>
      </c>
      <c r="J34" s="36"/>
      <c r="K34" s="37" t="s">
        <v>83</v>
      </c>
      <c r="L34" s="37" t="s">
        <v>83</v>
      </c>
      <c r="M34" s="38"/>
      <c r="N34" s="38"/>
      <c r="O34" s="38"/>
      <c r="P34" s="37" t="s">
        <v>94</v>
      </c>
      <c r="Q34" s="37" t="s">
        <v>84</v>
      </c>
      <c r="R34" s="88" t="s">
        <v>102</v>
      </c>
      <c r="S34" s="37" t="s">
        <v>94</v>
      </c>
      <c r="T34" s="38"/>
      <c r="U34" s="38"/>
      <c r="V34" s="37" t="s">
        <v>94</v>
      </c>
      <c r="W34" s="37" t="s">
        <v>83</v>
      </c>
      <c r="X34" s="37" t="s">
        <v>83</v>
      </c>
      <c r="Y34" s="37" t="s">
        <v>94</v>
      </c>
      <c r="Z34" s="37" t="s">
        <v>94</v>
      </c>
      <c r="AA34" s="75" t="s">
        <v>108</v>
      </c>
      <c r="AB34" s="38"/>
      <c r="AC34" s="64"/>
      <c r="AD34" s="64"/>
      <c r="AE34" s="64"/>
      <c r="AF34" s="64"/>
      <c r="AG34" s="64"/>
      <c r="AH34" s="38"/>
      <c r="AI34" s="38"/>
      <c r="AJ34" s="64"/>
      <c r="AK34" s="64"/>
      <c r="AL34" s="64"/>
      <c r="AM34" s="64"/>
      <c r="AN34" s="64"/>
      <c r="AO34" s="1"/>
      <c r="AP34" s="2"/>
    </row>
    <row r="35" spans="1:42" ht="22.5" customHeight="1" x14ac:dyDescent="0.3">
      <c r="A35" s="7">
        <v>27</v>
      </c>
      <c r="B35" s="6">
        <v>12</v>
      </c>
      <c r="C35" s="7"/>
      <c r="D35" s="97" t="s">
        <v>88</v>
      </c>
      <c r="E35" s="76">
        <v>3728</v>
      </c>
      <c r="F35" s="69">
        <v>35193</v>
      </c>
      <c r="G35" s="70">
        <v>43724</v>
      </c>
      <c r="H35" s="35">
        <v>43843</v>
      </c>
      <c r="I35" s="35">
        <v>44358</v>
      </c>
      <c r="J35" s="36"/>
      <c r="K35" s="64"/>
      <c r="L35" s="64"/>
      <c r="M35" s="38"/>
      <c r="N35" s="38"/>
      <c r="O35" s="38"/>
      <c r="P35" s="74" t="s">
        <v>89</v>
      </c>
      <c r="Q35" s="64"/>
      <c r="R35" s="64"/>
      <c r="S35" s="64"/>
      <c r="T35" s="38"/>
      <c r="U35" s="38"/>
      <c r="V35" s="37" t="s">
        <v>91</v>
      </c>
      <c r="W35" s="37" t="s">
        <v>91</v>
      </c>
      <c r="X35" s="37" t="s">
        <v>91</v>
      </c>
      <c r="Y35" s="37" t="s">
        <v>96</v>
      </c>
      <c r="Z35" s="37" t="s">
        <v>96</v>
      </c>
      <c r="AA35" s="38"/>
      <c r="AB35" s="38"/>
      <c r="AC35" s="37" t="s">
        <v>94</v>
      </c>
      <c r="AD35" s="37" t="s">
        <v>112</v>
      </c>
      <c r="AE35" s="37" t="s">
        <v>94</v>
      </c>
      <c r="AF35" s="37" t="s">
        <v>94</v>
      </c>
      <c r="AG35" s="37" t="s">
        <v>94</v>
      </c>
      <c r="AH35" s="38"/>
      <c r="AI35" s="38"/>
      <c r="AJ35" s="37" t="s">
        <v>93</v>
      </c>
      <c r="AK35" s="37" t="s">
        <v>94</v>
      </c>
      <c r="AL35" s="37" t="s">
        <v>94</v>
      </c>
      <c r="AM35" s="37" t="s">
        <v>93</v>
      </c>
      <c r="AN35" s="37" t="s">
        <v>93</v>
      </c>
      <c r="AO35" s="37"/>
      <c r="AP35" s="2"/>
    </row>
    <row r="36" spans="1:42" ht="22.5" customHeight="1" x14ac:dyDescent="0.3">
      <c r="A36" s="7">
        <v>28</v>
      </c>
      <c r="B36" s="6">
        <v>6</v>
      </c>
      <c r="C36" s="8">
        <v>106</v>
      </c>
      <c r="D36" s="41" t="s">
        <v>44</v>
      </c>
      <c r="E36" s="33">
        <v>3357</v>
      </c>
      <c r="F36" s="43">
        <v>31769</v>
      </c>
      <c r="G36" s="35">
        <v>43489</v>
      </c>
      <c r="H36" s="35">
        <v>43521</v>
      </c>
      <c r="I36" s="35">
        <v>44127</v>
      </c>
      <c r="J36" s="36"/>
      <c r="K36" s="37" t="s">
        <v>83</v>
      </c>
      <c r="L36" s="37" t="s">
        <v>83</v>
      </c>
      <c r="M36" s="38"/>
      <c r="N36" s="38"/>
      <c r="O36" s="38"/>
      <c r="P36" s="37" t="s">
        <v>94</v>
      </c>
      <c r="Q36" s="37" t="s">
        <v>94</v>
      </c>
      <c r="R36" s="37" t="s">
        <v>94</v>
      </c>
      <c r="S36" s="37" t="s">
        <v>94</v>
      </c>
      <c r="T36" s="38"/>
      <c r="U36" s="38"/>
      <c r="V36" s="37" t="s">
        <v>94</v>
      </c>
      <c r="W36" s="37" t="s">
        <v>94</v>
      </c>
      <c r="X36" s="37" t="s">
        <v>91</v>
      </c>
      <c r="Y36" s="37" t="s">
        <v>91</v>
      </c>
      <c r="Z36" s="37" t="s">
        <v>94</v>
      </c>
      <c r="AA36" s="38"/>
      <c r="AB36" s="38"/>
      <c r="AC36" s="37" t="s">
        <v>94</v>
      </c>
      <c r="AD36" s="37" t="s">
        <v>94</v>
      </c>
      <c r="AE36" s="37" t="s">
        <v>94</v>
      </c>
      <c r="AF36" s="37" t="s">
        <v>94</v>
      </c>
      <c r="AG36" s="37" t="s">
        <v>94</v>
      </c>
      <c r="AH36" s="38"/>
      <c r="AI36" s="38"/>
      <c r="AJ36" s="37" t="s">
        <v>94</v>
      </c>
      <c r="AK36" s="37" t="s">
        <v>94</v>
      </c>
      <c r="AL36" s="37" t="s">
        <v>94</v>
      </c>
      <c r="AM36" s="37" t="s">
        <v>94</v>
      </c>
      <c r="AN36" s="37" t="s">
        <v>83</v>
      </c>
      <c r="AO36" s="1"/>
      <c r="AP36" s="2"/>
    </row>
    <row r="37" spans="1:42" ht="22.5" customHeight="1" x14ac:dyDescent="0.3">
      <c r="A37" s="7">
        <v>29</v>
      </c>
      <c r="B37" s="6">
        <v>11</v>
      </c>
      <c r="C37" s="7"/>
      <c r="D37" s="32" t="s">
        <v>45</v>
      </c>
      <c r="E37" s="40">
        <v>5665</v>
      </c>
      <c r="F37" s="34">
        <v>31479</v>
      </c>
      <c r="G37" s="35">
        <v>43640</v>
      </c>
      <c r="H37" s="35">
        <v>43724</v>
      </c>
      <c r="I37" s="35">
        <v>44274</v>
      </c>
      <c r="J37" s="36"/>
      <c r="K37" s="37" t="s">
        <v>83</v>
      </c>
      <c r="L37" s="37" t="s">
        <v>83</v>
      </c>
      <c r="M37" s="38"/>
      <c r="N37" s="38"/>
      <c r="O37" s="38"/>
      <c r="P37" s="37" t="s">
        <v>94</v>
      </c>
      <c r="Q37" s="37" t="s">
        <v>94</v>
      </c>
      <c r="R37" s="37" t="s">
        <v>94</v>
      </c>
      <c r="S37" s="37" t="s">
        <v>94</v>
      </c>
      <c r="T37" s="38"/>
      <c r="U37" s="38"/>
      <c r="V37" s="37" t="s">
        <v>94</v>
      </c>
      <c r="W37" s="37" t="s">
        <v>94</v>
      </c>
      <c r="X37" s="37" t="s">
        <v>94</v>
      </c>
      <c r="Y37" s="37" t="s">
        <v>94</v>
      </c>
      <c r="Z37" s="37" t="s">
        <v>94</v>
      </c>
      <c r="AA37" s="38"/>
      <c r="AB37" s="38"/>
      <c r="AC37" s="88" t="s">
        <v>102</v>
      </c>
      <c r="AD37" s="37" t="s">
        <v>91</v>
      </c>
      <c r="AE37" s="37" t="s">
        <v>91</v>
      </c>
      <c r="AF37" s="37" t="s">
        <v>91</v>
      </c>
      <c r="AG37" s="37" t="s">
        <v>96</v>
      </c>
      <c r="AH37" s="38"/>
      <c r="AI37" s="38"/>
      <c r="AJ37" s="37" t="s">
        <v>94</v>
      </c>
      <c r="AK37" s="37" t="s">
        <v>94</v>
      </c>
      <c r="AL37" s="37" t="s">
        <v>94</v>
      </c>
      <c r="AM37" s="37" t="s">
        <v>94</v>
      </c>
      <c r="AN37" s="37" t="s">
        <v>94</v>
      </c>
      <c r="AO37" s="1"/>
      <c r="AP37" s="2"/>
    </row>
    <row r="38" spans="1:42" ht="22.5" customHeight="1" x14ac:dyDescent="0.3">
      <c r="A38" s="7">
        <v>30</v>
      </c>
      <c r="B38" s="6">
        <v>12</v>
      </c>
      <c r="C38" s="7"/>
      <c r="D38" s="41" t="s">
        <v>46</v>
      </c>
      <c r="E38" s="42">
        <v>3717</v>
      </c>
      <c r="F38" s="34">
        <v>36753</v>
      </c>
      <c r="G38" s="35">
        <v>43724</v>
      </c>
      <c r="H38" s="35">
        <v>43766</v>
      </c>
      <c r="I38" s="35">
        <v>44358</v>
      </c>
      <c r="J38" s="36"/>
      <c r="K38" s="37" t="s">
        <v>83</v>
      </c>
      <c r="L38" s="37" t="s">
        <v>83</v>
      </c>
      <c r="M38" s="38"/>
      <c r="N38" s="38"/>
      <c r="O38" s="38"/>
      <c r="P38" s="37" t="s">
        <v>94</v>
      </c>
      <c r="Q38" s="37" t="s">
        <v>94</v>
      </c>
      <c r="R38" s="37" t="s">
        <v>94</v>
      </c>
      <c r="S38" s="37" t="s">
        <v>94</v>
      </c>
      <c r="T38" s="38"/>
      <c r="U38" s="38"/>
      <c r="V38" s="37" t="s">
        <v>94</v>
      </c>
      <c r="W38" s="37" t="s">
        <v>94</v>
      </c>
      <c r="X38" s="37" t="s">
        <v>94</v>
      </c>
      <c r="Y38" s="37" t="s">
        <v>91</v>
      </c>
      <c r="Z38" s="37" t="s">
        <v>91</v>
      </c>
      <c r="AA38" s="38"/>
      <c r="AB38" s="38"/>
      <c r="AC38" s="37" t="s">
        <v>94</v>
      </c>
      <c r="AD38" s="37" t="s">
        <v>94</v>
      </c>
      <c r="AE38" s="37" t="s">
        <v>111</v>
      </c>
      <c r="AF38" s="37" t="s">
        <v>94</v>
      </c>
      <c r="AG38" s="37" t="s">
        <v>94</v>
      </c>
      <c r="AH38" s="38"/>
      <c r="AI38" s="38"/>
      <c r="AJ38" s="37" t="s">
        <v>94</v>
      </c>
      <c r="AK38" s="37" t="s">
        <v>94</v>
      </c>
      <c r="AL38" s="37" t="s">
        <v>94</v>
      </c>
      <c r="AM38" s="37" t="s">
        <v>91</v>
      </c>
      <c r="AN38" s="37" t="s">
        <v>94</v>
      </c>
      <c r="AO38" s="95"/>
      <c r="AP38" s="2"/>
    </row>
    <row r="39" spans="1:42" ht="22.5" customHeight="1" x14ac:dyDescent="0.3">
      <c r="A39" s="7">
        <v>31</v>
      </c>
      <c r="B39" s="6" t="s">
        <v>34</v>
      </c>
      <c r="C39" s="7"/>
      <c r="D39" s="41" t="s">
        <v>47</v>
      </c>
      <c r="E39" s="40">
        <v>3319</v>
      </c>
      <c r="F39" s="34">
        <v>35645</v>
      </c>
      <c r="G39" s="35">
        <v>43591</v>
      </c>
      <c r="H39" s="35">
        <v>43629</v>
      </c>
      <c r="I39" s="35">
        <v>44227</v>
      </c>
      <c r="J39" s="36"/>
      <c r="K39" s="37" t="s">
        <v>83</v>
      </c>
      <c r="L39" s="37" t="s">
        <v>83</v>
      </c>
      <c r="M39" s="38"/>
      <c r="N39" s="38"/>
      <c r="O39" s="38"/>
      <c r="P39" s="37" t="s">
        <v>91</v>
      </c>
      <c r="Q39" s="37" t="s">
        <v>91</v>
      </c>
      <c r="R39" s="37" t="s">
        <v>91</v>
      </c>
      <c r="S39" s="37" t="s">
        <v>96</v>
      </c>
      <c r="T39" s="38"/>
      <c r="U39" s="38"/>
      <c r="V39" s="37" t="s">
        <v>93</v>
      </c>
      <c r="W39" s="37" t="s">
        <v>94</v>
      </c>
      <c r="X39" s="37" t="s">
        <v>111</v>
      </c>
      <c r="Y39" s="37" t="s">
        <v>94</v>
      </c>
      <c r="Z39" s="37" t="s">
        <v>93</v>
      </c>
      <c r="AA39" s="38"/>
      <c r="AB39" s="38"/>
      <c r="AC39" s="37" t="s">
        <v>94</v>
      </c>
      <c r="AD39" s="37" t="s">
        <v>93</v>
      </c>
      <c r="AE39" s="37" t="s">
        <v>84</v>
      </c>
      <c r="AF39" s="37" t="s">
        <v>94</v>
      </c>
      <c r="AG39" s="37" t="s">
        <v>94</v>
      </c>
      <c r="AH39" s="38"/>
      <c r="AI39" s="38"/>
      <c r="AJ39" s="37" t="s">
        <v>94</v>
      </c>
      <c r="AK39" s="37" t="s">
        <v>94</v>
      </c>
      <c r="AL39" s="37" t="s">
        <v>94</v>
      </c>
      <c r="AM39" s="37" t="s">
        <v>94</v>
      </c>
      <c r="AN39" s="37" t="s">
        <v>93</v>
      </c>
      <c r="AO39" s="37"/>
      <c r="AP39" s="2"/>
    </row>
    <row r="40" spans="1:42" ht="22.5" customHeight="1" x14ac:dyDescent="0.3">
      <c r="A40" s="7">
        <v>32</v>
      </c>
      <c r="B40" s="6">
        <v>9</v>
      </c>
      <c r="C40" s="7">
        <v>16</v>
      </c>
      <c r="D40" s="41" t="s">
        <v>48</v>
      </c>
      <c r="E40" s="40">
        <v>6386</v>
      </c>
      <c r="F40" s="34">
        <v>25766</v>
      </c>
      <c r="G40" s="35">
        <v>43578</v>
      </c>
      <c r="H40" s="35">
        <v>43629</v>
      </c>
      <c r="I40" s="35">
        <v>44213</v>
      </c>
      <c r="J40" s="36"/>
      <c r="K40" s="37" t="s">
        <v>83</v>
      </c>
      <c r="L40" s="37" t="s">
        <v>83</v>
      </c>
      <c r="M40" s="38"/>
      <c r="N40" s="38"/>
      <c r="O40" s="38"/>
      <c r="P40" s="37" t="s">
        <v>94</v>
      </c>
      <c r="Q40" s="37" t="s">
        <v>94</v>
      </c>
      <c r="R40" s="37" t="s">
        <v>94</v>
      </c>
      <c r="S40" s="37" t="s">
        <v>94</v>
      </c>
      <c r="T40" s="38"/>
      <c r="U40" s="38"/>
      <c r="V40" s="37" t="s">
        <v>83</v>
      </c>
      <c r="W40" s="37" t="s">
        <v>94</v>
      </c>
      <c r="X40" s="37" t="s">
        <v>83</v>
      </c>
      <c r="Y40" s="37" t="s">
        <v>94</v>
      </c>
      <c r="Z40" s="37" t="s">
        <v>94</v>
      </c>
      <c r="AA40" s="38"/>
      <c r="AB40" s="38"/>
      <c r="AC40" s="37" t="s">
        <v>94</v>
      </c>
      <c r="AD40" s="37" t="s">
        <v>94</v>
      </c>
      <c r="AE40" s="37" t="s">
        <v>94</v>
      </c>
      <c r="AF40" s="37" t="s">
        <v>94</v>
      </c>
      <c r="AG40" s="37" t="s">
        <v>94</v>
      </c>
      <c r="AH40" s="38"/>
      <c r="AI40" s="38"/>
      <c r="AJ40" s="37" t="s">
        <v>94</v>
      </c>
      <c r="AK40" s="37" t="s">
        <v>94</v>
      </c>
      <c r="AL40" s="37" t="s">
        <v>94</v>
      </c>
      <c r="AM40" s="37" t="s">
        <v>94</v>
      </c>
      <c r="AN40" s="37" t="s">
        <v>109</v>
      </c>
      <c r="AO40" s="1"/>
      <c r="AP40" s="2"/>
    </row>
    <row r="41" spans="1:42" ht="22.5" customHeight="1" x14ac:dyDescent="0.3">
      <c r="A41" s="7">
        <v>33</v>
      </c>
      <c r="B41" s="6">
        <v>12</v>
      </c>
      <c r="C41" s="7"/>
      <c r="D41" s="41" t="s">
        <v>49</v>
      </c>
      <c r="E41" s="40">
        <v>4926</v>
      </c>
      <c r="F41" s="34">
        <v>35735</v>
      </c>
      <c r="G41" s="35">
        <v>43731</v>
      </c>
      <c r="H41" s="35">
        <v>43766</v>
      </c>
      <c r="I41" s="35">
        <v>44358</v>
      </c>
      <c r="J41" s="36"/>
      <c r="K41" s="37" t="s">
        <v>83</v>
      </c>
      <c r="L41" s="37" t="s">
        <v>83</v>
      </c>
      <c r="M41" s="38"/>
      <c r="N41" s="38"/>
      <c r="O41" s="38"/>
      <c r="P41" s="37" t="s">
        <v>91</v>
      </c>
      <c r="Q41" s="37" t="s">
        <v>94</v>
      </c>
      <c r="R41" s="37" t="s">
        <v>94</v>
      </c>
      <c r="S41" s="37" t="s">
        <v>94</v>
      </c>
      <c r="T41" s="38"/>
      <c r="U41" s="38"/>
      <c r="V41" s="88" t="s">
        <v>107</v>
      </c>
      <c r="W41" s="37" t="s">
        <v>94</v>
      </c>
      <c r="X41" s="37" t="s">
        <v>94</v>
      </c>
      <c r="Y41" s="37" t="s">
        <v>94</v>
      </c>
      <c r="Z41" s="37" t="s">
        <v>94</v>
      </c>
      <c r="AA41" s="38"/>
      <c r="AB41" s="38"/>
      <c r="AC41" s="37" t="s">
        <v>94</v>
      </c>
      <c r="AD41" s="37" t="s">
        <v>94</v>
      </c>
      <c r="AE41" s="37" t="s">
        <v>94</v>
      </c>
      <c r="AF41" s="37" t="s">
        <v>94</v>
      </c>
      <c r="AG41" s="37" t="s">
        <v>94</v>
      </c>
      <c r="AH41" s="38"/>
      <c r="AI41" s="38"/>
      <c r="AJ41" s="37" t="s">
        <v>94</v>
      </c>
      <c r="AK41" s="37" t="s">
        <v>83</v>
      </c>
      <c r="AL41" s="37" t="s">
        <v>94</v>
      </c>
      <c r="AM41" s="37" t="s">
        <v>94</v>
      </c>
      <c r="AN41" s="37" t="s">
        <v>94</v>
      </c>
      <c r="AO41" s="1"/>
      <c r="AP41" s="2"/>
    </row>
    <row r="42" spans="1:42" ht="22.5" customHeight="1" x14ac:dyDescent="0.3">
      <c r="A42" s="7">
        <v>34</v>
      </c>
      <c r="B42" s="6">
        <v>12</v>
      </c>
      <c r="C42" s="7"/>
      <c r="D42" s="41" t="s">
        <v>50</v>
      </c>
      <c r="E42" s="42">
        <v>3359</v>
      </c>
      <c r="F42" s="34">
        <v>30287</v>
      </c>
      <c r="G42" s="35">
        <v>43724</v>
      </c>
      <c r="H42" s="35">
        <v>43766</v>
      </c>
      <c r="I42" s="35">
        <v>44358</v>
      </c>
      <c r="J42" s="36"/>
      <c r="K42" s="37" t="s">
        <v>83</v>
      </c>
      <c r="L42" s="37" t="s">
        <v>83</v>
      </c>
      <c r="M42" s="38"/>
      <c r="N42" s="38"/>
      <c r="O42" s="38"/>
      <c r="P42" s="37" t="s">
        <v>91</v>
      </c>
      <c r="Q42" s="37" t="s">
        <v>94</v>
      </c>
      <c r="R42" s="37" t="s">
        <v>94</v>
      </c>
      <c r="S42" s="37" t="s">
        <v>94</v>
      </c>
      <c r="T42" s="38"/>
      <c r="U42" s="38"/>
      <c r="V42" s="37" t="s">
        <v>111</v>
      </c>
      <c r="W42" s="37" t="s">
        <v>94</v>
      </c>
      <c r="X42" s="37" t="s">
        <v>91</v>
      </c>
      <c r="Y42" s="37" t="s">
        <v>91</v>
      </c>
      <c r="Z42" s="37" t="s">
        <v>91</v>
      </c>
      <c r="AA42" s="38"/>
      <c r="AB42" s="38"/>
      <c r="AC42" s="37" t="s">
        <v>94</v>
      </c>
      <c r="AD42" s="37" t="s">
        <v>94</v>
      </c>
      <c r="AE42" s="37" t="s">
        <v>94</v>
      </c>
      <c r="AF42" s="37" t="s">
        <v>94</v>
      </c>
      <c r="AG42" s="37" t="s">
        <v>94</v>
      </c>
      <c r="AH42" s="38"/>
      <c r="AI42" s="38"/>
      <c r="AJ42" s="37" t="s">
        <v>94</v>
      </c>
      <c r="AK42" s="37" t="s">
        <v>94</v>
      </c>
      <c r="AL42" s="37" t="s">
        <v>94</v>
      </c>
      <c r="AM42" s="37" t="s">
        <v>94</v>
      </c>
      <c r="AN42" s="37" t="s">
        <v>94</v>
      </c>
      <c r="AO42" s="1"/>
      <c r="AP42" s="2"/>
    </row>
    <row r="43" spans="1:42" ht="22.5" customHeight="1" x14ac:dyDescent="0.3">
      <c r="A43" s="7"/>
      <c r="B43" s="6">
        <v>12</v>
      </c>
      <c r="C43" s="7"/>
      <c r="D43" s="12" t="s">
        <v>121</v>
      </c>
      <c r="E43" s="42">
        <v>5011</v>
      </c>
      <c r="F43" s="34">
        <v>35069</v>
      </c>
      <c r="G43" s="35">
        <v>43724</v>
      </c>
      <c r="H43" s="35">
        <v>43766</v>
      </c>
      <c r="I43" s="35">
        <v>44358</v>
      </c>
      <c r="J43" s="36"/>
      <c r="K43" s="37" t="s">
        <v>83</v>
      </c>
      <c r="L43" s="37" t="s">
        <v>83</v>
      </c>
      <c r="M43" s="38"/>
      <c r="N43" s="38"/>
      <c r="O43" s="38"/>
      <c r="P43" s="37" t="s">
        <v>93</v>
      </c>
      <c r="Q43" s="37" t="s">
        <v>93</v>
      </c>
      <c r="R43" s="37" t="s">
        <v>91</v>
      </c>
      <c r="S43" s="37" t="s">
        <v>91</v>
      </c>
      <c r="T43" s="38"/>
      <c r="U43" s="38"/>
      <c r="V43" s="37" t="s">
        <v>94</v>
      </c>
      <c r="W43" s="37" t="s">
        <v>94</v>
      </c>
      <c r="X43" s="37" t="s">
        <v>83</v>
      </c>
      <c r="Y43" s="37" t="s">
        <v>94</v>
      </c>
      <c r="Z43" s="37" t="s">
        <v>94</v>
      </c>
      <c r="AA43" s="38"/>
      <c r="AB43" s="38"/>
      <c r="AC43" s="37" t="s">
        <v>91</v>
      </c>
      <c r="AD43" s="37" t="s">
        <v>91</v>
      </c>
      <c r="AE43" s="37" t="s">
        <v>91</v>
      </c>
      <c r="AF43" s="37" t="s">
        <v>96</v>
      </c>
      <c r="AG43" s="37" t="s">
        <v>96</v>
      </c>
      <c r="AH43" s="38"/>
      <c r="AI43" s="38"/>
      <c r="AJ43" s="74" t="s">
        <v>122</v>
      </c>
      <c r="AK43" s="64"/>
      <c r="AL43" s="64"/>
      <c r="AM43" s="64"/>
      <c r="AN43" s="64"/>
      <c r="AO43" s="1"/>
      <c r="AP43" s="2"/>
    </row>
    <row r="44" spans="1:42" ht="22.5" customHeight="1" x14ac:dyDescent="0.3">
      <c r="A44" s="7"/>
      <c r="B44" s="6" t="s">
        <v>34</v>
      </c>
      <c r="C44" s="7">
        <v>10</v>
      </c>
      <c r="D44" s="12" t="s">
        <v>90</v>
      </c>
      <c r="E44" s="40">
        <v>2774</v>
      </c>
      <c r="F44" s="43">
        <v>28693</v>
      </c>
      <c r="G44" s="35">
        <v>43745</v>
      </c>
      <c r="H44" s="35"/>
      <c r="I44" s="35">
        <v>43861</v>
      </c>
      <c r="J44" s="36"/>
      <c r="K44" s="37" t="s">
        <v>83</v>
      </c>
      <c r="L44" s="37" t="s">
        <v>83</v>
      </c>
      <c r="M44" s="38"/>
      <c r="N44" s="38"/>
      <c r="O44" s="38"/>
      <c r="P44" s="37" t="s">
        <v>94</v>
      </c>
      <c r="Q44" s="37" t="s">
        <v>94</v>
      </c>
      <c r="R44" s="37" t="s">
        <v>94</v>
      </c>
      <c r="S44" s="37" t="s">
        <v>94</v>
      </c>
      <c r="T44" s="38"/>
      <c r="U44" s="38"/>
      <c r="V44" s="37" t="s">
        <v>94</v>
      </c>
      <c r="W44" s="37" t="s">
        <v>94</v>
      </c>
      <c r="X44" s="37" t="s">
        <v>94</v>
      </c>
      <c r="Y44" s="37" t="s">
        <v>94</v>
      </c>
      <c r="Z44" s="37" t="s">
        <v>91</v>
      </c>
      <c r="AA44" s="37" t="s">
        <v>91</v>
      </c>
      <c r="AB44" s="37" t="s">
        <v>91</v>
      </c>
      <c r="AC44" s="37" t="s">
        <v>96</v>
      </c>
      <c r="AD44" s="37" t="s">
        <v>96</v>
      </c>
      <c r="AE44" s="37" t="s">
        <v>96</v>
      </c>
      <c r="AF44" s="37" t="s">
        <v>96</v>
      </c>
      <c r="AG44" s="37" t="s">
        <v>96</v>
      </c>
      <c r="AH44" s="38"/>
      <c r="AI44" s="38"/>
      <c r="AJ44" s="37" t="s">
        <v>94</v>
      </c>
      <c r="AK44" s="37" t="s">
        <v>94</v>
      </c>
      <c r="AL44" s="37" t="s">
        <v>94</v>
      </c>
      <c r="AM44" s="37" t="s">
        <v>94</v>
      </c>
      <c r="AN44" s="37" t="s">
        <v>94</v>
      </c>
      <c r="AO44" s="95" t="s">
        <v>86</v>
      </c>
      <c r="AP44" s="2"/>
    </row>
    <row r="45" spans="1:42" ht="22.5" customHeight="1" x14ac:dyDescent="0.3">
      <c r="A45" s="7">
        <v>35</v>
      </c>
      <c r="B45" s="6" t="s">
        <v>31</v>
      </c>
      <c r="C45" s="7">
        <v>102</v>
      </c>
      <c r="D45" s="49" t="s">
        <v>51</v>
      </c>
      <c r="E45" s="42">
        <v>4843</v>
      </c>
      <c r="F45" s="48">
        <v>32889</v>
      </c>
      <c r="G45" s="35">
        <v>43297</v>
      </c>
      <c r="H45" s="35">
        <v>43304</v>
      </c>
      <c r="I45" s="35">
        <v>43931</v>
      </c>
      <c r="J45" s="36"/>
      <c r="K45" s="37" t="s">
        <v>83</v>
      </c>
      <c r="L45" s="37" t="s">
        <v>83</v>
      </c>
      <c r="M45" s="38"/>
      <c r="N45" s="38"/>
      <c r="O45" s="38"/>
      <c r="P45" s="37" t="s">
        <v>94</v>
      </c>
      <c r="Q45" s="37" t="s">
        <v>94</v>
      </c>
      <c r="R45" s="37" t="s">
        <v>94</v>
      </c>
      <c r="S45" s="37" t="s">
        <v>94</v>
      </c>
      <c r="T45" s="38"/>
      <c r="U45" s="38"/>
      <c r="V45" s="37" t="s">
        <v>94</v>
      </c>
      <c r="W45" s="37" t="s">
        <v>94</v>
      </c>
      <c r="X45" s="37" t="s">
        <v>94</v>
      </c>
      <c r="Y45" s="37" t="s">
        <v>94</v>
      </c>
      <c r="Z45" s="37" t="s">
        <v>94</v>
      </c>
      <c r="AA45" s="38"/>
      <c r="AB45" s="38"/>
      <c r="AC45" s="37" t="s">
        <v>94</v>
      </c>
      <c r="AD45" s="37" t="s">
        <v>94</v>
      </c>
      <c r="AE45" s="37" t="s">
        <v>94</v>
      </c>
      <c r="AF45" s="37" t="s">
        <v>94</v>
      </c>
      <c r="AG45" s="37" t="s">
        <v>94</v>
      </c>
      <c r="AH45" s="38"/>
      <c r="AI45" s="38"/>
      <c r="AJ45" s="37" t="s">
        <v>94</v>
      </c>
      <c r="AK45" s="37" t="s">
        <v>94</v>
      </c>
      <c r="AL45" s="37" t="s">
        <v>94</v>
      </c>
      <c r="AM45" s="37" t="s">
        <v>94</v>
      </c>
      <c r="AN45" s="37" t="s">
        <v>94</v>
      </c>
      <c r="AO45" s="1"/>
      <c r="AP45" s="2"/>
    </row>
    <row r="46" spans="1:42" ht="22.5" customHeight="1" x14ac:dyDescent="0.3">
      <c r="A46" s="7">
        <v>36</v>
      </c>
      <c r="B46" s="6">
        <v>7</v>
      </c>
      <c r="C46" s="8">
        <v>43</v>
      </c>
      <c r="D46" s="41" t="s">
        <v>52</v>
      </c>
      <c r="E46" s="33">
        <v>4058</v>
      </c>
      <c r="F46" s="34">
        <v>33519</v>
      </c>
      <c r="G46" s="35">
        <v>43549</v>
      </c>
      <c r="H46" s="35">
        <v>43578</v>
      </c>
      <c r="I46" s="35">
        <v>44183</v>
      </c>
      <c r="J46" s="36"/>
      <c r="K46" s="37" t="s">
        <v>83</v>
      </c>
      <c r="L46" s="37" t="s">
        <v>83</v>
      </c>
      <c r="M46" s="38"/>
      <c r="N46" s="38"/>
      <c r="O46" s="38"/>
      <c r="P46" s="37" t="s">
        <v>94</v>
      </c>
      <c r="Q46" s="37" t="s">
        <v>94</v>
      </c>
      <c r="R46" s="37" t="s">
        <v>94</v>
      </c>
      <c r="S46" s="37" t="s">
        <v>94</v>
      </c>
      <c r="T46" s="38"/>
      <c r="U46" s="38"/>
      <c r="V46" s="37" t="s">
        <v>94</v>
      </c>
      <c r="W46" s="37" t="s">
        <v>94</v>
      </c>
      <c r="X46" s="37" t="s">
        <v>94</v>
      </c>
      <c r="Y46" s="37" t="s">
        <v>94</v>
      </c>
      <c r="Z46" s="37" t="s">
        <v>94</v>
      </c>
      <c r="AA46" s="38"/>
      <c r="AB46" s="38"/>
      <c r="AC46" s="37" t="s">
        <v>94</v>
      </c>
      <c r="AD46" s="37" t="s">
        <v>94</v>
      </c>
      <c r="AE46" s="37" t="s">
        <v>94</v>
      </c>
      <c r="AF46" s="37" t="s">
        <v>94</v>
      </c>
      <c r="AG46" s="37" t="s">
        <v>91</v>
      </c>
      <c r="AH46" s="38"/>
      <c r="AI46" s="38"/>
      <c r="AJ46" s="37" t="s">
        <v>94</v>
      </c>
      <c r="AK46" s="37" t="s">
        <v>94</v>
      </c>
      <c r="AL46" s="37" t="s">
        <v>94</v>
      </c>
      <c r="AM46" s="37" t="s">
        <v>94</v>
      </c>
      <c r="AN46" s="37" t="s">
        <v>94</v>
      </c>
      <c r="AO46" s="1"/>
      <c r="AP46" s="2"/>
    </row>
    <row r="47" spans="1:42" ht="22.5" customHeight="1" x14ac:dyDescent="0.3">
      <c r="A47" s="7"/>
      <c r="B47" s="6">
        <v>11</v>
      </c>
      <c r="C47" s="7"/>
      <c r="D47" s="86" t="s">
        <v>98</v>
      </c>
      <c r="E47" s="44">
        <v>3403</v>
      </c>
      <c r="F47" s="45">
        <v>30515</v>
      </c>
      <c r="G47" s="35">
        <v>43633</v>
      </c>
      <c r="H47" s="35">
        <v>43724</v>
      </c>
      <c r="I47" s="35">
        <v>44274</v>
      </c>
      <c r="J47" s="36"/>
      <c r="K47" s="37" t="s">
        <v>83</v>
      </c>
      <c r="L47" s="37" t="s">
        <v>83</v>
      </c>
      <c r="M47" s="38"/>
      <c r="N47" s="38"/>
      <c r="O47" s="38"/>
      <c r="P47" s="37" t="s">
        <v>91</v>
      </c>
      <c r="Q47" s="37" t="s">
        <v>91</v>
      </c>
      <c r="R47" s="37" t="s">
        <v>91</v>
      </c>
      <c r="S47" s="37" t="s">
        <v>96</v>
      </c>
      <c r="T47" s="75" t="s">
        <v>97</v>
      </c>
      <c r="U47" s="38"/>
      <c r="V47" s="64"/>
      <c r="W47" s="64"/>
      <c r="X47" s="64"/>
      <c r="Y47" s="64"/>
      <c r="Z47" s="64"/>
      <c r="AA47" s="38"/>
      <c r="AB47" s="38"/>
      <c r="AC47" s="64"/>
      <c r="AD47" s="64"/>
      <c r="AE47" s="64"/>
      <c r="AF47" s="64"/>
      <c r="AG47" s="64"/>
      <c r="AH47" s="38"/>
      <c r="AI47" s="38"/>
      <c r="AJ47" s="64"/>
      <c r="AK47" s="64"/>
      <c r="AL47" s="64"/>
      <c r="AM47" s="64"/>
      <c r="AN47" s="64"/>
      <c r="AO47" s="1"/>
      <c r="AP47" s="2"/>
    </row>
    <row r="48" spans="1:42" ht="22.5" customHeight="1" x14ac:dyDescent="0.3">
      <c r="A48" s="7">
        <v>37</v>
      </c>
      <c r="B48" s="6">
        <v>12</v>
      </c>
      <c r="C48" s="7"/>
      <c r="D48" s="41" t="s">
        <v>53</v>
      </c>
      <c r="E48" s="42">
        <v>6218</v>
      </c>
      <c r="F48" s="34">
        <v>31274</v>
      </c>
      <c r="G48" s="35">
        <v>43724</v>
      </c>
      <c r="H48" s="35">
        <v>43766</v>
      </c>
      <c r="I48" s="35">
        <v>44358</v>
      </c>
      <c r="J48" s="36"/>
      <c r="K48" s="37" t="s">
        <v>83</v>
      </c>
      <c r="L48" s="37" t="s">
        <v>83</v>
      </c>
      <c r="M48" s="38"/>
      <c r="N48" s="38"/>
      <c r="O48" s="38"/>
      <c r="P48" s="37" t="s">
        <v>94</v>
      </c>
      <c r="Q48" s="37" t="s">
        <v>94</v>
      </c>
      <c r="R48" s="37" t="s">
        <v>94</v>
      </c>
      <c r="S48" s="37" t="s">
        <v>94</v>
      </c>
      <c r="T48" s="38"/>
      <c r="U48" s="38"/>
      <c r="V48" s="37" t="s">
        <v>94</v>
      </c>
      <c r="W48" s="37" t="s">
        <v>94</v>
      </c>
      <c r="X48" s="37" t="s">
        <v>94</v>
      </c>
      <c r="Y48" s="37" t="s">
        <v>94</v>
      </c>
      <c r="Z48" s="37" t="s">
        <v>94</v>
      </c>
      <c r="AA48" s="38"/>
      <c r="AB48" s="38"/>
      <c r="AC48" s="37" t="s">
        <v>94</v>
      </c>
      <c r="AD48" s="37" t="s">
        <v>94</v>
      </c>
      <c r="AE48" s="37" t="s">
        <v>94</v>
      </c>
      <c r="AF48" s="37" t="s">
        <v>94</v>
      </c>
      <c r="AG48" s="37" t="s">
        <v>94</v>
      </c>
      <c r="AH48" s="38"/>
      <c r="AI48" s="38"/>
      <c r="AJ48" s="37" t="s">
        <v>94</v>
      </c>
      <c r="AK48" s="37" t="s">
        <v>94</v>
      </c>
      <c r="AL48" s="37" t="s">
        <v>94</v>
      </c>
      <c r="AM48" s="37" t="s">
        <v>94</v>
      </c>
      <c r="AN48" s="37" t="s">
        <v>94</v>
      </c>
      <c r="AO48" s="1"/>
      <c r="AP48" s="2"/>
    </row>
    <row r="49" spans="1:42" ht="22.5" customHeight="1" x14ac:dyDescent="0.3">
      <c r="A49" s="7">
        <v>38</v>
      </c>
      <c r="B49" s="6" t="s">
        <v>31</v>
      </c>
      <c r="C49" s="7">
        <v>63</v>
      </c>
      <c r="D49" s="41" t="s">
        <v>54</v>
      </c>
      <c r="E49" s="47">
        <v>2957</v>
      </c>
      <c r="F49" s="35">
        <v>32460</v>
      </c>
      <c r="G49" s="35">
        <v>43353</v>
      </c>
      <c r="H49" s="35">
        <v>43390</v>
      </c>
      <c r="I49" s="35">
        <v>43987</v>
      </c>
      <c r="J49" s="36"/>
      <c r="K49" s="37" t="s">
        <v>83</v>
      </c>
      <c r="L49" s="37" t="s">
        <v>83</v>
      </c>
      <c r="M49" s="38"/>
      <c r="N49" s="38"/>
      <c r="O49" s="38"/>
      <c r="P49" s="37" t="s">
        <v>91</v>
      </c>
      <c r="Q49" s="37" t="s">
        <v>91</v>
      </c>
      <c r="R49" s="37" t="s">
        <v>91</v>
      </c>
      <c r="S49" s="37" t="s">
        <v>96</v>
      </c>
      <c r="T49" s="38"/>
      <c r="U49" s="38"/>
      <c r="V49" s="37" t="s">
        <v>94</v>
      </c>
      <c r="W49" s="37" t="s">
        <v>94</v>
      </c>
      <c r="X49" s="37" t="s">
        <v>94</v>
      </c>
      <c r="Y49" s="37" t="s">
        <v>94</v>
      </c>
      <c r="Z49" s="37" t="s">
        <v>94</v>
      </c>
      <c r="AA49" s="38"/>
      <c r="AB49" s="38"/>
      <c r="AC49" s="37" t="s">
        <v>83</v>
      </c>
      <c r="AD49" s="88" t="s">
        <v>114</v>
      </c>
      <c r="AE49" s="37" t="s">
        <v>94</v>
      </c>
      <c r="AF49" s="37" t="s">
        <v>94</v>
      </c>
      <c r="AG49" s="37" t="s">
        <v>94</v>
      </c>
      <c r="AH49" s="38"/>
      <c r="AI49" s="38"/>
      <c r="AJ49" s="37" t="s">
        <v>94</v>
      </c>
      <c r="AK49" s="37" t="s">
        <v>94</v>
      </c>
      <c r="AL49" s="37" t="s">
        <v>94</v>
      </c>
      <c r="AM49" s="37" t="s">
        <v>94</v>
      </c>
      <c r="AN49" s="37" t="s">
        <v>94</v>
      </c>
      <c r="AO49" s="1"/>
      <c r="AP49" s="2"/>
    </row>
    <row r="50" spans="1:42" ht="22.5" customHeight="1" x14ac:dyDescent="0.3">
      <c r="A50" s="7">
        <v>39</v>
      </c>
      <c r="B50" s="6">
        <v>13</v>
      </c>
      <c r="C50" s="7"/>
      <c r="D50" s="41" t="s">
        <v>55</v>
      </c>
      <c r="E50" s="42">
        <v>6062</v>
      </c>
      <c r="F50" s="34">
        <v>28469</v>
      </c>
      <c r="G50" s="35"/>
      <c r="H50" s="35">
        <v>43780</v>
      </c>
      <c r="I50" s="35">
        <v>44400</v>
      </c>
      <c r="J50" s="36"/>
      <c r="K50" s="37" t="s">
        <v>83</v>
      </c>
      <c r="L50" s="37" t="s">
        <v>83</v>
      </c>
      <c r="M50" s="38"/>
      <c r="N50" s="38"/>
      <c r="O50" s="38"/>
      <c r="P50" s="37" t="s">
        <v>94</v>
      </c>
      <c r="Q50" s="37" t="s">
        <v>93</v>
      </c>
      <c r="R50" s="37" t="s">
        <v>93</v>
      </c>
      <c r="S50" s="37" t="s">
        <v>93</v>
      </c>
      <c r="T50" s="38"/>
      <c r="U50" s="38"/>
      <c r="V50" s="37" t="s">
        <v>94</v>
      </c>
      <c r="W50" s="37" t="s">
        <v>94</v>
      </c>
      <c r="X50" s="37" t="s">
        <v>94</v>
      </c>
      <c r="Y50" s="37" t="s">
        <v>94</v>
      </c>
      <c r="Z50" s="37" t="s">
        <v>94</v>
      </c>
      <c r="AA50" s="38"/>
      <c r="AB50" s="38"/>
      <c r="AC50" s="37" t="s">
        <v>94</v>
      </c>
      <c r="AD50" s="37" t="s">
        <v>94</v>
      </c>
      <c r="AE50" s="37" t="s">
        <v>94</v>
      </c>
      <c r="AF50" s="37" t="s">
        <v>84</v>
      </c>
      <c r="AG50" s="37" t="s">
        <v>94</v>
      </c>
      <c r="AH50" s="38"/>
      <c r="AI50" s="38"/>
      <c r="AJ50" s="37" t="s">
        <v>94</v>
      </c>
      <c r="AK50" s="37" t="s">
        <v>94</v>
      </c>
      <c r="AL50" s="37" t="s">
        <v>94</v>
      </c>
      <c r="AM50" s="37" t="s">
        <v>94</v>
      </c>
      <c r="AN50" s="37" t="s">
        <v>94</v>
      </c>
      <c r="AO50" s="1"/>
      <c r="AP50" s="2"/>
    </row>
    <row r="51" spans="1:42" ht="22.5" customHeight="1" x14ac:dyDescent="0.3">
      <c r="A51" s="7">
        <v>40</v>
      </c>
      <c r="B51" s="6">
        <v>7</v>
      </c>
      <c r="C51" s="7">
        <v>21</v>
      </c>
      <c r="D51" s="41" t="s">
        <v>56</v>
      </c>
      <c r="E51" s="33">
        <v>3106</v>
      </c>
      <c r="F51" s="34">
        <v>35057</v>
      </c>
      <c r="G51" s="35">
        <v>43521</v>
      </c>
      <c r="H51" s="35">
        <v>43578</v>
      </c>
      <c r="I51" s="35">
        <v>44155</v>
      </c>
      <c r="J51" s="36"/>
      <c r="K51" s="37" t="s">
        <v>83</v>
      </c>
      <c r="L51" s="37" t="s">
        <v>83</v>
      </c>
      <c r="M51" s="38"/>
      <c r="N51" s="38"/>
      <c r="O51" s="38"/>
      <c r="P51" s="37" t="s">
        <v>94</v>
      </c>
      <c r="Q51" s="37" t="s">
        <v>94</v>
      </c>
      <c r="R51" s="37" t="s">
        <v>94</v>
      </c>
      <c r="S51" s="37" t="s">
        <v>83</v>
      </c>
      <c r="T51" s="38"/>
      <c r="U51" s="38"/>
      <c r="V51" s="37" t="s">
        <v>94</v>
      </c>
      <c r="W51" s="37" t="s">
        <v>94</v>
      </c>
      <c r="X51" s="37" t="s">
        <v>94</v>
      </c>
      <c r="Y51" s="37" t="s">
        <v>94</v>
      </c>
      <c r="Z51" s="37" t="s">
        <v>94</v>
      </c>
      <c r="AA51" s="38"/>
      <c r="AB51" s="38"/>
      <c r="AC51" s="37" t="s">
        <v>94</v>
      </c>
      <c r="AD51" s="37" t="s">
        <v>94</v>
      </c>
      <c r="AE51" s="37" t="s">
        <v>94</v>
      </c>
      <c r="AF51" s="37" t="s">
        <v>94</v>
      </c>
      <c r="AG51" s="37" t="s">
        <v>94</v>
      </c>
      <c r="AH51" s="38"/>
      <c r="AI51" s="38"/>
      <c r="AJ51" s="37" t="s">
        <v>112</v>
      </c>
      <c r="AK51" s="37" t="s">
        <v>91</v>
      </c>
      <c r="AL51" s="37" t="s">
        <v>91</v>
      </c>
      <c r="AM51" s="37" t="s">
        <v>91</v>
      </c>
      <c r="AN51" s="37" t="s">
        <v>96</v>
      </c>
      <c r="AO51" s="37"/>
      <c r="AP51" s="2"/>
    </row>
    <row r="52" spans="1:42" ht="22.5" customHeight="1" x14ac:dyDescent="0.3">
      <c r="A52" s="7">
        <v>41</v>
      </c>
      <c r="B52" s="6">
        <v>6</v>
      </c>
      <c r="C52" s="99">
        <v>103</v>
      </c>
      <c r="D52" s="41" t="s">
        <v>57</v>
      </c>
      <c r="E52" s="33">
        <v>2370</v>
      </c>
      <c r="F52" s="43">
        <v>31790</v>
      </c>
      <c r="G52" s="35">
        <v>43489</v>
      </c>
      <c r="H52" s="35">
        <v>43521</v>
      </c>
      <c r="I52" s="35">
        <v>44127</v>
      </c>
      <c r="J52" s="36"/>
      <c r="K52" s="37" t="s">
        <v>83</v>
      </c>
      <c r="L52" s="37" t="s">
        <v>83</v>
      </c>
      <c r="M52" s="75"/>
      <c r="N52" s="38"/>
      <c r="O52" s="38"/>
      <c r="P52" s="37" t="s">
        <v>94</v>
      </c>
      <c r="Q52" s="37" t="s">
        <v>94</v>
      </c>
      <c r="R52" s="89" t="s">
        <v>102</v>
      </c>
      <c r="S52" s="37" t="s">
        <v>94</v>
      </c>
      <c r="T52" s="38"/>
      <c r="U52" s="38"/>
      <c r="V52" s="37" t="s">
        <v>94</v>
      </c>
      <c r="W52" s="37" t="s">
        <v>94</v>
      </c>
      <c r="X52" s="37" t="s">
        <v>94</v>
      </c>
      <c r="Y52" s="37" t="s">
        <v>94</v>
      </c>
      <c r="Z52" s="37" t="s">
        <v>84</v>
      </c>
      <c r="AA52" s="38"/>
      <c r="AB52" s="38"/>
      <c r="AC52" s="37" t="s">
        <v>84</v>
      </c>
      <c r="AD52" s="37" t="s">
        <v>84</v>
      </c>
      <c r="AE52" s="37" t="s">
        <v>91</v>
      </c>
      <c r="AF52" s="37" t="s">
        <v>91</v>
      </c>
      <c r="AG52" s="37" t="s">
        <v>91</v>
      </c>
      <c r="AH52" s="38"/>
      <c r="AI52" s="38"/>
      <c r="AJ52" s="37" t="s">
        <v>94</v>
      </c>
      <c r="AK52" s="37" t="s">
        <v>94</v>
      </c>
      <c r="AL52" s="37" t="s">
        <v>94</v>
      </c>
      <c r="AM52" s="37" t="s">
        <v>94</v>
      </c>
      <c r="AN52" s="37" t="s">
        <v>83</v>
      </c>
      <c r="AO52" s="1"/>
      <c r="AP52" s="2"/>
    </row>
    <row r="53" spans="1:42" ht="22.5" customHeight="1" x14ac:dyDescent="0.3">
      <c r="A53" s="7">
        <v>42</v>
      </c>
      <c r="B53" s="6">
        <v>6</v>
      </c>
      <c r="C53" s="99">
        <v>104</v>
      </c>
      <c r="D53" s="41" t="s">
        <v>58</v>
      </c>
      <c r="E53" s="33">
        <v>4897</v>
      </c>
      <c r="F53" s="43">
        <v>36309</v>
      </c>
      <c r="G53" s="35">
        <v>43489</v>
      </c>
      <c r="H53" s="35">
        <v>43521</v>
      </c>
      <c r="I53" s="35">
        <v>44127</v>
      </c>
      <c r="J53" s="36"/>
      <c r="K53" s="37" t="s">
        <v>83</v>
      </c>
      <c r="L53" s="37" t="s">
        <v>83</v>
      </c>
      <c r="M53" s="38"/>
      <c r="N53" s="38"/>
      <c r="O53" s="38"/>
      <c r="P53" s="37" t="s">
        <v>94</v>
      </c>
      <c r="Q53" s="37" t="s">
        <v>94</v>
      </c>
      <c r="R53" s="37" t="s">
        <v>94</v>
      </c>
      <c r="S53" s="37" t="s">
        <v>94</v>
      </c>
      <c r="T53" s="38"/>
      <c r="U53" s="38"/>
      <c r="V53" s="37" t="s">
        <v>94</v>
      </c>
      <c r="W53" s="88" t="s">
        <v>107</v>
      </c>
      <c r="X53" s="37" t="s">
        <v>94</v>
      </c>
      <c r="Y53" s="37" t="s">
        <v>94</v>
      </c>
      <c r="Z53" s="37" t="s">
        <v>94</v>
      </c>
      <c r="AA53" s="38"/>
      <c r="AB53" s="38"/>
      <c r="AC53" s="37" t="s">
        <v>94</v>
      </c>
      <c r="AD53" s="37" t="s">
        <v>94</v>
      </c>
      <c r="AE53" s="37" t="s">
        <v>94</v>
      </c>
      <c r="AF53" s="37" t="s">
        <v>94</v>
      </c>
      <c r="AG53" s="37" t="s">
        <v>94</v>
      </c>
      <c r="AH53" s="38"/>
      <c r="AI53" s="38"/>
      <c r="AJ53" s="37" t="s">
        <v>94</v>
      </c>
      <c r="AK53" s="37" t="s">
        <v>94</v>
      </c>
      <c r="AL53" s="37" t="s">
        <v>94</v>
      </c>
      <c r="AM53" s="37" t="s">
        <v>94</v>
      </c>
      <c r="AN53" s="37" t="s">
        <v>83</v>
      </c>
      <c r="AO53" s="1"/>
      <c r="AP53" s="2"/>
    </row>
    <row r="54" spans="1:42" ht="22.5" customHeight="1" x14ac:dyDescent="0.3">
      <c r="A54" s="7">
        <v>43</v>
      </c>
      <c r="B54" s="6">
        <v>4</v>
      </c>
      <c r="C54" s="7">
        <v>57</v>
      </c>
      <c r="D54" s="41" t="s">
        <v>59</v>
      </c>
      <c r="E54" s="50">
        <v>4282</v>
      </c>
      <c r="F54" s="43">
        <v>36143</v>
      </c>
      <c r="G54" s="35">
        <v>43430</v>
      </c>
      <c r="H54" s="35">
        <v>43488</v>
      </c>
      <c r="I54" s="35">
        <v>44064</v>
      </c>
      <c r="J54" s="36"/>
      <c r="K54" s="37" t="s">
        <v>83</v>
      </c>
      <c r="L54" s="37" t="s">
        <v>83</v>
      </c>
      <c r="M54" s="38"/>
      <c r="N54" s="38"/>
      <c r="O54" s="38"/>
      <c r="P54" s="37" t="s">
        <v>94</v>
      </c>
      <c r="Q54" s="37" t="s">
        <v>94</v>
      </c>
      <c r="R54" s="37" t="s">
        <v>94</v>
      </c>
      <c r="S54" s="37" t="s">
        <v>94</v>
      </c>
      <c r="T54" s="38"/>
      <c r="U54" s="38"/>
      <c r="V54" s="37" t="s">
        <v>94</v>
      </c>
      <c r="W54" s="37" t="s">
        <v>94</v>
      </c>
      <c r="X54" s="37" t="s">
        <v>94</v>
      </c>
      <c r="Y54" s="37" t="s">
        <v>94</v>
      </c>
      <c r="Z54" s="37" t="s">
        <v>94</v>
      </c>
      <c r="AA54" s="38"/>
      <c r="AB54" s="38"/>
      <c r="AC54" s="37" t="s">
        <v>91</v>
      </c>
      <c r="AD54" s="37" t="s">
        <v>91</v>
      </c>
      <c r="AE54" s="37" t="s">
        <v>91</v>
      </c>
      <c r="AF54" s="37" t="s">
        <v>96</v>
      </c>
      <c r="AG54" s="37" t="s">
        <v>96</v>
      </c>
      <c r="AH54" s="37" t="s">
        <v>96</v>
      </c>
      <c r="AI54" s="37" t="s">
        <v>96</v>
      </c>
      <c r="AJ54" s="37" t="s">
        <v>94</v>
      </c>
      <c r="AK54" s="37" t="s">
        <v>94</v>
      </c>
      <c r="AL54" s="37" t="s">
        <v>94</v>
      </c>
      <c r="AM54" s="37" t="s">
        <v>94</v>
      </c>
      <c r="AN54" s="37" t="s">
        <v>94</v>
      </c>
      <c r="AO54" s="95"/>
      <c r="AP54" s="2"/>
    </row>
    <row r="55" spans="1:42" ht="22.5" customHeight="1" x14ac:dyDescent="0.3">
      <c r="A55" s="7">
        <v>44</v>
      </c>
      <c r="B55" s="6">
        <v>9</v>
      </c>
      <c r="C55" s="9">
        <v>110</v>
      </c>
      <c r="D55" s="41" t="s">
        <v>60</v>
      </c>
      <c r="E55" s="46">
        <v>5740</v>
      </c>
      <c r="F55" s="34">
        <v>28712</v>
      </c>
      <c r="G55" s="35">
        <v>43578</v>
      </c>
      <c r="H55" s="35">
        <v>43640</v>
      </c>
      <c r="I55" s="35">
        <v>44213</v>
      </c>
      <c r="J55" s="36"/>
      <c r="K55" s="37" t="s">
        <v>83</v>
      </c>
      <c r="L55" s="37" t="s">
        <v>83</v>
      </c>
      <c r="M55" s="38"/>
      <c r="N55" s="38"/>
      <c r="O55" s="38"/>
      <c r="P55" s="37" t="s">
        <v>94</v>
      </c>
      <c r="Q55" s="37" t="s">
        <v>94</v>
      </c>
      <c r="R55" s="37" t="s">
        <v>83</v>
      </c>
      <c r="S55" s="37" t="s">
        <v>94</v>
      </c>
      <c r="T55" s="38"/>
      <c r="U55" s="38"/>
      <c r="V55" s="37" t="s">
        <v>94</v>
      </c>
      <c r="W55" s="37" t="s">
        <v>111</v>
      </c>
      <c r="X55" s="37" t="s">
        <v>94</v>
      </c>
      <c r="Y55" s="37" t="s">
        <v>94</v>
      </c>
      <c r="Z55" s="37" t="s">
        <v>94</v>
      </c>
      <c r="AA55" s="38"/>
      <c r="AB55" s="38"/>
      <c r="AC55" s="37" t="s">
        <v>94</v>
      </c>
      <c r="AD55" s="37" t="s">
        <v>94</v>
      </c>
      <c r="AE55" s="37" t="s">
        <v>94</v>
      </c>
      <c r="AF55" s="37" t="s">
        <v>94</v>
      </c>
      <c r="AG55" s="37" t="s">
        <v>94</v>
      </c>
      <c r="AH55" s="38"/>
      <c r="AI55" s="38"/>
      <c r="AJ55" s="37" t="s">
        <v>94</v>
      </c>
      <c r="AK55" s="37" t="s">
        <v>94</v>
      </c>
      <c r="AL55" s="37" t="s">
        <v>94</v>
      </c>
      <c r="AM55" s="37" t="s">
        <v>94</v>
      </c>
      <c r="AN55" s="37" t="s">
        <v>94</v>
      </c>
      <c r="AO55" s="95"/>
      <c r="AP55" s="2"/>
    </row>
    <row r="56" spans="1:42" ht="22.5" customHeight="1" x14ac:dyDescent="0.3">
      <c r="A56" s="7">
        <v>45</v>
      </c>
      <c r="B56" s="6">
        <v>12</v>
      </c>
      <c r="C56" s="7"/>
      <c r="D56" s="41" t="s">
        <v>61</v>
      </c>
      <c r="E56" s="42">
        <v>6049</v>
      </c>
      <c r="F56" s="34">
        <v>32001</v>
      </c>
      <c r="G56" s="35">
        <v>43724</v>
      </c>
      <c r="H56" s="35">
        <v>43766</v>
      </c>
      <c r="I56" s="35">
        <v>44358</v>
      </c>
      <c r="J56" s="36"/>
      <c r="K56" s="37" t="s">
        <v>83</v>
      </c>
      <c r="L56" s="37" t="s">
        <v>83</v>
      </c>
      <c r="M56" s="38"/>
      <c r="N56" s="38"/>
      <c r="O56" s="38"/>
      <c r="P56" s="37" t="s">
        <v>94</v>
      </c>
      <c r="Q56" s="37" t="s">
        <v>94</v>
      </c>
      <c r="R56" s="37" t="s">
        <v>94</v>
      </c>
      <c r="S56" s="37" t="s">
        <v>94</v>
      </c>
      <c r="T56" s="38"/>
      <c r="U56" s="38"/>
      <c r="V56" s="37" t="s">
        <v>94</v>
      </c>
      <c r="W56" s="37" t="s">
        <v>94</v>
      </c>
      <c r="X56" s="37" t="s">
        <v>94</v>
      </c>
      <c r="Y56" s="37" t="s">
        <v>94</v>
      </c>
      <c r="Z56" s="37" t="s">
        <v>94</v>
      </c>
      <c r="AA56" s="38"/>
      <c r="AB56" s="38"/>
      <c r="AC56" s="37" t="s">
        <v>91</v>
      </c>
      <c r="AD56" s="37" t="s">
        <v>94</v>
      </c>
      <c r="AE56" s="37" t="s">
        <v>94</v>
      </c>
      <c r="AF56" s="37" t="s">
        <v>94</v>
      </c>
      <c r="AG56" s="37" t="s">
        <v>94</v>
      </c>
      <c r="AH56" s="38"/>
      <c r="AI56" s="38"/>
      <c r="AJ56" s="37" t="s">
        <v>94</v>
      </c>
      <c r="AK56" s="37" t="s">
        <v>94</v>
      </c>
      <c r="AL56" s="37" t="s">
        <v>94</v>
      </c>
      <c r="AM56" s="37" t="s">
        <v>94</v>
      </c>
      <c r="AN56" s="37" t="s">
        <v>94</v>
      </c>
      <c r="AO56" s="1"/>
      <c r="AP56" s="2"/>
    </row>
    <row r="57" spans="1:42" ht="22.5" customHeight="1" x14ac:dyDescent="0.3">
      <c r="A57" s="7">
        <v>46</v>
      </c>
      <c r="B57" s="6" t="s">
        <v>31</v>
      </c>
      <c r="C57" s="7">
        <v>101</v>
      </c>
      <c r="D57" s="41" t="s">
        <v>62</v>
      </c>
      <c r="E57" s="47">
        <v>4060</v>
      </c>
      <c r="F57" s="48">
        <v>36587</v>
      </c>
      <c r="G57" s="35">
        <v>43262</v>
      </c>
      <c r="H57" s="35">
        <v>43304</v>
      </c>
      <c r="I57" s="35">
        <v>43896</v>
      </c>
      <c r="J57" s="36"/>
      <c r="K57" s="37" t="s">
        <v>83</v>
      </c>
      <c r="L57" s="37" t="s">
        <v>83</v>
      </c>
      <c r="M57" s="38"/>
      <c r="N57" s="38"/>
      <c r="O57" s="38"/>
      <c r="P57" s="37" t="s">
        <v>94</v>
      </c>
      <c r="Q57" s="37" t="s">
        <v>91</v>
      </c>
      <c r="R57" s="37" t="s">
        <v>91</v>
      </c>
      <c r="S57" s="37" t="s">
        <v>91</v>
      </c>
      <c r="T57" s="38"/>
      <c r="U57" s="38"/>
      <c r="V57" s="37" t="s">
        <v>94</v>
      </c>
      <c r="W57" s="37" t="s">
        <v>93</v>
      </c>
      <c r="X57" s="37" t="s">
        <v>93</v>
      </c>
      <c r="Y57" s="37" t="s">
        <v>94</v>
      </c>
      <c r="Z57" s="37" t="s">
        <v>94</v>
      </c>
      <c r="AA57" s="38"/>
      <c r="AB57" s="38"/>
      <c r="AC57" s="37" t="s">
        <v>94</v>
      </c>
      <c r="AD57" s="37" t="s">
        <v>94</v>
      </c>
      <c r="AE57" s="37" t="s">
        <v>94</v>
      </c>
      <c r="AF57" s="37" t="s">
        <v>94</v>
      </c>
      <c r="AG57" s="37" t="s">
        <v>94</v>
      </c>
      <c r="AH57" s="38"/>
      <c r="AI57" s="38"/>
      <c r="AJ57" s="37" t="s">
        <v>94</v>
      </c>
      <c r="AK57" s="37" t="s">
        <v>94</v>
      </c>
      <c r="AL57" s="37" t="s">
        <v>94</v>
      </c>
      <c r="AM57" s="37" t="s">
        <v>83</v>
      </c>
      <c r="AN57" s="37" t="s">
        <v>83</v>
      </c>
      <c r="AO57" s="1"/>
      <c r="AP57" s="2"/>
    </row>
    <row r="58" spans="1:42" ht="22.5" customHeight="1" x14ac:dyDescent="0.3">
      <c r="A58" s="7">
        <v>47</v>
      </c>
      <c r="B58" s="6">
        <v>12</v>
      </c>
      <c r="C58" s="7"/>
      <c r="D58" s="41" t="s">
        <v>63</v>
      </c>
      <c r="E58" s="42">
        <v>3655</v>
      </c>
      <c r="F58" s="34">
        <v>35364</v>
      </c>
      <c r="G58" s="35">
        <v>43724</v>
      </c>
      <c r="H58" s="35">
        <v>43766</v>
      </c>
      <c r="I58" s="35">
        <v>44358</v>
      </c>
      <c r="J58" s="36"/>
      <c r="K58" s="37" t="s">
        <v>83</v>
      </c>
      <c r="L58" s="37" t="s">
        <v>83</v>
      </c>
      <c r="M58" s="38"/>
      <c r="N58" s="38"/>
      <c r="O58" s="38"/>
      <c r="P58" s="37" t="s">
        <v>83</v>
      </c>
      <c r="Q58" s="37" t="s">
        <v>94</v>
      </c>
      <c r="R58" s="37" t="s">
        <v>94</v>
      </c>
      <c r="S58" s="37" t="s">
        <v>94</v>
      </c>
      <c r="T58" s="38"/>
      <c r="U58" s="38"/>
      <c r="V58" s="37" t="s">
        <v>94</v>
      </c>
      <c r="W58" s="37" t="s">
        <v>94</v>
      </c>
      <c r="X58" s="37" t="s">
        <v>94</v>
      </c>
      <c r="Y58" s="37" t="s">
        <v>94</v>
      </c>
      <c r="Z58" s="37" t="s">
        <v>94</v>
      </c>
      <c r="AA58" s="38"/>
      <c r="AB58" s="38"/>
      <c r="AC58" s="96" t="s">
        <v>107</v>
      </c>
      <c r="AD58" s="37" t="s">
        <v>94</v>
      </c>
      <c r="AE58" s="37" t="s">
        <v>94</v>
      </c>
      <c r="AF58" s="37" t="s">
        <v>94</v>
      </c>
      <c r="AG58" s="37" t="s">
        <v>94</v>
      </c>
      <c r="AH58" s="38"/>
      <c r="AI58" s="38"/>
      <c r="AJ58" s="37" t="s">
        <v>93</v>
      </c>
      <c r="AK58" s="37" t="s">
        <v>91</v>
      </c>
      <c r="AL58" s="37" t="s">
        <v>91</v>
      </c>
      <c r="AM58" s="37" t="s">
        <v>91</v>
      </c>
      <c r="AN58" s="37" t="s">
        <v>96</v>
      </c>
      <c r="AO58" s="1"/>
      <c r="AP58" s="2"/>
    </row>
    <row r="59" spans="1:42" ht="22.5" customHeight="1" x14ac:dyDescent="0.3">
      <c r="A59" s="7">
        <v>48</v>
      </c>
      <c r="B59" s="6">
        <v>4</v>
      </c>
      <c r="C59" s="7">
        <v>78</v>
      </c>
      <c r="D59" s="51" t="s">
        <v>64</v>
      </c>
      <c r="E59" s="50">
        <v>5343</v>
      </c>
      <c r="F59" s="43">
        <v>30861</v>
      </c>
      <c r="G59" s="35">
        <v>43430</v>
      </c>
      <c r="H59" s="35">
        <v>43488</v>
      </c>
      <c r="I59" s="35">
        <v>44064</v>
      </c>
      <c r="J59" s="36"/>
      <c r="K59" s="37" t="s">
        <v>83</v>
      </c>
      <c r="L59" s="37" t="s">
        <v>83</v>
      </c>
      <c r="M59" s="38"/>
      <c r="N59" s="38"/>
      <c r="O59" s="38"/>
      <c r="P59" s="37" t="s">
        <v>94</v>
      </c>
      <c r="Q59" s="37" t="s">
        <v>94</v>
      </c>
      <c r="R59" s="37" t="s">
        <v>94</v>
      </c>
      <c r="S59" s="37" t="s">
        <v>94</v>
      </c>
      <c r="T59" s="38"/>
      <c r="U59" s="38"/>
      <c r="V59" s="37" t="s">
        <v>94</v>
      </c>
      <c r="W59" s="37" t="s">
        <v>94</v>
      </c>
      <c r="X59" s="37" t="s">
        <v>94</v>
      </c>
      <c r="Y59" s="37" t="s">
        <v>94</v>
      </c>
      <c r="Z59" s="37" t="s">
        <v>94</v>
      </c>
      <c r="AA59" s="38"/>
      <c r="AB59" s="38"/>
      <c r="AC59" s="37" t="s">
        <v>94</v>
      </c>
      <c r="AD59" s="37" t="s">
        <v>94</v>
      </c>
      <c r="AE59" s="37" t="s">
        <v>94</v>
      </c>
      <c r="AF59" s="37" t="s">
        <v>94</v>
      </c>
      <c r="AG59" s="37" t="s">
        <v>94</v>
      </c>
      <c r="AH59" s="38"/>
      <c r="AI59" s="38"/>
      <c r="AJ59" s="37" t="s">
        <v>94</v>
      </c>
      <c r="AK59" s="37" t="s">
        <v>94</v>
      </c>
      <c r="AL59" s="37" t="s">
        <v>94</v>
      </c>
      <c r="AM59" s="37" t="s">
        <v>94</v>
      </c>
      <c r="AN59" s="37" t="s">
        <v>94</v>
      </c>
      <c r="AO59" s="1"/>
      <c r="AP59" s="2"/>
    </row>
    <row r="60" spans="1:42" ht="22.5" customHeight="1" x14ac:dyDescent="0.3">
      <c r="A60" s="7">
        <v>49</v>
      </c>
      <c r="B60" s="6" t="s">
        <v>31</v>
      </c>
      <c r="C60" s="7">
        <v>56</v>
      </c>
      <c r="D60" s="41" t="s">
        <v>65</v>
      </c>
      <c r="E60" s="47">
        <v>3043</v>
      </c>
      <c r="F60" s="35">
        <v>30681</v>
      </c>
      <c r="G60" s="35">
        <v>43353</v>
      </c>
      <c r="H60" s="35">
        <v>43370</v>
      </c>
      <c r="I60" s="35">
        <v>44001</v>
      </c>
      <c r="J60" s="36"/>
      <c r="K60" s="37" t="s">
        <v>83</v>
      </c>
      <c r="L60" s="37" t="s">
        <v>83</v>
      </c>
      <c r="M60" s="38"/>
      <c r="N60" s="38"/>
      <c r="O60" s="38"/>
      <c r="P60" s="37" t="s">
        <v>94</v>
      </c>
      <c r="Q60" s="37" t="s">
        <v>94</v>
      </c>
      <c r="R60" s="37" t="s">
        <v>94</v>
      </c>
      <c r="S60" s="37" t="s">
        <v>94</v>
      </c>
      <c r="T60" s="38"/>
      <c r="U60" s="38"/>
      <c r="V60" s="37" t="s">
        <v>94</v>
      </c>
      <c r="W60" s="37" t="s">
        <v>94</v>
      </c>
      <c r="X60" s="96" t="s">
        <v>107</v>
      </c>
      <c r="Y60" s="37" t="s">
        <v>94</v>
      </c>
      <c r="Z60" s="37" t="s">
        <v>94</v>
      </c>
      <c r="AA60" s="38"/>
      <c r="AB60" s="38"/>
      <c r="AC60" s="37" t="s">
        <v>94</v>
      </c>
      <c r="AD60" s="37" t="s">
        <v>94</v>
      </c>
      <c r="AE60" s="96" t="s">
        <v>107</v>
      </c>
      <c r="AF60" s="37" t="s">
        <v>94</v>
      </c>
      <c r="AG60" s="37" t="s">
        <v>94</v>
      </c>
      <c r="AH60" s="38"/>
      <c r="AI60" s="38"/>
      <c r="AJ60" s="37" t="s">
        <v>94</v>
      </c>
      <c r="AK60" s="37" t="s">
        <v>94</v>
      </c>
      <c r="AL60" s="37" t="s">
        <v>94</v>
      </c>
      <c r="AM60" s="37" t="s">
        <v>94</v>
      </c>
      <c r="AN60" s="37" t="s">
        <v>94</v>
      </c>
      <c r="AO60" s="1"/>
      <c r="AP60" s="2"/>
    </row>
    <row r="61" spans="1:42" ht="22.5" customHeight="1" x14ac:dyDescent="0.3">
      <c r="A61" s="7">
        <v>50</v>
      </c>
      <c r="B61" s="6">
        <v>11</v>
      </c>
      <c r="C61" s="99"/>
      <c r="D61" s="32" t="s">
        <v>66</v>
      </c>
      <c r="E61" s="46">
        <v>6753</v>
      </c>
      <c r="F61" s="34">
        <v>29062</v>
      </c>
      <c r="G61" s="35">
        <v>43640</v>
      </c>
      <c r="H61" s="35">
        <v>43766</v>
      </c>
      <c r="I61" s="35">
        <v>44274</v>
      </c>
      <c r="J61" s="36"/>
      <c r="K61" s="37" t="s">
        <v>83</v>
      </c>
      <c r="L61" s="37" t="s">
        <v>83</v>
      </c>
      <c r="M61" s="38"/>
      <c r="N61" s="38"/>
      <c r="O61" s="38"/>
      <c r="P61" s="37" t="s">
        <v>94</v>
      </c>
      <c r="Q61" s="37" t="s">
        <v>94</v>
      </c>
      <c r="R61" s="37" t="s">
        <v>94</v>
      </c>
      <c r="S61" s="37" t="s">
        <v>94</v>
      </c>
      <c r="T61" s="38"/>
      <c r="U61" s="38"/>
      <c r="V61" s="37" t="s">
        <v>109</v>
      </c>
      <c r="W61" s="37" t="s">
        <v>94</v>
      </c>
      <c r="X61" s="37" t="s">
        <v>94</v>
      </c>
      <c r="Y61" s="37" t="s">
        <v>94</v>
      </c>
      <c r="Z61" s="37" t="s">
        <v>94</v>
      </c>
      <c r="AA61" s="38"/>
      <c r="AB61" s="38"/>
      <c r="AC61" s="37" t="s">
        <v>94</v>
      </c>
      <c r="AD61" s="37" t="s">
        <v>94</v>
      </c>
      <c r="AE61" s="37" t="s">
        <v>94</v>
      </c>
      <c r="AF61" s="37" t="s">
        <v>94</v>
      </c>
      <c r="AG61" s="37" t="s">
        <v>94</v>
      </c>
      <c r="AH61" s="38"/>
      <c r="AI61" s="38"/>
      <c r="AJ61" s="37" t="s">
        <v>93</v>
      </c>
      <c r="AK61" s="37" t="s">
        <v>94</v>
      </c>
      <c r="AL61" s="37" t="s">
        <v>94</v>
      </c>
      <c r="AM61" s="37" t="s">
        <v>94</v>
      </c>
      <c r="AN61" s="37" t="s">
        <v>94</v>
      </c>
      <c r="AO61" s="1"/>
      <c r="AP61" s="2"/>
    </row>
    <row r="62" spans="1:42" ht="22.5" customHeight="1" x14ac:dyDescent="0.3">
      <c r="A62" s="7">
        <v>51</v>
      </c>
      <c r="B62" s="6">
        <v>12</v>
      </c>
      <c r="C62" s="9"/>
      <c r="D62" s="41" t="s">
        <v>67</v>
      </c>
      <c r="E62" s="42">
        <v>3972</v>
      </c>
      <c r="F62" s="34">
        <v>36477</v>
      </c>
      <c r="G62" s="35">
        <v>43724</v>
      </c>
      <c r="H62" s="35">
        <v>43766</v>
      </c>
      <c r="I62" s="35">
        <v>44358</v>
      </c>
      <c r="J62" s="36"/>
      <c r="K62" s="37" t="s">
        <v>83</v>
      </c>
      <c r="L62" s="37" t="s">
        <v>83</v>
      </c>
      <c r="M62" s="38"/>
      <c r="N62" s="38"/>
      <c r="O62" s="38"/>
      <c r="P62" s="37" t="s">
        <v>94</v>
      </c>
      <c r="Q62" s="37" t="s">
        <v>94</v>
      </c>
      <c r="R62" s="37" t="s">
        <v>94</v>
      </c>
      <c r="S62" s="37" t="s">
        <v>94</v>
      </c>
      <c r="T62" s="38"/>
      <c r="U62" s="38"/>
      <c r="V62" s="37" t="s">
        <v>94</v>
      </c>
      <c r="W62" s="37" t="s">
        <v>94</v>
      </c>
      <c r="X62" s="37" t="s">
        <v>94</v>
      </c>
      <c r="Y62" s="37" t="s">
        <v>94</v>
      </c>
      <c r="Z62" s="37" t="s">
        <v>94</v>
      </c>
      <c r="AA62" s="38"/>
      <c r="AB62" s="38"/>
      <c r="AC62" s="37" t="s">
        <v>94</v>
      </c>
      <c r="AD62" s="37" t="s">
        <v>94</v>
      </c>
      <c r="AE62" s="37" t="s">
        <v>94</v>
      </c>
      <c r="AF62" s="37" t="s">
        <v>94</v>
      </c>
      <c r="AG62" s="37" t="s">
        <v>94</v>
      </c>
      <c r="AH62" s="38"/>
      <c r="AI62" s="38"/>
      <c r="AJ62" s="37" t="s">
        <v>84</v>
      </c>
      <c r="AK62" s="37" t="s">
        <v>94</v>
      </c>
      <c r="AL62" s="37" t="s">
        <v>94</v>
      </c>
      <c r="AM62" s="37" t="s">
        <v>94</v>
      </c>
      <c r="AN62" s="37" t="s">
        <v>94</v>
      </c>
      <c r="AO62" s="1"/>
      <c r="AP62" s="2"/>
    </row>
    <row r="63" spans="1:42" ht="22.5" customHeight="1" x14ac:dyDescent="0.3">
      <c r="A63" s="7"/>
      <c r="B63" s="6">
        <v>12</v>
      </c>
      <c r="C63" s="9"/>
      <c r="D63" s="12" t="s">
        <v>120</v>
      </c>
      <c r="E63" s="33">
        <v>3729</v>
      </c>
      <c r="F63" s="34">
        <v>33596</v>
      </c>
      <c r="G63" s="35">
        <v>43780</v>
      </c>
      <c r="H63" s="35">
        <v>43783</v>
      </c>
      <c r="I63" s="35">
        <v>44400</v>
      </c>
      <c r="J63" s="36"/>
      <c r="K63" s="37" t="s">
        <v>83</v>
      </c>
      <c r="L63" s="37" t="s">
        <v>83</v>
      </c>
      <c r="M63" s="38"/>
      <c r="N63" s="38"/>
      <c r="O63" s="38"/>
      <c r="P63" s="37" t="s">
        <v>91</v>
      </c>
      <c r="Q63" s="37" t="s">
        <v>91</v>
      </c>
      <c r="R63" s="37" t="s">
        <v>91</v>
      </c>
      <c r="S63" s="37" t="s">
        <v>96</v>
      </c>
      <c r="T63" s="38"/>
      <c r="U63" s="38"/>
      <c r="V63" s="37" t="s">
        <v>93</v>
      </c>
      <c r="W63" s="37" t="s">
        <v>91</v>
      </c>
      <c r="X63" s="37" t="s">
        <v>91</v>
      </c>
      <c r="Y63" s="37" t="s">
        <v>91</v>
      </c>
      <c r="Z63" s="37" t="s">
        <v>96</v>
      </c>
      <c r="AA63" s="38"/>
      <c r="AB63" s="38"/>
      <c r="AC63" s="37" t="s">
        <v>94</v>
      </c>
      <c r="AD63" s="37" t="s">
        <v>94</v>
      </c>
      <c r="AE63" s="37" t="s">
        <v>84</v>
      </c>
      <c r="AF63" s="37" t="s">
        <v>94</v>
      </c>
      <c r="AG63" s="37" t="s">
        <v>94</v>
      </c>
      <c r="AH63" s="38"/>
      <c r="AI63" s="38"/>
      <c r="AJ63" s="37" t="s">
        <v>84</v>
      </c>
      <c r="AK63" s="37" t="s">
        <v>84</v>
      </c>
      <c r="AL63" s="37" t="s">
        <v>84</v>
      </c>
      <c r="AM63" s="37" t="s">
        <v>84</v>
      </c>
      <c r="AN63" s="37" t="s">
        <v>84</v>
      </c>
      <c r="AO63" s="16" t="s">
        <v>119</v>
      </c>
      <c r="AP63" s="2"/>
    </row>
    <row r="64" spans="1:42" ht="22.5" customHeight="1" x14ac:dyDescent="0.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row>
    <row r="65" spans="1:42" s="55" customFormat="1" ht="22.5" customHeight="1" x14ac:dyDescent="0.2">
      <c r="A65" s="14" t="s">
        <v>11</v>
      </c>
      <c r="B65" s="14" t="s">
        <v>14</v>
      </c>
      <c r="C65" s="14" t="s">
        <v>8</v>
      </c>
      <c r="D65" s="25" t="s">
        <v>7</v>
      </c>
      <c r="E65" s="25" t="s">
        <v>12</v>
      </c>
      <c r="F65" s="26" t="s">
        <v>13</v>
      </c>
      <c r="G65" s="27" t="s">
        <v>9</v>
      </c>
      <c r="H65" s="27"/>
      <c r="I65" s="27" t="s">
        <v>6</v>
      </c>
      <c r="J65" s="53">
        <v>1</v>
      </c>
      <c r="K65" s="29">
        <v>2</v>
      </c>
      <c r="L65" s="29">
        <v>3</v>
      </c>
      <c r="M65" s="54">
        <v>4</v>
      </c>
      <c r="N65" s="54">
        <v>5</v>
      </c>
      <c r="O65" s="54">
        <v>6</v>
      </c>
      <c r="P65" s="29">
        <v>7</v>
      </c>
      <c r="Q65" s="29">
        <v>8</v>
      </c>
      <c r="R65" s="29">
        <v>9</v>
      </c>
      <c r="S65" s="29">
        <v>10</v>
      </c>
      <c r="T65" s="54">
        <v>11</v>
      </c>
      <c r="U65" s="54">
        <v>12</v>
      </c>
      <c r="V65" s="29">
        <v>13</v>
      </c>
      <c r="W65" s="29">
        <v>14</v>
      </c>
      <c r="X65" s="29">
        <v>15</v>
      </c>
      <c r="Y65" s="29">
        <v>16</v>
      </c>
      <c r="Z65" s="29">
        <v>17</v>
      </c>
      <c r="AA65" s="54">
        <v>18</v>
      </c>
      <c r="AB65" s="54">
        <v>19</v>
      </c>
      <c r="AC65" s="29">
        <v>20</v>
      </c>
      <c r="AD65" s="29">
        <v>21</v>
      </c>
      <c r="AE65" s="29">
        <v>22</v>
      </c>
      <c r="AF65" s="29">
        <v>23</v>
      </c>
      <c r="AG65" s="29">
        <v>24</v>
      </c>
      <c r="AH65" s="54">
        <v>25</v>
      </c>
      <c r="AI65" s="54">
        <v>26</v>
      </c>
      <c r="AJ65" s="29">
        <v>27</v>
      </c>
      <c r="AK65" s="29">
        <v>28</v>
      </c>
      <c r="AL65" s="29">
        <v>29</v>
      </c>
      <c r="AM65" s="29">
        <v>30</v>
      </c>
      <c r="AN65" s="29">
        <v>31</v>
      </c>
      <c r="AO65" s="310" t="s">
        <v>0</v>
      </c>
      <c r="AP65" s="311"/>
    </row>
    <row r="66" spans="1:42" s="55" customFormat="1" ht="22.5" customHeight="1" x14ac:dyDescent="0.2">
      <c r="A66" s="9">
        <v>1</v>
      </c>
      <c r="B66" s="6">
        <v>13</v>
      </c>
      <c r="C66" s="9"/>
      <c r="D66" s="80" t="s">
        <v>92</v>
      </c>
      <c r="E66" s="81">
        <v>4733</v>
      </c>
      <c r="F66" s="82">
        <v>31705</v>
      </c>
      <c r="G66" s="70">
        <v>43766</v>
      </c>
      <c r="H66" s="70"/>
      <c r="I66" s="83">
        <v>43882</v>
      </c>
      <c r="J66" s="77"/>
      <c r="K66" s="37" t="s">
        <v>84</v>
      </c>
      <c r="L66" s="37" t="s">
        <v>84</v>
      </c>
      <c r="M66" s="57"/>
      <c r="N66" s="57"/>
      <c r="O66" s="57"/>
      <c r="P66" s="37" t="s">
        <v>91</v>
      </c>
      <c r="Q66" s="37" t="s">
        <v>91</v>
      </c>
      <c r="R66" s="37" t="s">
        <v>91</v>
      </c>
      <c r="S66" s="37" t="s">
        <v>96</v>
      </c>
      <c r="T66" s="37" t="s">
        <v>96</v>
      </c>
      <c r="U66" s="37" t="s">
        <v>96</v>
      </c>
      <c r="V66" s="37" t="s">
        <v>96</v>
      </c>
      <c r="W66" s="37" t="s">
        <v>96</v>
      </c>
      <c r="X66" s="37" t="s">
        <v>96</v>
      </c>
      <c r="Y66" s="37" t="s">
        <v>96</v>
      </c>
      <c r="Z66" s="37" t="s">
        <v>96</v>
      </c>
      <c r="AA66" s="37" t="s">
        <v>96</v>
      </c>
      <c r="AB66" s="37" t="s">
        <v>96</v>
      </c>
      <c r="AC66" s="37" t="s">
        <v>96</v>
      </c>
      <c r="AD66" s="37" t="s">
        <v>96</v>
      </c>
      <c r="AE66" s="37" t="s">
        <v>96</v>
      </c>
      <c r="AF66" s="37" t="s">
        <v>96</v>
      </c>
      <c r="AG66" s="37" t="s">
        <v>96</v>
      </c>
      <c r="AH66" s="57" t="s">
        <v>96</v>
      </c>
      <c r="AI66" s="57" t="s">
        <v>96</v>
      </c>
      <c r="AJ66" s="37" t="s">
        <v>94</v>
      </c>
      <c r="AK66" s="37" t="s">
        <v>91</v>
      </c>
      <c r="AL66" s="37" t="s">
        <v>91</v>
      </c>
      <c r="AM66" s="37" t="s">
        <v>91</v>
      </c>
      <c r="AN66" s="37" t="s">
        <v>96</v>
      </c>
      <c r="AO66" s="78"/>
      <c r="AP66" s="79"/>
    </row>
    <row r="67" spans="1:42" s="55" customFormat="1" ht="22.5" customHeight="1" x14ac:dyDescent="0.2">
      <c r="A67" s="9"/>
      <c r="B67" s="6" t="s">
        <v>17</v>
      </c>
      <c r="C67" s="9"/>
      <c r="D67" s="85" t="s">
        <v>95</v>
      </c>
      <c r="E67" s="81">
        <v>5555</v>
      </c>
      <c r="F67" s="82">
        <v>28294</v>
      </c>
      <c r="G67" s="70">
        <v>43797</v>
      </c>
      <c r="H67" s="84"/>
      <c r="I67" s="70">
        <v>43861</v>
      </c>
      <c r="J67" s="77"/>
      <c r="K67" s="37" t="s">
        <v>84</v>
      </c>
      <c r="L67" s="37" t="s">
        <v>84</v>
      </c>
      <c r="M67" s="57"/>
      <c r="N67" s="57"/>
      <c r="O67" s="57"/>
      <c r="P67" s="37" t="s">
        <v>94</v>
      </c>
      <c r="Q67" s="37" t="s">
        <v>94</v>
      </c>
      <c r="R67" s="37" t="s">
        <v>94</v>
      </c>
      <c r="S67" s="37" t="s">
        <v>84</v>
      </c>
      <c r="T67" s="57"/>
      <c r="U67" s="57"/>
      <c r="V67" s="37" t="s">
        <v>113</v>
      </c>
      <c r="W67" s="37" t="s">
        <v>113</v>
      </c>
      <c r="X67" s="37" t="s">
        <v>113</v>
      </c>
      <c r="Y67" s="37" t="s">
        <v>113</v>
      </c>
      <c r="Z67" s="37" t="s">
        <v>113</v>
      </c>
      <c r="AA67" s="57"/>
      <c r="AB67" s="57"/>
      <c r="AC67" s="37" t="s">
        <v>113</v>
      </c>
      <c r="AD67" s="37" t="s">
        <v>113</v>
      </c>
      <c r="AE67" s="37" t="s">
        <v>113</v>
      </c>
      <c r="AF67" s="37" t="s">
        <v>113</v>
      </c>
      <c r="AG67" s="37" t="s">
        <v>113</v>
      </c>
      <c r="AH67" s="77"/>
      <c r="AI67" s="77"/>
      <c r="AJ67" s="74" t="s">
        <v>115</v>
      </c>
      <c r="AK67" s="64"/>
      <c r="AL67" s="64"/>
      <c r="AM67" s="64"/>
      <c r="AN67" s="64"/>
      <c r="AO67" s="78"/>
      <c r="AP67" s="79"/>
    </row>
    <row r="68" spans="1:42" ht="22.5" customHeight="1" x14ac:dyDescent="0.3">
      <c r="A68" s="9"/>
      <c r="B68" s="6" t="s">
        <v>17</v>
      </c>
      <c r="C68" s="9"/>
      <c r="D68" s="12" t="s">
        <v>79</v>
      </c>
      <c r="E68" s="33">
        <v>6323</v>
      </c>
      <c r="F68" s="43">
        <v>33263</v>
      </c>
      <c r="G68" s="35">
        <v>43738</v>
      </c>
      <c r="H68" s="39"/>
      <c r="I68" s="35">
        <v>43854</v>
      </c>
      <c r="J68" s="56"/>
      <c r="K68" s="37" t="s">
        <v>84</v>
      </c>
      <c r="L68" s="37" t="s">
        <v>84</v>
      </c>
      <c r="M68" s="57"/>
      <c r="N68" s="57"/>
      <c r="O68" s="57"/>
      <c r="P68" s="37" t="s">
        <v>94</v>
      </c>
      <c r="Q68" s="37" t="s">
        <v>84</v>
      </c>
      <c r="R68" s="37" t="s">
        <v>94</v>
      </c>
      <c r="S68" s="37" t="s">
        <v>84</v>
      </c>
      <c r="T68" s="57"/>
      <c r="U68" s="57"/>
      <c r="V68" s="74" t="s">
        <v>100</v>
      </c>
      <c r="W68" s="64"/>
      <c r="X68" s="64"/>
      <c r="Y68" s="64"/>
      <c r="Z68" s="64"/>
      <c r="AA68" s="57"/>
      <c r="AB68" s="57"/>
      <c r="AC68" s="64"/>
      <c r="AD68" s="64"/>
      <c r="AE68" s="64"/>
      <c r="AF68" s="64"/>
      <c r="AG68" s="64"/>
      <c r="AH68" s="73"/>
      <c r="AI68" s="57"/>
      <c r="AJ68" s="64"/>
      <c r="AK68" s="64"/>
      <c r="AL68" s="64"/>
      <c r="AM68" s="64"/>
      <c r="AN68" s="64"/>
      <c r="AO68" s="1"/>
      <c r="AP68" s="2"/>
    </row>
    <row r="69" spans="1:42" ht="22.5" customHeight="1" x14ac:dyDescent="0.3">
      <c r="A69" s="9">
        <v>2</v>
      </c>
      <c r="B69" s="6" t="s">
        <v>17</v>
      </c>
      <c r="C69" s="7"/>
      <c r="D69" s="41" t="s">
        <v>68</v>
      </c>
      <c r="E69" s="33">
        <v>5881</v>
      </c>
      <c r="F69" s="34">
        <v>36163</v>
      </c>
      <c r="G69" s="35">
        <v>43766</v>
      </c>
      <c r="H69" s="35"/>
      <c r="I69" s="58">
        <v>43882</v>
      </c>
      <c r="J69" s="56"/>
      <c r="K69" s="37" t="s">
        <v>84</v>
      </c>
      <c r="L69" s="37" t="s">
        <v>84</v>
      </c>
      <c r="M69" s="57"/>
      <c r="N69" s="57"/>
      <c r="O69" s="57"/>
      <c r="P69" s="37" t="s">
        <v>83</v>
      </c>
      <c r="Q69" s="37" t="s">
        <v>83</v>
      </c>
      <c r="R69" s="37" t="s">
        <v>83</v>
      </c>
      <c r="S69" s="37" t="s">
        <v>83</v>
      </c>
      <c r="T69" s="57"/>
      <c r="U69" s="57"/>
      <c r="V69" s="37" t="s">
        <v>93</v>
      </c>
      <c r="W69" s="37" t="s">
        <v>94</v>
      </c>
      <c r="X69" s="37" t="s">
        <v>94</v>
      </c>
      <c r="Y69" s="37" t="s">
        <v>94</v>
      </c>
      <c r="Z69" s="37" t="s">
        <v>94</v>
      </c>
      <c r="AA69" s="57"/>
      <c r="AB69" s="57"/>
      <c r="AC69" s="37" t="s">
        <v>94</v>
      </c>
      <c r="AD69" s="37" t="s">
        <v>94</v>
      </c>
      <c r="AE69" s="37" t="s">
        <v>94</v>
      </c>
      <c r="AF69" s="37" t="s">
        <v>94</v>
      </c>
      <c r="AG69" s="37" t="s">
        <v>94</v>
      </c>
      <c r="AH69" s="57"/>
      <c r="AI69" s="57"/>
      <c r="AJ69" s="37" t="s">
        <v>93</v>
      </c>
      <c r="AK69" s="37" t="s">
        <v>94</v>
      </c>
      <c r="AL69" s="37" t="s">
        <v>84</v>
      </c>
      <c r="AM69" s="37" t="s">
        <v>94</v>
      </c>
      <c r="AN69" s="37" t="s">
        <v>94</v>
      </c>
      <c r="AO69" s="1"/>
      <c r="AP69" s="2"/>
    </row>
    <row r="70" spans="1:42" ht="22.5" customHeight="1" x14ac:dyDescent="0.3">
      <c r="A70" s="9"/>
      <c r="B70" s="6" t="s">
        <v>34</v>
      </c>
      <c r="C70" s="7"/>
      <c r="D70" s="12" t="s">
        <v>80</v>
      </c>
      <c r="E70" s="42">
        <v>3322</v>
      </c>
      <c r="F70" s="34">
        <v>33573</v>
      </c>
      <c r="G70" s="35">
        <v>43724</v>
      </c>
      <c r="H70" s="35"/>
      <c r="I70" s="35">
        <v>43861</v>
      </c>
      <c r="J70" s="56"/>
      <c r="K70" s="37" t="s">
        <v>84</v>
      </c>
      <c r="L70" s="37" t="s">
        <v>84</v>
      </c>
      <c r="M70" s="57"/>
      <c r="N70" s="57"/>
      <c r="O70" s="57"/>
      <c r="P70" s="37" t="s">
        <v>94</v>
      </c>
      <c r="Q70" s="37" t="s">
        <v>94</v>
      </c>
      <c r="R70" s="37" t="s">
        <v>94</v>
      </c>
      <c r="S70" s="37" t="s">
        <v>94</v>
      </c>
      <c r="T70" s="57"/>
      <c r="U70" s="57"/>
      <c r="V70" s="37" t="s">
        <v>94</v>
      </c>
      <c r="W70" s="37" t="s">
        <v>94</v>
      </c>
      <c r="X70" s="37" t="s">
        <v>94</v>
      </c>
      <c r="Y70" s="37" t="s">
        <v>94</v>
      </c>
      <c r="Z70" s="37" t="s">
        <v>94</v>
      </c>
      <c r="AA70" s="57"/>
      <c r="AB70" s="57"/>
      <c r="AC70" s="37" t="s">
        <v>94</v>
      </c>
      <c r="AD70" s="37" t="s">
        <v>94</v>
      </c>
      <c r="AE70" s="37" t="s">
        <v>94</v>
      </c>
      <c r="AF70" s="37" t="s">
        <v>94</v>
      </c>
      <c r="AG70" s="37" t="s">
        <v>84</v>
      </c>
      <c r="AH70" s="57"/>
      <c r="AI70" s="57"/>
      <c r="AJ70" s="37" t="s">
        <v>94</v>
      </c>
      <c r="AK70" s="37" t="s">
        <v>94</v>
      </c>
      <c r="AL70" s="37" t="s">
        <v>94</v>
      </c>
      <c r="AM70" s="37" t="s">
        <v>94</v>
      </c>
      <c r="AN70" s="37" t="s">
        <v>94</v>
      </c>
      <c r="AO70" s="16" t="s">
        <v>86</v>
      </c>
      <c r="AP70" s="2"/>
    </row>
    <row r="71" spans="1:42" ht="22.5" customHeight="1" x14ac:dyDescent="0.3">
      <c r="A71" s="9">
        <v>3</v>
      </c>
      <c r="B71" s="6" t="s">
        <v>17</v>
      </c>
      <c r="C71" s="7"/>
      <c r="D71" s="32" t="s">
        <v>69</v>
      </c>
      <c r="E71" s="46">
        <v>6181</v>
      </c>
      <c r="F71" s="45">
        <v>29307</v>
      </c>
      <c r="G71" s="35">
        <v>43766</v>
      </c>
      <c r="H71" s="35"/>
      <c r="I71" s="35">
        <v>43882</v>
      </c>
      <c r="J71" s="56"/>
      <c r="K71" s="37" t="s">
        <v>84</v>
      </c>
      <c r="L71" s="37" t="s">
        <v>84</v>
      </c>
      <c r="M71" s="57"/>
      <c r="N71" s="57"/>
      <c r="O71" s="57"/>
      <c r="P71" s="37" t="s">
        <v>94</v>
      </c>
      <c r="Q71" s="37" t="s">
        <v>94</v>
      </c>
      <c r="R71" s="37" t="s">
        <v>94</v>
      </c>
      <c r="S71" s="37" t="s">
        <v>94</v>
      </c>
      <c r="T71" s="57"/>
      <c r="U71" s="57"/>
      <c r="V71" s="37" t="s">
        <v>91</v>
      </c>
      <c r="W71" s="37" t="s">
        <v>91</v>
      </c>
      <c r="X71" s="37" t="s">
        <v>91</v>
      </c>
      <c r="Y71" s="37" t="s">
        <v>96</v>
      </c>
      <c r="Z71" s="37" t="s">
        <v>96</v>
      </c>
      <c r="AA71" s="37" t="s">
        <v>96</v>
      </c>
      <c r="AB71" s="37" t="s">
        <v>96</v>
      </c>
      <c r="AC71" s="37" t="s">
        <v>96</v>
      </c>
      <c r="AD71" s="37" t="s">
        <v>96</v>
      </c>
      <c r="AE71" s="37" t="s">
        <v>96</v>
      </c>
      <c r="AF71" s="37" t="s">
        <v>96</v>
      </c>
      <c r="AG71" s="37" t="s">
        <v>96</v>
      </c>
      <c r="AH71" s="37" t="s">
        <v>96</v>
      </c>
      <c r="AI71" s="37" t="s">
        <v>96</v>
      </c>
      <c r="AJ71" s="37" t="s">
        <v>96</v>
      </c>
      <c r="AK71" s="37" t="s">
        <v>94</v>
      </c>
      <c r="AL71" s="37" t="s">
        <v>94</v>
      </c>
      <c r="AM71" s="37" t="s">
        <v>94</v>
      </c>
      <c r="AN71" s="37" t="s">
        <v>94</v>
      </c>
      <c r="AO71" s="1"/>
      <c r="AP71" s="2"/>
    </row>
    <row r="72" spans="1:42" ht="22.5" customHeight="1" x14ac:dyDescent="0.3">
      <c r="A72" s="9"/>
      <c r="B72" s="6">
        <v>13</v>
      </c>
      <c r="C72" s="7"/>
      <c r="D72" s="101" t="s">
        <v>125</v>
      </c>
      <c r="E72" s="33">
        <v>5046</v>
      </c>
      <c r="F72" s="34">
        <v>35959</v>
      </c>
      <c r="G72" s="35">
        <v>43766</v>
      </c>
      <c r="H72" s="35"/>
      <c r="I72" s="58">
        <v>43882</v>
      </c>
      <c r="J72" s="56"/>
      <c r="K72" s="37" t="s">
        <v>84</v>
      </c>
      <c r="L72" s="37" t="s">
        <v>84</v>
      </c>
      <c r="M72" s="57"/>
      <c r="N72" s="57"/>
      <c r="O72" s="57"/>
      <c r="P72" s="37" t="s">
        <v>94</v>
      </c>
      <c r="Q72" s="37" t="s">
        <v>94</v>
      </c>
      <c r="R72" s="37" t="s">
        <v>94</v>
      </c>
      <c r="S72" s="37" t="s">
        <v>94</v>
      </c>
      <c r="T72" s="57"/>
      <c r="U72" s="57"/>
      <c r="V72" s="37" t="s">
        <v>91</v>
      </c>
      <c r="W72" s="37" t="s">
        <v>94</v>
      </c>
      <c r="X72" s="37" t="s">
        <v>94</v>
      </c>
      <c r="Y72" s="37" t="s">
        <v>94</v>
      </c>
      <c r="Z72" s="37" t="s">
        <v>94</v>
      </c>
      <c r="AA72" s="57"/>
      <c r="AB72" s="57"/>
      <c r="AC72" s="37" t="s">
        <v>94</v>
      </c>
      <c r="AD72" s="37" t="s">
        <v>94</v>
      </c>
      <c r="AE72" s="37" t="s">
        <v>94</v>
      </c>
      <c r="AF72" s="37" t="s">
        <v>94</v>
      </c>
      <c r="AG72" s="37" t="s">
        <v>94</v>
      </c>
      <c r="AH72" s="57"/>
      <c r="AI72" s="57"/>
      <c r="AJ72" s="37" t="s">
        <v>94</v>
      </c>
      <c r="AK72" s="37" t="s">
        <v>94</v>
      </c>
      <c r="AL72" s="37" t="s">
        <v>83</v>
      </c>
      <c r="AM72" s="37" t="s">
        <v>94</v>
      </c>
      <c r="AN72" s="37" t="s">
        <v>94</v>
      </c>
      <c r="AO72" s="16" t="s">
        <v>131</v>
      </c>
      <c r="AP72" s="2"/>
    </row>
    <row r="73" spans="1:42" ht="22.5" customHeight="1" x14ac:dyDescent="0.3">
      <c r="A73" s="9">
        <v>4</v>
      </c>
      <c r="B73" s="6">
        <v>14</v>
      </c>
      <c r="C73" s="7"/>
      <c r="D73" s="32" t="s">
        <v>118</v>
      </c>
      <c r="E73" s="100">
        <v>3595</v>
      </c>
      <c r="F73" s="34">
        <v>33166</v>
      </c>
      <c r="G73" s="35">
        <v>43850</v>
      </c>
      <c r="H73" s="35"/>
      <c r="I73" s="58">
        <v>43980</v>
      </c>
      <c r="J73" s="56"/>
      <c r="K73" s="64"/>
      <c r="L73" s="64"/>
      <c r="M73" s="57"/>
      <c r="N73" s="57"/>
      <c r="O73" s="57"/>
      <c r="P73" s="64"/>
      <c r="Q73" s="64"/>
      <c r="R73" s="64"/>
      <c r="S73" s="64"/>
      <c r="T73" s="57"/>
      <c r="U73" s="57"/>
      <c r="V73" s="64"/>
      <c r="W73" s="64"/>
      <c r="X73" s="64"/>
      <c r="Y73" s="64"/>
      <c r="Z73" s="64"/>
      <c r="AA73" s="57"/>
      <c r="AB73" s="57"/>
      <c r="AC73" s="37" t="s">
        <v>94</v>
      </c>
      <c r="AD73" s="37" t="s">
        <v>94</v>
      </c>
      <c r="AE73" s="37" t="s">
        <v>94</v>
      </c>
      <c r="AF73" s="37" t="s">
        <v>94</v>
      </c>
      <c r="AG73" s="37" t="s">
        <v>94</v>
      </c>
      <c r="AH73" s="57"/>
      <c r="AI73" s="57"/>
      <c r="AJ73" s="37" t="s">
        <v>94</v>
      </c>
      <c r="AK73" s="37" t="s">
        <v>94</v>
      </c>
      <c r="AL73" s="37" t="s">
        <v>94</v>
      </c>
      <c r="AM73" s="37" t="s">
        <v>94</v>
      </c>
      <c r="AN73" s="37" t="s">
        <v>94</v>
      </c>
      <c r="AO73" s="1"/>
      <c r="AP73" s="2"/>
    </row>
    <row r="74" spans="1:42" ht="22.5" customHeight="1" x14ac:dyDescent="0.3">
      <c r="A74" s="9">
        <v>5</v>
      </c>
      <c r="B74" s="6" t="s">
        <v>17</v>
      </c>
      <c r="C74" s="7"/>
      <c r="D74" s="32" t="s">
        <v>71</v>
      </c>
      <c r="E74" s="33">
        <v>5707</v>
      </c>
      <c r="F74" s="34">
        <v>36744</v>
      </c>
      <c r="G74" s="35">
        <v>43766</v>
      </c>
      <c r="H74" s="35"/>
      <c r="I74" s="35">
        <v>43882</v>
      </c>
      <c r="J74" s="56"/>
      <c r="K74" s="37" t="s">
        <v>84</v>
      </c>
      <c r="L74" s="37" t="s">
        <v>84</v>
      </c>
      <c r="M74" s="57"/>
      <c r="N74" s="57"/>
      <c r="O74" s="57"/>
      <c r="P74" s="37" t="s">
        <v>94</v>
      </c>
      <c r="Q74" s="37" t="s">
        <v>94</v>
      </c>
      <c r="R74" s="37" t="s">
        <v>94</v>
      </c>
      <c r="S74" s="37" t="s">
        <v>94</v>
      </c>
      <c r="T74" s="57"/>
      <c r="U74" s="57"/>
      <c r="V74" s="37" t="s">
        <v>93</v>
      </c>
      <c r="W74" s="37" t="s">
        <v>94</v>
      </c>
      <c r="X74" s="37" t="s">
        <v>94</v>
      </c>
      <c r="Y74" s="37" t="s">
        <v>94</v>
      </c>
      <c r="Z74" s="37" t="s">
        <v>94</v>
      </c>
      <c r="AA74" s="57"/>
      <c r="AB74" s="57"/>
      <c r="AC74" s="37" t="s">
        <v>94</v>
      </c>
      <c r="AD74" s="37" t="s">
        <v>94</v>
      </c>
      <c r="AE74" s="37" t="s">
        <v>94</v>
      </c>
      <c r="AF74" s="37" t="s">
        <v>94</v>
      </c>
      <c r="AG74" s="37" t="s">
        <v>94</v>
      </c>
      <c r="AH74" s="57"/>
      <c r="AI74" s="57"/>
      <c r="AJ74" s="37" t="s">
        <v>93</v>
      </c>
      <c r="AK74" s="37" t="s">
        <v>94</v>
      </c>
      <c r="AL74" s="37" t="s">
        <v>93</v>
      </c>
      <c r="AM74" s="37" t="s">
        <v>94</v>
      </c>
      <c r="AN74" s="37" t="s">
        <v>94</v>
      </c>
      <c r="AO74" s="1"/>
      <c r="AP74" s="2"/>
    </row>
    <row r="75" spans="1:42" ht="22.5" customHeight="1" x14ac:dyDescent="0.3">
      <c r="A75" s="9"/>
      <c r="B75" s="6" t="s">
        <v>17</v>
      </c>
      <c r="C75" s="7"/>
      <c r="D75" s="12" t="s">
        <v>105</v>
      </c>
      <c r="E75" s="33">
        <v>3033</v>
      </c>
      <c r="F75" s="34">
        <v>30464</v>
      </c>
      <c r="G75" s="35">
        <v>43837</v>
      </c>
      <c r="H75" s="35"/>
      <c r="I75" s="35">
        <v>43951</v>
      </c>
      <c r="J75" s="56"/>
      <c r="K75" s="64"/>
      <c r="L75" s="64"/>
      <c r="M75" s="57"/>
      <c r="N75" s="57"/>
      <c r="O75" s="57"/>
      <c r="P75" s="37" t="s">
        <v>94</v>
      </c>
      <c r="Q75" s="37" t="s">
        <v>94</v>
      </c>
      <c r="R75" s="74" t="s">
        <v>106</v>
      </c>
      <c r="S75" s="64"/>
      <c r="T75" s="57"/>
      <c r="U75" s="57"/>
      <c r="V75" s="64"/>
      <c r="W75" s="64"/>
      <c r="X75" s="64"/>
      <c r="Y75" s="64"/>
      <c r="Z75" s="64"/>
      <c r="AA75" s="57"/>
      <c r="AB75" s="57"/>
      <c r="AC75" s="64"/>
      <c r="AD75" s="64"/>
      <c r="AE75" s="64"/>
      <c r="AF75" s="64"/>
      <c r="AG75" s="64"/>
      <c r="AH75" s="57"/>
      <c r="AI75" s="57"/>
      <c r="AJ75" s="64"/>
      <c r="AK75" s="64"/>
      <c r="AL75" s="64"/>
      <c r="AM75" s="64"/>
      <c r="AN75" s="64"/>
      <c r="AO75" s="1"/>
      <c r="AP75" s="2"/>
    </row>
    <row r="76" spans="1:42" ht="22.5" customHeight="1" x14ac:dyDescent="0.3">
      <c r="A76" s="9">
        <v>6</v>
      </c>
      <c r="B76" s="6" t="s">
        <v>17</v>
      </c>
      <c r="C76" s="7"/>
      <c r="D76" s="41" t="s">
        <v>72</v>
      </c>
      <c r="E76" s="33">
        <v>3421</v>
      </c>
      <c r="F76" s="34">
        <v>35710</v>
      </c>
      <c r="G76" s="35">
        <v>43766</v>
      </c>
      <c r="H76" s="35"/>
      <c r="I76" s="35">
        <v>43882</v>
      </c>
      <c r="J76" s="56"/>
      <c r="K76" s="37" t="s">
        <v>84</v>
      </c>
      <c r="L76" s="37" t="s">
        <v>84</v>
      </c>
      <c r="M76" s="57"/>
      <c r="N76" s="57"/>
      <c r="O76" s="57"/>
      <c r="P76" s="37" t="s">
        <v>94</v>
      </c>
      <c r="Q76" s="37" t="s">
        <v>94</v>
      </c>
      <c r="R76" s="37" t="s">
        <v>94</v>
      </c>
      <c r="S76" s="37" t="s">
        <v>94</v>
      </c>
      <c r="T76" s="57"/>
      <c r="U76" s="57"/>
      <c r="V76" s="37" t="s">
        <v>94</v>
      </c>
      <c r="W76" s="37" t="s">
        <v>94</v>
      </c>
      <c r="X76" s="37" t="s">
        <v>94</v>
      </c>
      <c r="Y76" s="37" t="s">
        <v>94</v>
      </c>
      <c r="Z76" s="37" t="s">
        <v>94</v>
      </c>
      <c r="AA76" s="57"/>
      <c r="AB76" s="57"/>
      <c r="AC76" s="37" t="s">
        <v>94</v>
      </c>
      <c r="AD76" s="37" t="s">
        <v>94</v>
      </c>
      <c r="AE76" s="37" t="s">
        <v>94</v>
      </c>
      <c r="AF76" s="37" t="s">
        <v>94</v>
      </c>
      <c r="AG76" s="37" t="s">
        <v>94</v>
      </c>
      <c r="AH76" s="57"/>
      <c r="AI76" s="57"/>
      <c r="AJ76" s="37" t="s">
        <v>94</v>
      </c>
      <c r="AK76" s="37" t="s">
        <v>94</v>
      </c>
      <c r="AL76" s="37" t="s">
        <v>94</v>
      </c>
      <c r="AM76" s="37" t="s">
        <v>94</v>
      </c>
      <c r="AN76" s="37" t="s">
        <v>94</v>
      </c>
      <c r="AO76" s="1"/>
      <c r="AP76" s="2"/>
    </row>
    <row r="77" spans="1:42" ht="22.5" customHeight="1" x14ac:dyDescent="0.3">
      <c r="A77" s="9">
        <v>7</v>
      </c>
      <c r="B77" s="6" t="s">
        <v>31</v>
      </c>
      <c r="C77" s="7"/>
      <c r="D77" s="87" t="s">
        <v>99</v>
      </c>
      <c r="E77" s="76">
        <v>3173</v>
      </c>
      <c r="F77" s="69">
        <v>33205</v>
      </c>
      <c r="G77" s="35">
        <v>43837</v>
      </c>
      <c r="H77" s="35"/>
      <c r="I77" s="35">
        <v>43951</v>
      </c>
      <c r="J77" s="56"/>
      <c r="K77" s="64"/>
      <c r="L77" s="64"/>
      <c r="M77" s="57"/>
      <c r="N77" s="57"/>
      <c r="O77" s="57"/>
      <c r="P77" s="37" t="s">
        <v>94</v>
      </c>
      <c r="Q77" s="37" t="s">
        <v>94</v>
      </c>
      <c r="R77" s="88" t="s">
        <v>102</v>
      </c>
      <c r="S77" s="37" t="s">
        <v>94</v>
      </c>
      <c r="T77" s="57"/>
      <c r="U77" s="57"/>
      <c r="V77" s="37" t="s">
        <v>94</v>
      </c>
      <c r="W77" s="37" t="s">
        <v>94</v>
      </c>
      <c r="X77" s="37" t="s">
        <v>94</v>
      </c>
      <c r="Y77" s="37" t="s">
        <v>94</v>
      </c>
      <c r="Z77" s="37" t="s">
        <v>94</v>
      </c>
      <c r="AA77" s="57"/>
      <c r="AB77" s="57"/>
      <c r="AC77" s="37" t="s">
        <v>94</v>
      </c>
      <c r="AD77" s="37" t="s">
        <v>94</v>
      </c>
      <c r="AE77" s="37" t="s">
        <v>94</v>
      </c>
      <c r="AF77" s="37" t="s">
        <v>94</v>
      </c>
      <c r="AG77" s="37" t="s">
        <v>94</v>
      </c>
      <c r="AH77" s="57"/>
      <c r="AI77" s="57"/>
      <c r="AJ77" s="37" t="s">
        <v>91</v>
      </c>
      <c r="AK77" s="37" t="s">
        <v>91</v>
      </c>
      <c r="AL77" s="37" t="s">
        <v>91</v>
      </c>
      <c r="AM77" s="37" t="s">
        <v>94</v>
      </c>
      <c r="AN77" s="37" t="s">
        <v>94</v>
      </c>
      <c r="AO77" s="1"/>
      <c r="AP77" s="2"/>
    </row>
    <row r="78" spans="1:42" ht="22.5" customHeight="1" x14ac:dyDescent="0.3">
      <c r="A78" s="9">
        <v>8</v>
      </c>
      <c r="B78" s="6"/>
      <c r="C78" s="7"/>
      <c r="D78" s="41" t="s">
        <v>110</v>
      </c>
      <c r="E78" s="33">
        <v>6429</v>
      </c>
      <c r="F78" s="34">
        <v>23906</v>
      </c>
      <c r="G78" s="35">
        <v>43837</v>
      </c>
      <c r="H78" s="35"/>
      <c r="I78" s="35">
        <v>43951</v>
      </c>
      <c r="J78" s="56"/>
      <c r="K78" s="64"/>
      <c r="L78" s="64"/>
      <c r="M78" s="57"/>
      <c r="N78" s="57"/>
      <c r="O78" s="57"/>
      <c r="P78" s="37" t="s">
        <v>94</v>
      </c>
      <c r="Q78" s="37" t="s">
        <v>94</v>
      </c>
      <c r="R78" s="37" t="s">
        <v>94</v>
      </c>
      <c r="S78" s="37" t="s">
        <v>94</v>
      </c>
      <c r="T78" s="57"/>
      <c r="U78" s="57"/>
      <c r="V78" s="37" t="s">
        <v>94</v>
      </c>
      <c r="W78" s="37" t="s">
        <v>94</v>
      </c>
      <c r="X78" s="37" t="s">
        <v>94</v>
      </c>
      <c r="Y78" s="37" t="s">
        <v>94</v>
      </c>
      <c r="Z78" s="37" t="s">
        <v>94</v>
      </c>
      <c r="AA78" s="57"/>
      <c r="AB78" s="57"/>
      <c r="AC78" s="37" t="s">
        <v>94</v>
      </c>
      <c r="AD78" s="37" t="s">
        <v>94</v>
      </c>
      <c r="AE78" s="37" t="s">
        <v>94</v>
      </c>
      <c r="AF78" s="37" t="s">
        <v>94</v>
      </c>
      <c r="AG78" s="37" t="s">
        <v>94</v>
      </c>
      <c r="AH78" s="57"/>
      <c r="AI78" s="57"/>
      <c r="AJ78" s="37" t="s">
        <v>94</v>
      </c>
      <c r="AK78" s="37" t="s">
        <v>94</v>
      </c>
      <c r="AL78" s="37" t="s">
        <v>94</v>
      </c>
      <c r="AM78" s="37" t="s">
        <v>94</v>
      </c>
      <c r="AN78" s="37" t="s">
        <v>94</v>
      </c>
      <c r="AO78" s="1"/>
      <c r="AP78" s="2"/>
    </row>
    <row r="79" spans="1:42" ht="22.5" customHeight="1" x14ac:dyDescent="0.3">
      <c r="A79" s="9"/>
      <c r="B79" s="6">
        <v>12</v>
      </c>
      <c r="C79" s="7"/>
      <c r="D79" s="12" t="s">
        <v>81</v>
      </c>
      <c r="E79" s="42">
        <v>3728</v>
      </c>
      <c r="F79" s="34">
        <v>35193</v>
      </c>
      <c r="G79" s="35">
        <v>43724</v>
      </c>
      <c r="H79" s="35"/>
      <c r="I79" s="35">
        <v>43475</v>
      </c>
      <c r="J79" s="56"/>
      <c r="K79" s="37" t="s">
        <v>84</v>
      </c>
      <c r="L79" s="37" t="s">
        <v>84</v>
      </c>
      <c r="M79" s="57"/>
      <c r="N79" s="57"/>
      <c r="O79" s="57"/>
      <c r="P79" s="37" t="s">
        <v>94</v>
      </c>
      <c r="Q79" s="37" t="s">
        <v>94</v>
      </c>
      <c r="R79" s="37" t="s">
        <v>94</v>
      </c>
      <c r="S79" s="37" t="s">
        <v>93</v>
      </c>
      <c r="T79" s="73" t="s">
        <v>87</v>
      </c>
      <c r="U79" s="57"/>
      <c r="V79" s="64"/>
      <c r="W79" s="64"/>
      <c r="X79" s="64"/>
      <c r="Y79" s="64"/>
      <c r="Z79" s="64"/>
      <c r="AA79" s="57"/>
      <c r="AB79" s="57"/>
      <c r="AC79" s="64"/>
      <c r="AD79" s="64"/>
      <c r="AE79" s="64"/>
      <c r="AF79" s="64"/>
      <c r="AG79" s="64"/>
      <c r="AH79" s="57"/>
      <c r="AI79" s="57"/>
      <c r="AJ79" s="64"/>
      <c r="AK79" s="64"/>
      <c r="AL79" s="64"/>
      <c r="AM79" s="64"/>
      <c r="AN79" s="64"/>
      <c r="AO79" s="1"/>
      <c r="AP79" s="2"/>
    </row>
    <row r="80" spans="1:42" ht="22.5" customHeight="1" x14ac:dyDescent="0.3">
      <c r="A80" s="9">
        <v>9</v>
      </c>
      <c r="B80" s="6" t="s">
        <v>17</v>
      </c>
      <c r="C80" s="99"/>
      <c r="D80" s="41" t="s">
        <v>73</v>
      </c>
      <c r="E80" s="33">
        <v>5883</v>
      </c>
      <c r="F80" s="34">
        <v>33413</v>
      </c>
      <c r="G80" s="35">
        <v>43766</v>
      </c>
      <c r="H80" s="35"/>
      <c r="I80" s="35">
        <v>43882</v>
      </c>
      <c r="J80" s="56"/>
      <c r="K80" s="37" t="s">
        <v>84</v>
      </c>
      <c r="L80" s="37" t="s">
        <v>84</v>
      </c>
      <c r="M80" s="57"/>
      <c r="N80" s="57"/>
      <c r="O80" s="57"/>
      <c r="P80" s="37" t="s">
        <v>94</v>
      </c>
      <c r="Q80" s="37" t="s">
        <v>94</v>
      </c>
      <c r="R80" s="37" t="s">
        <v>94</v>
      </c>
      <c r="S80" s="37" t="s">
        <v>94</v>
      </c>
      <c r="T80" s="57"/>
      <c r="U80" s="57"/>
      <c r="V80" s="37" t="s">
        <v>94</v>
      </c>
      <c r="W80" s="37" t="s">
        <v>94</v>
      </c>
      <c r="X80" s="37" t="s">
        <v>94</v>
      </c>
      <c r="Y80" s="37" t="s">
        <v>94</v>
      </c>
      <c r="Z80" s="37" t="s">
        <v>94</v>
      </c>
      <c r="AA80" s="57"/>
      <c r="AB80" s="57"/>
      <c r="AC80" s="37" t="s">
        <v>94</v>
      </c>
      <c r="AD80" s="37" t="s">
        <v>94</v>
      </c>
      <c r="AE80" s="37" t="s">
        <v>94</v>
      </c>
      <c r="AF80" s="37" t="s">
        <v>94</v>
      </c>
      <c r="AG80" s="37" t="s">
        <v>84</v>
      </c>
      <c r="AH80" s="57"/>
      <c r="AI80" s="57"/>
      <c r="AJ80" s="37" t="s">
        <v>94</v>
      </c>
      <c r="AK80" s="37" t="s">
        <v>94</v>
      </c>
      <c r="AL80" s="37" t="s">
        <v>94</v>
      </c>
      <c r="AM80" s="37" t="s">
        <v>94</v>
      </c>
      <c r="AN80" s="37" t="s">
        <v>94</v>
      </c>
      <c r="AO80" s="1"/>
      <c r="AP80" s="2"/>
    </row>
    <row r="81" spans="1:42" ht="22.5" customHeight="1" x14ac:dyDescent="0.3">
      <c r="A81" s="9"/>
      <c r="B81" s="6">
        <v>13</v>
      </c>
      <c r="C81" s="7"/>
      <c r="D81" s="101" t="s">
        <v>126</v>
      </c>
      <c r="E81" s="33">
        <v>1764</v>
      </c>
      <c r="F81" s="34">
        <v>32481</v>
      </c>
      <c r="G81" s="35">
        <v>43766</v>
      </c>
      <c r="H81" s="35"/>
      <c r="I81" s="58">
        <v>43882</v>
      </c>
      <c r="J81" s="56"/>
      <c r="K81" s="37" t="s">
        <v>84</v>
      </c>
      <c r="L81" s="37" t="s">
        <v>84</v>
      </c>
      <c r="M81" s="57"/>
      <c r="N81" s="57"/>
      <c r="O81" s="57"/>
      <c r="P81" s="37" t="s">
        <v>94</v>
      </c>
      <c r="Q81" s="37" t="s">
        <v>94</v>
      </c>
      <c r="R81" s="37" t="s">
        <v>94</v>
      </c>
      <c r="S81" s="37" t="s">
        <v>94</v>
      </c>
      <c r="T81" s="57"/>
      <c r="U81" s="57"/>
      <c r="V81" s="37" t="s">
        <v>94</v>
      </c>
      <c r="W81" s="37" t="s">
        <v>91</v>
      </c>
      <c r="X81" s="37" t="s">
        <v>91</v>
      </c>
      <c r="Y81" s="37" t="s">
        <v>91</v>
      </c>
      <c r="Z81" s="37" t="s">
        <v>96</v>
      </c>
      <c r="AA81" s="57"/>
      <c r="AB81" s="57"/>
      <c r="AC81" s="37" t="s">
        <v>94</v>
      </c>
      <c r="AD81" s="37" t="s">
        <v>94</v>
      </c>
      <c r="AE81" s="37" t="s">
        <v>94</v>
      </c>
      <c r="AF81" s="37" t="s">
        <v>94</v>
      </c>
      <c r="AG81" s="37" t="s">
        <v>94</v>
      </c>
      <c r="AH81" s="57"/>
      <c r="AI81" s="57"/>
      <c r="AJ81" s="37" t="s">
        <v>94</v>
      </c>
      <c r="AK81" s="37" t="s">
        <v>94</v>
      </c>
      <c r="AL81" s="88" t="s">
        <v>114</v>
      </c>
      <c r="AM81" s="37" t="s">
        <v>94</v>
      </c>
      <c r="AN81" s="37" t="s">
        <v>94</v>
      </c>
      <c r="AO81" s="16" t="s">
        <v>131</v>
      </c>
      <c r="AP81" s="2"/>
    </row>
    <row r="82" spans="1:42" ht="22.5" customHeight="1" x14ac:dyDescent="0.3">
      <c r="A82" s="9"/>
      <c r="B82" s="6">
        <v>13</v>
      </c>
      <c r="C82" s="7"/>
      <c r="D82" s="101" t="s">
        <v>127</v>
      </c>
      <c r="E82" s="33">
        <v>3001</v>
      </c>
      <c r="F82" s="34">
        <v>30202</v>
      </c>
      <c r="G82" s="35">
        <v>43766</v>
      </c>
      <c r="H82" s="35"/>
      <c r="I82" s="58">
        <v>43882</v>
      </c>
      <c r="J82" s="56"/>
      <c r="K82" s="37" t="s">
        <v>84</v>
      </c>
      <c r="L82" s="37" t="s">
        <v>84</v>
      </c>
      <c r="M82" s="57"/>
      <c r="N82" s="57"/>
      <c r="O82" s="57"/>
      <c r="P82" s="37" t="s">
        <v>94</v>
      </c>
      <c r="Q82" s="37" t="s">
        <v>94</v>
      </c>
      <c r="R82" s="37" t="s">
        <v>94</v>
      </c>
      <c r="S82" s="37" t="s">
        <v>94</v>
      </c>
      <c r="T82" s="57"/>
      <c r="U82" s="57"/>
      <c r="V82" s="37" t="s">
        <v>94</v>
      </c>
      <c r="W82" s="37" t="s">
        <v>94</v>
      </c>
      <c r="X82" s="37" t="s">
        <v>94</v>
      </c>
      <c r="Y82" s="37" t="s">
        <v>94</v>
      </c>
      <c r="Z82" s="37" t="s">
        <v>94</v>
      </c>
      <c r="AA82" s="57"/>
      <c r="AB82" s="57"/>
      <c r="AC82" s="37" t="s">
        <v>94</v>
      </c>
      <c r="AD82" s="37" t="s">
        <v>94</v>
      </c>
      <c r="AE82" s="88" t="s">
        <v>117</v>
      </c>
      <c r="AF82" s="37" t="s">
        <v>94</v>
      </c>
      <c r="AG82" s="37" t="s">
        <v>94</v>
      </c>
      <c r="AH82" s="57"/>
      <c r="AI82" s="57"/>
      <c r="AJ82" s="37" t="s">
        <v>94</v>
      </c>
      <c r="AK82" s="37" t="s">
        <v>94</v>
      </c>
      <c r="AL82" s="37" t="s">
        <v>83</v>
      </c>
      <c r="AM82" s="37" t="s">
        <v>94</v>
      </c>
      <c r="AN82" s="37" t="s">
        <v>94</v>
      </c>
      <c r="AO82" s="16" t="s">
        <v>131</v>
      </c>
      <c r="AP82" s="2"/>
    </row>
    <row r="83" spans="1:42" ht="22.5" customHeight="1" x14ac:dyDescent="0.3">
      <c r="A83" s="9"/>
      <c r="B83" s="6">
        <v>13</v>
      </c>
      <c r="C83" s="7"/>
      <c r="D83" s="12" t="s">
        <v>101</v>
      </c>
      <c r="E83" s="33">
        <v>5511</v>
      </c>
      <c r="F83" s="34">
        <v>33368</v>
      </c>
      <c r="G83" s="35">
        <v>43766</v>
      </c>
      <c r="H83" s="35"/>
      <c r="I83" s="58">
        <v>43882</v>
      </c>
      <c r="J83" s="56"/>
      <c r="K83" s="37" t="s">
        <v>84</v>
      </c>
      <c r="L83" s="37" t="s">
        <v>84</v>
      </c>
      <c r="M83" s="57"/>
      <c r="N83" s="57"/>
      <c r="O83" s="57"/>
      <c r="P83" s="37" t="s">
        <v>91</v>
      </c>
      <c r="Q83" s="37" t="s">
        <v>91</v>
      </c>
      <c r="R83" s="74" t="s">
        <v>104</v>
      </c>
      <c r="S83" s="64"/>
      <c r="T83" s="57"/>
      <c r="U83" s="57"/>
      <c r="V83" s="74"/>
      <c r="W83" s="74"/>
      <c r="X83" s="74"/>
      <c r="Y83" s="74"/>
      <c r="Z83" s="64"/>
      <c r="AA83" s="57"/>
      <c r="AB83" s="57"/>
      <c r="AC83" s="64"/>
      <c r="AD83" s="64"/>
      <c r="AE83" s="64"/>
      <c r="AF83" s="64"/>
      <c r="AG83" s="64"/>
      <c r="AH83" s="57"/>
      <c r="AI83" s="57"/>
      <c r="AJ83" s="64"/>
      <c r="AK83" s="64"/>
      <c r="AL83" s="64"/>
      <c r="AM83" s="64"/>
      <c r="AN83" s="64"/>
      <c r="AO83" s="16"/>
      <c r="AP83" s="2"/>
    </row>
    <row r="84" spans="1:42" ht="22.5" customHeight="1" x14ac:dyDescent="0.3">
      <c r="A84" s="9"/>
      <c r="B84" s="6">
        <v>13</v>
      </c>
      <c r="C84" s="99"/>
      <c r="D84" s="101" t="s">
        <v>130</v>
      </c>
      <c r="E84" s="33">
        <v>1305</v>
      </c>
      <c r="F84" s="34">
        <v>26281</v>
      </c>
      <c r="G84" s="35">
        <v>43774</v>
      </c>
      <c r="H84" s="35"/>
      <c r="I84" s="58">
        <v>43896</v>
      </c>
      <c r="J84" s="56"/>
      <c r="K84" s="37" t="s">
        <v>84</v>
      </c>
      <c r="L84" s="37" t="s">
        <v>84</v>
      </c>
      <c r="M84" s="57"/>
      <c r="N84" s="57"/>
      <c r="O84" s="57"/>
      <c r="P84" s="37" t="s">
        <v>94</v>
      </c>
      <c r="Q84" s="37" t="s">
        <v>94</v>
      </c>
      <c r="R84" s="37" t="s">
        <v>91</v>
      </c>
      <c r="S84" s="37" t="s">
        <v>94</v>
      </c>
      <c r="T84" s="57"/>
      <c r="U84" s="57"/>
      <c r="V84" s="37" t="s">
        <v>94</v>
      </c>
      <c r="W84" s="37" t="s">
        <v>94</v>
      </c>
      <c r="X84" s="37" t="s">
        <v>94</v>
      </c>
      <c r="Y84" s="37" t="s">
        <v>94</v>
      </c>
      <c r="Z84" s="37" t="s">
        <v>94</v>
      </c>
      <c r="AA84" s="57"/>
      <c r="AB84" s="57"/>
      <c r="AC84" s="37" t="s">
        <v>94</v>
      </c>
      <c r="AD84" s="37" t="s">
        <v>94</v>
      </c>
      <c r="AE84" s="37" t="s">
        <v>94</v>
      </c>
      <c r="AF84" s="37" t="s">
        <v>94</v>
      </c>
      <c r="AG84" s="37" t="s">
        <v>94</v>
      </c>
      <c r="AH84" s="57"/>
      <c r="AI84" s="57"/>
      <c r="AJ84" s="37" t="s">
        <v>94</v>
      </c>
      <c r="AK84" s="37" t="s">
        <v>94</v>
      </c>
      <c r="AL84" s="37" t="s">
        <v>94</v>
      </c>
      <c r="AM84" s="37" t="s">
        <v>94</v>
      </c>
      <c r="AN84" s="37" t="s">
        <v>94</v>
      </c>
      <c r="AO84" s="16" t="s">
        <v>131</v>
      </c>
      <c r="AP84" s="2"/>
    </row>
    <row r="85" spans="1:42" ht="22.5" customHeight="1" x14ac:dyDescent="0.3">
      <c r="A85" s="9"/>
      <c r="B85" s="6" t="s">
        <v>31</v>
      </c>
      <c r="C85" s="7"/>
      <c r="D85" s="12" t="s">
        <v>133</v>
      </c>
      <c r="E85" s="33">
        <v>4587</v>
      </c>
      <c r="F85" s="34">
        <v>35805</v>
      </c>
      <c r="G85" s="35">
        <v>43766</v>
      </c>
      <c r="H85" s="35"/>
      <c r="I85" s="35">
        <v>43882</v>
      </c>
      <c r="J85" s="56"/>
      <c r="K85" s="37" t="s">
        <v>84</v>
      </c>
      <c r="L85" s="37" t="s">
        <v>84</v>
      </c>
      <c r="M85" s="57"/>
      <c r="N85" s="57"/>
      <c r="O85" s="57"/>
      <c r="P85" s="37" t="s">
        <v>94</v>
      </c>
      <c r="Q85" s="37" t="s">
        <v>94</v>
      </c>
      <c r="R85" s="37" t="s">
        <v>93</v>
      </c>
      <c r="S85" s="37" t="s">
        <v>93</v>
      </c>
      <c r="T85" s="37" t="s">
        <v>93</v>
      </c>
      <c r="U85" s="37" t="s">
        <v>93</v>
      </c>
      <c r="V85" s="37" t="s">
        <v>93</v>
      </c>
      <c r="W85" s="37" t="s">
        <v>91</v>
      </c>
      <c r="X85" s="37" t="s">
        <v>91</v>
      </c>
      <c r="Y85" s="37" t="s">
        <v>91</v>
      </c>
      <c r="Z85" s="37" t="s">
        <v>96</v>
      </c>
      <c r="AA85" s="57"/>
      <c r="AB85" s="57"/>
      <c r="AC85" s="37" t="s">
        <v>94</v>
      </c>
      <c r="AD85" s="37" t="s">
        <v>94</v>
      </c>
      <c r="AE85" s="37" t="s">
        <v>93</v>
      </c>
      <c r="AF85" s="37" t="s">
        <v>91</v>
      </c>
      <c r="AG85" s="37" t="s">
        <v>94</v>
      </c>
      <c r="AH85" s="57"/>
      <c r="AI85" s="57"/>
      <c r="AJ85" s="37" t="s">
        <v>93</v>
      </c>
      <c r="AK85" s="37" t="s">
        <v>93</v>
      </c>
      <c r="AL85" s="74" t="s">
        <v>134</v>
      </c>
      <c r="AM85" s="64"/>
      <c r="AN85" s="64"/>
      <c r="AO85" s="1"/>
      <c r="AP85" s="2"/>
    </row>
    <row r="86" spans="1:42" ht="22.5" customHeight="1" x14ac:dyDescent="0.3">
      <c r="A86" s="9"/>
      <c r="B86" s="6" t="s">
        <v>31</v>
      </c>
      <c r="C86" s="7"/>
      <c r="D86" s="12" t="s">
        <v>82</v>
      </c>
      <c r="E86" s="33">
        <v>4121</v>
      </c>
      <c r="F86" s="34">
        <v>36176</v>
      </c>
      <c r="G86" s="35">
        <v>43808</v>
      </c>
      <c r="H86" s="35"/>
      <c r="I86" s="35">
        <v>43845</v>
      </c>
      <c r="J86" s="37" t="s">
        <v>93</v>
      </c>
      <c r="K86" s="37" t="s">
        <v>93</v>
      </c>
      <c r="L86" s="37" t="s">
        <v>93</v>
      </c>
      <c r="M86" s="57"/>
      <c r="N86" s="57"/>
      <c r="O86" s="57"/>
      <c r="P86" s="88" t="s">
        <v>14</v>
      </c>
      <c r="Q86" s="37" t="s">
        <v>94</v>
      </c>
      <c r="R86" s="74" t="s">
        <v>104</v>
      </c>
      <c r="S86" s="64"/>
      <c r="T86" s="57"/>
      <c r="U86" s="57"/>
      <c r="V86" s="74"/>
      <c r="W86" s="74"/>
      <c r="X86" s="74"/>
      <c r="Y86" s="74"/>
      <c r="Z86" s="64"/>
      <c r="AA86" s="57"/>
      <c r="AB86" s="57"/>
      <c r="AC86" s="64"/>
      <c r="AD86" s="64"/>
      <c r="AE86" s="64"/>
      <c r="AF86" s="64"/>
      <c r="AG86" s="64"/>
      <c r="AH86" s="57"/>
      <c r="AI86" s="57"/>
      <c r="AJ86" s="64"/>
      <c r="AK86" s="64"/>
      <c r="AL86" s="64"/>
      <c r="AM86" s="64"/>
      <c r="AN86" s="64"/>
      <c r="AO86" s="1"/>
      <c r="AP86" s="2"/>
    </row>
    <row r="87" spans="1:42" ht="22.5" customHeight="1" x14ac:dyDescent="0.3">
      <c r="A87" s="9"/>
      <c r="B87" s="6">
        <v>13</v>
      </c>
      <c r="C87" s="7"/>
      <c r="D87" s="101" t="s">
        <v>128</v>
      </c>
      <c r="E87" s="33">
        <v>3928</v>
      </c>
      <c r="F87" s="34">
        <v>34715</v>
      </c>
      <c r="G87" s="35">
        <v>43766</v>
      </c>
      <c r="H87" s="35"/>
      <c r="I87" s="58">
        <v>43882</v>
      </c>
      <c r="J87" s="56"/>
      <c r="K87" s="37" t="s">
        <v>84</v>
      </c>
      <c r="L87" s="37" t="s">
        <v>84</v>
      </c>
      <c r="M87" s="57"/>
      <c r="N87" s="57"/>
      <c r="O87" s="57"/>
      <c r="P87" s="37" t="s">
        <v>94</v>
      </c>
      <c r="Q87" s="37" t="s">
        <v>94</v>
      </c>
      <c r="R87" s="37" t="s">
        <v>94</v>
      </c>
      <c r="S87" s="37" t="s">
        <v>94</v>
      </c>
      <c r="T87" s="57"/>
      <c r="U87" s="57"/>
      <c r="V87" s="37" t="s">
        <v>94</v>
      </c>
      <c r="W87" s="37" t="s">
        <v>94</v>
      </c>
      <c r="X87" s="37" t="s">
        <v>94</v>
      </c>
      <c r="Y87" s="37" t="s">
        <v>94</v>
      </c>
      <c r="Z87" s="37" t="s">
        <v>94</v>
      </c>
      <c r="AA87" s="57"/>
      <c r="AB87" s="57"/>
      <c r="AC87" s="37" t="s">
        <v>94</v>
      </c>
      <c r="AD87" s="37" t="s">
        <v>94</v>
      </c>
      <c r="AE87" s="37" t="s">
        <v>94</v>
      </c>
      <c r="AF87" s="37" t="s">
        <v>94</v>
      </c>
      <c r="AG87" s="37" t="s">
        <v>94</v>
      </c>
      <c r="AH87" s="57"/>
      <c r="AI87" s="57"/>
      <c r="AJ87" s="37" t="s">
        <v>91</v>
      </c>
      <c r="AK87" s="37" t="s">
        <v>91</v>
      </c>
      <c r="AL87" s="37" t="s">
        <v>91</v>
      </c>
      <c r="AM87" s="37" t="s">
        <v>96</v>
      </c>
      <c r="AN87" s="37" t="s">
        <v>94</v>
      </c>
      <c r="AO87" s="16" t="s">
        <v>131</v>
      </c>
      <c r="AP87" s="2"/>
    </row>
    <row r="88" spans="1:42" ht="22.5" customHeight="1" x14ac:dyDescent="0.3">
      <c r="A88" s="9"/>
      <c r="B88" s="6">
        <v>13</v>
      </c>
      <c r="C88" s="9"/>
      <c r="D88" s="101" t="s">
        <v>129</v>
      </c>
      <c r="E88" s="42">
        <v>4827</v>
      </c>
      <c r="F88" s="34">
        <v>36898</v>
      </c>
      <c r="G88" s="35">
        <v>43767</v>
      </c>
      <c r="H88" s="35"/>
      <c r="I88" s="58">
        <v>43882</v>
      </c>
      <c r="J88" s="56"/>
      <c r="K88" s="37" t="s">
        <v>84</v>
      </c>
      <c r="L88" s="37" t="s">
        <v>84</v>
      </c>
      <c r="M88" s="57"/>
      <c r="N88" s="57"/>
      <c r="O88" s="57"/>
      <c r="P88" s="37" t="s">
        <v>84</v>
      </c>
      <c r="Q88" s="37" t="s">
        <v>94</v>
      </c>
      <c r="R88" s="37" t="s">
        <v>94</v>
      </c>
      <c r="S88" s="37" t="s">
        <v>94</v>
      </c>
      <c r="T88" s="57"/>
      <c r="U88" s="57"/>
      <c r="V88" s="64" t="s">
        <v>94</v>
      </c>
      <c r="W88" s="64" t="s">
        <v>94</v>
      </c>
      <c r="X88" s="64" t="s">
        <v>94</v>
      </c>
      <c r="Y88" s="64" t="s">
        <v>94</v>
      </c>
      <c r="Z88" s="64" t="s">
        <v>94</v>
      </c>
      <c r="AA88" s="57"/>
      <c r="AB88" s="57"/>
      <c r="AC88" s="37" t="s">
        <v>91</v>
      </c>
      <c r="AD88" s="37" t="s">
        <v>91</v>
      </c>
      <c r="AE88" s="37" t="s">
        <v>91</v>
      </c>
      <c r="AF88" s="37" t="s">
        <v>96</v>
      </c>
      <c r="AG88" s="37" t="s">
        <v>96</v>
      </c>
      <c r="AH88" s="57"/>
      <c r="AI88" s="57"/>
      <c r="AJ88" s="37" t="s">
        <v>94</v>
      </c>
      <c r="AK88" s="37" t="s">
        <v>94</v>
      </c>
      <c r="AL88" s="37" t="s">
        <v>94</v>
      </c>
      <c r="AM88" s="37" t="s">
        <v>94</v>
      </c>
      <c r="AN88" s="37" t="s">
        <v>94</v>
      </c>
      <c r="AO88" s="16" t="s">
        <v>131</v>
      </c>
      <c r="AP88" s="2"/>
    </row>
    <row r="89" spans="1:42" ht="22.5" customHeight="1" x14ac:dyDescent="0.3">
      <c r="A89" s="9">
        <v>10</v>
      </c>
      <c r="B89" s="6" t="s">
        <v>34</v>
      </c>
      <c r="C89" s="3"/>
      <c r="D89" s="41" t="s">
        <v>132</v>
      </c>
      <c r="E89" s="42">
        <v>2994</v>
      </c>
      <c r="F89" s="34">
        <v>25963</v>
      </c>
      <c r="G89" s="34">
        <v>43857</v>
      </c>
      <c r="H89" s="34"/>
      <c r="I89" s="34">
        <v>43980</v>
      </c>
      <c r="J89" s="56"/>
      <c r="K89" s="64"/>
      <c r="L89" s="64"/>
      <c r="M89" s="57"/>
      <c r="N89" s="57"/>
      <c r="O89" s="57"/>
      <c r="P89" s="64"/>
      <c r="Q89" s="64"/>
      <c r="R89" s="64"/>
      <c r="S89" s="64"/>
      <c r="T89" s="57"/>
      <c r="U89" s="57"/>
      <c r="V89" s="64"/>
      <c r="W89" s="64"/>
      <c r="X89" s="64"/>
      <c r="Y89" s="64"/>
      <c r="Z89" s="64"/>
      <c r="AA89" s="57"/>
      <c r="AB89" s="57"/>
      <c r="AC89" s="64"/>
      <c r="AD89" s="64"/>
      <c r="AE89" s="64"/>
      <c r="AF89" s="64"/>
      <c r="AG89" s="64"/>
      <c r="AH89" s="57"/>
      <c r="AI89" s="57"/>
      <c r="AJ89" s="37" t="s">
        <v>94</v>
      </c>
      <c r="AK89" s="37" t="s">
        <v>94</v>
      </c>
      <c r="AL89" s="37" t="s">
        <v>94</v>
      </c>
      <c r="AM89" s="37" t="s">
        <v>94</v>
      </c>
      <c r="AN89" s="37" t="s">
        <v>94</v>
      </c>
      <c r="AO89" s="1"/>
      <c r="AP89" s="2"/>
    </row>
    <row r="90" spans="1:42" ht="40.5" customHeight="1" x14ac:dyDescent="0.2">
      <c r="A90" s="13" t="e">
        <f>SUM(A88+#REF!)</f>
        <v>#REF!</v>
      </c>
    </row>
  </sheetData>
  <sheetProtection formatCells="0" formatColumns="0" selectLockedCells="1"/>
  <protectedRanges>
    <protectedRange sqref="U5:Z5 AJ5:AP5 D5:H5 U3:Z3 AJ3:AP3 AJ67:AN67 K66:AG67 AH66:AN66 J68:AP89 J7:AP63" name="Bereich1"/>
  </protectedRanges>
  <mergeCells count="10">
    <mergeCell ref="AO65:AP65"/>
    <mergeCell ref="AO6:AP6"/>
    <mergeCell ref="G1:AI1"/>
    <mergeCell ref="AJ1:AN1"/>
    <mergeCell ref="AO1:AP1"/>
    <mergeCell ref="M3:T3"/>
    <mergeCell ref="U3:Z3"/>
    <mergeCell ref="AD3:AI3"/>
    <mergeCell ref="AJ3:AP3"/>
    <mergeCell ref="AA3:AC3"/>
  </mergeCells>
  <phoneticPr fontId="0" type="noConversion"/>
  <printOptions horizontalCentered="1" verticalCentered="1"/>
  <pageMargins left="0.23622047244094491" right="0.23622047244094491" top="0.74803149606299213" bottom="0.74803149606299213" header="0.31496062992125984" footer="0.31496062992125984"/>
  <pageSetup paperSize="9" scale="39" fitToHeight="0" orientation="landscape" r:id="rId1"/>
  <headerFooter alignWithMargins="0">
    <oddFooter>&amp;R&amp;8&amp;F  &amp;A  &amp;D  fel</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AQ637"/>
  <sheetViews>
    <sheetView showZeros="0" zoomScale="70" zoomScaleNormal="70" workbookViewId="0">
      <pane xSplit="4" ySplit="6" topLeftCell="F61" activePane="bottomRight" state="frozen"/>
      <selection activeCell="C39" sqref="C39"/>
      <selection pane="topRight" activeCell="C39" sqref="C39"/>
      <selection pane="bottomLeft" activeCell="C39" sqref="C39"/>
      <selection pane="bottomRight" activeCell="I25" sqref="I25"/>
    </sheetView>
  </sheetViews>
  <sheetFormatPr baseColWidth="10" defaultColWidth="11.42578125" defaultRowHeight="19.5" x14ac:dyDescent="0.2"/>
  <cols>
    <col min="1" max="1" width="22.140625" style="4" customWidth="1"/>
    <col min="2" max="2" width="10.140625" style="4" customWidth="1"/>
    <col min="3" max="3" width="13" style="141" customWidth="1"/>
    <col min="4" max="4" width="49.28515625" style="17" bestFit="1" customWidth="1"/>
    <col min="5" max="5" width="13" style="4" customWidth="1"/>
    <col min="6" max="6" width="16.28515625" style="18" bestFit="1" customWidth="1"/>
    <col min="7" max="7" width="17.85546875" style="135" customWidth="1"/>
    <col min="8" max="8" width="16.42578125" style="135" customWidth="1"/>
    <col min="9" max="9" width="16.28515625" style="135" bestFit="1" customWidth="1"/>
    <col min="10" max="18" width="5.7109375" style="60" customWidth="1"/>
    <col min="19" max="19" width="6.7109375" style="60" customWidth="1"/>
    <col min="20" max="20" width="6.28515625" style="60" customWidth="1"/>
    <col min="21" max="28" width="6.7109375" style="60" customWidth="1"/>
    <col min="29" max="29" width="7.28515625" style="60" customWidth="1"/>
    <col min="30" max="30" width="6.7109375" style="60" customWidth="1"/>
    <col min="31" max="38" width="7.28515625" style="60" customWidth="1"/>
    <col min="39" max="40" width="5.7109375" style="60" hidden="1" customWidth="1"/>
    <col min="41" max="41" width="22.28515625" style="59" customWidth="1"/>
    <col min="42" max="16384" width="11.42578125" style="59"/>
  </cols>
  <sheetData>
    <row r="1" spans="1:43" s="19" customFormat="1" ht="41.25" customHeight="1" thickBot="1" x14ac:dyDescent="0.35">
      <c r="A1" s="4"/>
      <c r="B1" s="4"/>
      <c r="C1" s="141"/>
      <c r="D1" s="17"/>
      <c r="E1" s="4"/>
      <c r="F1" s="18"/>
      <c r="G1" s="131"/>
      <c r="H1" s="132"/>
      <c r="I1" s="132"/>
      <c r="J1" s="94"/>
      <c r="K1" s="94" t="s">
        <v>15</v>
      </c>
      <c r="L1" s="94"/>
      <c r="M1" s="94"/>
      <c r="N1" s="94"/>
      <c r="O1" s="94"/>
      <c r="P1" s="94"/>
      <c r="Q1" s="94"/>
      <c r="R1" s="94"/>
      <c r="S1" s="94"/>
      <c r="T1" s="94"/>
      <c r="U1" s="94"/>
      <c r="V1" s="94"/>
      <c r="W1" s="94"/>
      <c r="X1" s="94"/>
      <c r="Y1" s="94"/>
      <c r="Z1" s="94"/>
      <c r="AA1" s="94"/>
      <c r="AB1" s="94"/>
      <c r="AC1" s="94"/>
      <c r="AD1" s="94"/>
      <c r="AE1" s="94"/>
      <c r="AF1" s="94"/>
      <c r="AG1" s="94"/>
      <c r="AH1" s="94"/>
      <c r="AI1" s="94"/>
      <c r="AJ1" s="315" t="s">
        <v>2</v>
      </c>
      <c r="AK1" s="315"/>
      <c r="AL1" s="315"/>
      <c r="AM1" s="315"/>
      <c r="AN1" s="315"/>
      <c r="AO1" s="102">
        <v>2020</v>
      </c>
    </row>
    <row r="2" spans="1:43" s="24" customFormat="1" ht="15" customHeight="1" x14ac:dyDescent="0.2">
      <c r="A2" s="4"/>
      <c r="B2" s="4"/>
      <c r="C2" s="141"/>
      <c r="D2" s="20"/>
      <c r="E2" s="104"/>
      <c r="F2" s="21"/>
      <c r="G2" s="133"/>
      <c r="H2" s="133"/>
      <c r="I2" s="133"/>
      <c r="J2" s="22"/>
      <c r="K2" s="22"/>
      <c r="L2" s="22"/>
      <c r="M2" s="22"/>
      <c r="N2" s="22"/>
      <c r="O2" s="23"/>
      <c r="P2" s="22"/>
      <c r="Q2" s="22"/>
      <c r="R2" s="22"/>
      <c r="S2" s="22"/>
      <c r="T2" s="22"/>
      <c r="U2" s="22"/>
      <c r="V2" s="22"/>
      <c r="W2" s="22"/>
      <c r="X2" s="22"/>
      <c r="Y2" s="22"/>
      <c r="Z2" s="22"/>
      <c r="AA2" s="22"/>
      <c r="AB2" s="22"/>
      <c r="AC2" s="22"/>
      <c r="AD2" s="22"/>
      <c r="AE2" s="22"/>
      <c r="AF2" s="22"/>
      <c r="AG2" s="22"/>
      <c r="AH2" s="22"/>
      <c r="AI2" s="22"/>
      <c r="AJ2" s="22"/>
      <c r="AK2" s="22"/>
      <c r="AL2" s="22"/>
      <c r="AM2" s="22"/>
      <c r="AN2" s="22"/>
    </row>
    <row r="3" spans="1:43" s="24" customFormat="1" ht="35.25" customHeight="1" x14ac:dyDescent="0.2">
      <c r="A3" s="4"/>
      <c r="B3" s="4"/>
      <c r="C3" s="141"/>
      <c r="D3" s="20"/>
      <c r="E3" s="104"/>
      <c r="F3" s="21"/>
      <c r="G3" s="133"/>
      <c r="H3" s="133"/>
      <c r="I3" s="133"/>
      <c r="J3" s="22"/>
      <c r="K3" s="91"/>
      <c r="L3" s="321" t="s">
        <v>16</v>
      </c>
      <c r="M3" s="322"/>
      <c r="N3" s="323">
        <v>381489</v>
      </c>
      <c r="O3" s="324"/>
      <c r="P3" s="324"/>
      <c r="Q3" s="325"/>
      <c r="R3" s="90"/>
      <c r="S3" s="321" t="s">
        <v>16</v>
      </c>
      <c r="T3" s="322"/>
      <c r="U3" s="326">
        <v>361241</v>
      </c>
      <c r="V3" s="327"/>
      <c r="W3" s="327"/>
      <c r="X3" s="328"/>
      <c r="Y3" s="22"/>
      <c r="Z3" s="22"/>
      <c r="AA3" s="91"/>
      <c r="AB3" s="321" t="s">
        <v>16</v>
      </c>
      <c r="AC3" s="322"/>
      <c r="AD3" s="331">
        <v>361240</v>
      </c>
      <c r="AE3" s="332"/>
      <c r="AF3" s="332"/>
      <c r="AG3" s="333"/>
      <c r="AH3" s="22"/>
      <c r="AI3" s="22"/>
      <c r="AJ3" s="319"/>
      <c r="AK3" s="319"/>
      <c r="AL3" s="319"/>
      <c r="AM3" s="319"/>
      <c r="AN3" s="319"/>
      <c r="AO3" s="319"/>
    </row>
    <row r="4" spans="1:43" s="123" customFormat="1" ht="33" customHeight="1" x14ac:dyDescent="0.3">
      <c r="A4" s="128">
        <f>SUBTOTAL(102,tab_Anwesenheit[TAS])</f>
        <v>71</v>
      </c>
      <c r="B4" s="129" t="s">
        <v>169</v>
      </c>
      <c r="C4" s="142"/>
      <c r="D4" s="23"/>
      <c r="E4" s="120"/>
      <c r="F4" s="121"/>
      <c r="G4" s="134"/>
      <c r="H4" s="134"/>
      <c r="I4" s="134"/>
      <c r="J4" s="122"/>
      <c r="K4" s="122"/>
      <c r="L4" s="122"/>
      <c r="M4" s="122"/>
      <c r="N4" s="329">
        <f>COUNTIFS(tab_Anwesenheit[[#All],[TAS]],N3)</f>
        <v>3</v>
      </c>
      <c r="O4" s="329"/>
      <c r="P4" s="329"/>
      <c r="Q4" s="329"/>
      <c r="R4" s="122"/>
      <c r="S4" s="122"/>
      <c r="T4" s="122"/>
      <c r="U4" s="329">
        <f>COUNTIFS(tab_Anwesenheit[[#All],[TAS]],U3)</f>
        <v>51</v>
      </c>
      <c r="V4" s="329"/>
      <c r="W4" s="329"/>
      <c r="X4" s="329"/>
      <c r="Y4" s="122"/>
      <c r="Z4" s="122"/>
      <c r="AA4" s="122"/>
      <c r="AB4" s="122"/>
      <c r="AC4" s="122"/>
      <c r="AD4" s="329">
        <f>COUNTIFS(tab_Anwesenheit[[#All],[TAS]],AD3)</f>
        <v>17</v>
      </c>
      <c r="AE4" s="329"/>
      <c r="AF4" s="329"/>
      <c r="AG4" s="329"/>
      <c r="AH4" s="122"/>
      <c r="AI4" s="122"/>
      <c r="AJ4" s="124" t="s">
        <v>166</v>
      </c>
      <c r="AK4" s="122"/>
      <c r="AL4" s="122"/>
      <c r="AM4" s="122"/>
      <c r="AN4" s="330">
        <f>COUNT(tab_Anwesenheit[TAS])</f>
        <v>71</v>
      </c>
      <c r="AO4" s="330"/>
    </row>
    <row r="5" spans="1:43" ht="12.75" customHeight="1" x14ac:dyDescent="0.25">
      <c r="AP5" s="31"/>
      <c r="AQ5" s="24"/>
    </row>
    <row r="6" spans="1:43" s="119" customFormat="1" ht="48" customHeight="1" x14ac:dyDescent="0.2">
      <c r="A6" s="112" t="s">
        <v>16</v>
      </c>
      <c r="B6" s="113" t="s">
        <v>14</v>
      </c>
      <c r="C6" s="113" t="s">
        <v>8</v>
      </c>
      <c r="D6" s="114" t="s">
        <v>7</v>
      </c>
      <c r="E6" s="115" t="s">
        <v>12</v>
      </c>
      <c r="F6" s="116" t="s">
        <v>13</v>
      </c>
      <c r="G6" s="136" t="s">
        <v>9</v>
      </c>
      <c r="H6" s="136" t="s">
        <v>10</v>
      </c>
      <c r="I6" s="136" t="s">
        <v>6</v>
      </c>
      <c r="J6" s="117" t="s">
        <v>137</v>
      </c>
      <c r="K6" s="117" t="s">
        <v>138</v>
      </c>
      <c r="L6" s="118" t="s">
        <v>139</v>
      </c>
      <c r="M6" s="118" t="s">
        <v>140</v>
      </c>
      <c r="N6" s="118" t="s">
        <v>141</v>
      </c>
      <c r="O6" s="118" t="s">
        <v>142</v>
      </c>
      <c r="P6" s="118" t="s">
        <v>143</v>
      </c>
      <c r="Q6" s="117" t="s">
        <v>144</v>
      </c>
      <c r="R6" s="117" t="s">
        <v>145</v>
      </c>
      <c r="S6" s="118" t="s">
        <v>146</v>
      </c>
      <c r="T6" s="118" t="s">
        <v>147</v>
      </c>
      <c r="U6" s="118" t="s">
        <v>148</v>
      </c>
      <c r="V6" s="118" t="s">
        <v>149</v>
      </c>
      <c r="W6" s="118" t="s">
        <v>150</v>
      </c>
      <c r="X6" s="117" t="s">
        <v>151</v>
      </c>
      <c r="Y6" s="117" t="s">
        <v>152</v>
      </c>
      <c r="Z6" s="118" t="s">
        <v>153</v>
      </c>
      <c r="AA6" s="118" t="s">
        <v>154</v>
      </c>
      <c r="AB6" s="118" t="s">
        <v>155</v>
      </c>
      <c r="AC6" s="118" t="s">
        <v>156</v>
      </c>
      <c r="AD6" s="118" t="s">
        <v>157</v>
      </c>
      <c r="AE6" s="117" t="s">
        <v>158</v>
      </c>
      <c r="AF6" s="117" t="s">
        <v>159</v>
      </c>
      <c r="AG6" s="118" t="s">
        <v>160</v>
      </c>
      <c r="AH6" s="118" t="s">
        <v>161</v>
      </c>
      <c r="AI6" s="118" t="s">
        <v>162</v>
      </c>
      <c r="AJ6" s="118" t="s">
        <v>163</v>
      </c>
      <c r="AK6" s="118" t="s">
        <v>164</v>
      </c>
      <c r="AL6" s="117" t="s">
        <v>165</v>
      </c>
      <c r="AM6" s="118" t="s">
        <v>167</v>
      </c>
      <c r="AN6" s="118" t="s">
        <v>168</v>
      </c>
      <c r="AO6" s="118" t="s">
        <v>0</v>
      </c>
    </row>
    <row r="7" spans="1:43" s="55" customFormat="1" ht="22.5" customHeight="1" x14ac:dyDescent="0.2">
      <c r="A7" s="109">
        <v>381489</v>
      </c>
      <c r="B7" s="103">
        <v>14</v>
      </c>
      <c r="C7" s="7">
        <v>124</v>
      </c>
      <c r="D7" s="32" t="s">
        <v>135</v>
      </c>
      <c r="E7" s="81">
        <v>4042</v>
      </c>
      <c r="F7" s="34">
        <v>36856</v>
      </c>
      <c r="G7" s="71"/>
      <c r="H7" s="71">
        <v>43864</v>
      </c>
      <c r="I7" s="71">
        <v>44533</v>
      </c>
      <c r="J7" s="92"/>
      <c r="K7" s="93"/>
      <c r="L7" s="37" t="s">
        <v>94</v>
      </c>
      <c r="M7" s="37" t="s">
        <v>91</v>
      </c>
      <c r="N7" s="37" t="s">
        <v>91</v>
      </c>
      <c r="O7" s="37" t="s">
        <v>91</v>
      </c>
      <c r="P7" s="37" t="s">
        <v>96</v>
      </c>
      <c r="Q7" s="93"/>
      <c r="R7" s="93"/>
      <c r="S7" s="37" t="s">
        <v>94</v>
      </c>
      <c r="T7" s="37" t="s">
        <v>94</v>
      </c>
      <c r="U7" s="37" t="s">
        <v>94</v>
      </c>
      <c r="V7" s="37" t="s">
        <v>94</v>
      </c>
      <c r="W7" s="37" t="s">
        <v>94</v>
      </c>
      <c r="X7" s="93"/>
      <c r="Y7" s="93"/>
      <c r="Z7" s="37" t="s">
        <v>94</v>
      </c>
      <c r="AA7" s="37" t="s">
        <v>91</v>
      </c>
      <c r="AB7" s="37" t="s">
        <v>91</v>
      </c>
      <c r="AC7" s="37" t="s">
        <v>91</v>
      </c>
      <c r="AD7" s="37" t="s">
        <v>94</v>
      </c>
      <c r="AE7" s="93"/>
      <c r="AF7" s="93"/>
      <c r="AG7" s="37" t="s">
        <v>94</v>
      </c>
      <c r="AH7" s="37" t="s">
        <v>94</v>
      </c>
      <c r="AI7" s="37" t="s">
        <v>94</v>
      </c>
      <c r="AJ7" s="37" t="s">
        <v>94</v>
      </c>
      <c r="AK7" s="37" t="s">
        <v>94</v>
      </c>
      <c r="AL7" s="93"/>
      <c r="AM7" s="162"/>
      <c r="AN7" s="162"/>
      <c r="AO7" s="126"/>
    </row>
    <row r="8" spans="1:43" s="55" customFormat="1" ht="22.5" customHeight="1" x14ac:dyDescent="0.2">
      <c r="A8" s="109">
        <v>381489</v>
      </c>
      <c r="B8" s="103">
        <v>13</v>
      </c>
      <c r="C8" s="99"/>
      <c r="D8" s="41" t="s">
        <v>76</v>
      </c>
      <c r="E8" s="81">
        <v>1305</v>
      </c>
      <c r="F8" s="34">
        <v>26281</v>
      </c>
      <c r="G8" s="71">
        <v>43774</v>
      </c>
      <c r="H8" s="71">
        <v>43864</v>
      </c>
      <c r="I8" s="71">
        <v>44400</v>
      </c>
      <c r="J8" s="92"/>
      <c r="K8" s="93"/>
      <c r="L8" s="37" t="s">
        <v>94</v>
      </c>
      <c r="M8" s="37" t="s">
        <v>94</v>
      </c>
      <c r="N8" s="88" t="s">
        <v>114</v>
      </c>
      <c r="O8" s="37" t="s">
        <v>94</v>
      </c>
      <c r="P8" s="37" t="s">
        <v>94</v>
      </c>
      <c r="Q8" s="93"/>
      <c r="R8" s="93"/>
      <c r="S8" s="37" t="s">
        <v>94</v>
      </c>
      <c r="T8" s="37" t="s">
        <v>94</v>
      </c>
      <c r="U8" s="37" t="s">
        <v>94</v>
      </c>
      <c r="V8" s="37" t="s">
        <v>94</v>
      </c>
      <c r="W8" s="37" t="s">
        <v>94</v>
      </c>
      <c r="X8" s="93"/>
      <c r="Y8" s="93"/>
      <c r="Z8" s="37" t="s">
        <v>94</v>
      </c>
      <c r="AA8" s="37" t="s">
        <v>94</v>
      </c>
      <c r="AB8" s="37" t="s">
        <v>94</v>
      </c>
      <c r="AC8" s="37" t="s">
        <v>94</v>
      </c>
      <c r="AD8" s="37" t="s">
        <v>94</v>
      </c>
      <c r="AE8" s="93"/>
      <c r="AF8" s="93"/>
      <c r="AG8" s="37" t="s">
        <v>94</v>
      </c>
      <c r="AH8" s="96" t="s">
        <v>107</v>
      </c>
      <c r="AI8" s="37" t="s">
        <v>94</v>
      </c>
      <c r="AJ8" s="37" t="s">
        <v>94</v>
      </c>
      <c r="AK8" s="37" t="s">
        <v>94</v>
      </c>
      <c r="AL8" s="93"/>
      <c r="AM8" s="64"/>
      <c r="AN8" s="64"/>
      <c r="AO8" s="125"/>
    </row>
    <row r="9" spans="1:43" s="60" customFormat="1" ht="22.5" customHeight="1" x14ac:dyDescent="0.2">
      <c r="A9" s="109">
        <v>381489</v>
      </c>
      <c r="B9" s="103">
        <v>14</v>
      </c>
      <c r="C9" s="8">
        <v>115</v>
      </c>
      <c r="D9" s="32" t="s">
        <v>136</v>
      </c>
      <c r="E9" s="81">
        <v>4033</v>
      </c>
      <c r="F9" s="34">
        <v>37200</v>
      </c>
      <c r="G9" s="137"/>
      <c r="H9" s="71">
        <v>43864</v>
      </c>
      <c r="I9" s="71">
        <v>44533</v>
      </c>
      <c r="J9" s="92"/>
      <c r="K9" s="93"/>
      <c r="L9" s="37" t="s">
        <v>94</v>
      </c>
      <c r="M9" s="37" t="s">
        <v>94</v>
      </c>
      <c r="N9" s="37" t="s">
        <v>94</v>
      </c>
      <c r="O9" s="37" t="s">
        <v>94</v>
      </c>
      <c r="P9" s="37" t="s">
        <v>94</v>
      </c>
      <c r="Q9" s="93"/>
      <c r="R9" s="93"/>
      <c r="S9" s="37" t="s">
        <v>94</v>
      </c>
      <c r="T9" s="37" t="s">
        <v>94</v>
      </c>
      <c r="U9" s="37" t="s">
        <v>94</v>
      </c>
      <c r="V9" s="37" t="s">
        <v>94</v>
      </c>
      <c r="W9" s="37" t="s">
        <v>94</v>
      </c>
      <c r="X9" s="93"/>
      <c r="Y9" s="93"/>
      <c r="Z9" s="37" t="s">
        <v>94</v>
      </c>
      <c r="AA9" s="37" t="s">
        <v>94</v>
      </c>
      <c r="AB9" s="37" t="s">
        <v>94</v>
      </c>
      <c r="AC9" s="37" t="s">
        <v>94</v>
      </c>
      <c r="AD9" s="37" t="s">
        <v>94</v>
      </c>
      <c r="AE9" s="93"/>
      <c r="AF9" s="93"/>
      <c r="AG9" s="37" t="s">
        <v>94</v>
      </c>
      <c r="AH9" s="37" t="s">
        <v>94</v>
      </c>
      <c r="AI9" s="37" t="s">
        <v>94</v>
      </c>
      <c r="AJ9" s="37" t="s">
        <v>94</v>
      </c>
      <c r="AK9" s="37" t="s">
        <v>94</v>
      </c>
      <c r="AL9" s="93"/>
      <c r="AM9" s="64"/>
      <c r="AN9" s="64"/>
      <c r="AO9" s="125"/>
    </row>
    <row r="10" spans="1:43" s="60" customFormat="1" ht="22.5" customHeight="1" x14ac:dyDescent="0.2">
      <c r="A10" s="110">
        <v>361241</v>
      </c>
      <c r="B10" s="6">
        <v>7</v>
      </c>
      <c r="C10" s="7">
        <v>20</v>
      </c>
      <c r="D10" s="32" t="s">
        <v>18</v>
      </c>
      <c r="E10" s="81">
        <v>6366</v>
      </c>
      <c r="F10" s="34">
        <v>32665</v>
      </c>
      <c r="G10" s="71">
        <v>43522</v>
      </c>
      <c r="H10" s="71">
        <v>43629</v>
      </c>
      <c r="I10" s="71">
        <v>44155</v>
      </c>
      <c r="J10" s="36"/>
      <c r="K10" s="38"/>
      <c r="L10" s="37" t="s">
        <v>94</v>
      </c>
      <c r="M10" s="37" t="s">
        <v>93</v>
      </c>
      <c r="N10" s="37" t="s">
        <v>93</v>
      </c>
      <c r="O10" s="37" t="s">
        <v>94</v>
      </c>
      <c r="P10" s="37" t="s">
        <v>94</v>
      </c>
      <c r="Q10" s="38"/>
      <c r="R10" s="38"/>
      <c r="S10" s="37" t="s">
        <v>94</v>
      </c>
      <c r="T10" s="37" t="s">
        <v>94</v>
      </c>
      <c r="U10" s="37" t="s">
        <v>107</v>
      </c>
      <c r="V10" s="37" t="s">
        <v>94</v>
      </c>
      <c r="W10" s="37" t="s">
        <v>94</v>
      </c>
      <c r="X10" s="38"/>
      <c r="Y10" s="38"/>
      <c r="Z10" s="37" t="s">
        <v>94</v>
      </c>
      <c r="AA10" s="37" t="s">
        <v>94</v>
      </c>
      <c r="AB10" s="37" t="s">
        <v>94</v>
      </c>
      <c r="AC10" s="37" t="s">
        <v>94</v>
      </c>
      <c r="AD10" s="37" t="s">
        <v>94</v>
      </c>
      <c r="AE10" s="38"/>
      <c r="AF10" s="38"/>
      <c r="AG10" s="37" t="s">
        <v>94</v>
      </c>
      <c r="AH10" s="37" t="s">
        <v>91</v>
      </c>
      <c r="AI10" s="37" t="s">
        <v>91</v>
      </c>
      <c r="AJ10" s="37" t="s">
        <v>94</v>
      </c>
      <c r="AK10" s="37" t="s">
        <v>94</v>
      </c>
      <c r="AL10" s="38"/>
      <c r="AM10" s="64"/>
      <c r="AN10" s="64"/>
      <c r="AO10" s="125"/>
    </row>
    <row r="11" spans="1:43" s="60" customFormat="1" ht="22.5" customHeight="1" x14ac:dyDescent="0.2">
      <c r="A11" s="110">
        <v>361241</v>
      </c>
      <c r="B11" s="6">
        <v>9</v>
      </c>
      <c r="C11" s="7">
        <v>12</v>
      </c>
      <c r="D11" s="32" t="s">
        <v>19</v>
      </c>
      <c r="E11" s="68">
        <v>3592</v>
      </c>
      <c r="F11" s="34">
        <v>36481</v>
      </c>
      <c r="G11" s="71">
        <v>43578</v>
      </c>
      <c r="H11" s="71">
        <v>43661</v>
      </c>
      <c r="I11" s="71">
        <v>44213</v>
      </c>
      <c r="J11" s="36"/>
      <c r="K11" s="38"/>
      <c r="L11" s="37" t="s">
        <v>94</v>
      </c>
      <c r="M11" s="88" t="s">
        <v>102</v>
      </c>
      <c r="N11" s="37" t="s">
        <v>94</v>
      </c>
      <c r="O11" s="37" t="s">
        <v>94</v>
      </c>
      <c r="P11" s="37" t="s">
        <v>94</v>
      </c>
      <c r="Q11" s="38"/>
      <c r="R11" s="38"/>
      <c r="S11" s="37" t="s">
        <v>91</v>
      </c>
      <c r="T11" s="37" t="s">
        <v>91</v>
      </c>
      <c r="U11" s="37" t="s">
        <v>91</v>
      </c>
      <c r="V11" s="37" t="s">
        <v>96</v>
      </c>
      <c r="W11" s="37" t="s">
        <v>94</v>
      </c>
      <c r="X11" s="38"/>
      <c r="Y11" s="38"/>
      <c r="Z11" s="37" t="s">
        <v>94</v>
      </c>
      <c r="AA11" s="37" t="s">
        <v>94</v>
      </c>
      <c r="AB11" s="37" t="s">
        <v>94</v>
      </c>
      <c r="AC11" s="37" t="s">
        <v>94</v>
      </c>
      <c r="AD11" s="37" t="s">
        <v>94</v>
      </c>
      <c r="AE11" s="38"/>
      <c r="AF11" s="38"/>
      <c r="AG11" s="37" t="s">
        <v>91</v>
      </c>
      <c r="AH11" s="37" t="s">
        <v>94</v>
      </c>
      <c r="AI11" s="37" t="s">
        <v>94</v>
      </c>
      <c r="AJ11" s="37" t="s">
        <v>94</v>
      </c>
      <c r="AK11" s="37" t="s">
        <v>94</v>
      </c>
      <c r="AL11" s="38"/>
      <c r="AM11" s="64"/>
      <c r="AN11" s="64"/>
      <c r="AO11" s="125"/>
    </row>
    <row r="12" spans="1:43" s="60" customFormat="1" ht="22.5" customHeight="1" x14ac:dyDescent="0.2">
      <c r="A12" s="110">
        <v>361241</v>
      </c>
      <c r="B12" s="6">
        <v>4</v>
      </c>
      <c r="C12" s="8">
        <v>55</v>
      </c>
      <c r="D12" s="41" t="s">
        <v>20</v>
      </c>
      <c r="E12" s="76">
        <v>1398</v>
      </c>
      <c r="F12" s="34">
        <v>30824</v>
      </c>
      <c r="G12" s="71">
        <v>43430</v>
      </c>
      <c r="H12" s="71">
        <v>43488</v>
      </c>
      <c r="I12" s="71">
        <v>44064</v>
      </c>
      <c r="J12" s="36"/>
      <c r="K12" s="38"/>
      <c r="L12" s="37" t="s">
        <v>94</v>
      </c>
      <c r="M12" s="37" t="s">
        <v>94</v>
      </c>
      <c r="N12" s="37" t="s">
        <v>94</v>
      </c>
      <c r="O12" s="37" t="s">
        <v>94</v>
      </c>
      <c r="P12" s="37" t="s">
        <v>94</v>
      </c>
      <c r="Q12" s="38"/>
      <c r="R12" s="38"/>
      <c r="S12" s="37" t="s">
        <v>94</v>
      </c>
      <c r="T12" s="37" t="s">
        <v>94</v>
      </c>
      <c r="U12" s="37" t="s">
        <v>94</v>
      </c>
      <c r="V12" s="37" t="s">
        <v>94</v>
      </c>
      <c r="W12" s="37" t="s">
        <v>94</v>
      </c>
      <c r="X12" s="38"/>
      <c r="Y12" s="38"/>
      <c r="Z12" s="37" t="s">
        <v>94</v>
      </c>
      <c r="AA12" s="37" t="s">
        <v>94</v>
      </c>
      <c r="AB12" s="37" t="s">
        <v>94</v>
      </c>
      <c r="AC12" s="37" t="s">
        <v>94</v>
      </c>
      <c r="AD12" s="37" t="s">
        <v>94</v>
      </c>
      <c r="AE12" s="38"/>
      <c r="AF12" s="38"/>
      <c r="AG12" s="37" t="s">
        <v>94</v>
      </c>
      <c r="AH12" s="37" t="s">
        <v>94</v>
      </c>
      <c r="AI12" s="37" t="s">
        <v>94</v>
      </c>
      <c r="AJ12" s="37" t="s">
        <v>94</v>
      </c>
      <c r="AK12" s="37" t="s">
        <v>94</v>
      </c>
      <c r="AL12" s="38"/>
      <c r="AM12" s="64"/>
      <c r="AN12" s="64"/>
      <c r="AO12" s="125"/>
    </row>
    <row r="13" spans="1:43" s="60" customFormat="1" ht="22.5" customHeight="1" x14ac:dyDescent="0.2">
      <c r="A13" s="110">
        <v>361241</v>
      </c>
      <c r="B13" s="6">
        <v>12</v>
      </c>
      <c r="C13" s="9">
        <v>46</v>
      </c>
      <c r="D13" s="41" t="s">
        <v>21</v>
      </c>
      <c r="E13" s="76">
        <v>3659</v>
      </c>
      <c r="F13" s="34">
        <v>32364</v>
      </c>
      <c r="G13" s="71">
        <v>43724</v>
      </c>
      <c r="H13" s="71">
        <v>43766</v>
      </c>
      <c r="I13" s="71">
        <v>44358</v>
      </c>
      <c r="J13" s="36"/>
      <c r="K13" s="38"/>
      <c r="L13" s="37" t="s">
        <v>94</v>
      </c>
      <c r="M13" s="37" t="s">
        <v>94</v>
      </c>
      <c r="N13" s="37" t="s">
        <v>94</v>
      </c>
      <c r="O13" s="37" t="s">
        <v>93</v>
      </c>
      <c r="P13" s="37" t="s">
        <v>94</v>
      </c>
      <c r="Q13" s="38"/>
      <c r="R13" s="38"/>
      <c r="S13" s="37" t="s">
        <v>112</v>
      </c>
      <c r="T13" s="37" t="s">
        <v>94</v>
      </c>
      <c r="U13" s="37" t="s">
        <v>94</v>
      </c>
      <c r="V13" s="37" t="s">
        <v>94</v>
      </c>
      <c r="W13" s="37" t="s">
        <v>93</v>
      </c>
      <c r="X13" s="38"/>
      <c r="Y13" s="38"/>
      <c r="Z13" s="37" t="s">
        <v>91</v>
      </c>
      <c r="AA13" s="37" t="s">
        <v>91</v>
      </c>
      <c r="AB13" s="37" t="s">
        <v>91</v>
      </c>
      <c r="AC13" s="37" t="s">
        <v>96</v>
      </c>
      <c r="AD13" s="37" t="s">
        <v>96</v>
      </c>
      <c r="AE13" s="37" t="s">
        <v>96</v>
      </c>
      <c r="AF13" s="37" t="s">
        <v>96</v>
      </c>
      <c r="AG13" s="37" t="s">
        <v>96</v>
      </c>
      <c r="AH13" s="37" t="s">
        <v>96</v>
      </c>
      <c r="AI13" s="37" t="s">
        <v>96</v>
      </c>
      <c r="AJ13" s="37" t="s">
        <v>96</v>
      </c>
      <c r="AK13" s="37" t="s">
        <v>96</v>
      </c>
      <c r="AL13" s="38"/>
      <c r="AM13" s="64"/>
      <c r="AN13" s="64"/>
      <c r="AO13" s="125"/>
    </row>
    <row r="14" spans="1:43" s="60" customFormat="1" ht="22.5" customHeight="1" x14ac:dyDescent="0.2">
      <c r="A14" s="110">
        <v>361241</v>
      </c>
      <c r="B14" s="6">
        <v>6</v>
      </c>
      <c r="C14" s="98">
        <v>105</v>
      </c>
      <c r="D14" s="41" t="s">
        <v>22</v>
      </c>
      <c r="E14" s="81">
        <v>2937</v>
      </c>
      <c r="F14" s="43">
        <v>35453</v>
      </c>
      <c r="G14" s="71">
        <v>43489</v>
      </c>
      <c r="H14" s="71">
        <v>43521</v>
      </c>
      <c r="I14" s="71">
        <v>44127</v>
      </c>
      <c r="J14" s="36"/>
      <c r="K14" s="38"/>
      <c r="L14" s="37" t="s">
        <v>94</v>
      </c>
      <c r="M14" s="37" t="s">
        <v>94</v>
      </c>
      <c r="N14" s="37" t="s">
        <v>94</v>
      </c>
      <c r="O14" s="37" t="s">
        <v>94</v>
      </c>
      <c r="P14" s="37" t="s">
        <v>94</v>
      </c>
      <c r="Q14" s="38"/>
      <c r="R14" s="38"/>
      <c r="S14" s="37" t="s">
        <v>94</v>
      </c>
      <c r="T14" s="37" t="s">
        <v>94</v>
      </c>
      <c r="U14" s="96" t="s">
        <v>107</v>
      </c>
      <c r="V14" s="37" t="s">
        <v>94</v>
      </c>
      <c r="W14" s="37" t="s">
        <v>94</v>
      </c>
      <c r="X14" s="38"/>
      <c r="Y14" s="38"/>
      <c r="Z14" s="37" t="s">
        <v>94</v>
      </c>
      <c r="AA14" s="37" t="s">
        <v>94</v>
      </c>
      <c r="AB14" s="37" t="s">
        <v>94</v>
      </c>
      <c r="AC14" s="37" t="s">
        <v>94</v>
      </c>
      <c r="AD14" s="37" t="s">
        <v>94</v>
      </c>
      <c r="AE14" s="38"/>
      <c r="AF14" s="38"/>
      <c r="AG14" s="37" t="s">
        <v>94</v>
      </c>
      <c r="AH14" s="37" t="s">
        <v>107</v>
      </c>
      <c r="AI14" s="37" t="s">
        <v>94</v>
      </c>
      <c r="AJ14" s="37" t="s">
        <v>94</v>
      </c>
      <c r="AK14" s="37" t="s">
        <v>94</v>
      </c>
      <c r="AL14" s="38"/>
      <c r="AM14" s="64"/>
      <c r="AN14" s="64"/>
      <c r="AO14" s="125"/>
    </row>
    <row r="15" spans="1:43" s="60" customFormat="1" ht="22.5" customHeight="1" x14ac:dyDescent="0.2">
      <c r="A15" s="110">
        <v>361241</v>
      </c>
      <c r="B15" s="6">
        <v>11</v>
      </c>
      <c r="C15" s="99">
        <v>116</v>
      </c>
      <c r="D15" s="32" t="s">
        <v>23</v>
      </c>
      <c r="E15" s="105">
        <v>3613</v>
      </c>
      <c r="F15" s="45">
        <v>35256</v>
      </c>
      <c r="G15" s="71">
        <v>43633</v>
      </c>
      <c r="H15" s="71">
        <v>43724</v>
      </c>
      <c r="I15" s="71">
        <v>44274</v>
      </c>
      <c r="J15" s="36"/>
      <c r="K15" s="38"/>
      <c r="L15" s="37" t="s">
        <v>94</v>
      </c>
      <c r="M15" s="37" t="s">
        <v>94</v>
      </c>
      <c r="N15" s="37" t="s">
        <v>94</v>
      </c>
      <c r="O15" s="37" t="s">
        <v>94</v>
      </c>
      <c r="P15" s="37" t="s">
        <v>94</v>
      </c>
      <c r="Q15" s="38"/>
      <c r="R15" s="38"/>
      <c r="S15" s="37" t="s">
        <v>94</v>
      </c>
      <c r="T15" s="37" t="s">
        <v>94</v>
      </c>
      <c r="U15" s="37" t="s">
        <v>94</v>
      </c>
      <c r="V15" s="37" t="s">
        <v>94</v>
      </c>
      <c r="W15" s="37" t="s">
        <v>94</v>
      </c>
      <c r="X15" s="38"/>
      <c r="Y15" s="38"/>
      <c r="Z15" s="37" t="s">
        <v>91</v>
      </c>
      <c r="AA15" s="37" t="s">
        <v>94</v>
      </c>
      <c r="AB15" s="37" t="s">
        <v>94</v>
      </c>
      <c r="AC15" s="37" t="s">
        <v>94</v>
      </c>
      <c r="AD15" s="37" t="s">
        <v>94</v>
      </c>
      <c r="AE15" s="38"/>
      <c r="AF15" s="38"/>
      <c r="AG15" s="37" t="s">
        <v>94</v>
      </c>
      <c r="AH15" s="37" t="s">
        <v>94</v>
      </c>
      <c r="AI15" s="37" t="s">
        <v>94</v>
      </c>
      <c r="AJ15" s="37" t="s">
        <v>94</v>
      </c>
      <c r="AK15" s="37" t="s">
        <v>94</v>
      </c>
      <c r="AL15" s="38"/>
      <c r="AM15" s="64"/>
      <c r="AN15" s="64"/>
      <c r="AO15" s="125"/>
    </row>
    <row r="16" spans="1:43" s="60" customFormat="1" ht="22.5" customHeight="1" x14ac:dyDescent="0.2">
      <c r="A16" s="110">
        <v>361241</v>
      </c>
      <c r="B16" s="6">
        <v>7</v>
      </c>
      <c r="C16" s="8">
        <v>27</v>
      </c>
      <c r="D16" s="41" t="s">
        <v>24</v>
      </c>
      <c r="E16" s="81">
        <v>6156</v>
      </c>
      <c r="F16" s="34">
        <v>30271</v>
      </c>
      <c r="G16" s="71">
        <v>43521</v>
      </c>
      <c r="H16" s="71">
        <v>43578</v>
      </c>
      <c r="I16" s="71">
        <v>44155</v>
      </c>
      <c r="J16" s="36"/>
      <c r="K16" s="38"/>
      <c r="L16" s="37" t="s">
        <v>94</v>
      </c>
      <c r="M16" s="37" t="s">
        <v>94</v>
      </c>
      <c r="N16" s="37" t="s">
        <v>91</v>
      </c>
      <c r="O16" s="37" t="s">
        <v>91</v>
      </c>
      <c r="P16" s="37" t="s">
        <v>91</v>
      </c>
      <c r="Q16" s="38"/>
      <c r="R16" s="38"/>
      <c r="S16" s="37" t="s">
        <v>94</v>
      </c>
      <c r="T16" s="37" t="s">
        <v>94</v>
      </c>
      <c r="U16" s="37" t="s">
        <v>94</v>
      </c>
      <c r="V16" s="37" t="s">
        <v>91</v>
      </c>
      <c r="W16" s="37" t="s">
        <v>91</v>
      </c>
      <c r="X16" s="38" t="s">
        <v>91</v>
      </c>
      <c r="Y16" s="38" t="s">
        <v>96</v>
      </c>
      <c r="Z16" s="37" t="s">
        <v>96</v>
      </c>
      <c r="AA16" s="37" t="s">
        <v>94</v>
      </c>
      <c r="AB16" s="37" t="s">
        <v>94</v>
      </c>
      <c r="AC16" s="37" t="s">
        <v>94</v>
      </c>
      <c r="AD16" s="37" t="s">
        <v>91</v>
      </c>
      <c r="AE16" s="37" t="s">
        <v>91</v>
      </c>
      <c r="AF16" s="37" t="s">
        <v>91</v>
      </c>
      <c r="AG16" s="37" t="s">
        <v>96</v>
      </c>
      <c r="AH16" s="37" t="s">
        <v>94</v>
      </c>
      <c r="AI16" s="37" t="s">
        <v>94</v>
      </c>
      <c r="AJ16" s="37" t="s">
        <v>94</v>
      </c>
      <c r="AK16" s="37" t="s">
        <v>94</v>
      </c>
      <c r="AL16" s="38"/>
      <c r="AM16" s="64"/>
      <c r="AN16" s="64"/>
      <c r="AO16" s="125"/>
    </row>
    <row r="17" spans="1:41" s="60" customFormat="1" ht="22.5" customHeight="1" x14ac:dyDescent="0.2">
      <c r="A17" s="110">
        <v>361241</v>
      </c>
      <c r="B17" s="6">
        <v>7</v>
      </c>
      <c r="C17" s="8">
        <v>49</v>
      </c>
      <c r="D17" s="41" t="s">
        <v>25</v>
      </c>
      <c r="E17" s="81">
        <v>4730</v>
      </c>
      <c r="F17" s="34">
        <v>36840</v>
      </c>
      <c r="G17" s="71">
        <v>43521</v>
      </c>
      <c r="H17" s="71">
        <v>43578</v>
      </c>
      <c r="I17" s="71">
        <v>44155</v>
      </c>
      <c r="J17" s="36"/>
      <c r="K17" s="38"/>
      <c r="L17" s="37" t="s">
        <v>94</v>
      </c>
      <c r="M17" s="37" t="s">
        <v>94</v>
      </c>
      <c r="N17" s="37" t="s">
        <v>94</v>
      </c>
      <c r="O17" s="37" t="s">
        <v>94</v>
      </c>
      <c r="P17" s="37" t="s">
        <v>94</v>
      </c>
      <c r="Q17" s="38"/>
      <c r="R17" s="38"/>
      <c r="S17" s="96" t="s">
        <v>107</v>
      </c>
      <c r="T17" s="37" t="s">
        <v>94</v>
      </c>
      <c r="U17" s="37" t="s">
        <v>94</v>
      </c>
      <c r="V17" s="37" t="s">
        <v>94</v>
      </c>
      <c r="W17" s="37" t="s">
        <v>94</v>
      </c>
      <c r="X17" s="38"/>
      <c r="Y17" s="38"/>
      <c r="Z17" s="37" t="s">
        <v>94</v>
      </c>
      <c r="AA17" s="37" t="s">
        <v>91</v>
      </c>
      <c r="AB17" s="37" t="s">
        <v>91</v>
      </c>
      <c r="AC17" s="37" t="s">
        <v>91</v>
      </c>
      <c r="AD17" s="37" t="s">
        <v>96</v>
      </c>
      <c r="AE17" s="38"/>
      <c r="AF17" s="38"/>
      <c r="AG17" s="37" t="s">
        <v>91</v>
      </c>
      <c r="AH17" s="37" t="s">
        <v>91</v>
      </c>
      <c r="AI17" s="37" t="s">
        <v>91</v>
      </c>
      <c r="AJ17" s="37" t="s">
        <v>96</v>
      </c>
      <c r="AK17" s="37" t="s">
        <v>96</v>
      </c>
      <c r="AL17" s="38"/>
      <c r="AM17" s="64"/>
      <c r="AN17" s="64"/>
      <c r="AO17" s="125"/>
    </row>
    <row r="18" spans="1:41" s="60" customFormat="1" ht="22.5" customHeight="1" x14ac:dyDescent="0.2">
      <c r="A18" s="110">
        <v>361241</v>
      </c>
      <c r="B18" s="6">
        <v>11</v>
      </c>
      <c r="C18" s="99">
        <v>112</v>
      </c>
      <c r="D18" s="32" t="s">
        <v>26</v>
      </c>
      <c r="E18" s="105">
        <v>3261</v>
      </c>
      <c r="F18" s="45">
        <v>32298</v>
      </c>
      <c r="G18" s="71">
        <v>43633</v>
      </c>
      <c r="H18" s="71">
        <v>43724</v>
      </c>
      <c r="I18" s="71">
        <v>44274</v>
      </c>
      <c r="J18" s="36"/>
      <c r="K18" s="38"/>
      <c r="L18" s="37" t="s">
        <v>94</v>
      </c>
      <c r="M18" s="37" t="s">
        <v>94</v>
      </c>
      <c r="N18" s="37" t="s">
        <v>94</v>
      </c>
      <c r="O18" s="37" t="s">
        <v>94</v>
      </c>
      <c r="P18" s="37" t="s">
        <v>94</v>
      </c>
      <c r="Q18" s="38"/>
      <c r="R18" s="38"/>
      <c r="S18" s="37" t="s">
        <v>94</v>
      </c>
      <c r="T18" s="37" t="s">
        <v>94</v>
      </c>
      <c r="U18" s="37" t="s">
        <v>94</v>
      </c>
      <c r="V18" s="37" t="s">
        <v>94</v>
      </c>
      <c r="W18" s="37" t="s">
        <v>94</v>
      </c>
      <c r="X18" s="38"/>
      <c r="Y18" s="38"/>
      <c r="Z18" s="37" t="s">
        <v>94</v>
      </c>
      <c r="AA18" s="37" t="s">
        <v>94</v>
      </c>
      <c r="AB18" s="37" t="s">
        <v>94</v>
      </c>
      <c r="AC18" s="37" t="s">
        <v>94</v>
      </c>
      <c r="AD18" s="37" t="s">
        <v>94</v>
      </c>
      <c r="AE18" s="38"/>
      <c r="AF18" s="38"/>
      <c r="AG18" s="37" t="s">
        <v>94</v>
      </c>
      <c r="AH18" s="37" t="s">
        <v>94</v>
      </c>
      <c r="AI18" s="37" t="s">
        <v>94</v>
      </c>
      <c r="AJ18" s="37" t="s">
        <v>94</v>
      </c>
      <c r="AK18" s="37" t="s">
        <v>94</v>
      </c>
      <c r="AL18" s="38"/>
      <c r="AM18" s="64"/>
      <c r="AN18" s="64"/>
      <c r="AO18" s="125"/>
    </row>
    <row r="19" spans="1:41" s="60" customFormat="1" ht="22.5" customHeight="1" x14ac:dyDescent="0.2">
      <c r="A19" s="110">
        <v>361241</v>
      </c>
      <c r="B19" s="6">
        <v>13</v>
      </c>
      <c r="C19" s="7">
        <v>51</v>
      </c>
      <c r="D19" s="41" t="s">
        <v>27</v>
      </c>
      <c r="E19" s="106">
        <v>3782</v>
      </c>
      <c r="F19" s="35">
        <v>35745</v>
      </c>
      <c r="G19" s="71">
        <v>43752</v>
      </c>
      <c r="H19" s="71">
        <v>43766</v>
      </c>
      <c r="I19" s="71">
        <v>44358</v>
      </c>
      <c r="J19" s="36"/>
      <c r="K19" s="38"/>
      <c r="L19" s="96" t="s">
        <v>102</v>
      </c>
      <c r="M19" s="37" t="s">
        <v>91</v>
      </c>
      <c r="N19" s="37" t="s">
        <v>91</v>
      </c>
      <c r="O19" s="37" t="s">
        <v>91</v>
      </c>
      <c r="P19" s="37" t="s">
        <v>96</v>
      </c>
      <c r="Q19" s="38"/>
      <c r="R19" s="38"/>
      <c r="S19" s="37" t="s">
        <v>93</v>
      </c>
      <c r="T19" s="37" t="s">
        <v>91</v>
      </c>
      <c r="U19" s="37" t="s">
        <v>91</v>
      </c>
      <c r="V19" s="37" t="s">
        <v>91</v>
      </c>
      <c r="W19" s="37" t="s">
        <v>96</v>
      </c>
      <c r="X19" s="38"/>
      <c r="Y19" s="38"/>
      <c r="Z19" s="37" t="s">
        <v>91</v>
      </c>
      <c r="AA19" s="37" t="s">
        <v>91</v>
      </c>
      <c r="AB19" s="37" t="s">
        <v>91</v>
      </c>
      <c r="AC19" s="37" t="s">
        <v>96</v>
      </c>
      <c r="AD19" s="37" t="s">
        <v>94</v>
      </c>
      <c r="AE19" s="38"/>
      <c r="AF19" s="38"/>
      <c r="AG19" s="37" t="s">
        <v>94</v>
      </c>
      <c r="AH19" s="37" t="s">
        <v>94</v>
      </c>
      <c r="AI19" s="37" t="s">
        <v>94</v>
      </c>
      <c r="AJ19" s="37" t="s">
        <v>94</v>
      </c>
      <c r="AK19" s="37" t="s">
        <v>94</v>
      </c>
      <c r="AL19" s="38"/>
      <c r="AM19" s="64"/>
      <c r="AN19" s="64"/>
      <c r="AO19" s="125"/>
    </row>
    <row r="20" spans="1:41" s="60" customFormat="1" ht="22.5" customHeight="1" x14ac:dyDescent="0.2">
      <c r="A20" s="110">
        <v>361241</v>
      </c>
      <c r="B20" s="6">
        <v>11</v>
      </c>
      <c r="C20" s="7">
        <v>38</v>
      </c>
      <c r="D20" s="32" t="s">
        <v>28</v>
      </c>
      <c r="E20" s="105">
        <v>6992</v>
      </c>
      <c r="F20" s="45">
        <v>31651</v>
      </c>
      <c r="G20" s="71">
        <v>43633</v>
      </c>
      <c r="H20" s="71">
        <v>43724</v>
      </c>
      <c r="I20" s="71">
        <v>44274</v>
      </c>
      <c r="J20" s="36"/>
      <c r="K20" s="38"/>
      <c r="L20" s="37" t="s">
        <v>94</v>
      </c>
      <c r="M20" s="37" t="s">
        <v>94</v>
      </c>
      <c r="N20" s="37" t="s">
        <v>91</v>
      </c>
      <c r="O20" s="37" t="s">
        <v>91</v>
      </c>
      <c r="P20" s="37" t="s">
        <v>91</v>
      </c>
      <c r="Q20" s="38" t="s">
        <v>96</v>
      </c>
      <c r="R20" s="38" t="s">
        <v>96</v>
      </c>
      <c r="S20" s="37" t="s">
        <v>94</v>
      </c>
      <c r="T20" s="37" t="s">
        <v>94</v>
      </c>
      <c r="U20" s="37" t="s">
        <v>94</v>
      </c>
      <c r="V20" s="37" t="s">
        <v>94</v>
      </c>
      <c r="W20" s="37" t="s">
        <v>94</v>
      </c>
      <c r="X20" s="38"/>
      <c r="Y20" s="38"/>
      <c r="Z20" s="37" t="s">
        <v>94</v>
      </c>
      <c r="AA20" s="37" t="s">
        <v>94</v>
      </c>
      <c r="AB20" s="37" t="s">
        <v>94</v>
      </c>
      <c r="AC20" s="37" t="s">
        <v>94</v>
      </c>
      <c r="AD20" s="37" t="s">
        <v>94</v>
      </c>
      <c r="AE20" s="38"/>
      <c r="AF20" s="38"/>
      <c r="AG20" s="37" t="s">
        <v>94</v>
      </c>
      <c r="AH20" s="37" t="s">
        <v>94</v>
      </c>
      <c r="AI20" s="37" t="s">
        <v>94</v>
      </c>
      <c r="AJ20" s="37" t="s">
        <v>91</v>
      </c>
      <c r="AK20" s="37" t="s">
        <v>91</v>
      </c>
      <c r="AL20" s="37" t="s">
        <v>91</v>
      </c>
      <c r="AM20" s="37" t="s">
        <v>91</v>
      </c>
      <c r="AN20" s="37" t="s">
        <v>91</v>
      </c>
      <c r="AO20" s="125"/>
    </row>
    <row r="21" spans="1:41" s="60" customFormat="1" ht="22.5" customHeight="1" x14ac:dyDescent="0.2">
      <c r="A21" s="110">
        <v>361241</v>
      </c>
      <c r="B21" s="6">
        <v>13</v>
      </c>
      <c r="C21" s="7">
        <v>59</v>
      </c>
      <c r="D21" s="41" t="s">
        <v>70</v>
      </c>
      <c r="E21" s="81">
        <v>5046</v>
      </c>
      <c r="F21" s="34">
        <v>35959</v>
      </c>
      <c r="G21" s="71">
        <v>43766</v>
      </c>
      <c r="H21" s="71">
        <v>43499</v>
      </c>
      <c r="I21" s="71">
        <v>44400</v>
      </c>
      <c r="J21" s="36"/>
      <c r="K21" s="38"/>
      <c r="L21" s="37" t="s">
        <v>94</v>
      </c>
      <c r="M21" s="37" t="s">
        <v>94</v>
      </c>
      <c r="N21" s="37" t="s">
        <v>94</v>
      </c>
      <c r="O21" s="37" t="s">
        <v>94</v>
      </c>
      <c r="P21" s="37" t="s">
        <v>94</v>
      </c>
      <c r="Q21" s="38"/>
      <c r="R21" s="38"/>
      <c r="S21" s="37" t="s">
        <v>94</v>
      </c>
      <c r="T21" s="37" t="s">
        <v>94</v>
      </c>
      <c r="U21" s="37" t="s">
        <v>94</v>
      </c>
      <c r="V21" s="37" t="s">
        <v>94</v>
      </c>
      <c r="W21" s="37" t="s">
        <v>94</v>
      </c>
      <c r="X21" s="38"/>
      <c r="Y21" s="38"/>
      <c r="Z21" s="37" t="s">
        <v>94</v>
      </c>
      <c r="AA21" s="37" t="s">
        <v>94</v>
      </c>
      <c r="AB21" s="37" t="s">
        <v>94</v>
      </c>
      <c r="AC21" s="37" t="s">
        <v>94</v>
      </c>
      <c r="AD21" s="37" t="s">
        <v>94</v>
      </c>
      <c r="AE21" s="38"/>
      <c r="AF21" s="38"/>
      <c r="AG21" s="37" t="s">
        <v>94</v>
      </c>
      <c r="AH21" s="37" t="s">
        <v>102</v>
      </c>
      <c r="AI21" s="37" t="s">
        <v>94</v>
      </c>
      <c r="AJ21" s="37" t="s">
        <v>94</v>
      </c>
      <c r="AK21" s="37" t="s">
        <v>94</v>
      </c>
      <c r="AL21" s="38"/>
      <c r="AM21" s="64"/>
      <c r="AN21" s="64"/>
      <c r="AO21" s="125"/>
    </row>
    <row r="22" spans="1:41" s="60" customFormat="1" ht="22.5" customHeight="1" x14ac:dyDescent="0.2">
      <c r="A22" s="110">
        <v>361241</v>
      </c>
      <c r="B22" s="6">
        <v>6</v>
      </c>
      <c r="C22" s="7">
        <v>45</v>
      </c>
      <c r="D22" s="32" t="s">
        <v>29</v>
      </c>
      <c r="E22" s="68">
        <v>2866</v>
      </c>
      <c r="F22" s="34">
        <v>34005</v>
      </c>
      <c r="G22" s="71">
        <v>43640</v>
      </c>
      <c r="H22" s="71">
        <v>43724</v>
      </c>
      <c r="I22" s="71">
        <v>44127</v>
      </c>
      <c r="J22" s="36"/>
      <c r="K22" s="38"/>
      <c r="L22" s="37" t="s">
        <v>94</v>
      </c>
      <c r="M22" s="37" t="s">
        <v>94</v>
      </c>
      <c r="N22" s="88" t="s">
        <v>107</v>
      </c>
      <c r="O22" s="37" t="s">
        <v>94</v>
      </c>
      <c r="P22" s="37" t="s">
        <v>91</v>
      </c>
      <c r="Q22" s="38"/>
      <c r="R22" s="38"/>
      <c r="S22" s="37" t="s">
        <v>94</v>
      </c>
      <c r="T22" s="37" t="s">
        <v>94</v>
      </c>
      <c r="U22" s="37" t="s">
        <v>94</v>
      </c>
      <c r="V22" s="37" t="s">
        <v>94</v>
      </c>
      <c r="W22" s="37" t="s">
        <v>94</v>
      </c>
      <c r="X22" s="38"/>
      <c r="Y22" s="38"/>
      <c r="Z22" s="37" t="s">
        <v>94</v>
      </c>
      <c r="AA22" s="37" t="s">
        <v>94</v>
      </c>
      <c r="AB22" s="37" t="s">
        <v>94</v>
      </c>
      <c r="AC22" s="37" t="s">
        <v>94</v>
      </c>
      <c r="AD22" s="37" t="s">
        <v>94</v>
      </c>
      <c r="AE22" s="38"/>
      <c r="AF22" s="38"/>
      <c r="AG22" s="37" t="s">
        <v>94</v>
      </c>
      <c r="AH22" s="37" t="s">
        <v>94</v>
      </c>
      <c r="AI22" s="37" t="s">
        <v>94</v>
      </c>
      <c r="AJ22" s="37" t="s">
        <v>94</v>
      </c>
      <c r="AK22" s="37" t="s">
        <v>94</v>
      </c>
      <c r="AL22" s="38"/>
      <c r="AM22" s="64"/>
      <c r="AN22" s="64"/>
      <c r="AO22" s="125"/>
    </row>
    <row r="23" spans="1:41" s="60" customFormat="1" ht="22.5" customHeight="1" x14ac:dyDescent="0.2">
      <c r="A23" s="110"/>
      <c r="B23" s="6" t="s">
        <v>17</v>
      </c>
      <c r="C23" s="7">
        <v>30</v>
      </c>
      <c r="D23" s="72" t="s">
        <v>85</v>
      </c>
      <c r="E23" s="68">
        <v>5731</v>
      </c>
      <c r="F23" s="69">
        <v>35805</v>
      </c>
      <c r="G23" s="71">
        <v>43712</v>
      </c>
      <c r="H23" s="71">
        <v>43818</v>
      </c>
      <c r="I23" s="71">
        <v>44344</v>
      </c>
      <c r="J23" s="36"/>
      <c r="K23" s="38"/>
      <c r="L23" s="37" t="s">
        <v>94</v>
      </c>
      <c r="M23" s="37" t="s">
        <v>94</v>
      </c>
      <c r="N23" s="37" t="s">
        <v>94</v>
      </c>
      <c r="O23" s="37" t="s">
        <v>93</v>
      </c>
      <c r="P23" s="37" t="s">
        <v>93</v>
      </c>
      <c r="Q23" s="38"/>
      <c r="R23" s="38"/>
      <c r="S23" s="37" t="s">
        <v>91</v>
      </c>
      <c r="T23" s="37" t="s">
        <v>91</v>
      </c>
      <c r="U23" s="37" t="s">
        <v>93</v>
      </c>
      <c r="V23" s="37" t="s">
        <v>94</v>
      </c>
      <c r="W23" s="37" t="s">
        <v>94</v>
      </c>
      <c r="X23" s="38"/>
      <c r="Y23" s="38"/>
      <c r="Z23" s="74" t="s">
        <v>202</v>
      </c>
      <c r="AA23" s="64"/>
      <c r="AB23" s="64"/>
      <c r="AC23" s="64"/>
      <c r="AD23" s="64"/>
      <c r="AE23" s="38"/>
      <c r="AF23" s="38"/>
      <c r="AG23" s="64"/>
      <c r="AH23" s="64"/>
      <c r="AI23" s="64"/>
      <c r="AJ23" s="64"/>
      <c r="AK23" s="64"/>
      <c r="AL23" s="38"/>
      <c r="AM23" s="64"/>
      <c r="AN23" s="64"/>
      <c r="AO23" s="125"/>
    </row>
    <row r="24" spans="1:41" s="60" customFormat="1" ht="22.5" customHeight="1" x14ac:dyDescent="0.2">
      <c r="A24" s="110">
        <v>361241</v>
      </c>
      <c r="B24" s="6">
        <v>9</v>
      </c>
      <c r="C24" s="7">
        <v>60</v>
      </c>
      <c r="D24" s="41" t="s">
        <v>30</v>
      </c>
      <c r="E24" s="81">
        <v>5122</v>
      </c>
      <c r="F24" s="34">
        <v>32394</v>
      </c>
      <c r="G24" s="71">
        <v>43584</v>
      </c>
      <c r="H24" s="71">
        <v>43629</v>
      </c>
      <c r="I24" s="71">
        <v>44213</v>
      </c>
      <c r="J24" s="36"/>
      <c r="K24" s="38"/>
      <c r="L24" s="37" t="s">
        <v>94</v>
      </c>
      <c r="M24" s="37" t="s">
        <v>94</v>
      </c>
      <c r="N24" s="37" t="s">
        <v>94</v>
      </c>
      <c r="O24" s="37" t="s">
        <v>94</v>
      </c>
      <c r="P24" s="37" t="s">
        <v>94</v>
      </c>
      <c r="Q24" s="38"/>
      <c r="R24" s="38"/>
      <c r="S24" s="37" t="s">
        <v>94</v>
      </c>
      <c r="T24" s="37" t="s">
        <v>94</v>
      </c>
      <c r="U24" s="96" t="s">
        <v>107</v>
      </c>
      <c r="V24" s="37" t="s">
        <v>94</v>
      </c>
      <c r="W24" s="37" t="s">
        <v>94</v>
      </c>
      <c r="X24" s="38"/>
      <c r="Y24" s="38"/>
      <c r="Z24" s="37" t="s">
        <v>94</v>
      </c>
      <c r="AA24" s="37" t="s">
        <v>94</v>
      </c>
      <c r="AB24" s="37" t="s">
        <v>94</v>
      </c>
      <c r="AC24" s="37" t="s">
        <v>94</v>
      </c>
      <c r="AD24" s="37" t="s">
        <v>94</v>
      </c>
      <c r="AE24" s="38"/>
      <c r="AF24" s="38"/>
      <c r="AG24" s="37" t="s">
        <v>109</v>
      </c>
      <c r="AH24" s="37" t="s">
        <v>109</v>
      </c>
      <c r="AI24" s="37" t="s">
        <v>109</v>
      </c>
      <c r="AJ24" s="37" t="s">
        <v>94</v>
      </c>
      <c r="AK24" s="37" t="s">
        <v>94</v>
      </c>
      <c r="AL24" s="38"/>
      <c r="AM24" s="64"/>
      <c r="AN24" s="64"/>
      <c r="AO24" s="125"/>
    </row>
    <row r="25" spans="1:41" s="60" customFormat="1" ht="22.5" customHeight="1" x14ac:dyDescent="0.2">
      <c r="A25" s="110">
        <v>361241</v>
      </c>
      <c r="B25" s="6" t="s">
        <v>31</v>
      </c>
      <c r="C25" s="10">
        <v>37</v>
      </c>
      <c r="D25" s="41" t="s">
        <v>32</v>
      </c>
      <c r="E25" s="107">
        <v>3439</v>
      </c>
      <c r="F25" s="35">
        <v>36117</v>
      </c>
      <c r="G25" s="71">
        <v>43353</v>
      </c>
      <c r="H25" s="71">
        <v>43390</v>
      </c>
      <c r="I25" s="71">
        <v>43987</v>
      </c>
      <c r="J25" s="36"/>
      <c r="K25" s="38"/>
      <c r="L25" s="37" t="s">
        <v>94</v>
      </c>
      <c r="M25" s="37" t="s">
        <v>94</v>
      </c>
      <c r="N25" s="37" t="s">
        <v>111</v>
      </c>
      <c r="O25" s="88" t="s">
        <v>107</v>
      </c>
      <c r="P25" s="37" t="s">
        <v>94</v>
      </c>
      <c r="Q25" s="38"/>
      <c r="R25" s="38"/>
      <c r="S25" s="37" t="s">
        <v>94</v>
      </c>
      <c r="T25" s="37" t="s">
        <v>94</v>
      </c>
      <c r="U25" s="37" t="s">
        <v>94</v>
      </c>
      <c r="V25" s="37" t="s">
        <v>91</v>
      </c>
      <c r="W25" s="37" t="s">
        <v>91</v>
      </c>
      <c r="X25" s="38"/>
      <c r="Y25" s="38"/>
      <c r="Z25" s="37" t="s">
        <v>94</v>
      </c>
      <c r="AA25" s="37" t="s">
        <v>94</v>
      </c>
      <c r="AB25" s="37" t="s">
        <v>94</v>
      </c>
      <c r="AC25" s="37" t="s">
        <v>94</v>
      </c>
      <c r="AD25" s="37" t="s">
        <v>94</v>
      </c>
      <c r="AE25" s="38"/>
      <c r="AF25" s="38"/>
      <c r="AG25" s="37" t="s">
        <v>94</v>
      </c>
      <c r="AH25" s="96" t="s">
        <v>107</v>
      </c>
      <c r="AI25" s="37" t="s">
        <v>94</v>
      </c>
      <c r="AJ25" s="37" t="s">
        <v>94</v>
      </c>
      <c r="AK25" s="37" t="s">
        <v>93</v>
      </c>
      <c r="AL25" s="38"/>
      <c r="AM25" s="64"/>
      <c r="AN25" s="64"/>
      <c r="AO25" s="125"/>
    </row>
    <row r="26" spans="1:41" s="60" customFormat="1" ht="22.5" customHeight="1" x14ac:dyDescent="0.2">
      <c r="A26" s="110">
        <v>361241</v>
      </c>
      <c r="B26" s="6">
        <v>4</v>
      </c>
      <c r="C26" s="7">
        <v>67</v>
      </c>
      <c r="D26" s="41" t="s">
        <v>33</v>
      </c>
      <c r="E26" s="76">
        <v>3287</v>
      </c>
      <c r="F26" s="34">
        <v>30219</v>
      </c>
      <c r="G26" s="71"/>
      <c r="H26" s="71">
        <v>43430</v>
      </c>
      <c r="I26" s="71">
        <v>44064</v>
      </c>
      <c r="J26" s="36"/>
      <c r="K26" s="38"/>
      <c r="L26" s="37" t="s">
        <v>94</v>
      </c>
      <c r="M26" s="37" t="s">
        <v>94</v>
      </c>
      <c r="N26" s="37" t="s">
        <v>94</v>
      </c>
      <c r="O26" s="37" t="s">
        <v>94</v>
      </c>
      <c r="P26" s="37" t="s">
        <v>94</v>
      </c>
      <c r="Q26" s="38"/>
      <c r="R26" s="38"/>
      <c r="S26" s="37" t="s">
        <v>94</v>
      </c>
      <c r="T26" s="37" t="s">
        <v>94</v>
      </c>
      <c r="U26" s="37" t="s">
        <v>94</v>
      </c>
      <c r="V26" s="37" t="s">
        <v>94</v>
      </c>
      <c r="W26" s="37" t="s">
        <v>94</v>
      </c>
      <c r="X26" s="38"/>
      <c r="Y26" s="38"/>
      <c r="Z26" s="37" t="s">
        <v>94</v>
      </c>
      <c r="AA26" s="37" t="s">
        <v>94</v>
      </c>
      <c r="AB26" s="37" t="s">
        <v>94</v>
      </c>
      <c r="AC26" s="37" t="s">
        <v>94</v>
      </c>
      <c r="AD26" s="37" t="s">
        <v>94</v>
      </c>
      <c r="AE26" s="38"/>
      <c r="AF26" s="38"/>
      <c r="AG26" s="37" t="s">
        <v>94</v>
      </c>
      <c r="AH26" s="37" t="s">
        <v>94</v>
      </c>
      <c r="AI26" s="37" t="s">
        <v>94</v>
      </c>
      <c r="AJ26" s="37" t="s">
        <v>94</v>
      </c>
      <c r="AK26" s="37" t="s">
        <v>94</v>
      </c>
      <c r="AL26" s="38"/>
      <c r="AM26" s="64"/>
      <c r="AN26" s="64"/>
      <c r="AO26" s="125"/>
    </row>
    <row r="27" spans="1:41" s="60" customFormat="1" ht="22.5" customHeight="1" x14ac:dyDescent="0.2">
      <c r="A27" s="110">
        <v>361241</v>
      </c>
      <c r="B27" s="6" t="s">
        <v>34</v>
      </c>
      <c r="C27" s="99">
        <v>114</v>
      </c>
      <c r="D27" s="41" t="s">
        <v>35</v>
      </c>
      <c r="E27" s="81">
        <v>4292</v>
      </c>
      <c r="F27" s="34">
        <v>30111</v>
      </c>
      <c r="G27" s="71">
        <v>43591</v>
      </c>
      <c r="H27" s="71">
        <v>43661</v>
      </c>
      <c r="I27" s="71">
        <v>44227</v>
      </c>
      <c r="J27" s="36"/>
      <c r="K27" s="38"/>
      <c r="L27" s="37" t="s">
        <v>94</v>
      </c>
      <c r="M27" s="37" t="s">
        <v>94</v>
      </c>
      <c r="N27" s="88" t="s">
        <v>107</v>
      </c>
      <c r="O27" s="37" t="s">
        <v>94</v>
      </c>
      <c r="P27" s="37" t="s">
        <v>94</v>
      </c>
      <c r="Q27" s="38"/>
      <c r="R27" s="38"/>
      <c r="S27" s="37" t="s">
        <v>94</v>
      </c>
      <c r="T27" s="37" t="s">
        <v>94</v>
      </c>
      <c r="U27" s="37" t="s">
        <v>94</v>
      </c>
      <c r="V27" s="37" t="s">
        <v>94</v>
      </c>
      <c r="W27" s="37" t="s">
        <v>94</v>
      </c>
      <c r="X27" s="38"/>
      <c r="Y27" s="38"/>
      <c r="Z27" s="37" t="s">
        <v>94</v>
      </c>
      <c r="AA27" s="37" t="s">
        <v>109</v>
      </c>
      <c r="AB27" s="37" t="s">
        <v>109</v>
      </c>
      <c r="AC27" s="37" t="s">
        <v>94</v>
      </c>
      <c r="AD27" s="37" t="s">
        <v>94</v>
      </c>
      <c r="AE27" s="38"/>
      <c r="AF27" s="38"/>
      <c r="AG27" s="37" t="s">
        <v>94</v>
      </c>
      <c r="AH27" s="37" t="s">
        <v>94</v>
      </c>
      <c r="AI27" s="37" t="s">
        <v>83</v>
      </c>
      <c r="AJ27" s="37" t="s">
        <v>94</v>
      </c>
      <c r="AK27" s="37" t="s">
        <v>94</v>
      </c>
      <c r="AL27" s="38"/>
      <c r="AM27" s="64"/>
      <c r="AN27" s="64"/>
      <c r="AO27" s="125"/>
    </row>
    <row r="28" spans="1:41" s="60" customFormat="1" ht="22.5" customHeight="1" x14ac:dyDescent="0.2">
      <c r="A28" s="110">
        <v>361241</v>
      </c>
      <c r="B28" s="6">
        <v>11</v>
      </c>
      <c r="C28" s="99">
        <v>113</v>
      </c>
      <c r="D28" s="32" t="s">
        <v>36</v>
      </c>
      <c r="E28" s="105">
        <v>4429</v>
      </c>
      <c r="F28" s="45">
        <v>31553</v>
      </c>
      <c r="G28" s="71">
        <v>43633</v>
      </c>
      <c r="H28" s="71">
        <v>43661</v>
      </c>
      <c r="I28" s="71">
        <v>44241</v>
      </c>
      <c r="J28" s="36"/>
      <c r="K28" s="38"/>
      <c r="L28" s="37" t="s">
        <v>94</v>
      </c>
      <c r="M28" s="37" t="s">
        <v>94</v>
      </c>
      <c r="N28" s="37" t="s">
        <v>94</v>
      </c>
      <c r="O28" s="96" t="s">
        <v>102</v>
      </c>
      <c r="P28" s="37" t="s">
        <v>94</v>
      </c>
      <c r="Q28" s="38"/>
      <c r="R28" s="38"/>
      <c r="S28" s="37" t="s">
        <v>91</v>
      </c>
      <c r="T28" s="37" t="s">
        <v>91</v>
      </c>
      <c r="U28" s="37" t="s">
        <v>91</v>
      </c>
      <c r="V28" s="37" t="s">
        <v>96</v>
      </c>
      <c r="W28" s="37" t="s">
        <v>96</v>
      </c>
      <c r="X28" s="37" t="s">
        <v>96</v>
      </c>
      <c r="Y28" s="37" t="s">
        <v>96</v>
      </c>
      <c r="Z28" s="37" t="s">
        <v>91</v>
      </c>
      <c r="AA28" s="37" t="s">
        <v>94</v>
      </c>
      <c r="AB28" s="37" t="s">
        <v>94</v>
      </c>
      <c r="AC28" s="37" t="s">
        <v>94</v>
      </c>
      <c r="AD28" s="37" t="s">
        <v>94</v>
      </c>
      <c r="AE28" s="38"/>
      <c r="AF28" s="38"/>
      <c r="AG28" s="37" t="s">
        <v>94</v>
      </c>
      <c r="AH28" s="37" t="s">
        <v>94</v>
      </c>
      <c r="AI28" s="37" t="s">
        <v>94</v>
      </c>
      <c r="AJ28" s="37" t="s">
        <v>94</v>
      </c>
      <c r="AK28" s="37" t="s">
        <v>94</v>
      </c>
      <c r="AL28" s="38"/>
      <c r="AM28" s="64"/>
      <c r="AN28" s="64"/>
      <c r="AO28" s="125"/>
    </row>
    <row r="29" spans="1:41" s="60" customFormat="1" ht="22.5" customHeight="1" x14ac:dyDescent="0.2">
      <c r="A29" s="110">
        <v>361241</v>
      </c>
      <c r="B29" s="6" t="s">
        <v>31</v>
      </c>
      <c r="C29" s="10">
        <v>14</v>
      </c>
      <c r="D29" s="41" t="s">
        <v>37</v>
      </c>
      <c r="E29" s="107">
        <v>6242</v>
      </c>
      <c r="F29" s="48">
        <v>26808</v>
      </c>
      <c r="G29" s="71">
        <v>43374</v>
      </c>
      <c r="H29" s="71">
        <v>43390</v>
      </c>
      <c r="I29" s="71">
        <v>44008</v>
      </c>
      <c r="J29" s="36"/>
      <c r="K29" s="38"/>
      <c r="L29" s="37" t="s">
        <v>94</v>
      </c>
      <c r="M29" s="37" t="s">
        <v>94</v>
      </c>
      <c r="N29" s="37" t="s">
        <v>94</v>
      </c>
      <c r="O29" s="37" t="s">
        <v>94</v>
      </c>
      <c r="P29" s="37" t="s">
        <v>94</v>
      </c>
      <c r="Q29" s="38"/>
      <c r="R29" s="38"/>
      <c r="S29" s="37" t="s">
        <v>94</v>
      </c>
      <c r="T29" s="37" t="s">
        <v>94</v>
      </c>
      <c r="U29" s="37" t="s">
        <v>94</v>
      </c>
      <c r="V29" s="37" t="s">
        <v>94</v>
      </c>
      <c r="W29" s="37" t="s">
        <v>94</v>
      </c>
      <c r="X29" s="38"/>
      <c r="Y29" s="38"/>
      <c r="Z29" s="37" t="s">
        <v>94</v>
      </c>
      <c r="AA29" s="37" t="s">
        <v>83</v>
      </c>
      <c r="AB29" s="37" t="s">
        <v>83</v>
      </c>
      <c r="AC29" s="37" t="s">
        <v>83</v>
      </c>
      <c r="AD29" s="37" t="s">
        <v>83</v>
      </c>
      <c r="AE29" s="38"/>
      <c r="AF29" s="38"/>
      <c r="AG29" s="37" t="s">
        <v>94</v>
      </c>
      <c r="AH29" s="37" t="s">
        <v>94</v>
      </c>
      <c r="AI29" s="37" t="s">
        <v>94</v>
      </c>
      <c r="AJ29" s="37" t="s">
        <v>83</v>
      </c>
      <c r="AK29" s="37" t="s">
        <v>83</v>
      </c>
      <c r="AL29" s="38"/>
      <c r="AM29" s="64"/>
      <c r="AN29" s="64"/>
      <c r="AO29" s="125"/>
    </row>
    <row r="30" spans="1:41" s="60" customFormat="1" ht="22.5" customHeight="1" x14ac:dyDescent="0.2">
      <c r="A30" s="110">
        <v>361241</v>
      </c>
      <c r="B30" s="6">
        <v>13</v>
      </c>
      <c r="C30" s="7">
        <v>74</v>
      </c>
      <c r="D30" s="41" t="s">
        <v>38</v>
      </c>
      <c r="E30" s="81">
        <v>6098</v>
      </c>
      <c r="F30" s="34">
        <v>29948</v>
      </c>
      <c r="G30" s="71">
        <v>43766</v>
      </c>
      <c r="H30" s="71">
        <v>43768</v>
      </c>
      <c r="I30" s="71">
        <v>44407</v>
      </c>
      <c r="J30" s="36"/>
      <c r="K30" s="38"/>
      <c r="L30" s="37" t="s">
        <v>94</v>
      </c>
      <c r="M30" s="37" t="s">
        <v>94</v>
      </c>
      <c r="N30" s="37" t="s">
        <v>94</v>
      </c>
      <c r="O30" s="37" t="s">
        <v>94</v>
      </c>
      <c r="P30" s="37" t="s">
        <v>94</v>
      </c>
      <c r="Q30" s="38"/>
      <c r="R30" s="38"/>
      <c r="S30" s="37" t="s">
        <v>94</v>
      </c>
      <c r="T30" s="37" t="s">
        <v>94</v>
      </c>
      <c r="U30" s="37" t="s">
        <v>94</v>
      </c>
      <c r="V30" s="37" t="s">
        <v>94</v>
      </c>
      <c r="W30" s="37" t="s">
        <v>94</v>
      </c>
      <c r="X30" s="38"/>
      <c r="Y30" s="38"/>
      <c r="Z30" s="37" t="s">
        <v>83</v>
      </c>
      <c r="AA30" s="37" t="s">
        <v>83</v>
      </c>
      <c r="AB30" s="37" t="s">
        <v>83</v>
      </c>
      <c r="AC30" s="37" t="s">
        <v>83</v>
      </c>
      <c r="AD30" s="37" t="s">
        <v>83</v>
      </c>
      <c r="AE30" s="38"/>
      <c r="AF30" s="38"/>
      <c r="AG30" s="37" t="s">
        <v>94</v>
      </c>
      <c r="AH30" s="37" t="s">
        <v>94</v>
      </c>
      <c r="AI30" s="37" t="s">
        <v>94</v>
      </c>
      <c r="AJ30" s="37" t="s">
        <v>94</v>
      </c>
      <c r="AK30" s="37" t="s">
        <v>94</v>
      </c>
      <c r="AL30" s="38"/>
      <c r="AM30" s="64"/>
      <c r="AN30" s="64"/>
      <c r="AO30" s="125"/>
    </row>
    <row r="31" spans="1:41" s="60" customFormat="1" ht="22.5" customHeight="1" x14ac:dyDescent="0.2">
      <c r="A31" s="110">
        <v>361241</v>
      </c>
      <c r="B31" s="6" t="s">
        <v>34</v>
      </c>
      <c r="C31" s="7">
        <v>40</v>
      </c>
      <c r="D31" s="32" t="s">
        <v>39</v>
      </c>
      <c r="E31" s="105">
        <v>5610</v>
      </c>
      <c r="F31" s="45">
        <v>30899</v>
      </c>
      <c r="G31" s="71">
        <v>43633</v>
      </c>
      <c r="H31" s="71">
        <v>43752</v>
      </c>
      <c r="I31" s="71">
        <v>44274</v>
      </c>
      <c r="J31" s="36"/>
      <c r="K31" s="38"/>
      <c r="L31" s="37" t="s">
        <v>91</v>
      </c>
      <c r="M31" s="37" t="s">
        <v>94</v>
      </c>
      <c r="N31" s="37" t="s">
        <v>94</v>
      </c>
      <c r="O31" s="37" t="s">
        <v>94</v>
      </c>
      <c r="P31" s="37" t="s">
        <v>94</v>
      </c>
      <c r="Q31" s="38"/>
      <c r="R31" s="38"/>
      <c r="S31" s="37" t="s">
        <v>93</v>
      </c>
      <c r="T31" s="37" t="s">
        <v>94</v>
      </c>
      <c r="U31" s="37" t="s">
        <v>94</v>
      </c>
      <c r="V31" s="37" t="s">
        <v>94</v>
      </c>
      <c r="W31" s="37" t="s">
        <v>94</v>
      </c>
      <c r="X31" s="38"/>
      <c r="Y31" s="38"/>
      <c r="Z31" s="37" t="s">
        <v>94</v>
      </c>
      <c r="AA31" s="37" t="s">
        <v>94</v>
      </c>
      <c r="AB31" s="37" t="s">
        <v>84</v>
      </c>
      <c r="AC31" s="37" t="s">
        <v>94</v>
      </c>
      <c r="AD31" s="37" t="s">
        <v>94</v>
      </c>
      <c r="AE31" s="38"/>
      <c r="AF31" s="38"/>
      <c r="AG31" s="37" t="s">
        <v>94</v>
      </c>
      <c r="AH31" s="37" t="s">
        <v>94</v>
      </c>
      <c r="AI31" s="37" t="s">
        <v>94</v>
      </c>
      <c r="AJ31" s="37" t="s">
        <v>94</v>
      </c>
      <c r="AK31" s="37" t="s">
        <v>94</v>
      </c>
      <c r="AL31" s="38"/>
      <c r="AM31" s="64"/>
      <c r="AN31" s="64"/>
      <c r="AO31" s="125"/>
    </row>
    <row r="32" spans="1:41" s="60" customFormat="1" ht="22.5" customHeight="1" x14ac:dyDescent="0.2">
      <c r="A32" s="110">
        <v>361241</v>
      </c>
      <c r="B32" s="6" t="s">
        <v>31</v>
      </c>
      <c r="C32" s="7">
        <v>8</v>
      </c>
      <c r="D32" s="140" t="s">
        <v>182</v>
      </c>
      <c r="E32" s="76">
        <v>4613</v>
      </c>
      <c r="F32" s="48">
        <v>34533</v>
      </c>
      <c r="G32" s="71">
        <v>43213</v>
      </c>
      <c r="H32" s="71">
        <v>43304</v>
      </c>
      <c r="I32" s="71">
        <v>43889</v>
      </c>
      <c r="J32" s="36"/>
      <c r="K32" s="38"/>
      <c r="L32" s="37" t="s">
        <v>111</v>
      </c>
      <c r="M32" s="37" t="s">
        <v>94</v>
      </c>
      <c r="N32" s="37" t="s">
        <v>94</v>
      </c>
      <c r="O32" s="37" t="s">
        <v>94</v>
      </c>
      <c r="P32" s="37" t="s">
        <v>94</v>
      </c>
      <c r="Q32" s="38"/>
      <c r="R32" s="38"/>
      <c r="S32" s="37" t="s">
        <v>84</v>
      </c>
      <c r="T32" s="37" t="s">
        <v>94</v>
      </c>
      <c r="U32" s="37" t="s">
        <v>94</v>
      </c>
      <c r="V32" s="37" t="s">
        <v>94</v>
      </c>
      <c r="W32" s="37" t="s">
        <v>94</v>
      </c>
      <c r="X32" s="38"/>
      <c r="Y32" s="38"/>
      <c r="Z32" s="37" t="s">
        <v>91</v>
      </c>
      <c r="AA32" s="37" t="s">
        <v>91</v>
      </c>
      <c r="AB32" s="37" t="s">
        <v>94</v>
      </c>
      <c r="AC32" s="37" t="s">
        <v>94</v>
      </c>
      <c r="AD32" s="37" t="s">
        <v>84</v>
      </c>
      <c r="AE32" s="38"/>
      <c r="AF32" s="38"/>
      <c r="AG32" s="37" t="s">
        <v>91</v>
      </c>
      <c r="AH32" s="37" t="s">
        <v>91</v>
      </c>
      <c r="AI32" s="37" t="s">
        <v>91</v>
      </c>
      <c r="AJ32" s="37" t="s">
        <v>96</v>
      </c>
      <c r="AK32" s="37" t="s">
        <v>96</v>
      </c>
      <c r="AL32" s="75" t="s">
        <v>181</v>
      </c>
      <c r="AM32" s="64"/>
      <c r="AN32" s="64"/>
      <c r="AO32" s="125"/>
    </row>
    <row r="33" spans="1:41" s="60" customFormat="1" ht="22.5" customHeight="1" x14ac:dyDescent="0.2">
      <c r="A33" s="110">
        <v>361241</v>
      </c>
      <c r="B33" s="6">
        <v>11</v>
      </c>
      <c r="C33" s="99">
        <v>123</v>
      </c>
      <c r="D33" s="32" t="s">
        <v>41</v>
      </c>
      <c r="E33" s="106">
        <v>5398</v>
      </c>
      <c r="F33" s="45">
        <v>28471</v>
      </c>
      <c r="G33" s="71">
        <v>43654</v>
      </c>
      <c r="H33" s="71">
        <v>43724</v>
      </c>
      <c r="I33" s="71">
        <v>44274</v>
      </c>
      <c r="J33" s="36"/>
      <c r="K33" s="38"/>
      <c r="L33" s="37" t="s">
        <v>94</v>
      </c>
      <c r="M33" s="37" t="s">
        <v>94</v>
      </c>
      <c r="N33" s="37" t="s">
        <v>94</v>
      </c>
      <c r="O33" s="37" t="s">
        <v>94</v>
      </c>
      <c r="P33" s="37" t="s">
        <v>94</v>
      </c>
      <c r="Q33" s="38"/>
      <c r="R33" s="38"/>
      <c r="S33" s="37" t="s">
        <v>94</v>
      </c>
      <c r="T33" s="37" t="s">
        <v>94</v>
      </c>
      <c r="U33" s="37" t="s">
        <v>94</v>
      </c>
      <c r="V33" s="37" t="s">
        <v>94</v>
      </c>
      <c r="W33" s="37" t="s">
        <v>94</v>
      </c>
      <c r="X33" s="38"/>
      <c r="Y33" s="38"/>
      <c r="Z33" s="37" t="s">
        <v>94</v>
      </c>
      <c r="AA33" s="37" t="s">
        <v>94</v>
      </c>
      <c r="AB33" s="37" t="s">
        <v>94</v>
      </c>
      <c r="AC33" s="37" t="s">
        <v>94</v>
      </c>
      <c r="AD33" s="37" t="s">
        <v>94</v>
      </c>
      <c r="AE33" s="38"/>
      <c r="AF33" s="38"/>
      <c r="AG33" s="37" t="s">
        <v>94</v>
      </c>
      <c r="AH33" s="37" t="s">
        <v>94</v>
      </c>
      <c r="AI33" s="37" t="s">
        <v>94</v>
      </c>
      <c r="AJ33" s="37" t="s">
        <v>94</v>
      </c>
      <c r="AK33" s="37" t="s">
        <v>94</v>
      </c>
      <c r="AL33" s="38"/>
      <c r="AM33" s="64"/>
      <c r="AN33" s="64"/>
      <c r="AO33" s="125"/>
    </row>
    <row r="34" spans="1:41" s="60" customFormat="1" ht="22.5" customHeight="1" x14ac:dyDescent="0.2">
      <c r="A34" s="110">
        <v>361241</v>
      </c>
      <c r="B34" s="6">
        <v>4</v>
      </c>
      <c r="C34" s="7">
        <v>68</v>
      </c>
      <c r="D34" s="41" t="s">
        <v>42</v>
      </c>
      <c r="E34" s="76">
        <v>3702</v>
      </c>
      <c r="F34" s="34">
        <v>35244</v>
      </c>
      <c r="G34" s="71"/>
      <c r="H34" s="71">
        <v>43430</v>
      </c>
      <c r="I34" s="71">
        <v>44064</v>
      </c>
      <c r="J34" s="36"/>
      <c r="K34" s="38"/>
      <c r="L34" s="37" t="s">
        <v>94</v>
      </c>
      <c r="M34" s="96" t="s">
        <v>114</v>
      </c>
      <c r="N34" s="37" t="s">
        <v>94</v>
      </c>
      <c r="O34" s="37" t="s">
        <v>94</v>
      </c>
      <c r="P34" s="37" t="s">
        <v>93</v>
      </c>
      <c r="Q34" s="38"/>
      <c r="R34" s="38"/>
      <c r="S34" s="37" t="s">
        <v>94</v>
      </c>
      <c r="T34" s="37" t="s">
        <v>94</v>
      </c>
      <c r="U34" s="37" t="s">
        <v>94</v>
      </c>
      <c r="V34" s="37" t="s">
        <v>94</v>
      </c>
      <c r="W34" s="37" t="s">
        <v>94</v>
      </c>
      <c r="X34" s="38"/>
      <c r="Y34" s="38"/>
      <c r="Z34" s="37" t="s">
        <v>91</v>
      </c>
      <c r="AA34" s="37" t="s">
        <v>91</v>
      </c>
      <c r="AB34" s="37" t="s">
        <v>91</v>
      </c>
      <c r="AC34" s="37" t="s">
        <v>96</v>
      </c>
      <c r="AD34" s="37" t="s">
        <v>94</v>
      </c>
      <c r="AE34" s="38"/>
      <c r="AF34" s="38"/>
      <c r="AG34" s="37" t="s">
        <v>107</v>
      </c>
      <c r="AH34" s="37" t="s">
        <v>94</v>
      </c>
      <c r="AI34" s="37" t="s">
        <v>94</v>
      </c>
      <c r="AJ34" s="37" t="s">
        <v>91</v>
      </c>
      <c r="AK34" s="37" t="s">
        <v>91</v>
      </c>
      <c r="AL34" s="38"/>
      <c r="AM34" s="64"/>
      <c r="AN34" s="64"/>
      <c r="AO34" s="125"/>
    </row>
    <row r="35" spans="1:41" s="60" customFormat="1" ht="22.5" customHeight="1" x14ac:dyDescent="0.2">
      <c r="A35" s="110">
        <v>361241</v>
      </c>
      <c r="B35" s="6">
        <v>4</v>
      </c>
      <c r="C35" s="10">
        <v>66</v>
      </c>
      <c r="D35" s="41" t="s">
        <v>43</v>
      </c>
      <c r="E35" s="76">
        <v>3340</v>
      </c>
      <c r="F35" s="34">
        <v>31397</v>
      </c>
      <c r="G35" s="71">
        <v>43430</v>
      </c>
      <c r="H35" s="71">
        <v>43488</v>
      </c>
      <c r="I35" s="71">
        <v>44064</v>
      </c>
      <c r="J35" s="36"/>
      <c r="K35" s="38"/>
      <c r="L35" s="37" t="s">
        <v>94</v>
      </c>
      <c r="M35" s="37" t="s">
        <v>94</v>
      </c>
      <c r="N35" s="37" t="s">
        <v>94</v>
      </c>
      <c r="O35" s="37" t="s">
        <v>94</v>
      </c>
      <c r="P35" s="37" t="s">
        <v>94</v>
      </c>
      <c r="Q35" s="38"/>
      <c r="R35" s="38"/>
      <c r="S35" s="37" t="s">
        <v>94</v>
      </c>
      <c r="T35" s="37" t="s">
        <v>94</v>
      </c>
      <c r="U35" s="37" t="s">
        <v>91</v>
      </c>
      <c r="V35" s="37" t="s">
        <v>91</v>
      </c>
      <c r="W35" s="37" t="s">
        <v>91</v>
      </c>
      <c r="X35" s="37" t="s">
        <v>96</v>
      </c>
      <c r="Y35" s="37" t="s">
        <v>96</v>
      </c>
      <c r="Z35" s="37" t="s">
        <v>94</v>
      </c>
      <c r="AA35" s="37" t="s">
        <v>94</v>
      </c>
      <c r="AB35" s="37" t="s">
        <v>94</v>
      </c>
      <c r="AC35" s="37" t="s">
        <v>94</v>
      </c>
      <c r="AD35" s="37" t="s">
        <v>94</v>
      </c>
      <c r="AE35" s="38"/>
      <c r="AF35" s="38"/>
      <c r="AG35" s="37" t="s">
        <v>94</v>
      </c>
      <c r="AH35" s="37" t="s">
        <v>94</v>
      </c>
      <c r="AI35" s="37" t="s">
        <v>94</v>
      </c>
      <c r="AJ35" s="37" t="s">
        <v>107</v>
      </c>
      <c r="AK35" s="37" t="s">
        <v>83</v>
      </c>
      <c r="AL35" s="38"/>
      <c r="AM35" s="64"/>
      <c r="AN35" s="64"/>
      <c r="AO35" s="125"/>
    </row>
    <row r="36" spans="1:41" s="60" customFormat="1" ht="22.5" customHeight="1" x14ac:dyDescent="0.2">
      <c r="A36" s="110">
        <v>361241</v>
      </c>
      <c r="B36" s="6">
        <v>12</v>
      </c>
      <c r="C36" s="7">
        <v>53</v>
      </c>
      <c r="D36" s="97" t="s">
        <v>88</v>
      </c>
      <c r="E36" s="76">
        <v>3728</v>
      </c>
      <c r="F36" s="69">
        <v>35193</v>
      </c>
      <c r="G36" s="71">
        <v>43724</v>
      </c>
      <c r="H36" s="71">
        <v>43843</v>
      </c>
      <c r="I36" s="71">
        <v>44358</v>
      </c>
      <c r="J36" s="36" t="s">
        <v>93</v>
      </c>
      <c r="K36" s="36" t="s">
        <v>93</v>
      </c>
      <c r="L36" s="37" t="s">
        <v>93</v>
      </c>
      <c r="M36" s="37" t="s">
        <v>94</v>
      </c>
      <c r="N36" s="37" t="s">
        <v>94</v>
      </c>
      <c r="O36" s="37" t="s">
        <v>94</v>
      </c>
      <c r="P36" s="37" t="s">
        <v>94</v>
      </c>
      <c r="Q36" s="38"/>
      <c r="R36" s="38"/>
      <c r="S36" s="37" t="s">
        <v>93</v>
      </c>
      <c r="T36" s="37" t="s">
        <v>94</v>
      </c>
      <c r="U36" s="37" t="s">
        <v>94</v>
      </c>
      <c r="V36" s="37" t="s">
        <v>94</v>
      </c>
      <c r="W36" s="37" t="s">
        <v>93</v>
      </c>
      <c r="X36" s="38"/>
      <c r="Y36" s="38"/>
      <c r="Z36" s="37" t="s">
        <v>91</v>
      </c>
      <c r="AA36" s="37" t="s">
        <v>91</v>
      </c>
      <c r="AB36" s="37" t="s">
        <v>91</v>
      </c>
      <c r="AC36" s="37" t="s">
        <v>96</v>
      </c>
      <c r="AD36" s="37" t="s">
        <v>96</v>
      </c>
      <c r="AE36" s="38"/>
      <c r="AF36" s="38"/>
      <c r="AG36" s="16" t="s">
        <v>206</v>
      </c>
      <c r="AH36" s="37" t="s">
        <v>94</v>
      </c>
      <c r="AI36" s="37" t="s">
        <v>94</v>
      </c>
      <c r="AJ36" s="37" t="s">
        <v>94</v>
      </c>
      <c r="AK36" s="37" t="s">
        <v>94</v>
      </c>
      <c r="AL36" s="38"/>
      <c r="AM36" s="64"/>
      <c r="AN36" s="64"/>
      <c r="AO36" s="125"/>
    </row>
    <row r="37" spans="1:41" s="60" customFormat="1" ht="22.5" customHeight="1" x14ac:dyDescent="0.2">
      <c r="A37" s="110">
        <v>361241</v>
      </c>
      <c r="B37" s="6">
        <v>6</v>
      </c>
      <c r="C37" s="8">
        <v>106</v>
      </c>
      <c r="D37" s="41" t="s">
        <v>44</v>
      </c>
      <c r="E37" s="81">
        <v>3357</v>
      </c>
      <c r="F37" s="43">
        <v>31769</v>
      </c>
      <c r="G37" s="71">
        <v>43489</v>
      </c>
      <c r="H37" s="71">
        <v>43521</v>
      </c>
      <c r="I37" s="71">
        <v>44127</v>
      </c>
      <c r="J37" s="36"/>
      <c r="K37" s="38"/>
      <c r="L37" s="37" t="s">
        <v>94</v>
      </c>
      <c r="M37" s="88" t="s">
        <v>107</v>
      </c>
      <c r="N37" s="37" t="s">
        <v>91</v>
      </c>
      <c r="O37" s="37" t="s">
        <v>91</v>
      </c>
      <c r="P37" s="37" t="s">
        <v>94</v>
      </c>
      <c r="Q37" s="38"/>
      <c r="R37" s="38"/>
      <c r="S37" s="37" t="s">
        <v>84</v>
      </c>
      <c r="T37" s="37" t="s">
        <v>94</v>
      </c>
      <c r="U37" s="37" t="s">
        <v>94</v>
      </c>
      <c r="V37" s="37" t="s">
        <v>94</v>
      </c>
      <c r="W37" s="37" t="s">
        <v>94</v>
      </c>
      <c r="X37" s="38"/>
      <c r="Y37" s="38"/>
      <c r="Z37" s="37" t="s">
        <v>91</v>
      </c>
      <c r="AA37" s="37" t="s">
        <v>94</v>
      </c>
      <c r="AB37" s="37" t="s">
        <v>94</v>
      </c>
      <c r="AC37" s="37" t="s">
        <v>107</v>
      </c>
      <c r="AD37" s="37" t="s">
        <v>94</v>
      </c>
      <c r="AE37" s="38"/>
      <c r="AF37" s="38"/>
      <c r="AG37" s="37" t="s">
        <v>94</v>
      </c>
      <c r="AH37" s="37" t="s">
        <v>107</v>
      </c>
      <c r="AI37" s="37" t="s">
        <v>94</v>
      </c>
      <c r="AJ37" s="37" t="s">
        <v>94</v>
      </c>
      <c r="AK37" s="37" t="s">
        <v>94</v>
      </c>
      <c r="AL37" s="38"/>
      <c r="AM37" s="64"/>
      <c r="AN37" s="64"/>
      <c r="AO37" s="125"/>
    </row>
    <row r="38" spans="1:41" s="60" customFormat="1" ht="22.5" customHeight="1" x14ac:dyDescent="0.2">
      <c r="A38" s="110">
        <v>361241</v>
      </c>
      <c r="B38" s="6">
        <v>7</v>
      </c>
      <c r="C38" s="7">
        <v>118</v>
      </c>
      <c r="D38" s="32" t="s">
        <v>45</v>
      </c>
      <c r="E38" s="68">
        <v>5665</v>
      </c>
      <c r="F38" s="34">
        <v>31479</v>
      </c>
      <c r="G38" s="71">
        <v>43640</v>
      </c>
      <c r="H38" s="71">
        <v>43724</v>
      </c>
      <c r="I38" s="71">
        <v>44274</v>
      </c>
      <c r="J38" s="36"/>
      <c r="K38" s="38"/>
      <c r="L38" s="37" t="s">
        <v>94</v>
      </c>
      <c r="M38" s="37" t="s">
        <v>94</v>
      </c>
      <c r="N38" s="37" t="s">
        <v>84</v>
      </c>
      <c r="O38" s="37" t="s">
        <v>94</v>
      </c>
      <c r="P38" s="37" t="s">
        <v>94</v>
      </c>
      <c r="Q38" s="38"/>
      <c r="R38" s="38"/>
      <c r="S38" s="37" t="s">
        <v>94</v>
      </c>
      <c r="T38" s="37" t="s">
        <v>94</v>
      </c>
      <c r="U38" s="37" t="s">
        <v>94</v>
      </c>
      <c r="V38" s="37" t="s">
        <v>94</v>
      </c>
      <c r="W38" s="37" t="s">
        <v>91</v>
      </c>
      <c r="X38" s="37" t="s">
        <v>91</v>
      </c>
      <c r="Y38" s="37" t="s">
        <v>91</v>
      </c>
      <c r="Z38" s="37" t="s">
        <v>96</v>
      </c>
      <c r="AA38" s="37" t="s">
        <v>96</v>
      </c>
      <c r="AB38" s="37" t="s">
        <v>96</v>
      </c>
      <c r="AC38" s="37" t="s">
        <v>96</v>
      </c>
      <c r="AD38" s="37" t="s">
        <v>96</v>
      </c>
      <c r="AE38" s="38"/>
      <c r="AF38" s="38"/>
      <c r="AG38" s="37" t="s">
        <v>94</v>
      </c>
      <c r="AH38" s="16" t="s">
        <v>111</v>
      </c>
      <c r="AI38" s="37" t="s">
        <v>94</v>
      </c>
      <c r="AJ38" s="37" t="s">
        <v>94</v>
      </c>
      <c r="AK38" s="37" t="s">
        <v>94</v>
      </c>
      <c r="AL38" s="38"/>
      <c r="AM38" s="64"/>
      <c r="AN38" s="64"/>
      <c r="AO38" s="125"/>
    </row>
    <row r="39" spans="1:41" s="60" customFormat="1" ht="22.5" customHeight="1" x14ac:dyDescent="0.2">
      <c r="A39" s="110">
        <v>361241</v>
      </c>
      <c r="B39" s="6">
        <v>12</v>
      </c>
      <c r="C39" s="7">
        <v>54</v>
      </c>
      <c r="D39" s="41" t="s">
        <v>46</v>
      </c>
      <c r="E39" s="76">
        <v>3717</v>
      </c>
      <c r="F39" s="34">
        <v>36753</v>
      </c>
      <c r="G39" s="71">
        <v>43724</v>
      </c>
      <c r="H39" s="71">
        <v>43766</v>
      </c>
      <c r="I39" s="71">
        <v>44358</v>
      </c>
      <c r="J39" s="36"/>
      <c r="K39" s="38"/>
      <c r="L39" s="37" t="s">
        <v>94</v>
      </c>
      <c r="M39" s="37" t="s">
        <v>94</v>
      </c>
      <c r="N39" s="37" t="s">
        <v>94</v>
      </c>
      <c r="O39" s="37" t="s">
        <v>94</v>
      </c>
      <c r="P39" s="37" t="s">
        <v>94</v>
      </c>
      <c r="Q39" s="38"/>
      <c r="R39" s="38"/>
      <c r="S39" s="37" t="s">
        <v>94</v>
      </c>
      <c r="T39" s="37" t="s">
        <v>94</v>
      </c>
      <c r="U39" s="37" t="s">
        <v>94</v>
      </c>
      <c r="V39" s="37" t="s">
        <v>94</v>
      </c>
      <c r="W39" s="37" t="s">
        <v>94</v>
      </c>
      <c r="X39" s="38"/>
      <c r="Y39" s="38"/>
      <c r="Z39" s="37" t="s">
        <v>94</v>
      </c>
      <c r="AA39" s="37" t="s">
        <v>94</v>
      </c>
      <c r="AB39" s="37" t="s">
        <v>94</v>
      </c>
      <c r="AC39" s="37" t="s">
        <v>94</v>
      </c>
      <c r="AD39" s="37" t="s">
        <v>94</v>
      </c>
      <c r="AE39" s="38"/>
      <c r="AF39" s="38"/>
      <c r="AG39" s="37" t="s">
        <v>94</v>
      </c>
      <c r="AH39" s="37" t="s">
        <v>94</v>
      </c>
      <c r="AI39" s="37" t="s">
        <v>94</v>
      </c>
      <c r="AJ39" s="37" t="s">
        <v>94</v>
      </c>
      <c r="AK39" s="37" t="s">
        <v>94</v>
      </c>
      <c r="AL39" s="38"/>
      <c r="AM39" s="64"/>
      <c r="AN39" s="64"/>
      <c r="AO39" s="125"/>
    </row>
    <row r="40" spans="1:41" s="60" customFormat="1" ht="22.5" customHeight="1" x14ac:dyDescent="0.2">
      <c r="A40" s="110"/>
      <c r="B40" s="6" t="s">
        <v>34</v>
      </c>
      <c r="C40" s="7">
        <v>50</v>
      </c>
      <c r="D40" s="12" t="s">
        <v>190</v>
      </c>
      <c r="E40" s="68">
        <v>3319</v>
      </c>
      <c r="F40" s="34">
        <v>35645</v>
      </c>
      <c r="G40" s="71">
        <v>43591</v>
      </c>
      <c r="H40" s="71">
        <v>43629</v>
      </c>
      <c r="I40" s="71">
        <v>44227</v>
      </c>
      <c r="J40" s="36"/>
      <c r="K40" s="36"/>
      <c r="L40" s="37" t="s">
        <v>111</v>
      </c>
      <c r="M40" s="37" t="s">
        <v>94</v>
      </c>
      <c r="N40" s="74" t="s">
        <v>191</v>
      </c>
      <c r="O40" s="64"/>
      <c r="P40" s="64"/>
      <c r="Q40" s="38"/>
      <c r="R40" s="38"/>
      <c r="S40" s="64"/>
      <c r="T40" s="64"/>
      <c r="U40" s="64"/>
      <c r="V40" s="64"/>
      <c r="W40" s="64"/>
      <c r="X40" s="38"/>
      <c r="Y40" s="38"/>
      <c r="Z40" s="64"/>
      <c r="AA40" s="64"/>
      <c r="AB40" s="64"/>
      <c r="AC40" s="64"/>
      <c r="AD40" s="64"/>
      <c r="AE40" s="38"/>
      <c r="AF40" s="38"/>
      <c r="AG40" s="64"/>
      <c r="AH40" s="64"/>
      <c r="AI40" s="64"/>
      <c r="AJ40" s="64"/>
      <c r="AK40" s="64"/>
      <c r="AL40" s="38"/>
      <c r="AM40" s="64"/>
      <c r="AN40" s="64"/>
      <c r="AO40" s="125"/>
    </row>
    <row r="41" spans="1:41" s="60" customFormat="1" ht="22.5" customHeight="1" x14ac:dyDescent="0.2">
      <c r="A41" s="110">
        <v>361241</v>
      </c>
      <c r="B41" s="6">
        <v>13</v>
      </c>
      <c r="C41" s="7">
        <v>75</v>
      </c>
      <c r="D41" s="41" t="s">
        <v>74</v>
      </c>
      <c r="E41" s="81">
        <v>1764</v>
      </c>
      <c r="F41" s="34">
        <v>32481</v>
      </c>
      <c r="G41" s="71">
        <v>43766</v>
      </c>
      <c r="H41" s="71">
        <v>43499</v>
      </c>
      <c r="I41" s="71">
        <v>44400</v>
      </c>
      <c r="J41" s="36"/>
      <c r="K41" s="38"/>
      <c r="L41" s="96" t="s">
        <v>102</v>
      </c>
      <c r="M41" s="37" t="s">
        <v>94</v>
      </c>
      <c r="N41" s="37" t="s">
        <v>94</v>
      </c>
      <c r="O41" s="37" t="s">
        <v>94</v>
      </c>
      <c r="P41" s="37" t="s">
        <v>94</v>
      </c>
      <c r="Q41" s="38"/>
      <c r="R41" s="38"/>
      <c r="S41" s="37" t="s">
        <v>91</v>
      </c>
      <c r="T41" s="37" t="s">
        <v>91</v>
      </c>
      <c r="U41" s="37" t="s">
        <v>91</v>
      </c>
      <c r="V41" s="37" t="s">
        <v>96</v>
      </c>
      <c r="W41" s="37" t="s">
        <v>96</v>
      </c>
      <c r="X41" s="38"/>
      <c r="Y41" s="38"/>
      <c r="Z41" s="37" t="s">
        <v>94</v>
      </c>
      <c r="AA41" s="37" t="s">
        <v>94</v>
      </c>
      <c r="AB41" s="37" t="s">
        <v>94</v>
      </c>
      <c r="AC41" s="37" t="s">
        <v>94</v>
      </c>
      <c r="AD41" s="37" t="s">
        <v>94</v>
      </c>
      <c r="AE41" s="38"/>
      <c r="AF41" s="38"/>
      <c r="AG41" s="37" t="s">
        <v>94</v>
      </c>
      <c r="AH41" s="37" t="s">
        <v>94</v>
      </c>
      <c r="AI41" s="37" t="s">
        <v>94</v>
      </c>
      <c r="AJ41" s="37" t="s">
        <v>94</v>
      </c>
      <c r="AK41" s="37" t="s">
        <v>94</v>
      </c>
      <c r="AL41" s="38"/>
      <c r="AM41" s="64"/>
      <c r="AN41" s="64"/>
      <c r="AO41" s="125"/>
    </row>
    <row r="42" spans="1:41" s="60" customFormat="1" ht="22.5" customHeight="1" x14ac:dyDescent="0.2">
      <c r="A42" s="110">
        <v>361241</v>
      </c>
      <c r="B42" s="6">
        <v>12</v>
      </c>
      <c r="C42" s="7">
        <v>61</v>
      </c>
      <c r="D42" s="41" t="s">
        <v>50</v>
      </c>
      <c r="E42" s="108">
        <v>3359</v>
      </c>
      <c r="F42" s="34">
        <v>30287</v>
      </c>
      <c r="G42" s="71">
        <v>43724</v>
      </c>
      <c r="H42" s="71">
        <v>43766</v>
      </c>
      <c r="I42" s="71">
        <v>44358</v>
      </c>
      <c r="J42" s="36"/>
      <c r="K42" s="38"/>
      <c r="L42" s="37" t="s">
        <v>94</v>
      </c>
      <c r="M42" s="37" t="s">
        <v>94</v>
      </c>
      <c r="N42" s="37" t="s">
        <v>94</v>
      </c>
      <c r="O42" s="37" t="s">
        <v>94</v>
      </c>
      <c r="P42" s="37" t="s">
        <v>94</v>
      </c>
      <c r="Q42" s="38"/>
      <c r="R42" s="38"/>
      <c r="S42" s="37" t="s">
        <v>94</v>
      </c>
      <c r="T42" s="37" t="s">
        <v>94</v>
      </c>
      <c r="U42" s="37" t="s">
        <v>94</v>
      </c>
      <c r="V42" s="37" t="s">
        <v>94</v>
      </c>
      <c r="W42" s="37" t="s">
        <v>94</v>
      </c>
      <c r="X42" s="38"/>
      <c r="Y42" s="38"/>
      <c r="Z42" s="37" t="s">
        <v>91</v>
      </c>
      <c r="AA42" s="37" t="s">
        <v>91</v>
      </c>
      <c r="AB42" s="37" t="s">
        <v>91</v>
      </c>
      <c r="AC42" s="37" t="s">
        <v>96</v>
      </c>
      <c r="AD42" s="37" t="s">
        <v>96</v>
      </c>
      <c r="AE42" s="38"/>
      <c r="AF42" s="38"/>
      <c r="AG42" s="37" t="s">
        <v>94</v>
      </c>
      <c r="AH42" s="37" t="s">
        <v>94</v>
      </c>
      <c r="AI42" s="37" t="s">
        <v>91</v>
      </c>
      <c r="AJ42" s="37" t="s">
        <v>91</v>
      </c>
      <c r="AK42" s="37" t="s">
        <v>91</v>
      </c>
      <c r="AL42" s="37" t="s">
        <v>96</v>
      </c>
      <c r="AM42" s="64"/>
      <c r="AN42" s="64"/>
      <c r="AO42" s="125"/>
    </row>
    <row r="43" spans="1:41" s="60" customFormat="1" ht="22.5" customHeight="1" x14ac:dyDescent="0.2">
      <c r="A43" s="110"/>
      <c r="B43" s="6">
        <v>9</v>
      </c>
      <c r="C43" s="7">
        <v>16</v>
      </c>
      <c r="D43" s="12" t="s">
        <v>211</v>
      </c>
      <c r="E43" s="68">
        <v>6386</v>
      </c>
      <c r="F43" s="34">
        <v>25766</v>
      </c>
      <c r="G43" s="71">
        <v>43578</v>
      </c>
      <c r="H43" s="71">
        <v>43629</v>
      </c>
      <c r="I43" s="71">
        <v>44213</v>
      </c>
      <c r="J43" s="36"/>
      <c r="K43" s="38"/>
      <c r="L43" s="37" t="s">
        <v>94</v>
      </c>
      <c r="M43" s="37" t="s">
        <v>94</v>
      </c>
      <c r="N43" s="37" t="s">
        <v>94</v>
      </c>
      <c r="O43" s="37" t="s">
        <v>94</v>
      </c>
      <c r="P43" s="37" t="s">
        <v>94</v>
      </c>
      <c r="Q43" s="38"/>
      <c r="R43" s="38"/>
      <c r="S43" s="37" t="s">
        <v>94</v>
      </c>
      <c r="T43" s="37" t="s">
        <v>94</v>
      </c>
      <c r="U43" s="96" t="s">
        <v>107</v>
      </c>
      <c r="V43" s="37" t="s">
        <v>94</v>
      </c>
      <c r="W43" s="37" t="s">
        <v>94</v>
      </c>
      <c r="X43" s="38"/>
      <c r="Y43" s="38"/>
      <c r="Z43" s="37" t="s">
        <v>94</v>
      </c>
      <c r="AA43" s="37" t="s">
        <v>94</v>
      </c>
      <c r="AB43" s="37" t="s">
        <v>94</v>
      </c>
      <c r="AC43" s="37" t="s">
        <v>94</v>
      </c>
      <c r="AD43" s="37" t="s">
        <v>94</v>
      </c>
      <c r="AE43" s="38"/>
      <c r="AF43" s="38"/>
      <c r="AG43" s="37" t="s">
        <v>94</v>
      </c>
      <c r="AH43" s="37" t="s">
        <v>94</v>
      </c>
      <c r="AI43" s="37" t="s">
        <v>107</v>
      </c>
      <c r="AJ43" s="37" t="s">
        <v>83</v>
      </c>
      <c r="AK43" s="37" t="s">
        <v>94</v>
      </c>
      <c r="AL43" s="75" t="s">
        <v>210</v>
      </c>
      <c r="AM43" s="64"/>
      <c r="AN43" s="64"/>
      <c r="AO43" s="125"/>
    </row>
    <row r="44" spans="1:41" s="60" customFormat="1" ht="22.5" customHeight="1" x14ac:dyDescent="0.2">
      <c r="A44" s="110"/>
      <c r="B44" s="6">
        <v>13</v>
      </c>
      <c r="C44" s="7">
        <v>71</v>
      </c>
      <c r="D44" s="12" t="s">
        <v>127</v>
      </c>
      <c r="E44" s="130">
        <v>3001</v>
      </c>
      <c r="F44" s="34">
        <v>30202</v>
      </c>
      <c r="G44" s="71">
        <v>43766</v>
      </c>
      <c r="H44" s="71">
        <v>43499</v>
      </c>
      <c r="I44" s="71">
        <v>44400</v>
      </c>
      <c r="J44" s="36"/>
      <c r="K44" s="38"/>
      <c r="L44" s="37" t="s">
        <v>94</v>
      </c>
      <c r="M44" s="37" t="s">
        <v>94</v>
      </c>
      <c r="N44" s="37" t="s">
        <v>94</v>
      </c>
      <c r="O44" s="37" t="s">
        <v>109</v>
      </c>
      <c r="P44" s="37" t="s">
        <v>94</v>
      </c>
      <c r="Q44" s="38"/>
      <c r="R44" s="38"/>
      <c r="S44" s="37" t="s">
        <v>94</v>
      </c>
      <c r="T44" s="37" t="s">
        <v>94</v>
      </c>
      <c r="U44" s="37" t="s">
        <v>94</v>
      </c>
      <c r="V44" s="37" t="s">
        <v>94</v>
      </c>
      <c r="W44" s="37" t="s">
        <v>94</v>
      </c>
      <c r="X44" s="38"/>
      <c r="Y44" s="38"/>
      <c r="Z44" s="37" t="s">
        <v>94</v>
      </c>
      <c r="AA44" s="37" t="s">
        <v>94</v>
      </c>
      <c r="AB44" s="150" t="s">
        <v>83</v>
      </c>
      <c r="AC44" s="150" t="s">
        <v>83</v>
      </c>
      <c r="AD44" s="150" t="s">
        <v>83</v>
      </c>
      <c r="AE44" s="38"/>
      <c r="AF44" s="38"/>
      <c r="AG44" s="74" t="s">
        <v>208</v>
      </c>
      <c r="AH44" s="64"/>
      <c r="AI44" s="64"/>
      <c r="AJ44" s="64"/>
      <c r="AK44" s="64"/>
      <c r="AL44" s="38"/>
      <c r="AM44" s="64"/>
      <c r="AN44" s="64"/>
      <c r="AO44" s="125"/>
    </row>
    <row r="45" spans="1:41" s="60" customFormat="1" ht="22.5" customHeight="1" x14ac:dyDescent="0.2">
      <c r="A45" s="110">
        <v>361241</v>
      </c>
      <c r="B45" s="6">
        <v>12</v>
      </c>
      <c r="C45" s="7">
        <v>47</v>
      </c>
      <c r="D45" s="41" t="s">
        <v>49</v>
      </c>
      <c r="E45" s="68">
        <v>4926</v>
      </c>
      <c r="F45" s="34">
        <v>35735</v>
      </c>
      <c r="G45" s="71">
        <v>43731</v>
      </c>
      <c r="H45" s="71">
        <v>43766</v>
      </c>
      <c r="I45" s="71">
        <v>44358</v>
      </c>
      <c r="J45" s="36"/>
      <c r="K45" s="38"/>
      <c r="L45" s="37" t="s">
        <v>94</v>
      </c>
      <c r="M45" s="37" t="s">
        <v>94</v>
      </c>
      <c r="N45" s="37" t="s">
        <v>112</v>
      </c>
      <c r="O45" s="37" t="s">
        <v>94</v>
      </c>
      <c r="P45" s="37" t="s">
        <v>94</v>
      </c>
      <c r="Q45" s="38"/>
      <c r="R45" s="38"/>
      <c r="S45" s="37" t="s">
        <v>94</v>
      </c>
      <c r="T45" s="37" t="s">
        <v>94</v>
      </c>
      <c r="U45" s="37" t="s">
        <v>91</v>
      </c>
      <c r="V45" s="37" t="s">
        <v>91</v>
      </c>
      <c r="W45" s="37" t="s">
        <v>91</v>
      </c>
      <c r="X45" s="38"/>
      <c r="Y45" s="38"/>
      <c r="Z45" s="37" t="s">
        <v>94</v>
      </c>
      <c r="AA45" s="37" t="s">
        <v>94</v>
      </c>
      <c r="AB45" s="37" t="s">
        <v>94</v>
      </c>
      <c r="AC45" s="37" t="s">
        <v>94</v>
      </c>
      <c r="AD45" s="37" t="s">
        <v>94</v>
      </c>
      <c r="AE45" s="38"/>
      <c r="AF45" s="38"/>
      <c r="AG45" s="37" t="s">
        <v>94</v>
      </c>
      <c r="AH45" s="37" t="s">
        <v>94</v>
      </c>
      <c r="AI45" s="37" t="s">
        <v>94</v>
      </c>
      <c r="AJ45" s="37" t="s">
        <v>94</v>
      </c>
      <c r="AK45" s="37" t="s">
        <v>94</v>
      </c>
      <c r="AL45" s="38"/>
      <c r="AM45" s="64"/>
      <c r="AN45" s="64"/>
      <c r="AO45" s="125"/>
    </row>
    <row r="46" spans="1:41" s="60" customFormat="1" ht="22.5" customHeight="1" x14ac:dyDescent="0.2">
      <c r="A46" s="110">
        <v>361241</v>
      </c>
      <c r="B46" s="6" t="s">
        <v>31</v>
      </c>
      <c r="C46" s="7">
        <v>102</v>
      </c>
      <c r="D46" s="49" t="s">
        <v>51</v>
      </c>
      <c r="E46" s="76">
        <v>4843</v>
      </c>
      <c r="F46" s="48">
        <v>32889</v>
      </c>
      <c r="G46" s="71">
        <v>43297</v>
      </c>
      <c r="H46" s="71">
        <v>43304</v>
      </c>
      <c r="I46" s="71">
        <v>43931</v>
      </c>
      <c r="J46" s="36"/>
      <c r="K46" s="38"/>
      <c r="L46" s="37" t="s">
        <v>109</v>
      </c>
      <c r="M46" s="37" t="s">
        <v>94</v>
      </c>
      <c r="N46" s="37" t="s">
        <v>94</v>
      </c>
      <c r="O46" s="37" t="s">
        <v>94</v>
      </c>
      <c r="P46" s="37" t="s">
        <v>94</v>
      </c>
      <c r="Q46" s="38"/>
      <c r="R46" s="38"/>
      <c r="S46" s="37" t="s">
        <v>94</v>
      </c>
      <c r="T46" s="37" t="s">
        <v>94</v>
      </c>
      <c r="U46" s="37" t="s">
        <v>94</v>
      </c>
      <c r="V46" s="37" t="s">
        <v>94</v>
      </c>
      <c r="W46" s="37" t="s">
        <v>94</v>
      </c>
      <c r="X46" s="38"/>
      <c r="Y46" s="38"/>
      <c r="Z46" s="37" t="s">
        <v>94</v>
      </c>
      <c r="AA46" s="37" t="s">
        <v>94</v>
      </c>
      <c r="AB46" s="37" t="s">
        <v>94</v>
      </c>
      <c r="AC46" s="37" t="s">
        <v>205</v>
      </c>
      <c r="AD46" s="37" t="s">
        <v>94</v>
      </c>
      <c r="AE46" s="38"/>
      <c r="AF46" s="38"/>
      <c r="AG46" s="37" t="s">
        <v>94</v>
      </c>
      <c r="AH46" s="37" t="s">
        <v>94</v>
      </c>
      <c r="AI46" s="37" t="s">
        <v>94</v>
      </c>
      <c r="AJ46" s="37" t="s">
        <v>94</v>
      </c>
      <c r="AK46" s="37" t="s">
        <v>94</v>
      </c>
      <c r="AL46" s="38"/>
      <c r="AM46" s="64"/>
      <c r="AN46" s="64"/>
      <c r="AO46" s="125"/>
    </row>
    <row r="47" spans="1:41" s="60" customFormat="1" ht="22.5" customHeight="1" x14ac:dyDescent="0.2">
      <c r="A47" s="110">
        <v>361241</v>
      </c>
      <c r="B47" s="6">
        <v>7</v>
      </c>
      <c r="C47" s="8">
        <v>43</v>
      </c>
      <c r="D47" s="41" t="s">
        <v>52</v>
      </c>
      <c r="E47" s="81">
        <v>4058</v>
      </c>
      <c r="F47" s="34">
        <v>33519</v>
      </c>
      <c r="G47" s="71">
        <v>43549</v>
      </c>
      <c r="H47" s="71">
        <v>43578</v>
      </c>
      <c r="I47" s="71">
        <v>44183</v>
      </c>
      <c r="J47" s="36"/>
      <c r="K47" s="38"/>
      <c r="L47" s="37" t="s">
        <v>94</v>
      </c>
      <c r="M47" s="37" t="s">
        <v>94</v>
      </c>
      <c r="N47" s="37" t="s">
        <v>94</v>
      </c>
      <c r="O47" s="37" t="s">
        <v>94</v>
      </c>
      <c r="P47" s="37" t="s">
        <v>94</v>
      </c>
      <c r="Q47" s="38"/>
      <c r="R47" s="38"/>
      <c r="S47" s="37" t="s">
        <v>107</v>
      </c>
      <c r="T47" s="37" t="s">
        <v>94</v>
      </c>
      <c r="U47" s="37" t="s">
        <v>94</v>
      </c>
      <c r="V47" s="37" t="s">
        <v>94</v>
      </c>
      <c r="W47" s="37" t="s">
        <v>94</v>
      </c>
      <c r="X47" s="38"/>
      <c r="Y47" s="38"/>
      <c r="Z47" s="37" t="s">
        <v>94</v>
      </c>
      <c r="AA47" s="37" t="s">
        <v>94</v>
      </c>
      <c r="AB47" s="37" t="s">
        <v>94</v>
      </c>
      <c r="AC47" s="37" t="s">
        <v>94</v>
      </c>
      <c r="AD47" s="37" t="s">
        <v>94</v>
      </c>
      <c r="AE47" s="38"/>
      <c r="AF47" s="38"/>
      <c r="AG47" s="37" t="s">
        <v>94</v>
      </c>
      <c r="AH47" s="37" t="s">
        <v>94</v>
      </c>
      <c r="AI47" s="37" t="s">
        <v>94</v>
      </c>
      <c r="AJ47" s="37" t="s">
        <v>94</v>
      </c>
      <c r="AK47" s="37" t="s">
        <v>94</v>
      </c>
      <c r="AL47" s="38"/>
      <c r="AM47" s="64"/>
      <c r="AN47" s="64"/>
      <c r="AO47" s="125"/>
    </row>
    <row r="48" spans="1:41" s="60" customFormat="1" ht="22.5" customHeight="1" x14ac:dyDescent="0.2">
      <c r="A48" s="110">
        <v>361241</v>
      </c>
      <c r="B48" s="6">
        <v>12</v>
      </c>
      <c r="C48" s="7">
        <v>117</v>
      </c>
      <c r="D48" s="41" t="s">
        <v>53</v>
      </c>
      <c r="E48" s="76">
        <v>6218</v>
      </c>
      <c r="F48" s="34">
        <v>31274</v>
      </c>
      <c r="G48" s="71">
        <v>43724</v>
      </c>
      <c r="H48" s="71">
        <v>43766</v>
      </c>
      <c r="I48" s="71">
        <v>44358</v>
      </c>
      <c r="J48" s="36"/>
      <c r="K48" s="38"/>
      <c r="L48" s="37" t="s">
        <v>91</v>
      </c>
      <c r="M48" s="37" t="s">
        <v>91</v>
      </c>
      <c r="N48" s="37" t="s">
        <v>94</v>
      </c>
      <c r="O48" s="37" t="s">
        <v>94</v>
      </c>
      <c r="P48" s="37" t="s">
        <v>94</v>
      </c>
      <c r="Q48" s="38"/>
      <c r="R48" s="38"/>
      <c r="S48" s="37" t="s">
        <v>94</v>
      </c>
      <c r="T48" s="37" t="s">
        <v>94</v>
      </c>
      <c r="U48" s="37" t="s">
        <v>94</v>
      </c>
      <c r="V48" s="37" t="s">
        <v>94</v>
      </c>
      <c r="W48" s="37" t="s">
        <v>94</v>
      </c>
      <c r="X48" s="38"/>
      <c r="Y48" s="38"/>
      <c r="Z48" s="37" t="s">
        <v>94</v>
      </c>
      <c r="AA48" s="37" t="s">
        <v>94</v>
      </c>
      <c r="AB48" s="37" t="s">
        <v>94</v>
      </c>
      <c r="AC48" s="37" t="s">
        <v>94</v>
      </c>
      <c r="AD48" s="37" t="s">
        <v>94</v>
      </c>
      <c r="AE48" s="38"/>
      <c r="AF48" s="38"/>
      <c r="AG48" s="37" t="s">
        <v>94</v>
      </c>
      <c r="AH48" s="37" t="s">
        <v>94</v>
      </c>
      <c r="AI48" s="37" t="s">
        <v>94</v>
      </c>
      <c r="AJ48" s="37" t="s">
        <v>94</v>
      </c>
      <c r="AK48" s="37" t="s">
        <v>94</v>
      </c>
      <c r="AL48" s="38"/>
      <c r="AM48" s="64"/>
      <c r="AN48" s="64"/>
      <c r="AO48" s="125"/>
    </row>
    <row r="49" spans="1:41" s="60" customFormat="1" ht="22.5" customHeight="1" x14ac:dyDescent="0.2">
      <c r="A49" s="110">
        <v>361241</v>
      </c>
      <c r="B49" s="6" t="s">
        <v>31</v>
      </c>
      <c r="C49" s="7">
        <v>63</v>
      </c>
      <c r="D49" s="41" t="s">
        <v>54</v>
      </c>
      <c r="E49" s="107">
        <v>2957</v>
      </c>
      <c r="F49" s="35">
        <v>32460</v>
      </c>
      <c r="G49" s="71">
        <v>43353</v>
      </c>
      <c r="H49" s="71">
        <v>43390</v>
      </c>
      <c r="I49" s="71">
        <v>43987</v>
      </c>
      <c r="J49" s="36"/>
      <c r="K49" s="38"/>
      <c r="L49" s="37" t="s">
        <v>94</v>
      </c>
      <c r="M49" s="37" t="s">
        <v>94</v>
      </c>
      <c r="N49" s="37" t="s">
        <v>94</v>
      </c>
      <c r="O49" s="37" t="s">
        <v>94</v>
      </c>
      <c r="P49" s="37" t="s">
        <v>94</v>
      </c>
      <c r="Q49" s="38"/>
      <c r="R49" s="38"/>
      <c r="S49" s="37" t="s">
        <v>94</v>
      </c>
      <c r="T49" s="37" t="s">
        <v>94</v>
      </c>
      <c r="U49" s="37" t="s">
        <v>109</v>
      </c>
      <c r="V49" s="37" t="s">
        <v>109</v>
      </c>
      <c r="W49" s="37" t="s">
        <v>109</v>
      </c>
      <c r="X49" s="38"/>
      <c r="Y49" s="38"/>
      <c r="Z49" s="37" t="s">
        <v>94</v>
      </c>
      <c r="AA49" s="37" t="s">
        <v>94</v>
      </c>
      <c r="AB49" s="37" t="s">
        <v>94</v>
      </c>
      <c r="AC49" s="37" t="s">
        <v>94</v>
      </c>
      <c r="AD49" s="37" t="s">
        <v>94</v>
      </c>
      <c r="AE49" s="38"/>
      <c r="AF49" s="38"/>
      <c r="AG49" s="37" t="s">
        <v>94</v>
      </c>
      <c r="AH49" s="37" t="s">
        <v>111</v>
      </c>
      <c r="AI49" s="37" t="s">
        <v>94</v>
      </c>
      <c r="AJ49" s="37" t="s">
        <v>107</v>
      </c>
      <c r="AK49" s="37" t="s">
        <v>94</v>
      </c>
      <c r="AL49" s="38"/>
      <c r="AM49" s="64"/>
      <c r="AN49" s="64"/>
      <c r="AO49" s="125"/>
    </row>
    <row r="50" spans="1:41" s="60" customFormat="1" ht="22.5" customHeight="1" x14ac:dyDescent="0.2">
      <c r="A50" s="110">
        <v>361241</v>
      </c>
      <c r="B50" s="6">
        <v>13</v>
      </c>
      <c r="C50" s="7">
        <v>73</v>
      </c>
      <c r="D50" s="41" t="s">
        <v>55</v>
      </c>
      <c r="E50" s="76">
        <v>6062</v>
      </c>
      <c r="F50" s="34">
        <v>28469</v>
      </c>
      <c r="G50" s="71"/>
      <c r="H50" s="71">
        <v>43780</v>
      </c>
      <c r="I50" s="71">
        <v>44400</v>
      </c>
      <c r="J50" s="36"/>
      <c r="K50" s="38"/>
      <c r="L50" s="37" t="s">
        <v>94</v>
      </c>
      <c r="M50" s="37" t="s">
        <v>94</v>
      </c>
      <c r="N50" s="37" t="s">
        <v>94</v>
      </c>
      <c r="O50" s="37" t="s">
        <v>94</v>
      </c>
      <c r="P50" s="37" t="s">
        <v>94</v>
      </c>
      <c r="Q50" s="38"/>
      <c r="R50" s="38"/>
      <c r="S50" s="37" t="s">
        <v>94</v>
      </c>
      <c r="T50" s="37" t="s">
        <v>94</v>
      </c>
      <c r="U50" s="37" t="s">
        <v>91</v>
      </c>
      <c r="V50" s="37" t="s">
        <v>91</v>
      </c>
      <c r="W50" s="37" t="s">
        <v>91</v>
      </c>
      <c r="X50" s="38"/>
      <c r="Y50" s="38"/>
      <c r="Z50" s="37" t="s">
        <v>94</v>
      </c>
      <c r="AA50" s="37" t="s">
        <v>94</v>
      </c>
      <c r="AB50" s="37" t="s">
        <v>102</v>
      </c>
      <c r="AC50" s="37" t="s">
        <v>94</v>
      </c>
      <c r="AD50" s="37" t="s">
        <v>94</v>
      </c>
      <c r="AE50" s="38"/>
      <c r="AF50" s="38"/>
      <c r="AG50" s="37" t="s">
        <v>94</v>
      </c>
      <c r="AH50" s="37" t="s">
        <v>94</v>
      </c>
      <c r="AI50" s="37" t="s">
        <v>94</v>
      </c>
      <c r="AJ50" s="37" t="s">
        <v>94</v>
      </c>
      <c r="AK50" s="37" t="s">
        <v>91</v>
      </c>
      <c r="AL50" s="37" t="s">
        <v>91</v>
      </c>
      <c r="AM50" s="64"/>
      <c r="AN50" s="64"/>
      <c r="AO50" s="125"/>
    </row>
    <row r="51" spans="1:41" s="60" customFormat="1" ht="22.5" customHeight="1" x14ac:dyDescent="0.2">
      <c r="A51" s="110">
        <v>361241</v>
      </c>
      <c r="B51" s="6">
        <v>7</v>
      </c>
      <c r="C51" s="7">
        <v>21</v>
      </c>
      <c r="D51" s="41" t="s">
        <v>56</v>
      </c>
      <c r="E51" s="81">
        <v>3106</v>
      </c>
      <c r="F51" s="34">
        <v>35057</v>
      </c>
      <c r="G51" s="71">
        <v>43521</v>
      </c>
      <c r="H51" s="71">
        <v>43578</v>
      </c>
      <c r="I51" s="71">
        <v>44155</v>
      </c>
      <c r="J51" s="36"/>
      <c r="K51" s="38"/>
      <c r="L51" s="37" t="s">
        <v>94</v>
      </c>
      <c r="M51" s="37" t="s">
        <v>94</v>
      </c>
      <c r="N51" s="37" t="s">
        <v>94</v>
      </c>
      <c r="O51" s="37" t="s">
        <v>94</v>
      </c>
      <c r="P51" s="37"/>
      <c r="Q51" s="38"/>
      <c r="R51" s="38"/>
      <c r="S51" s="37" t="s">
        <v>94</v>
      </c>
      <c r="T51" s="37" t="s">
        <v>94</v>
      </c>
      <c r="U51" s="37" t="s">
        <v>94</v>
      </c>
      <c r="V51" s="37" t="s">
        <v>94</v>
      </c>
      <c r="W51" s="37" t="s">
        <v>94</v>
      </c>
      <c r="X51" s="38"/>
      <c r="Y51" s="38"/>
      <c r="Z51" s="37" t="s">
        <v>94</v>
      </c>
      <c r="AA51" s="37" t="s">
        <v>94</v>
      </c>
      <c r="AB51" s="37" t="s">
        <v>94</v>
      </c>
      <c r="AC51" s="37" t="s">
        <v>94</v>
      </c>
      <c r="AD51" s="37" t="s">
        <v>94</v>
      </c>
      <c r="AE51" s="38"/>
      <c r="AF51" s="38"/>
      <c r="AG51" s="37" t="s">
        <v>94</v>
      </c>
      <c r="AH51" s="96" t="s">
        <v>107</v>
      </c>
      <c r="AI51" s="37" t="s">
        <v>91</v>
      </c>
      <c r="AJ51" s="37" t="s">
        <v>94</v>
      </c>
      <c r="AK51" s="37" t="s">
        <v>94</v>
      </c>
      <c r="AL51" s="38"/>
      <c r="AM51" s="64"/>
      <c r="AN51" s="64"/>
      <c r="AO51" s="125"/>
    </row>
    <row r="52" spans="1:41" s="60" customFormat="1" ht="22.5" customHeight="1" x14ac:dyDescent="0.2">
      <c r="A52" s="110">
        <v>361241</v>
      </c>
      <c r="B52" s="6">
        <v>6</v>
      </c>
      <c r="C52" s="99">
        <v>103</v>
      </c>
      <c r="D52" s="41" t="s">
        <v>57</v>
      </c>
      <c r="E52" s="81">
        <v>2370</v>
      </c>
      <c r="F52" s="43">
        <v>31790</v>
      </c>
      <c r="G52" s="71">
        <v>43489</v>
      </c>
      <c r="H52" s="71">
        <v>43521</v>
      </c>
      <c r="I52" s="71">
        <v>44127</v>
      </c>
      <c r="J52" s="36"/>
      <c r="K52" s="38"/>
      <c r="L52" s="37" t="s">
        <v>91</v>
      </c>
      <c r="M52" s="37" t="s">
        <v>91</v>
      </c>
      <c r="N52" s="37" t="s">
        <v>91</v>
      </c>
      <c r="O52" s="37" t="s">
        <v>96</v>
      </c>
      <c r="P52" s="37" t="s">
        <v>96</v>
      </c>
      <c r="Q52" s="37" t="s">
        <v>96</v>
      </c>
      <c r="R52" s="37" t="s">
        <v>96</v>
      </c>
      <c r="S52" s="37" t="s">
        <v>96</v>
      </c>
      <c r="T52" s="37" t="s">
        <v>96</v>
      </c>
      <c r="U52" s="37" t="s">
        <v>96</v>
      </c>
      <c r="V52" s="37" t="s">
        <v>96</v>
      </c>
      <c r="W52" s="37" t="s">
        <v>96</v>
      </c>
      <c r="X52" s="37" t="s">
        <v>96</v>
      </c>
      <c r="Y52" s="37" t="s">
        <v>96</v>
      </c>
      <c r="Z52" s="37" t="s">
        <v>96</v>
      </c>
      <c r="AA52" s="37" t="s">
        <v>96</v>
      </c>
      <c r="AB52" s="37" t="s">
        <v>96</v>
      </c>
      <c r="AC52" s="37" t="s">
        <v>96</v>
      </c>
      <c r="AD52" s="37" t="s">
        <v>96</v>
      </c>
      <c r="AE52" s="38"/>
      <c r="AF52" s="38"/>
      <c r="AG52" s="37" t="s">
        <v>94</v>
      </c>
      <c r="AH52" s="37" t="s">
        <v>94</v>
      </c>
      <c r="AI52" s="37" t="s">
        <v>94</v>
      </c>
      <c r="AJ52" s="37" t="s">
        <v>94</v>
      </c>
      <c r="AK52" s="37" t="s">
        <v>94</v>
      </c>
      <c r="AL52" s="38"/>
      <c r="AM52" s="64"/>
      <c r="AN52" s="64"/>
      <c r="AO52" s="125"/>
    </row>
    <row r="53" spans="1:41" s="60" customFormat="1" ht="22.5" customHeight="1" x14ac:dyDescent="0.2">
      <c r="A53" s="110">
        <v>361241</v>
      </c>
      <c r="B53" s="6">
        <v>6</v>
      </c>
      <c r="C53" s="99">
        <v>104</v>
      </c>
      <c r="D53" s="41" t="s">
        <v>58</v>
      </c>
      <c r="E53" s="81">
        <v>4897</v>
      </c>
      <c r="F53" s="43">
        <v>36309</v>
      </c>
      <c r="G53" s="71">
        <v>43489</v>
      </c>
      <c r="H53" s="71">
        <v>43521</v>
      </c>
      <c r="I53" s="71">
        <v>44127</v>
      </c>
      <c r="J53" s="36"/>
      <c r="K53" s="38"/>
      <c r="L53" s="37" t="s">
        <v>94</v>
      </c>
      <c r="M53" s="37" t="s">
        <v>94</v>
      </c>
      <c r="N53" s="37" t="s">
        <v>94</v>
      </c>
      <c r="O53" s="37" t="s">
        <v>94</v>
      </c>
      <c r="P53" s="37" t="s">
        <v>94</v>
      </c>
      <c r="Q53" s="38"/>
      <c r="R53" s="38"/>
      <c r="S53" s="37" t="s">
        <v>94</v>
      </c>
      <c r="T53" s="37" t="s">
        <v>94</v>
      </c>
      <c r="U53" s="37" t="s">
        <v>94</v>
      </c>
      <c r="V53" s="96" t="s">
        <v>107</v>
      </c>
      <c r="W53" s="37" t="s">
        <v>94</v>
      </c>
      <c r="X53" s="38"/>
      <c r="Y53" s="38"/>
      <c r="Z53" s="37" t="s">
        <v>91</v>
      </c>
      <c r="AA53" s="37" t="s">
        <v>91</v>
      </c>
      <c r="AB53" s="37" t="s">
        <v>91</v>
      </c>
      <c r="AC53" s="37" t="s">
        <v>84</v>
      </c>
      <c r="AD53" s="37" t="s">
        <v>94</v>
      </c>
      <c r="AE53" s="38"/>
      <c r="AF53" s="38"/>
      <c r="AG53" s="37" t="s">
        <v>94</v>
      </c>
      <c r="AH53" s="37" t="s">
        <v>94</v>
      </c>
      <c r="AI53" s="37" t="s">
        <v>94</v>
      </c>
      <c r="AJ53" s="37" t="s">
        <v>94</v>
      </c>
      <c r="AK53" s="37" t="s">
        <v>83</v>
      </c>
      <c r="AL53" s="38"/>
      <c r="AM53" s="64"/>
      <c r="AN53" s="64"/>
      <c r="AO53" s="125"/>
    </row>
    <row r="54" spans="1:41" s="60" customFormat="1" ht="22.5" customHeight="1" x14ac:dyDescent="0.2">
      <c r="A54" s="110">
        <v>361241</v>
      </c>
      <c r="B54" s="6">
        <v>4</v>
      </c>
      <c r="C54" s="7">
        <v>57</v>
      </c>
      <c r="D54" s="41" t="s">
        <v>59</v>
      </c>
      <c r="E54" s="108">
        <v>4282</v>
      </c>
      <c r="F54" s="43">
        <v>36143</v>
      </c>
      <c r="G54" s="71">
        <v>43430</v>
      </c>
      <c r="H54" s="71">
        <v>43488</v>
      </c>
      <c r="I54" s="71">
        <v>44064</v>
      </c>
      <c r="J54" s="36"/>
      <c r="K54" s="38"/>
      <c r="L54" s="37" t="s">
        <v>94</v>
      </c>
      <c r="M54" s="37" t="s">
        <v>94</v>
      </c>
      <c r="N54" s="37" t="s">
        <v>94</v>
      </c>
      <c r="O54" s="37" t="s">
        <v>94</v>
      </c>
      <c r="P54" s="37" t="s">
        <v>94</v>
      </c>
      <c r="Q54" s="38"/>
      <c r="R54" s="38"/>
      <c r="S54" s="37" t="s">
        <v>94</v>
      </c>
      <c r="T54" s="37" t="s">
        <v>94</v>
      </c>
      <c r="U54" s="37" t="s">
        <v>94</v>
      </c>
      <c r="V54" s="37" t="s">
        <v>94</v>
      </c>
      <c r="W54" s="37" t="s">
        <v>94</v>
      </c>
      <c r="X54" s="38"/>
      <c r="Y54" s="38"/>
      <c r="Z54" s="37" t="s">
        <v>94</v>
      </c>
      <c r="AA54" s="37" t="s">
        <v>94</v>
      </c>
      <c r="AB54" s="37" t="s">
        <v>94</v>
      </c>
      <c r="AC54" s="37" t="s">
        <v>94</v>
      </c>
      <c r="AD54" s="37" t="s">
        <v>94</v>
      </c>
      <c r="AE54" s="38"/>
      <c r="AF54" s="38"/>
      <c r="AG54" s="37" t="s">
        <v>94</v>
      </c>
      <c r="AH54" s="37" t="s">
        <v>83</v>
      </c>
      <c r="AI54" s="37" t="s">
        <v>94</v>
      </c>
      <c r="AJ54" s="37" t="s">
        <v>94</v>
      </c>
      <c r="AK54" s="37" t="s">
        <v>94</v>
      </c>
      <c r="AL54" s="38"/>
      <c r="AM54" s="64"/>
      <c r="AN54" s="64"/>
      <c r="AO54" s="125"/>
    </row>
    <row r="55" spans="1:41" s="60" customFormat="1" ht="22.5" customHeight="1" x14ac:dyDescent="0.2">
      <c r="A55" s="110">
        <v>361241</v>
      </c>
      <c r="B55" s="6">
        <v>9</v>
      </c>
      <c r="C55" s="9">
        <v>110</v>
      </c>
      <c r="D55" s="41" t="s">
        <v>60</v>
      </c>
      <c r="E55" s="106">
        <v>5740</v>
      </c>
      <c r="F55" s="34">
        <v>28712</v>
      </c>
      <c r="G55" s="71">
        <v>43578</v>
      </c>
      <c r="H55" s="71">
        <v>43640</v>
      </c>
      <c r="I55" s="71">
        <v>44213</v>
      </c>
      <c r="J55" s="36"/>
      <c r="K55" s="38"/>
      <c r="L55" s="37" t="s">
        <v>94</v>
      </c>
      <c r="M55" s="37" t="s">
        <v>94</v>
      </c>
      <c r="N55" s="88" t="s">
        <v>114</v>
      </c>
      <c r="O55" s="37" t="s">
        <v>94</v>
      </c>
      <c r="P55" s="37" t="s">
        <v>94</v>
      </c>
      <c r="Q55" s="38"/>
      <c r="R55" s="38"/>
      <c r="S55" s="37" t="s">
        <v>94</v>
      </c>
      <c r="T55" s="37" t="s">
        <v>94</v>
      </c>
      <c r="U55" s="96" t="s">
        <v>114</v>
      </c>
      <c r="V55" s="37" t="s">
        <v>94</v>
      </c>
      <c r="W55" s="37" t="s">
        <v>83</v>
      </c>
      <c r="X55" s="38"/>
      <c r="Y55" s="38"/>
      <c r="Z55" s="37" t="s">
        <v>94</v>
      </c>
      <c r="AA55" s="37" t="s">
        <v>94</v>
      </c>
      <c r="AB55" s="37" t="s">
        <v>94</v>
      </c>
      <c r="AC55" s="37" t="s">
        <v>94</v>
      </c>
      <c r="AD55" s="37" t="s">
        <v>83</v>
      </c>
      <c r="AE55" s="38"/>
      <c r="AF55" s="38"/>
      <c r="AG55" s="37" t="s">
        <v>94</v>
      </c>
      <c r="AH55" s="37" t="s">
        <v>94</v>
      </c>
      <c r="AI55" s="37" t="s">
        <v>94</v>
      </c>
      <c r="AJ55" s="37" t="s">
        <v>94</v>
      </c>
      <c r="AK55" s="37" t="s">
        <v>83</v>
      </c>
      <c r="AL55" s="38"/>
      <c r="AM55" s="64"/>
      <c r="AN55" s="64"/>
      <c r="AO55" s="125"/>
    </row>
    <row r="56" spans="1:41" s="60" customFormat="1" ht="22.5" customHeight="1" x14ac:dyDescent="0.2">
      <c r="A56" s="110">
        <v>361241</v>
      </c>
      <c r="B56" s="6">
        <v>12</v>
      </c>
      <c r="C56" s="7">
        <v>77</v>
      </c>
      <c r="D56" s="41" t="s">
        <v>61</v>
      </c>
      <c r="E56" s="76">
        <v>6049</v>
      </c>
      <c r="F56" s="34">
        <v>32001</v>
      </c>
      <c r="G56" s="71">
        <v>43724</v>
      </c>
      <c r="H56" s="71">
        <v>43766</v>
      </c>
      <c r="I56" s="71">
        <v>44358</v>
      </c>
      <c r="J56" s="36"/>
      <c r="K56" s="38"/>
      <c r="L56" s="37" t="s">
        <v>94</v>
      </c>
      <c r="M56" s="37" t="s">
        <v>94</v>
      </c>
      <c r="N56" s="37" t="s">
        <v>94</v>
      </c>
      <c r="O56" s="37" t="s">
        <v>94</v>
      </c>
      <c r="P56" s="37" t="s">
        <v>94</v>
      </c>
      <c r="Q56" s="38"/>
      <c r="R56" s="38"/>
      <c r="S56" s="37" t="s">
        <v>94</v>
      </c>
      <c r="T56" s="37" t="s">
        <v>94</v>
      </c>
      <c r="U56" s="37" t="s">
        <v>94</v>
      </c>
      <c r="V56" s="37" t="s">
        <v>94</v>
      </c>
      <c r="W56" s="37" t="s">
        <v>94</v>
      </c>
      <c r="X56" s="38"/>
      <c r="Y56" s="38"/>
      <c r="Z56" s="37" t="s">
        <v>94</v>
      </c>
      <c r="AA56" s="37" t="s">
        <v>94</v>
      </c>
      <c r="AB56" s="37" t="s">
        <v>94</v>
      </c>
      <c r="AC56" s="37" t="s">
        <v>94</v>
      </c>
      <c r="AD56" s="37" t="s">
        <v>94</v>
      </c>
      <c r="AE56" s="38"/>
      <c r="AF56" s="38"/>
      <c r="AG56" s="37" t="s">
        <v>94</v>
      </c>
      <c r="AH56" s="37" t="s">
        <v>94</v>
      </c>
      <c r="AI56" s="37" t="s">
        <v>94</v>
      </c>
      <c r="AJ56" s="37" t="s">
        <v>94</v>
      </c>
      <c r="AK56" s="37" t="s">
        <v>84</v>
      </c>
      <c r="AL56" s="38"/>
      <c r="AM56" s="64"/>
      <c r="AN56" s="64"/>
      <c r="AO56" s="125"/>
    </row>
    <row r="57" spans="1:41" s="60" customFormat="1" ht="22.5" customHeight="1" x14ac:dyDescent="0.2">
      <c r="A57" s="110">
        <v>361241</v>
      </c>
      <c r="B57" s="6" t="s">
        <v>31</v>
      </c>
      <c r="C57" s="7">
        <v>101</v>
      </c>
      <c r="D57" s="41" t="s">
        <v>62</v>
      </c>
      <c r="E57" s="107">
        <v>4060</v>
      </c>
      <c r="F57" s="48">
        <v>36587</v>
      </c>
      <c r="G57" s="71">
        <v>43262</v>
      </c>
      <c r="H57" s="71">
        <v>43304</v>
      </c>
      <c r="I57" s="71">
        <v>43931</v>
      </c>
      <c r="J57" s="36"/>
      <c r="K57" s="38"/>
      <c r="L57" s="37" t="s">
        <v>94</v>
      </c>
      <c r="M57" s="37" t="s">
        <v>94</v>
      </c>
      <c r="N57" s="37" t="s">
        <v>94</v>
      </c>
      <c r="O57" s="37" t="s">
        <v>94</v>
      </c>
      <c r="P57" s="37" t="s">
        <v>94</v>
      </c>
      <c r="Q57" s="38"/>
      <c r="R57" s="38"/>
      <c r="S57" s="37" t="s">
        <v>94</v>
      </c>
      <c r="T57" s="37" t="s">
        <v>94</v>
      </c>
      <c r="U57" s="37" t="s">
        <v>94</v>
      </c>
      <c r="V57" s="37" t="s">
        <v>94</v>
      </c>
      <c r="W57" s="37" t="s">
        <v>94</v>
      </c>
      <c r="X57" s="38"/>
      <c r="Y57" s="38"/>
      <c r="Z57" s="37" t="s">
        <v>91</v>
      </c>
      <c r="AA57" s="37" t="s">
        <v>91</v>
      </c>
      <c r="AB57" s="37" t="s">
        <v>91</v>
      </c>
      <c r="AC57" s="37" t="s">
        <v>96</v>
      </c>
      <c r="AD57" s="37" t="s">
        <v>91</v>
      </c>
      <c r="AE57" s="37" t="s">
        <v>91</v>
      </c>
      <c r="AF57" s="38"/>
      <c r="AG57" s="37" t="s">
        <v>94</v>
      </c>
      <c r="AH57" s="37" t="s">
        <v>94</v>
      </c>
      <c r="AI57" s="37" t="s">
        <v>94</v>
      </c>
      <c r="AJ57" s="37" t="s">
        <v>94</v>
      </c>
      <c r="AK57" s="37" t="s">
        <v>94</v>
      </c>
      <c r="AL57" s="38"/>
      <c r="AM57" s="64"/>
      <c r="AN57" s="64"/>
      <c r="AO57" s="125"/>
    </row>
    <row r="58" spans="1:41" s="60" customFormat="1" ht="22.5" customHeight="1" x14ac:dyDescent="0.2">
      <c r="A58" s="110">
        <v>361241</v>
      </c>
      <c r="B58" s="6">
        <v>12</v>
      </c>
      <c r="C58" s="7">
        <v>69</v>
      </c>
      <c r="D58" s="41" t="s">
        <v>63</v>
      </c>
      <c r="E58" s="76">
        <v>3655</v>
      </c>
      <c r="F58" s="34">
        <v>35364</v>
      </c>
      <c r="G58" s="71">
        <v>43724</v>
      </c>
      <c r="H58" s="71">
        <v>43766</v>
      </c>
      <c r="I58" s="71">
        <v>44358</v>
      </c>
      <c r="J58" s="36"/>
      <c r="K58" s="38"/>
      <c r="L58" s="37" t="s">
        <v>91</v>
      </c>
      <c r="M58" s="37" t="s">
        <v>93</v>
      </c>
      <c r="N58" s="37" t="s">
        <v>93</v>
      </c>
      <c r="O58" s="37" t="s">
        <v>83</v>
      </c>
      <c r="P58" s="37" t="s">
        <v>83</v>
      </c>
      <c r="Q58" s="38"/>
      <c r="R58" s="38"/>
      <c r="S58" s="37" t="s">
        <v>94</v>
      </c>
      <c r="T58" s="96" t="s">
        <v>107</v>
      </c>
      <c r="U58" s="37" t="s">
        <v>94</v>
      </c>
      <c r="V58" s="37" t="s">
        <v>94</v>
      </c>
      <c r="W58" s="37" t="s">
        <v>94</v>
      </c>
      <c r="X58" s="38"/>
      <c r="Y58" s="38"/>
      <c r="Z58" s="37" t="s">
        <v>94</v>
      </c>
      <c r="AA58" s="37" t="s">
        <v>94</v>
      </c>
      <c r="AB58" s="37" t="s">
        <v>91</v>
      </c>
      <c r="AC58" s="37" t="s">
        <v>91</v>
      </c>
      <c r="AD58" s="37" t="s">
        <v>94</v>
      </c>
      <c r="AE58" s="38"/>
      <c r="AF58" s="38"/>
      <c r="AG58" s="37" t="s">
        <v>94</v>
      </c>
      <c r="AH58" s="37" t="s">
        <v>94</v>
      </c>
      <c r="AI58" s="37" t="s">
        <v>91</v>
      </c>
      <c r="AJ58" s="37" t="s">
        <v>91</v>
      </c>
      <c r="AK58" s="37" t="s">
        <v>91</v>
      </c>
      <c r="AL58" s="37" t="s">
        <v>96</v>
      </c>
      <c r="AM58" s="64"/>
      <c r="AN58" s="64"/>
      <c r="AO58" s="125" t="s">
        <v>209</v>
      </c>
    </row>
    <row r="59" spans="1:41" s="60" customFormat="1" ht="22.5" customHeight="1" x14ac:dyDescent="0.2">
      <c r="A59" s="110">
        <v>361241</v>
      </c>
      <c r="B59" s="6">
        <v>4</v>
      </c>
      <c r="C59" s="7">
        <v>78</v>
      </c>
      <c r="D59" s="51" t="s">
        <v>64</v>
      </c>
      <c r="E59" s="108">
        <v>5343</v>
      </c>
      <c r="F59" s="43">
        <v>30861</v>
      </c>
      <c r="G59" s="71">
        <v>43430</v>
      </c>
      <c r="H59" s="71">
        <v>43488</v>
      </c>
      <c r="I59" s="71">
        <v>44064</v>
      </c>
      <c r="J59" s="36"/>
      <c r="K59" s="38"/>
      <c r="L59" s="37" t="s">
        <v>91</v>
      </c>
      <c r="M59" s="37" t="s">
        <v>91</v>
      </c>
      <c r="N59" s="37" t="s">
        <v>94</v>
      </c>
      <c r="O59" s="37" t="s">
        <v>94</v>
      </c>
      <c r="P59" s="37" t="s">
        <v>94</v>
      </c>
      <c r="Q59" s="38"/>
      <c r="R59" s="38"/>
      <c r="S59" s="37" t="s">
        <v>94</v>
      </c>
      <c r="T59" s="37" t="s">
        <v>94</v>
      </c>
      <c r="U59" s="37" t="s">
        <v>94</v>
      </c>
      <c r="V59" s="37" t="s">
        <v>94</v>
      </c>
      <c r="W59" s="37" t="s">
        <v>94</v>
      </c>
      <c r="X59" s="38"/>
      <c r="Y59" s="38"/>
      <c r="Z59" s="37" t="s">
        <v>94</v>
      </c>
      <c r="AA59" s="37" t="s">
        <v>94</v>
      </c>
      <c r="AB59" s="37" t="s">
        <v>94</v>
      </c>
      <c r="AC59" s="37" t="s">
        <v>94</v>
      </c>
      <c r="AD59" s="37" t="s">
        <v>94</v>
      </c>
      <c r="AE59" s="38"/>
      <c r="AF59" s="38"/>
      <c r="AG59" s="37" t="s">
        <v>94</v>
      </c>
      <c r="AH59" s="37" t="s">
        <v>94</v>
      </c>
      <c r="AI59" s="37" t="s">
        <v>94</v>
      </c>
      <c r="AJ59" s="37" t="s">
        <v>94</v>
      </c>
      <c r="AK59" s="37" t="s">
        <v>94</v>
      </c>
      <c r="AL59" s="38"/>
      <c r="AM59" s="64"/>
      <c r="AN59" s="64"/>
      <c r="AO59" s="125"/>
    </row>
    <row r="60" spans="1:41" s="60" customFormat="1" ht="22.5" customHeight="1" x14ac:dyDescent="0.2">
      <c r="A60" s="110">
        <v>361241</v>
      </c>
      <c r="B60" s="6">
        <v>13</v>
      </c>
      <c r="C60" s="7">
        <v>23</v>
      </c>
      <c r="D60" s="41" t="s">
        <v>77</v>
      </c>
      <c r="E60" s="81">
        <v>3928</v>
      </c>
      <c r="F60" s="34">
        <v>34715</v>
      </c>
      <c r="G60" s="71">
        <v>43766</v>
      </c>
      <c r="H60" s="71">
        <v>43499</v>
      </c>
      <c r="I60" s="71">
        <v>44400</v>
      </c>
      <c r="J60" s="36"/>
      <c r="K60" s="38"/>
      <c r="L60" s="37" t="s">
        <v>94</v>
      </c>
      <c r="M60" s="37" t="s">
        <v>94</v>
      </c>
      <c r="N60" s="37" t="s">
        <v>94</v>
      </c>
      <c r="O60" s="37" t="s">
        <v>94</v>
      </c>
      <c r="P60" s="37" t="s">
        <v>94</v>
      </c>
      <c r="Q60" s="38"/>
      <c r="R60" s="38"/>
      <c r="S60" s="37" t="s">
        <v>94</v>
      </c>
      <c r="T60" s="37" t="s">
        <v>94</v>
      </c>
      <c r="U60" s="37" t="s">
        <v>94</v>
      </c>
      <c r="V60" s="37" t="s">
        <v>94</v>
      </c>
      <c r="W60" s="37" t="s">
        <v>94</v>
      </c>
      <c r="X60" s="38"/>
      <c r="Y60" s="38"/>
      <c r="Z60" s="37" t="s">
        <v>94</v>
      </c>
      <c r="AA60" s="37" t="s">
        <v>94</v>
      </c>
      <c r="AB60" s="37" t="s">
        <v>94</v>
      </c>
      <c r="AC60" s="37" t="s">
        <v>94</v>
      </c>
      <c r="AD60" s="37" t="s">
        <v>94</v>
      </c>
      <c r="AE60" s="38"/>
      <c r="AF60" s="38"/>
      <c r="AG60" s="37" t="s">
        <v>94</v>
      </c>
      <c r="AH60" s="37" t="s">
        <v>94</v>
      </c>
      <c r="AI60" s="37" t="s">
        <v>94</v>
      </c>
      <c r="AJ60" s="37" t="s">
        <v>94</v>
      </c>
      <c r="AK60" s="37" t="s">
        <v>94</v>
      </c>
      <c r="AL60" s="38"/>
      <c r="AM60" s="64"/>
      <c r="AN60" s="64"/>
      <c r="AO60" s="125"/>
    </row>
    <row r="61" spans="1:41" s="55" customFormat="1" ht="22.5" customHeight="1" x14ac:dyDescent="0.2">
      <c r="A61" s="110">
        <v>361241</v>
      </c>
      <c r="B61" s="6" t="s">
        <v>31</v>
      </c>
      <c r="C61" s="7">
        <v>56</v>
      </c>
      <c r="D61" s="41" t="s">
        <v>65</v>
      </c>
      <c r="E61" s="107">
        <v>3043</v>
      </c>
      <c r="F61" s="35">
        <v>30681</v>
      </c>
      <c r="G61" s="71">
        <v>43353</v>
      </c>
      <c r="H61" s="71">
        <v>43370</v>
      </c>
      <c r="I61" s="71">
        <v>44001</v>
      </c>
      <c r="J61" s="36"/>
      <c r="K61" s="38"/>
      <c r="L61" s="37" t="s">
        <v>94</v>
      </c>
      <c r="M61" s="37" t="s">
        <v>94</v>
      </c>
      <c r="N61" s="37" t="s">
        <v>94</v>
      </c>
      <c r="O61" s="37" t="s">
        <v>94</v>
      </c>
      <c r="P61" s="37" t="s">
        <v>94</v>
      </c>
      <c r="Q61" s="38"/>
      <c r="R61" s="38"/>
      <c r="S61" s="37" t="s">
        <v>94</v>
      </c>
      <c r="T61" s="37" t="s">
        <v>94</v>
      </c>
      <c r="U61" s="37" t="s">
        <v>94</v>
      </c>
      <c r="V61" s="37" t="s">
        <v>94</v>
      </c>
      <c r="W61" s="37" t="s">
        <v>94</v>
      </c>
      <c r="X61" s="38"/>
      <c r="Y61" s="38"/>
      <c r="Z61" s="37" t="s">
        <v>94</v>
      </c>
      <c r="AA61" s="37" t="s">
        <v>94</v>
      </c>
      <c r="AB61" s="37" t="s">
        <v>94</v>
      </c>
      <c r="AC61" s="37" t="s">
        <v>94</v>
      </c>
      <c r="AD61" s="37" t="s">
        <v>94</v>
      </c>
      <c r="AE61" s="38"/>
      <c r="AF61" s="38"/>
      <c r="AG61" s="37" t="s">
        <v>94</v>
      </c>
      <c r="AH61" s="96" t="s">
        <v>107</v>
      </c>
      <c r="AI61" s="37" t="s">
        <v>94</v>
      </c>
      <c r="AJ61" s="37" t="s">
        <v>107</v>
      </c>
      <c r="AK61" s="37" t="s">
        <v>94</v>
      </c>
      <c r="AL61" s="38"/>
      <c r="AM61" s="64"/>
      <c r="AN61" s="64"/>
      <c r="AO61" s="125"/>
    </row>
    <row r="62" spans="1:41" s="60" customFormat="1" ht="22.5" customHeight="1" x14ac:dyDescent="0.2">
      <c r="A62" s="110">
        <v>361241</v>
      </c>
      <c r="B62" s="6">
        <v>11</v>
      </c>
      <c r="C62" s="99"/>
      <c r="D62" s="32" t="s">
        <v>66</v>
      </c>
      <c r="E62" s="106">
        <v>6753</v>
      </c>
      <c r="F62" s="34">
        <v>29062</v>
      </c>
      <c r="G62" s="71">
        <v>43640</v>
      </c>
      <c r="H62" s="71">
        <v>43766</v>
      </c>
      <c r="I62" s="71">
        <v>44274</v>
      </c>
      <c r="J62" s="36"/>
      <c r="K62" s="38"/>
      <c r="L62" s="37" t="s">
        <v>94</v>
      </c>
      <c r="M62" s="37" t="s">
        <v>94</v>
      </c>
      <c r="N62" s="37" t="s">
        <v>94</v>
      </c>
      <c r="O62" s="37" t="s">
        <v>94</v>
      </c>
      <c r="P62" s="37" t="s">
        <v>94</v>
      </c>
      <c r="Q62" s="38"/>
      <c r="R62" s="38"/>
      <c r="S62" s="37" t="s">
        <v>94</v>
      </c>
      <c r="T62" s="37" t="s">
        <v>94</v>
      </c>
      <c r="U62" s="37" t="s">
        <v>94</v>
      </c>
      <c r="V62" s="37" t="s">
        <v>94</v>
      </c>
      <c r="W62" s="37" t="s">
        <v>94</v>
      </c>
      <c r="X62" s="38"/>
      <c r="Y62" s="38"/>
      <c r="Z62" s="37" t="s">
        <v>94</v>
      </c>
      <c r="AA62" s="37" t="s">
        <v>83</v>
      </c>
      <c r="AB62" s="37" t="s">
        <v>94</v>
      </c>
      <c r="AC62" s="37" t="s">
        <v>94</v>
      </c>
      <c r="AD62" s="37" t="s">
        <v>94</v>
      </c>
      <c r="AE62" s="38"/>
      <c r="AF62" s="38"/>
      <c r="AG62" s="37" t="s">
        <v>94</v>
      </c>
      <c r="AH62" s="37" t="s">
        <v>94</v>
      </c>
      <c r="AI62" s="37" t="s">
        <v>94</v>
      </c>
      <c r="AJ62" s="37" t="s">
        <v>94</v>
      </c>
      <c r="AK62" s="37" t="s">
        <v>94</v>
      </c>
      <c r="AL62" s="38"/>
      <c r="AM62" s="64"/>
      <c r="AN62" s="64"/>
      <c r="AO62" s="125"/>
    </row>
    <row r="63" spans="1:41" s="60" customFormat="1" ht="22.5" customHeight="1" x14ac:dyDescent="0.2">
      <c r="A63" s="110">
        <v>361241</v>
      </c>
      <c r="B63" s="6">
        <v>12</v>
      </c>
      <c r="C63" s="9">
        <v>70</v>
      </c>
      <c r="D63" s="41" t="s">
        <v>67</v>
      </c>
      <c r="E63" s="76">
        <v>3972</v>
      </c>
      <c r="F63" s="34">
        <v>36477</v>
      </c>
      <c r="G63" s="71">
        <v>43724</v>
      </c>
      <c r="H63" s="71">
        <v>43766</v>
      </c>
      <c r="I63" s="71">
        <v>44358</v>
      </c>
      <c r="J63" s="36"/>
      <c r="K63" s="38"/>
      <c r="L63" s="37" t="s">
        <v>91</v>
      </c>
      <c r="M63" s="37" t="s">
        <v>91</v>
      </c>
      <c r="N63" s="37" t="s">
        <v>91</v>
      </c>
      <c r="O63" s="37" t="s">
        <v>96</v>
      </c>
      <c r="P63" s="37" t="s">
        <v>94</v>
      </c>
      <c r="Q63" s="38"/>
      <c r="R63" s="38"/>
      <c r="S63" s="37" t="s">
        <v>94</v>
      </c>
      <c r="T63" s="37" t="s">
        <v>94</v>
      </c>
      <c r="U63" s="37" t="s">
        <v>102</v>
      </c>
      <c r="V63" s="37" t="s">
        <v>94</v>
      </c>
      <c r="W63" s="37" t="s">
        <v>94</v>
      </c>
      <c r="X63" s="38"/>
      <c r="Y63" s="38"/>
      <c r="Z63" s="37" t="s">
        <v>94</v>
      </c>
      <c r="AA63" s="37" t="s">
        <v>107</v>
      </c>
      <c r="AB63" s="37" t="s">
        <v>195</v>
      </c>
      <c r="AC63" s="37" t="s">
        <v>94</v>
      </c>
      <c r="AD63" s="37" t="s">
        <v>94</v>
      </c>
      <c r="AE63" s="38"/>
      <c r="AF63" s="38"/>
      <c r="AG63" s="37" t="s">
        <v>94</v>
      </c>
      <c r="AH63" s="37" t="s">
        <v>94</v>
      </c>
      <c r="AI63" s="37" t="s">
        <v>94</v>
      </c>
      <c r="AJ63" s="37" t="s">
        <v>94</v>
      </c>
      <c r="AK63" s="37" t="s">
        <v>91</v>
      </c>
      <c r="AL63" s="38"/>
      <c r="AM63" s="64"/>
      <c r="AN63" s="64"/>
      <c r="AO63" s="125"/>
    </row>
    <row r="64" spans="1:41" s="60" customFormat="1" ht="22.5" customHeight="1" x14ac:dyDescent="0.2">
      <c r="A64" s="110">
        <v>361241</v>
      </c>
      <c r="B64" s="6">
        <v>13</v>
      </c>
      <c r="C64" s="9">
        <v>72</v>
      </c>
      <c r="D64" s="41" t="s">
        <v>78</v>
      </c>
      <c r="E64" s="76">
        <v>4827</v>
      </c>
      <c r="F64" s="34">
        <v>36898</v>
      </c>
      <c r="G64" s="71">
        <v>43767</v>
      </c>
      <c r="H64" s="71">
        <v>43499</v>
      </c>
      <c r="I64" s="71">
        <v>44400</v>
      </c>
      <c r="J64" s="36"/>
      <c r="K64" s="38"/>
      <c r="L64" s="37" t="s">
        <v>94</v>
      </c>
      <c r="M64" s="37" t="s">
        <v>83</v>
      </c>
      <c r="N64" s="37" t="s">
        <v>94</v>
      </c>
      <c r="O64" s="37" t="s">
        <v>94</v>
      </c>
      <c r="P64" s="37" t="s">
        <v>94</v>
      </c>
      <c r="Q64" s="38"/>
      <c r="R64" s="38"/>
      <c r="S64" s="37" t="s">
        <v>93</v>
      </c>
      <c r="T64" s="37" t="s">
        <v>94</v>
      </c>
      <c r="U64" s="96" t="s">
        <v>107</v>
      </c>
      <c r="V64" s="37" t="s">
        <v>94</v>
      </c>
      <c r="W64" s="37" t="s">
        <v>93</v>
      </c>
      <c r="X64" s="38"/>
      <c r="Y64" s="38"/>
      <c r="Z64" s="37" t="s">
        <v>94</v>
      </c>
      <c r="AA64" s="37" t="s">
        <v>94</v>
      </c>
      <c r="AB64" s="37" t="s">
        <v>94</v>
      </c>
      <c r="AC64" s="37" t="s">
        <v>94</v>
      </c>
      <c r="AD64" s="37" t="s">
        <v>94</v>
      </c>
      <c r="AE64" s="38"/>
      <c r="AF64" s="38"/>
      <c r="AG64" s="16" t="s">
        <v>112</v>
      </c>
      <c r="AH64" s="37" t="s">
        <v>114</v>
      </c>
      <c r="AI64" s="37" t="s">
        <v>94</v>
      </c>
      <c r="AJ64" s="37" t="s">
        <v>94</v>
      </c>
      <c r="AK64" s="37" t="s">
        <v>94</v>
      </c>
      <c r="AL64" s="38"/>
      <c r="AM64" s="64"/>
      <c r="AN64" s="64"/>
      <c r="AO64" s="125"/>
    </row>
    <row r="65" spans="1:41" s="60" customFormat="1" ht="25.5" customHeight="1" x14ac:dyDescent="0.2">
      <c r="A65" s="111">
        <v>361240</v>
      </c>
      <c r="B65" s="6" t="s">
        <v>17</v>
      </c>
      <c r="C65" s="9">
        <v>44</v>
      </c>
      <c r="D65" s="72" t="s">
        <v>92</v>
      </c>
      <c r="E65" s="81">
        <v>4733</v>
      </c>
      <c r="F65" s="82">
        <v>31705</v>
      </c>
      <c r="G65" s="71">
        <v>43766</v>
      </c>
      <c r="H65" s="71"/>
      <c r="I65" s="71">
        <v>43917</v>
      </c>
      <c r="J65" s="56" t="s">
        <v>96</v>
      </c>
      <c r="K65" s="57" t="s">
        <v>96</v>
      </c>
      <c r="L65" s="37" t="s">
        <v>94</v>
      </c>
      <c r="M65" s="37" t="s">
        <v>94</v>
      </c>
      <c r="N65" s="37" t="s">
        <v>94</v>
      </c>
      <c r="O65" s="37" t="s">
        <v>91</v>
      </c>
      <c r="P65" s="37" t="s">
        <v>94</v>
      </c>
      <c r="Q65" s="57"/>
      <c r="R65" s="57"/>
      <c r="S65" s="37" t="s">
        <v>91</v>
      </c>
      <c r="T65" s="37" t="s">
        <v>91</v>
      </c>
      <c r="U65" s="37" t="s">
        <v>91</v>
      </c>
      <c r="V65" s="37" t="s">
        <v>91</v>
      </c>
      <c r="W65" s="37" t="s">
        <v>96</v>
      </c>
      <c r="X65" s="57"/>
      <c r="Y65" s="57"/>
      <c r="Z65" s="37" t="s">
        <v>94</v>
      </c>
      <c r="AA65" s="37" t="s">
        <v>94</v>
      </c>
      <c r="AB65" s="37" t="s">
        <v>94</v>
      </c>
      <c r="AC65" s="37" t="s">
        <v>94</v>
      </c>
      <c r="AD65" s="37" t="s">
        <v>84</v>
      </c>
      <c r="AE65" s="73"/>
      <c r="AF65" s="57"/>
      <c r="AG65" s="37" t="s">
        <v>94</v>
      </c>
      <c r="AH65" s="37" t="s">
        <v>94</v>
      </c>
      <c r="AI65" s="37" t="s">
        <v>94</v>
      </c>
      <c r="AJ65" s="37" t="s">
        <v>94</v>
      </c>
      <c r="AK65" s="37" t="s">
        <v>94</v>
      </c>
      <c r="AL65" s="57"/>
      <c r="AM65" s="64"/>
      <c r="AN65" s="64"/>
      <c r="AO65" s="37"/>
    </row>
    <row r="66" spans="1:41" s="60" customFormat="1" ht="22.5" customHeight="1" x14ac:dyDescent="0.2">
      <c r="A66" s="111">
        <v>361240</v>
      </c>
      <c r="B66" s="6">
        <v>14</v>
      </c>
      <c r="C66" s="9"/>
      <c r="D66" s="32" t="s">
        <v>170</v>
      </c>
      <c r="E66" s="81">
        <v>4267</v>
      </c>
      <c r="F66" s="34">
        <v>34335</v>
      </c>
      <c r="G66" s="71">
        <v>43864</v>
      </c>
      <c r="H66" s="71"/>
      <c r="I66" s="71">
        <v>43980</v>
      </c>
      <c r="J66" s="56"/>
      <c r="K66" s="57"/>
      <c r="L66" s="37" t="s">
        <v>94</v>
      </c>
      <c r="M66" s="37" t="s">
        <v>94</v>
      </c>
      <c r="N66" s="37" t="s">
        <v>91</v>
      </c>
      <c r="O66" s="37" t="s">
        <v>94</v>
      </c>
      <c r="P66" s="37" t="s">
        <v>94</v>
      </c>
      <c r="Q66" s="57"/>
      <c r="R66" s="57"/>
      <c r="S66" s="37" t="s">
        <v>94</v>
      </c>
      <c r="T66" s="37" t="s">
        <v>84</v>
      </c>
      <c r="U66" s="37" t="s">
        <v>94</v>
      </c>
      <c r="V66" s="37" t="s">
        <v>94</v>
      </c>
      <c r="W66" s="37" t="s">
        <v>91</v>
      </c>
      <c r="X66" s="57"/>
      <c r="Y66" s="57"/>
      <c r="Z66" s="37" t="s">
        <v>94</v>
      </c>
      <c r="AA66" s="37" t="s">
        <v>94</v>
      </c>
      <c r="AB66" s="37" t="s">
        <v>91</v>
      </c>
      <c r="AC66" s="37" t="s">
        <v>91</v>
      </c>
      <c r="AD66" s="37" t="s">
        <v>91</v>
      </c>
      <c r="AE66" s="57" t="s">
        <v>96</v>
      </c>
      <c r="AF66" s="57" t="s">
        <v>96</v>
      </c>
      <c r="AG66" s="37" t="s">
        <v>94</v>
      </c>
      <c r="AH66" s="37" t="s">
        <v>94</v>
      </c>
      <c r="AI66" s="37" t="s">
        <v>94</v>
      </c>
      <c r="AJ66" s="37" t="s">
        <v>91</v>
      </c>
      <c r="AK66" s="37" t="s">
        <v>91</v>
      </c>
      <c r="AL66" s="57"/>
      <c r="AM66" s="64"/>
      <c r="AN66" s="64"/>
      <c r="AO66" s="37"/>
    </row>
    <row r="67" spans="1:41" s="60" customFormat="1" ht="22.5" customHeight="1" x14ac:dyDescent="0.2">
      <c r="A67" s="111">
        <v>361240</v>
      </c>
      <c r="B67" s="6" t="s">
        <v>17</v>
      </c>
      <c r="C67" s="9"/>
      <c r="D67" s="32" t="s">
        <v>197</v>
      </c>
      <c r="E67" s="81">
        <v>6872</v>
      </c>
      <c r="F67" s="34">
        <v>31869</v>
      </c>
      <c r="G67" s="71">
        <v>43878</v>
      </c>
      <c r="H67" s="71"/>
      <c r="I67" s="71">
        <v>43994</v>
      </c>
      <c r="J67" s="56"/>
      <c r="K67" s="57"/>
      <c r="L67" s="64"/>
      <c r="M67" s="64"/>
      <c r="N67" s="64"/>
      <c r="O67" s="64"/>
      <c r="P67" s="64"/>
      <c r="Q67" s="57"/>
      <c r="R67" s="57"/>
      <c r="S67" s="64"/>
      <c r="T67" s="64"/>
      <c r="U67" s="64"/>
      <c r="V67" s="64"/>
      <c r="W67" s="64"/>
      <c r="X67" s="57"/>
      <c r="Y67" s="57"/>
      <c r="Z67" s="37" t="s">
        <v>94</v>
      </c>
      <c r="AA67" s="37" t="s">
        <v>102</v>
      </c>
      <c r="AB67" s="37" t="s">
        <v>94</v>
      </c>
      <c r="AC67" s="37" t="s">
        <v>84</v>
      </c>
      <c r="AD67" s="37" t="s">
        <v>84</v>
      </c>
      <c r="AE67" s="57"/>
      <c r="AF67" s="57"/>
      <c r="AG67" s="37" t="s">
        <v>94</v>
      </c>
      <c r="AH67" s="37" t="s">
        <v>84</v>
      </c>
      <c r="AI67" s="37" t="s">
        <v>94</v>
      </c>
      <c r="AJ67" s="37" t="s">
        <v>94</v>
      </c>
      <c r="AK67" s="37" t="s">
        <v>94</v>
      </c>
      <c r="AL67" s="57"/>
      <c r="AM67" s="64"/>
      <c r="AN67" s="64"/>
      <c r="AO67" s="37"/>
    </row>
    <row r="68" spans="1:41" s="60" customFormat="1" ht="22.5" customHeight="1" x14ac:dyDescent="0.2">
      <c r="A68" s="111"/>
      <c r="B68" s="6" t="s">
        <v>17</v>
      </c>
      <c r="C68" s="7">
        <v>22</v>
      </c>
      <c r="D68" s="12" t="s">
        <v>193</v>
      </c>
      <c r="E68" s="81">
        <v>5881</v>
      </c>
      <c r="F68" s="34">
        <v>36163</v>
      </c>
      <c r="G68" s="71">
        <v>43766</v>
      </c>
      <c r="H68" s="71"/>
      <c r="I68" s="71">
        <v>43882</v>
      </c>
      <c r="J68" s="56"/>
      <c r="K68" s="57"/>
      <c r="L68" s="37" t="s">
        <v>94</v>
      </c>
      <c r="M68" s="37" t="s">
        <v>94</v>
      </c>
      <c r="N68" s="37" t="s">
        <v>91</v>
      </c>
      <c r="O68" s="37" t="s">
        <v>93</v>
      </c>
      <c r="P68" s="37" t="s">
        <v>94</v>
      </c>
      <c r="Q68" s="57"/>
      <c r="R68" s="57"/>
      <c r="S68" s="37" t="s">
        <v>84</v>
      </c>
      <c r="T68" s="37" t="s">
        <v>84</v>
      </c>
      <c r="U68" s="37" t="s">
        <v>94</v>
      </c>
      <c r="V68" s="37" t="s">
        <v>94</v>
      </c>
      <c r="W68" s="37" t="s">
        <v>94</v>
      </c>
      <c r="X68" s="57"/>
      <c r="Y68" s="57"/>
      <c r="Z68" s="37" t="s">
        <v>93</v>
      </c>
      <c r="AA68" s="37" t="s">
        <v>94</v>
      </c>
      <c r="AB68" s="37" t="s">
        <v>94</v>
      </c>
      <c r="AC68" s="37" t="s">
        <v>94</v>
      </c>
      <c r="AD68" s="37" t="s">
        <v>84</v>
      </c>
      <c r="AE68" s="73" t="s">
        <v>184</v>
      </c>
      <c r="AF68" s="57"/>
      <c r="AG68" s="64"/>
      <c r="AH68" s="64"/>
      <c r="AI68" s="64"/>
      <c r="AJ68" s="64"/>
      <c r="AK68" s="64"/>
      <c r="AL68" s="57"/>
      <c r="AM68" s="64"/>
      <c r="AN68" s="64"/>
      <c r="AO68" s="37"/>
    </row>
    <row r="69" spans="1:41" s="60" customFormat="1" ht="22.5" customHeight="1" x14ac:dyDescent="0.2">
      <c r="A69" s="111"/>
      <c r="B69" s="6" t="s">
        <v>17</v>
      </c>
      <c r="C69" s="7">
        <v>122</v>
      </c>
      <c r="D69" s="86" t="s">
        <v>185</v>
      </c>
      <c r="E69" s="106">
        <v>6181</v>
      </c>
      <c r="F69" s="45">
        <v>29307</v>
      </c>
      <c r="G69" s="71">
        <v>43766</v>
      </c>
      <c r="H69" s="71"/>
      <c r="I69" s="71">
        <v>43882</v>
      </c>
      <c r="J69" s="56"/>
      <c r="K69" s="57"/>
      <c r="L69" s="37" t="s">
        <v>94</v>
      </c>
      <c r="M69" s="37" t="s">
        <v>94</v>
      </c>
      <c r="N69" s="37" t="s">
        <v>94</v>
      </c>
      <c r="O69" s="37" t="s">
        <v>94</v>
      </c>
      <c r="P69" s="37" t="s">
        <v>94</v>
      </c>
      <c r="Q69" s="57"/>
      <c r="R69" s="57"/>
      <c r="S69" s="37" t="s">
        <v>94</v>
      </c>
      <c r="T69" s="37" t="s">
        <v>94</v>
      </c>
      <c r="U69" s="37" t="s">
        <v>94</v>
      </c>
      <c r="V69" s="37" t="s">
        <v>94</v>
      </c>
      <c r="W69" s="37" t="s">
        <v>94</v>
      </c>
      <c r="X69" s="57"/>
      <c r="Y69" s="57"/>
      <c r="Z69" s="37" t="s">
        <v>94</v>
      </c>
      <c r="AA69" s="37" t="s">
        <v>94</v>
      </c>
      <c r="AB69" s="37" t="s">
        <v>94</v>
      </c>
      <c r="AC69" s="37" t="s">
        <v>94</v>
      </c>
      <c r="AD69" s="37" t="s">
        <v>84</v>
      </c>
      <c r="AE69" s="73" t="s">
        <v>184</v>
      </c>
      <c r="AF69" s="57"/>
      <c r="AG69" s="64"/>
      <c r="AH69" s="64"/>
      <c r="AI69" s="64"/>
      <c r="AJ69" s="64"/>
      <c r="AK69" s="64"/>
      <c r="AL69" s="57"/>
      <c r="AM69" s="64"/>
      <c r="AN69" s="64"/>
      <c r="AO69" s="37"/>
    </row>
    <row r="70" spans="1:41" s="60" customFormat="1" ht="22.5" customHeight="1" x14ac:dyDescent="0.2">
      <c r="A70" s="111">
        <v>361240</v>
      </c>
      <c r="B70" s="6">
        <v>14</v>
      </c>
      <c r="C70" s="7">
        <v>48</v>
      </c>
      <c r="D70" s="32" t="s">
        <v>171</v>
      </c>
      <c r="E70" s="81">
        <v>1283</v>
      </c>
      <c r="F70" s="34">
        <v>22988</v>
      </c>
      <c r="G70" s="71">
        <v>43864</v>
      </c>
      <c r="H70" s="71"/>
      <c r="I70" s="71">
        <v>43980</v>
      </c>
      <c r="J70" s="56"/>
      <c r="K70" s="57"/>
      <c r="L70" s="37" t="s">
        <v>94</v>
      </c>
      <c r="M70" s="37" t="s">
        <v>94</v>
      </c>
      <c r="N70" s="37" t="s">
        <v>94</v>
      </c>
      <c r="O70" s="37" t="s">
        <v>94</v>
      </c>
      <c r="P70" s="37" t="s">
        <v>94</v>
      </c>
      <c r="Q70" s="57"/>
      <c r="R70" s="57"/>
      <c r="S70" s="37" t="s">
        <v>94</v>
      </c>
      <c r="T70" s="37" t="s">
        <v>94</v>
      </c>
      <c r="U70" s="37" t="s">
        <v>94</v>
      </c>
      <c r="V70" s="37" t="s">
        <v>94</v>
      </c>
      <c r="W70" s="37" t="s">
        <v>94</v>
      </c>
      <c r="X70" s="57"/>
      <c r="Y70" s="57"/>
      <c r="Z70" s="37" t="s">
        <v>94</v>
      </c>
      <c r="AA70" s="37" t="s">
        <v>94</v>
      </c>
      <c r="AB70" s="37" t="s">
        <v>94</v>
      </c>
      <c r="AC70" s="37" t="s">
        <v>94</v>
      </c>
      <c r="AD70" s="37" t="s">
        <v>94</v>
      </c>
      <c r="AE70" s="57"/>
      <c r="AF70" s="57"/>
      <c r="AG70" s="37" t="s">
        <v>94</v>
      </c>
      <c r="AH70" s="37" t="s">
        <v>94</v>
      </c>
      <c r="AI70" s="37" t="s">
        <v>94</v>
      </c>
      <c r="AJ70" s="37" t="s">
        <v>94</v>
      </c>
      <c r="AK70" s="37" t="s">
        <v>94</v>
      </c>
      <c r="AL70" s="57"/>
      <c r="AM70" s="64"/>
      <c r="AN70" s="64"/>
      <c r="AO70" s="37"/>
    </row>
    <row r="71" spans="1:41" s="60" customFormat="1" ht="22.5" customHeight="1" x14ac:dyDescent="0.2">
      <c r="A71" s="111">
        <v>361240</v>
      </c>
      <c r="B71" s="6">
        <v>14</v>
      </c>
      <c r="C71" s="7">
        <v>52</v>
      </c>
      <c r="D71" s="32" t="s">
        <v>172</v>
      </c>
      <c r="E71" s="81">
        <v>3641</v>
      </c>
      <c r="F71" s="34">
        <v>33370</v>
      </c>
      <c r="G71" s="71">
        <v>43864</v>
      </c>
      <c r="H71" s="71"/>
      <c r="I71" s="71">
        <v>43980</v>
      </c>
      <c r="J71" s="56"/>
      <c r="K71" s="57"/>
      <c r="L71" s="37" t="s">
        <v>91</v>
      </c>
      <c r="M71" s="37" t="s">
        <v>91</v>
      </c>
      <c r="N71" s="37" t="s">
        <v>91</v>
      </c>
      <c r="O71" s="37" t="s">
        <v>94</v>
      </c>
      <c r="P71" s="37" t="s">
        <v>94</v>
      </c>
      <c r="Q71" s="57"/>
      <c r="R71" s="57"/>
      <c r="S71" s="37" t="s">
        <v>94</v>
      </c>
      <c r="T71" s="37" t="s">
        <v>94</v>
      </c>
      <c r="U71" s="37" t="s">
        <v>94</v>
      </c>
      <c r="V71" s="37" t="s">
        <v>94</v>
      </c>
      <c r="W71" s="37" t="s">
        <v>94</v>
      </c>
      <c r="X71" s="57"/>
      <c r="Y71" s="57"/>
      <c r="Z71" s="37" t="s">
        <v>94</v>
      </c>
      <c r="AA71" s="37" t="s">
        <v>94</v>
      </c>
      <c r="AB71" s="37" t="s">
        <v>94</v>
      </c>
      <c r="AC71" s="37" t="s">
        <v>94</v>
      </c>
      <c r="AD71" s="37" t="s">
        <v>94</v>
      </c>
      <c r="AE71" s="57"/>
      <c r="AF71" s="57"/>
      <c r="AG71" s="37" t="s">
        <v>94</v>
      </c>
      <c r="AH71" s="37" t="s">
        <v>91</v>
      </c>
      <c r="AI71" s="37" t="s">
        <v>91</v>
      </c>
      <c r="AJ71" s="37" t="s">
        <v>91</v>
      </c>
      <c r="AK71" s="37" t="s">
        <v>96</v>
      </c>
      <c r="AL71" s="37" t="s">
        <v>96</v>
      </c>
      <c r="AM71" s="64"/>
      <c r="AN71" s="64"/>
      <c r="AO71" s="37" t="s">
        <v>192</v>
      </c>
    </row>
    <row r="72" spans="1:41" s="60" customFormat="1" ht="22.5" customHeight="1" x14ac:dyDescent="0.2">
      <c r="A72" s="111">
        <v>361240</v>
      </c>
      <c r="B72" s="6" t="s">
        <v>17</v>
      </c>
      <c r="C72" s="7"/>
      <c r="D72" s="32" t="s">
        <v>196</v>
      </c>
      <c r="E72" s="81">
        <v>3577</v>
      </c>
      <c r="F72" s="34">
        <v>34766</v>
      </c>
      <c r="G72" s="71">
        <v>43878</v>
      </c>
      <c r="H72" s="71"/>
      <c r="I72" s="71">
        <v>43994</v>
      </c>
      <c r="J72" s="56"/>
      <c r="K72" s="57"/>
      <c r="L72" s="64"/>
      <c r="M72" s="64"/>
      <c r="N72" s="64"/>
      <c r="O72" s="64"/>
      <c r="P72" s="64"/>
      <c r="Q72" s="57"/>
      <c r="R72" s="57"/>
      <c r="S72" s="64"/>
      <c r="T72" s="64"/>
      <c r="U72" s="64"/>
      <c r="V72" s="64"/>
      <c r="W72" s="64"/>
      <c r="X72" s="57"/>
      <c r="Y72" s="57"/>
      <c r="Z72" s="37" t="s">
        <v>94</v>
      </c>
      <c r="AA72" s="37" t="s">
        <v>94</v>
      </c>
      <c r="AB72" s="37" t="s">
        <v>94</v>
      </c>
      <c r="AC72" s="37" t="s">
        <v>94</v>
      </c>
      <c r="AD72" s="37" t="s">
        <v>94</v>
      </c>
      <c r="AE72" s="57"/>
      <c r="AF72" s="57"/>
      <c r="AG72" s="37" t="s">
        <v>93</v>
      </c>
      <c r="AH72" s="37" t="s">
        <v>84</v>
      </c>
      <c r="AI72" s="37" t="s">
        <v>94</v>
      </c>
      <c r="AJ72" s="37" t="s">
        <v>94</v>
      </c>
      <c r="AK72" s="37" t="s">
        <v>94</v>
      </c>
      <c r="AL72" s="57"/>
      <c r="AM72" s="64"/>
      <c r="AN72" s="64"/>
      <c r="AO72" s="37"/>
    </row>
    <row r="73" spans="1:41" s="60" customFormat="1" ht="22.5" customHeight="1" x14ac:dyDescent="0.2">
      <c r="A73" s="111"/>
      <c r="B73" s="6">
        <v>14</v>
      </c>
      <c r="C73" s="7">
        <v>58</v>
      </c>
      <c r="D73" s="86" t="s">
        <v>194</v>
      </c>
      <c r="E73" s="81">
        <v>3595</v>
      </c>
      <c r="F73" s="34">
        <v>33166</v>
      </c>
      <c r="G73" s="71">
        <v>43850</v>
      </c>
      <c r="H73" s="71"/>
      <c r="I73" s="71">
        <v>43980</v>
      </c>
      <c r="J73" s="56"/>
      <c r="K73" s="57"/>
      <c r="L73" s="37" t="s">
        <v>94</v>
      </c>
      <c r="M73" s="37" t="s">
        <v>93</v>
      </c>
      <c r="N73" s="37" t="s">
        <v>91</v>
      </c>
      <c r="O73" s="37" t="s">
        <v>91</v>
      </c>
      <c r="P73" s="37" t="s">
        <v>91</v>
      </c>
      <c r="Q73" s="37" t="s">
        <v>96</v>
      </c>
      <c r="R73" s="37" t="s">
        <v>96</v>
      </c>
      <c r="S73" s="37" t="s">
        <v>84</v>
      </c>
      <c r="T73" s="74" t="s">
        <v>200</v>
      </c>
      <c r="U73" s="74"/>
      <c r="V73" s="64"/>
      <c r="W73" s="64"/>
      <c r="X73" s="57"/>
      <c r="Y73" s="57"/>
      <c r="Z73" s="64"/>
      <c r="AA73" s="64"/>
      <c r="AB73" s="64"/>
      <c r="AC73" s="64"/>
      <c r="AD73" s="64"/>
      <c r="AE73" s="57"/>
      <c r="AF73" s="57"/>
      <c r="AG73" s="64"/>
      <c r="AH73" s="64"/>
      <c r="AI73" s="64"/>
      <c r="AJ73" s="64"/>
      <c r="AK73" s="64"/>
      <c r="AL73" s="57"/>
      <c r="AM73" s="64"/>
      <c r="AN73" s="64"/>
      <c r="AO73" s="37"/>
    </row>
    <row r="74" spans="1:41" s="60" customFormat="1" ht="22.5" customHeight="1" x14ac:dyDescent="0.2">
      <c r="A74" s="111"/>
      <c r="B74" s="6" t="s">
        <v>17</v>
      </c>
      <c r="C74" s="7">
        <v>31</v>
      </c>
      <c r="D74" s="86" t="s">
        <v>186</v>
      </c>
      <c r="E74" s="81">
        <v>5707</v>
      </c>
      <c r="F74" s="34">
        <v>36744</v>
      </c>
      <c r="G74" s="71">
        <v>43766</v>
      </c>
      <c r="H74" s="71"/>
      <c r="I74" s="71">
        <v>43882</v>
      </c>
      <c r="J74" s="56"/>
      <c r="K74" s="57"/>
      <c r="L74" s="37" t="s">
        <v>93</v>
      </c>
      <c r="M74" s="37" t="s">
        <v>94</v>
      </c>
      <c r="N74" s="37" t="s">
        <v>94</v>
      </c>
      <c r="O74" s="37" t="s">
        <v>93</v>
      </c>
      <c r="P74" s="37" t="s">
        <v>93</v>
      </c>
      <c r="Q74" s="37" t="s">
        <v>93</v>
      </c>
      <c r="R74" s="37" t="s">
        <v>93</v>
      </c>
      <c r="S74" s="37" t="s">
        <v>93</v>
      </c>
      <c r="T74" s="37" t="s">
        <v>93</v>
      </c>
      <c r="U74" s="37" t="s">
        <v>93</v>
      </c>
      <c r="V74" s="37" t="s">
        <v>93</v>
      </c>
      <c r="W74" s="37" t="s">
        <v>94</v>
      </c>
      <c r="X74" s="57"/>
      <c r="Y74" s="57"/>
      <c r="Z74" s="37" t="s">
        <v>94</v>
      </c>
      <c r="AA74" s="37" t="s">
        <v>94</v>
      </c>
      <c r="AB74" s="37" t="s">
        <v>94</v>
      </c>
      <c r="AC74" s="37" t="s">
        <v>94</v>
      </c>
      <c r="AD74" s="37" t="s">
        <v>84</v>
      </c>
      <c r="AE74" s="73" t="s">
        <v>184</v>
      </c>
      <c r="AF74" s="57"/>
      <c r="AG74" s="64"/>
      <c r="AH74" s="64"/>
      <c r="AI74" s="64"/>
      <c r="AJ74" s="64"/>
      <c r="AK74" s="64"/>
      <c r="AL74" s="57"/>
      <c r="AM74" s="64"/>
      <c r="AN74" s="64"/>
      <c r="AO74" s="37"/>
    </row>
    <row r="75" spans="1:41" s="60" customFormat="1" ht="22.5" customHeight="1" x14ac:dyDescent="0.2">
      <c r="A75" s="111">
        <v>361240</v>
      </c>
      <c r="B75" s="6" t="s">
        <v>17</v>
      </c>
      <c r="C75" s="153"/>
      <c r="D75" s="41" t="s">
        <v>207</v>
      </c>
      <c r="E75" s="154">
        <v>6494</v>
      </c>
      <c r="F75" s="155">
        <v>33094</v>
      </c>
      <c r="G75" s="156">
        <v>43886</v>
      </c>
      <c r="H75" s="156"/>
      <c r="I75" s="156">
        <v>44001</v>
      </c>
      <c r="J75" s="157"/>
      <c r="K75" s="158"/>
      <c r="L75" s="64"/>
      <c r="M75" s="64"/>
      <c r="N75" s="64"/>
      <c r="O75" s="64"/>
      <c r="P75" s="64"/>
      <c r="Q75" s="158"/>
      <c r="R75" s="158"/>
      <c r="S75" s="64"/>
      <c r="T75" s="64"/>
      <c r="U75" s="64"/>
      <c r="V75" s="64"/>
      <c r="W75" s="64"/>
      <c r="X75" s="158"/>
      <c r="Y75" s="158"/>
      <c r="Z75" s="64"/>
      <c r="AA75" s="64"/>
      <c r="AB75" s="64"/>
      <c r="AC75" s="64"/>
      <c r="AD75" s="64"/>
      <c r="AE75" s="158"/>
      <c r="AF75" s="158"/>
      <c r="AG75" s="64"/>
      <c r="AH75" s="37" t="s">
        <v>94</v>
      </c>
      <c r="AI75" s="37" t="s">
        <v>94</v>
      </c>
      <c r="AJ75" s="37" t="s">
        <v>94</v>
      </c>
      <c r="AK75" s="37" t="s">
        <v>94</v>
      </c>
      <c r="AL75" s="158"/>
      <c r="AM75" s="163"/>
      <c r="AN75" s="163"/>
      <c r="AO75" s="159"/>
    </row>
    <row r="76" spans="1:41" s="60" customFormat="1" ht="22.5" customHeight="1" x14ac:dyDescent="0.2">
      <c r="A76" s="111"/>
      <c r="B76" s="6" t="s">
        <v>17</v>
      </c>
      <c r="C76" s="7">
        <v>28</v>
      </c>
      <c r="D76" s="12" t="s">
        <v>187</v>
      </c>
      <c r="E76" s="81">
        <v>3421</v>
      </c>
      <c r="F76" s="34">
        <v>35710</v>
      </c>
      <c r="G76" s="71">
        <v>43766</v>
      </c>
      <c r="H76" s="71"/>
      <c r="I76" s="71">
        <v>43882</v>
      </c>
      <c r="J76" s="56"/>
      <c r="K76" s="57"/>
      <c r="L76" s="37" t="s">
        <v>94</v>
      </c>
      <c r="M76" s="37" t="s">
        <v>94</v>
      </c>
      <c r="N76" s="37" t="s">
        <v>84</v>
      </c>
      <c r="O76" s="37" t="s">
        <v>94</v>
      </c>
      <c r="P76" s="37" t="s">
        <v>94</v>
      </c>
      <c r="Q76" s="57"/>
      <c r="R76" s="57"/>
      <c r="S76" s="37" t="s">
        <v>102</v>
      </c>
      <c r="T76" s="37" t="s">
        <v>94</v>
      </c>
      <c r="U76" s="37" t="s">
        <v>84</v>
      </c>
      <c r="V76" s="37" t="s">
        <v>94</v>
      </c>
      <c r="W76" s="37" t="s">
        <v>93</v>
      </c>
      <c r="X76" s="57"/>
      <c r="Y76" s="57"/>
      <c r="Z76" s="37" t="s">
        <v>84</v>
      </c>
      <c r="AA76" s="37" t="s">
        <v>84</v>
      </c>
      <c r="AB76" s="37" t="s">
        <v>84</v>
      </c>
      <c r="AC76" s="37" t="s">
        <v>94</v>
      </c>
      <c r="AD76" s="37" t="s">
        <v>84</v>
      </c>
      <c r="AE76" s="73" t="s">
        <v>204</v>
      </c>
      <c r="AF76" s="57"/>
      <c r="AG76" s="64"/>
      <c r="AH76" s="64"/>
      <c r="AI76" s="64"/>
      <c r="AJ76" s="64"/>
      <c r="AK76" s="64"/>
      <c r="AL76" s="57"/>
      <c r="AM76" s="64"/>
      <c r="AN76" s="64"/>
      <c r="AO76" s="37"/>
    </row>
    <row r="77" spans="1:41" s="60" customFormat="1" ht="22.5" customHeight="1" x14ac:dyDescent="0.2">
      <c r="A77" s="111">
        <v>361240</v>
      </c>
      <c r="B77" s="6" t="s">
        <v>31</v>
      </c>
      <c r="C77" s="7">
        <v>5</v>
      </c>
      <c r="D77" s="87" t="s">
        <v>99</v>
      </c>
      <c r="E77" s="76">
        <v>3173</v>
      </c>
      <c r="F77" s="69">
        <v>33205</v>
      </c>
      <c r="G77" s="71">
        <v>43837</v>
      </c>
      <c r="H77" s="71"/>
      <c r="I77" s="71">
        <v>43951</v>
      </c>
      <c r="J77" s="56"/>
      <c r="K77" s="57"/>
      <c r="L77" s="37" t="s">
        <v>94</v>
      </c>
      <c r="M77" s="37" t="s">
        <v>94</v>
      </c>
      <c r="N77" s="37" t="s">
        <v>94</v>
      </c>
      <c r="O77" s="37" t="s">
        <v>94</v>
      </c>
      <c r="P77" s="37" t="s">
        <v>94</v>
      </c>
      <c r="Q77" s="57"/>
      <c r="R77" s="57"/>
      <c r="S77" s="37" t="s">
        <v>94</v>
      </c>
      <c r="T77" s="37" t="s">
        <v>94</v>
      </c>
      <c r="U77" s="37" t="s">
        <v>94</v>
      </c>
      <c r="V77" s="37" t="s">
        <v>102</v>
      </c>
      <c r="W77" s="37" t="s">
        <v>94</v>
      </c>
      <c r="X77" s="57"/>
      <c r="Y77" s="57"/>
      <c r="Z77" s="37" t="s">
        <v>94</v>
      </c>
      <c r="AA77" s="37" t="s">
        <v>94</v>
      </c>
      <c r="AB77" s="37" t="s">
        <v>94</v>
      </c>
      <c r="AC77" s="37" t="s">
        <v>94</v>
      </c>
      <c r="AD77" s="37" t="s">
        <v>94</v>
      </c>
      <c r="AE77" s="57"/>
      <c r="AF77" s="57"/>
      <c r="AG77" s="37" t="s">
        <v>94</v>
      </c>
      <c r="AH77" s="37" t="s">
        <v>94</v>
      </c>
      <c r="AI77" s="37" t="s">
        <v>94</v>
      </c>
      <c r="AJ77" s="37" t="s">
        <v>94</v>
      </c>
      <c r="AK77" s="37" t="s">
        <v>94</v>
      </c>
      <c r="AL77" s="57"/>
      <c r="AM77" s="64"/>
      <c r="AN77" s="64"/>
      <c r="AO77" s="37"/>
    </row>
    <row r="78" spans="1:41" s="60" customFormat="1" ht="22.5" customHeight="1" x14ac:dyDescent="0.2">
      <c r="A78" s="111">
        <v>361240</v>
      </c>
      <c r="B78" s="6" t="s">
        <v>17</v>
      </c>
      <c r="C78" s="7">
        <v>34</v>
      </c>
      <c r="D78" s="41" t="s">
        <v>110</v>
      </c>
      <c r="E78" s="81">
        <v>6429</v>
      </c>
      <c r="F78" s="34">
        <v>23906</v>
      </c>
      <c r="G78" s="71">
        <v>43837</v>
      </c>
      <c r="H78" s="71"/>
      <c r="I78" s="71">
        <v>43951</v>
      </c>
      <c r="J78" s="56"/>
      <c r="K78" s="57"/>
      <c r="L78" s="37" t="s">
        <v>94</v>
      </c>
      <c r="M78" s="37" t="s">
        <v>94</v>
      </c>
      <c r="N78" s="37" t="s">
        <v>94</v>
      </c>
      <c r="O78" s="37" t="s">
        <v>94</v>
      </c>
      <c r="P78" s="37" t="s">
        <v>94</v>
      </c>
      <c r="Q78" s="57"/>
      <c r="R78" s="57"/>
      <c r="S78" s="37" t="s">
        <v>94</v>
      </c>
      <c r="T78" s="37" t="s">
        <v>94</v>
      </c>
      <c r="U78" s="37" t="s">
        <v>91</v>
      </c>
      <c r="V78" s="37" t="s">
        <v>91</v>
      </c>
      <c r="W78" s="37" t="s">
        <v>91</v>
      </c>
      <c r="X78" s="37" t="s">
        <v>96</v>
      </c>
      <c r="Y78" s="37" t="s">
        <v>96</v>
      </c>
      <c r="Z78" s="37" t="s">
        <v>96</v>
      </c>
      <c r="AA78" s="37" t="s">
        <v>96</v>
      </c>
      <c r="AB78" s="37" t="s">
        <v>96</v>
      </c>
      <c r="AC78" s="37" t="s">
        <v>96</v>
      </c>
      <c r="AD78" s="37" t="s">
        <v>96</v>
      </c>
      <c r="AE78" s="37" t="s">
        <v>96</v>
      </c>
      <c r="AF78" s="37" t="s">
        <v>96</v>
      </c>
      <c r="AG78" s="37" t="s">
        <v>94</v>
      </c>
      <c r="AH78" s="37" t="s">
        <v>94</v>
      </c>
      <c r="AI78" s="37" t="s">
        <v>94</v>
      </c>
      <c r="AJ78" s="37" t="s">
        <v>94</v>
      </c>
      <c r="AK78" s="37" t="s">
        <v>94</v>
      </c>
      <c r="AL78" s="57"/>
      <c r="AM78" s="64"/>
      <c r="AN78" s="64"/>
      <c r="AO78" s="37"/>
    </row>
    <row r="79" spans="1:41" s="60" customFormat="1" ht="22.5" customHeight="1" x14ac:dyDescent="0.2">
      <c r="A79" s="111">
        <v>361240</v>
      </c>
      <c r="B79" s="6">
        <v>14</v>
      </c>
      <c r="C79" s="7">
        <v>62</v>
      </c>
      <c r="D79" s="32" t="s">
        <v>173</v>
      </c>
      <c r="E79" s="81">
        <v>4081</v>
      </c>
      <c r="F79" s="34">
        <v>37201</v>
      </c>
      <c r="G79" s="71">
        <v>43864</v>
      </c>
      <c r="H79" s="71"/>
      <c r="I79" s="71">
        <v>43980</v>
      </c>
      <c r="J79" s="56"/>
      <c r="K79" s="57"/>
      <c r="L79" s="37" t="s">
        <v>94</v>
      </c>
      <c r="M79" s="37" t="s">
        <v>94</v>
      </c>
      <c r="N79" s="37" t="s">
        <v>94</v>
      </c>
      <c r="O79" s="37" t="s">
        <v>94</v>
      </c>
      <c r="P79" s="37" t="s">
        <v>94</v>
      </c>
      <c r="Q79" s="57"/>
      <c r="R79" s="57"/>
      <c r="S79" s="37" t="s">
        <v>94</v>
      </c>
      <c r="T79" s="37" t="s">
        <v>94</v>
      </c>
      <c r="U79" s="37" t="s">
        <v>94</v>
      </c>
      <c r="V79" s="37" t="s">
        <v>94</v>
      </c>
      <c r="W79" s="37" t="s">
        <v>94</v>
      </c>
      <c r="X79" s="57"/>
      <c r="Y79" s="57"/>
      <c r="Z79" s="37" t="s">
        <v>94</v>
      </c>
      <c r="AA79" s="37" t="s">
        <v>94</v>
      </c>
      <c r="AB79" s="37" t="s">
        <v>94</v>
      </c>
      <c r="AC79" s="37" t="s">
        <v>91</v>
      </c>
      <c r="AD79" s="37" t="s">
        <v>94</v>
      </c>
      <c r="AE79" s="57"/>
      <c r="AF79" s="57"/>
      <c r="AG79" s="37" t="s">
        <v>94</v>
      </c>
      <c r="AH79" s="37" t="s">
        <v>94</v>
      </c>
      <c r="AI79" s="37" t="s">
        <v>84</v>
      </c>
      <c r="AJ79" s="37" t="s">
        <v>94</v>
      </c>
      <c r="AK79" s="37" t="s">
        <v>94</v>
      </c>
      <c r="AL79" s="57"/>
      <c r="AM79" s="64"/>
      <c r="AN79" s="64"/>
      <c r="AO79" s="37"/>
    </row>
    <row r="80" spans="1:41" s="60" customFormat="1" ht="22.5" customHeight="1" x14ac:dyDescent="0.2">
      <c r="A80" s="111"/>
      <c r="B80" s="6" t="s">
        <v>17</v>
      </c>
      <c r="C80" s="99">
        <v>119</v>
      </c>
      <c r="D80" s="12" t="s">
        <v>188</v>
      </c>
      <c r="E80" s="81">
        <v>5883</v>
      </c>
      <c r="F80" s="34">
        <v>33413</v>
      </c>
      <c r="G80" s="71">
        <v>43766</v>
      </c>
      <c r="H80" s="71"/>
      <c r="I80" s="71">
        <v>43882</v>
      </c>
      <c r="J80" s="56"/>
      <c r="K80" s="57"/>
      <c r="L80" s="37" t="s">
        <v>109</v>
      </c>
      <c r="M80" s="37" t="s">
        <v>109</v>
      </c>
      <c r="N80" s="37" t="s">
        <v>94</v>
      </c>
      <c r="O80" s="37" t="s">
        <v>94</v>
      </c>
      <c r="P80" s="37" t="s">
        <v>94</v>
      </c>
      <c r="Q80" s="57"/>
      <c r="R80" s="57"/>
      <c r="S80" s="37" t="s">
        <v>94</v>
      </c>
      <c r="T80" s="37" t="s">
        <v>94</v>
      </c>
      <c r="U80" s="37" t="s">
        <v>94</v>
      </c>
      <c r="V80" s="37" t="s">
        <v>94</v>
      </c>
      <c r="W80" s="37" t="s">
        <v>94</v>
      </c>
      <c r="X80" s="57"/>
      <c r="Y80" s="57"/>
      <c r="Z80" s="37" t="s">
        <v>94</v>
      </c>
      <c r="AA80" s="37" t="s">
        <v>94</v>
      </c>
      <c r="AB80" s="37" t="s">
        <v>94</v>
      </c>
      <c r="AC80" s="37" t="s">
        <v>94</v>
      </c>
      <c r="AD80" s="37" t="s">
        <v>84</v>
      </c>
      <c r="AE80" s="73" t="s">
        <v>184</v>
      </c>
      <c r="AF80" s="57"/>
      <c r="AG80" s="64"/>
      <c r="AH80" s="64"/>
      <c r="AI80" s="64"/>
      <c r="AJ80" s="64"/>
      <c r="AK80" s="64"/>
      <c r="AL80" s="57"/>
      <c r="AM80" s="64"/>
      <c r="AN80" s="64"/>
      <c r="AO80" s="37"/>
    </row>
    <row r="81" spans="1:41" s="60" customFormat="1" ht="22.5" customHeight="1" x14ac:dyDescent="0.2">
      <c r="A81" s="111">
        <v>361240</v>
      </c>
      <c r="B81" s="6">
        <v>14</v>
      </c>
      <c r="C81" s="7">
        <v>64</v>
      </c>
      <c r="D81" s="32" t="s">
        <v>201</v>
      </c>
      <c r="E81" s="81">
        <v>3222</v>
      </c>
      <c r="F81" s="34">
        <v>25319</v>
      </c>
      <c r="G81" s="71">
        <v>43864</v>
      </c>
      <c r="H81" s="71"/>
      <c r="I81" s="71">
        <v>43980</v>
      </c>
      <c r="J81" s="56"/>
      <c r="K81" s="57"/>
      <c r="L81" s="37" t="s">
        <v>94</v>
      </c>
      <c r="M81" s="37" t="s">
        <v>94</v>
      </c>
      <c r="N81" s="37" t="s">
        <v>94</v>
      </c>
      <c r="O81" s="37" t="s">
        <v>94</v>
      </c>
      <c r="P81" s="37" t="s">
        <v>94</v>
      </c>
      <c r="Q81" s="57"/>
      <c r="R81" s="57"/>
      <c r="S81" s="37" t="s">
        <v>94</v>
      </c>
      <c r="T81" s="37" t="s">
        <v>94</v>
      </c>
      <c r="U81" s="37" t="s">
        <v>94</v>
      </c>
      <c r="V81" s="37" t="s">
        <v>94</v>
      </c>
      <c r="W81" s="37" t="s">
        <v>94</v>
      </c>
      <c r="X81" s="57"/>
      <c r="Y81" s="57"/>
      <c r="Z81" s="37" t="s">
        <v>94</v>
      </c>
      <c r="AA81" s="37" t="s">
        <v>94</v>
      </c>
      <c r="AB81" s="37" t="s">
        <v>94</v>
      </c>
      <c r="AC81" s="37" t="s">
        <v>94</v>
      </c>
      <c r="AD81" s="37" t="s">
        <v>94</v>
      </c>
      <c r="AE81" s="57"/>
      <c r="AF81" s="57"/>
      <c r="AG81" s="37" t="s">
        <v>94</v>
      </c>
      <c r="AH81" s="37" t="s">
        <v>94</v>
      </c>
      <c r="AI81" s="37" t="s">
        <v>94</v>
      </c>
      <c r="AJ81" s="37" t="s">
        <v>94</v>
      </c>
      <c r="AK81" s="37" t="s">
        <v>94</v>
      </c>
      <c r="AL81" s="57"/>
      <c r="AM81" s="64"/>
      <c r="AN81" s="64"/>
      <c r="AO81" s="37"/>
    </row>
    <row r="82" spans="1:41" s="60" customFormat="1" ht="22.5" customHeight="1" x14ac:dyDescent="0.2">
      <c r="A82" s="111">
        <v>361240</v>
      </c>
      <c r="B82" s="6" t="s">
        <v>34</v>
      </c>
      <c r="C82" s="7"/>
      <c r="D82" s="32" t="s">
        <v>175</v>
      </c>
      <c r="E82" s="81">
        <v>4649</v>
      </c>
      <c r="F82" s="34">
        <v>28781</v>
      </c>
      <c r="G82" s="71">
        <v>43864</v>
      </c>
      <c r="H82" s="71"/>
      <c r="I82" s="71">
        <v>43980</v>
      </c>
      <c r="J82" s="56"/>
      <c r="K82" s="57"/>
      <c r="L82" s="37" t="s">
        <v>94</v>
      </c>
      <c r="M82" s="37" t="s">
        <v>94</v>
      </c>
      <c r="N82" s="37" t="s">
        <v>94</v>
      </c>
      <c r="O82" s="37" t="s">
        <v>94</v>
      </c>
      <c r="P82" s="37" t="s">
        <v>94</v>
      </c>
      <c r="Q82" s="57"/>
      <c r="R82" s="57"/>
      <c r="S82" s="37" t="s">
        <v>94</v>
      </c>
      <c r="T82" s="37" t="s">
        <v>94</v>
      </c>
      <c r="U82" s="37" t="s">
        <v>94</v>
      </c>
      <c r="V82" s="37" t="s">
        <v>94</v>
      </c>
      <c r="W82" s="37" t="s">
        <v>94</v>
      </c>
      <c r="X82" s="57"/>
      <c r="Y82" s="57"/>
      <c r="Z82" s="37" t="s">
        <v>94</v>
      </c>
      <c r="AA82" s="37" t="s">
        <v>94</v>
      </c>
      <c r="AB82" s="37" t="s">
        <v>94</v>
      </c>
      <c r="AC82" s="37" t="s">
        <v>94</v>
      </c>
      <c r="AD82" s="37" t="s">
        <v>94</v>
      </c>
      <c r="AE82" s="57"/>
      <c r="AF82" s="57"/>
      <c r="AG82" s="37" t="s">
        <v>94</v>
      </c>
      <c r="AH82" s="37" t="s">
        <v>94</v>
      </c>
      <c r="AI82" s="37" t="s">
        <v>94</v>
      </c>
      <c r="AJ82" s="37" t="s">
        <v>94</v>
      </c>
      <c r="AK82" s="37" t="s">
        <v>94</v>
      </c>
      <c r="AL82" s="57"/>
      <c r="AM82" s="64"/>
      <c r="AN82" s="64"/>
      <c r="AO82" s="37"/>
    </row>
    <row r="83" spans="1:41" s="60" customFormat="1" ht="22.5" customHeight="1" x14ac:dyDescent="0.2">
      <c r="A83" s="111">
        <v>361240</v>
      </c>
      <c r="B83" s="6" t="s">
        <v>17</v>
      </c>
      <c r="C83" s="7"/>
      <c r="D83" s="32" t="s">
        <v>176</v>
      </c>
      <c r="E83" s="81">
        <v>5930</v>
      </c>
      <c r="F83" s="34">
        <v>31032</v>
      </c>
      <c r="G83" s="71">
        <v>43864</v>
      </c>
      <c r="H83" s="71"/>
      <c r="I83" s="71">
        <v>43980</v>
      </c>
      <c r="J83" s="56"/>
      <c r="K83" s="57"/>
      <c r="L83" s="37" t="s">
        <v>94</v>
      </c>
      <c r="M83" s="37" t="s">
        <v>94</v>
      </c>
      <c r="N83" s="37" t="s">
        <v>94</v>
      </c>
      <c r="O83" s="37" t="s">
        <v>94</v>
      </c>
      <c r="P83" s="37" t="s">
        <v>94</v>
      </c>
      <c r="Q83" s="57"/>
      <c r="R83" s="57"/>
      <c r="S83" s="37" t="s">
        <v>94</v>
      </c>
      <c r="T83" s="37" t="s">
        <v>91</v>
      </c>
      <c r="U83" s="37" t="s">
        <v>91</v>
      </c>
      <c r="V83" s="37" t="s">
        <v>94</v>
      </c>
      <c r="W83" s="37" t="s">
        <v>94</v>
      </c>
      <c r="X83" s="57"/>
      <c r="Y83" s="57"/>
      <c r="Z83" s="37" t="s">
        <v>94</v>
      </c>
      <c r="AA83" s="37" t="s">
        <v>94</v>
      </c>
      <c r="AB83" s="37" t="s">
        <v>94</v>
      </c>
      <c r="AC83" s="37" t="s">
        <v>84</v>
      </c>
      <c r="AD83" s="37" t="s">
        <v>94</v>
      </c>
      <c r="AE83" s="57"/>
      <c r="AF83" s="57"/>
      <c r="AG83" s="37" t="s">
        <v>91</v>
      </c>
      <c r="AH83" s="37" t="s">
        <v>91</v>
      </c>
      <c r="AI83" s="37" t="s">
        <v>91</v>
      </c>
      <c r="AJ83" s="37" t="s">
        <v>96</v>
      </c>
      <c r="AK83" s="37" t="s">
        <v>96</v>
      </c>
      <c r="AL83" s="57"/>
      <c r="AM83" s="64"/>
      <c r="AN83" s="64"/>
      <c r="AO83" s="37"/>
    </row>
    <row r="84" spans="1:41" s="60" customFormat="1" ht="22.5" customHeight="1" x14ac:dyDescent="0.2">
      <c r="A84" s="111">
        <v>361240</v>
      </c>
      <c r="B84" s="6">
        <v>14</v>
      </c>
      <c r="C84" s="7">
        <v>65</v>
      </c>
      <c r="D84" s="32" t="s">
        <v>177</v>
      </c>
      <c r="E84" s="81">
        <v>4156</v>
      </c>
      <c r="F84" s="34">
        <v>32821</v>
      </c>
      <c r="G84" s="71">
        <v>43864</v>
      </c>
      <c r="H84" s="71"/>
      <c r="I84" s="71">
        <v>43980</v>
      </c>
      <c r="J84" s="56"/>
      <c r="K84" s="57"/>
      <c r="L84" s="37" t="s">
        <v>94</v>
      </c>
      <c r="M84" s="37" t="s">
        <v>94</v>
      </c>
      <c r="N84" s="88" t="s">
        <v>102</v>
      </c>
      <c r="O84" s="37" t="s">
        <v>94</v>
      </c>
      <c r="P84" s="37" t="s">
        <v>94</v>
      </c>
      <c r="Q84" s="57"/>
      <c r="R84" s="57"/>
      <c r="S84" s="37" t="s">
        <v>94</v>
      </c>
      <c r="T84" s="37" t="s">
        <v>94</v>
      </c>
      <c r="U84" s="37" t="s">
        <v>94</v>
      </c>
      <c r="V84" s="37" t="s">
        <v>94</v>
      </c>
      <c r="W84" s="37" t="s">
        <v>94</v>
      </c>
      <c r="X84" s="57"/>
      <c r="Y84" s="57"/>
      <c r="Z84" s="37" t="s">
        <v>94</v>
      </c>
      <c r="AA84" s="37" t="s">
        <v>94</v>
      </c>
      <c r="AB84" s="37" t="s">
        <v>94</v>
      </c>
      <c r="AC84" s="37" t="s">
        <v>94</v>
      </c>
      <c r="AD84" s="37" t="s">
        <v>93</v>
      </c>
      <c r="AE84" s="57"/>
      <c r="AF84" s="57"/>
      <c r="AG84" s="37" t="s">
        <v>94</v>
      </c>
      <c r="AH84" s="37" t="s">
        <v>94</v>
      </c>
      <c r="AI84" s="37" t="s">
        <v>94</v>
      </c>
      <c r="AJ84" s="37" t="s">
        <v>94</v>
      </c>
      <c r="AK84" s="37" t="s">
        <v>94</v>
      </c>
      <c r="AL84" s="57"/>
      <c r="AM84" s="64"/>
      <c r="AN84" s="64"/>
      <c r="AO84" s="37"/>
    </row>
    <row r="85" spans="1:41" s="60" customFormat="1" ht="22.5" customHeight="1" x14ac:dyDescent="0.2">
      <c r="A85" s="111">
        <v>361240</v>
      </c>
      <c r="B85" s="6" t="s">
        <v>31</v>
      </c>
      <c r="C85" s="7"/>
      <c r="D85" s="32" t="s">
        <v>180</v>
      </c>
      <c r="E85" s="81">
        <v>4894</v>
      </c>
      <c r="F85" s="34">
        <v>36405</v>
      </c>
      <c r="G85" s="71">
        <v>43864</v>
      </c>
      <c r="H85" s="71"/>
      <c r="I85" s="71">
        <v>43980</v>
      </c>
      <c r="J85" s="56"/>
      <c r="K85" s="57"/>
      <c r="L85" s="37" t="s">
        <v>94</v>
      </c>
      <c r="M85" s="37" t="s">
        <v>94</v>
      </c>
      <c r="N85" s="37" t="s">
        <v>94</v>
      </c>
      <c r="O85" s="37" t="s">
        <v>91</v>
      </c>
      <c r="P85" s="37" t="s">
        <v>91</v>
      </c>
      <c r="Q85" s="57"/>
      <c r="R85" s="57"/>
      <c r="S85" s="37" t="s">
        <v>91</v>
      </c>
      <c r="T85" s="37" t="s">
        <v>94</v>
      </c>
      <c r="U85" s="37" t="s">
        <v>94</v>
      </c>
      <c r="V85" s="37" t="s">
        <v>94</v>
      </c>
      <c r="W85" s="37" t="s">
        <v>84</v>
      </c>
      <c r="X85" s="57"/>
      <c r="Y85" s="57"/>
      <c r="Z85" s="37" t="s">
        <v>94</v>
      </c>
      <c r="AA85" s="37" t="s">
        <v>94</v>
      </c>
      <c r="AB85" s="37" t="s">
        <v>94</v>
      </c>
      <c r="AC85" s="37" t="s">
        <v>94</v>
      </c>
      <c r="AD85" s="37" t="s">
        <v>94</v>
      </c>
      <c r="AE85" s="57"/>
      <c r="AF85" s="57"/>
      <c r="AG85" s="37" t="s">
        <v>94</v>
      </c>
      <c r="AH85" s="37" t="s">
        <v>94</v>
      </c>
      <c r="AI85" s="37" t="s">
        <v>94</v>
      </c>
      <c r="AJ85" s="37" t="s">
        <v>94</v>
      </c>
      <c r="AK85" s="37" t="s">
        <v>94</v>
      </c>
      <c r="AL85" s="57"/>
      <c r="AM85" s="151"/>
      <c r="AN85" s="151"/>
      <c r="AO85" s="127"/>
    </row>
    <row r="86" spans="1:41" s="60" customFormat="1" ht="22.5" customHeight="1" x14ac:dyDescent="0.2">
      <c r="A86" s="111"/>
      <c r="B86" s="6" t="s">
        <v>17</v>
      </c>
      <c r="C86" s="7"/>
      <c r="D86" s="86" t="s">
        <v>198</v>
      </c>
      <c r="E86" s="81">
        <v>6465</v>
      </c>
      <c r="F86" s="34">
        <v>34530</v>
      </c>
      <c r="G86" s="71">
        <v>43864</v>
      </c>
      <c r="H86" s="71"/>
      <c r="I86" s="71">
        <v>43980</v>
      </c>
      <c r="J86" s="56"/>
      <c r="K86" s="57"/>
      <c r="L86" s="37" t="s">
        <v>91</v>
      </c>
      <c r="M86" s="37" t="s">
        <v>91</v>
      </c>
      <c r="N86" s="37" t="s">
        <v>94</v>
      </c>
      <c r="O86" s="37" t="s">
        <v>94</v>
      </c>
      <c r="P86" s="37" t="s">
        <v>94</v>
      </c>
      <c r="Q86" s="57"/>
      <c r="R86" s="57"/>
      <c r="S86" s="37" t="s">
        <v>93</v>
      </c>
      <c r="T86" s="37" t="s">
        <v>93</v>
      </c>
      <c r="U86" s="37" t="s">
        <v>94</v>
      </c>
      <c r="V86" s="37" t="s">
        <v>91</v>
      </c>
      <c r="W86" s="37" t="s">
        <v>91</v>
      </c>
      <c r="X86" s="57"/>
      <c r="Y86" s="57"/>
      <c r="Z86" s="74" t="s">
        <v>199</v>
      </c>
      <c r="AA86" s="64"/>
      <c r="AB86" s="64"/>
      <c r="AC86" s="64"/>
      <c r="AD86" s="64"/>
      <c r="AE86" s="57"/>
      <c r="AF86" s="57"/>
      <c r="AG86" s="64"/>
      <c r="AH86" s="64"/>
      <c r="AI86" s="64"/>
      <c r="AJ86" s="64"/>
      <c r="AK86" s="64"/>
      <c r="AL86" s="57"/>
      <c r="AM86" s="151"/>
      <c r="AN86" s="151"/>
      <c r="AO86" s="127"/>
    </row>
    <row r="87" spans="1:41" s="60" customFormat="1" ht="22.5" customHeight="1" x14ac:dyDescent="0.2">
      <c r="A87" s="111">
        <v>361240</v>
      </c>
      <c r="B87" s="6">
        <v>14</v>
      </c>
      <c r="C87" s="7">
        <v>76</v>
      </c>
      <c r="D87" s="32" t="s">
        <v>179</v>
      </c>
      <c r="E87" s="81">
        <v>4925</v>
      </c>
      <c r="F87" s="34">
        <v>30476</v>
      </c>
      <c r="G87" s="71">
        <v>43864</v>
      </c>
      <c r="H87" s="71"/>
      <c r="I87" s="71">
        <v>43980</v>
      </c>
      <c r="J87" s="56"/>
      <c r="K87" s="57"/>
      <c r="L87" s="37" t="s">
        <v>94</v>
      </c>
      <c r="M87" s="37" t="s">
        <v>94</v>
      </c>
      <c r="N87" s="37" t="s">
        <v>94</v>
      </c>
      <c r="O87" s="37" t="s">
        <v>94</v>
      </c>
      <c r="P87" s="37" t="s">
        <v>94</v>
      </c>
      <c r="Q87" s="57"/>
      <c r="R87" s="57"/>
      <c r="S87" s="37" t="s">
        <v>94</v>
      </c>
      <c r="T87" s="37" t="s">
        <v>94</v>
      </c>
      <c r="U87" s="37" t="s">
        <v>94</v>
      </c>
      <c r="V87" s="37" t="s">
        <v>94</v>
      </c>
      <c r="W87" s="37" t="s">
        <v>94</v>
      </c>
      <c r="X87" s="57"/>
      <c r="Y87" s="57"/>
      <c r="Z87" s="37" t="s">
        <v>94</v>
      </c>
      <c r="AA87" s="37" t="s">
        <v>94</v>
      </c>
      <c r="AB87" s="37" t="s">
        <v>94</v>
      </c>
      <c r="AC87" s="37" t="s">
        <v>94</v>
      </c>
      <c r="AD87" s="37" t="s">
        <v>94</v>
      </c>
      <c r="AE87" s="57"/>
      <c r="AF87" s="57"/>
      <c r="AG87" s="37" t="s">
        <v>94</v>
      </c>
      <c r="AH87" s="37" t="s">
        <v>94</v>
      </c>
      <c r="AI87" s="37" t="s">
        <v>94</v>
      </c>
      <c r="AJ87" s="37" t="s">
        <v>94</v>
      </c>
      <c r="AK87" s="37" t="s">
        <v>94</v>
      </c>
      <c r="AL87" s="57"/>
      <c r="AM87" s="151"/>
      <c r="AN87" s="151"/>
      <c r="AO87" s="127"/>
    </row>
    <row r="88" spans="1:41" s="60" customFormat="1" ht="22.5" customHeight="1" x14ac:dyDescent="0.2">
      <c r="A88" s="111"/>
      <c r="B88" s="6" t="s">
        <v>34</v>
      </c>
      <c r="C88" s="7"/>
      <c r="D88" s="152" t="s">
        <v>203</v>
      </c>
      <c r="E88" s="81">
        <v>3102</v>
      </c>
      <c r="F88" s="34">
        <v>31857</v>
      </c>
      <c r="G88" s="71">
        <v>43885</v>
      </c>
      <c r="H88" s="71"/>
      <c r="I88" s="71">
        <v>44001</v>
      </c>
      <c r="J88" s="56"/>
      <c r="K88" s="57"/>
      <c r="L88" s="64"/>
      <c r="M88" s="64"/>
      <c r="N88" s="64"/>
      <c r="O88" s="64"/>
      <c r="P88" s="64"/>
      <c r="Q88" s="57"/>
      <c r="R88" s="57"/>
      <c r="S88" s="64"/>
      <c r="T88" s="64"/>
      <c r="U88" s="64"/>
      <c r="V88" s="64"/>
      <c r="W88" s="64"/>
      <c r="X88" s="57"/>
      <c r="Y88" s="57"/>
      <c r="Z88" s="64"/>
      <c r="AA88" s="64"/>
      <c r="AB88" s="64"/>
      <c r="AC88" s="64"/>
      <c r="AD88" s="64"/>
      <c r="AE88" s="57"/>
      <c r="AF88" s="57"/>
      <c r="AG88" s="64"/>
      <c r="AH88" s="64"/>
      <c r="AI88" s="64"/>
      <c r="AJ88" s="64"/>
      <c r="AK88" s="64"/>
      <c r="AL88" s="57"/>
      <c r="AM88" s="151"/>
      <c r="AN88" s="151"/>
      <c r="AO88" s="127"/>
    </row>
    <row r="89" spans="1:41" s="60" customFormat="1" ht="22.5" customHeight="1" x14ac:dyDescent="0.2">
      <c r="A89" s="111">
        <v>361240</v>
      </c>
      <c r="B89" s="6" t="s">
        <v>34</v>
      </c>
      <c r="C89" s="143">
        <v>2</v>
      </c>
      <c r="D89" s="41" t="s">
        <v>132</v>
      </c>
      <c r="E89" s="76">
        <v>2994</v>
      </c>
      <c r="F89" s="34">
        <v>25963</v>
      </c>
      <c r="G89" s="138">
        <v>43857</v>
      </c>
      <c r="H89" s="138"/>
      <c r="I89" s="138">
        <v>43980</v>
      </c>
      <c r="J89" s="56"/>
      <c r="K89" s="57"/>
      <c r="L89" s="37" t="s">
        <v>94</v>
      </c>
      <c r="M89" s="37" t="s">
        <v>94</v>
      </c>
      <c r="N89" s="37" t="s">
        <v>94</v>
      </c>
      <c r="O89" s="37" t="s">
        <v>94</v>
      </c>
      <c r="P89" s="37" t="s">
        <v>94</v>
      </c>
      <c r="Q89" s="57"/>
      <c r="R89" s="57"/>
      <c r="S89" s="37" t="s">
        <v>91</v>
      </c>
      <c r="T89" s="37" t="s">
        <v>91</v>
      </c>
      <c r="U89" s="37" t="s">
        <v>91</v>
      </c>
      <c r="V89" s="37" t="s">
        <v>96</v>
      </c>
      <c r="W89" s="37" t="s">
        <v>96</v>
      </c>
      <c r="X89" s="57"/>
      <c r="Y89" s="57"/>
      <c r="Z89" s="37" t="s">
        <v>94</v>
      </c>
      <c r="AA89" s="37" t="s">
        <v>94</v>
      </c>
      <c r="AB89" s="37" t="s">
        <v>94</v>
      </c>
      <c r="AC89" s="37" t="s">
        <v>94</v>
      </c>
      <c r="AD89" s="37" t="s">
        <v>94</v>
      </c>
      <c r="AE89" s="57"/>
      <c r="AF89" s="57"/>
      <c r="AG89" s="37" t="s">
        <v>94</v>
      </c>
      <c r="AH89" s="37" t="s">
        <v>94</v>
      </c>
      <c r="AI89" s="37" t="s">
        <v>94</v>
      </c>
      <c r="AJ89" s="37" t="s">
        <v>94</v>
      </c>
      <c r="AK89" s="37" t="s">
        <v>94</v>
      </c>
      <c r="AL89" s="57"/>
      <c r="AM89" s="151"/>
      <c r="AN89" s="151"/>
      <c r="AO89" s="127"/>
    </row>
    <row r="90" spans="1:41" s="60" customFormat="1" x14ac:dyDescent="0.2">
      <c r="A90" s="5"/>
      <c r="B90" s="5"/>
      <c r="C90" s="144"/>
      <c r="D90" s="65"/>
      <c r="E90" s="5"/>
      <c r="F90" s="66"/>
      <c r="G90" s="139"/>
      <c r="H90" s="139"/>
      <c r="I90" s="139"/>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I90" s="63"/>
      <c r="AJ90" s="63"/>
      <c r="AK90" s="63"/>
      <c r="AL90" s="63"/>
      <c r="AM90" s="63"/>
      <c r="AN90" s="63"/>
      <c r="AO90" s="63"/>
    </row>
    <row r="91" spans="1:41" s="60" customFormat="1" x14ac:dyDescent="0.2">
      <c r="A91" s="5"/>
      <c r="B91" s="5"/>
      <c r="C91" s="144"/>
      <c r="D91" s="65"/>
      <c r="E91" s="5"/>
      <c r="F91" s="66"/>
      <c r="G91" s="139"/>
      <c r="H91" s="139"/>
      <c r="I91" s="139"/>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c r="AO91" s="63"/>
    </row>
    <row r="92" spans="1:41" s="60" customFormat="1" x14ac:dyDescent="0.2">
      <c r="A92" s="5"/>
      <c r="B92" s="5"/>
      <c r="C92" s="144"/>
      <c r="D92" s="65"/>
      <c r="E92" s="5"/>
      <c r="F92" s="66"/>
      <c r="G92" s="139"/>
      <c r="H92" s="139"/>
      <c r="I92" s="139"/>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row>
    <row r="93" spans="1:41" s="60" customFormat="1" x14ac:dyDescent="0.2">
      <c r="A93" s="5"/>
      <c r="B93" s="5"/>
      <c r="C93" s="144"/>
      <c r="D93" s="65"/>
      <c r="E93" s="5"/>
      <c r="F93" s="66"/>
      <c r="G93" s="139"/>
      <c r="H93" s="139"/>
      <c r="I93" s="139"/>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row>
    <row r="94" spans="1:41" s="60" customFormat="1" x14ac:dyDescent="0.2">
      <c r="A94" s="5"/>
      <c r="B94" s="5"/>
      <c r="C94" s="144"/>
      <c r="D94" s="65"/>
      <c r="E94" s="5"/>
      <c r="F94" s="66"/>
      <c r="G94" s="139"/>
      <c r="H94" s="139"/>
      <c r="I94" s="139"/>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I94" s="63"/>
      <c r="AJ94" s="63"/>
      <c r="AK94" s="63"/>
      <c r="AL94" s="63"/>
      <c r="AM94" s="63"/>
      <c r="AN94" s="63"/>
      <c r="AO94" s="63"/>
    </row>
    <row r="95" spans="1:41" s="60" customFormat="1" x14ac:dyDescent="0.2">
      <c r="A95" s="5"/>
      <c r="B95" s="5"/>
      <c r="C95" s="144"/>
      <c r="D95" s="65"/>
      <c r="E95" s="5"/>
      <c r="F95" s="66"/>
      <c r="G95" s="139"/>
      <c r="H95" s="139"/>
      <c r="I95" s="139"/>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c r="AN95" s="63"/>
      <c r="AO95" s="63"/>
    </row>
    <row r="96" spans="1:41" s="60" customFormat="1" x14ac:dyDescent="0.2">
      <c r="A96" s="5"/>
      <c r="B96" s="5"/>
      <c r="C96" s="144"/>
      <c r="D96" s="65"/>
      <c r="E96" s="5"/>
      <c r="F96" s="66"/>
      <c r="G96" s="139"/>
      <c r="H96" s="139"/>
      <c r="I96" s="139"/>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I96" s="63"/>
      <c r="AJ96" s="63"/>
      <c r="AK96" s="63"/>
      <c r="AL96" s="63"/>
      <c r="AM96" s="63"/>
      <c r="AN96" s="63"/>
      <c r="AO96" s="63"/>
    </row>
    <row r="97" spans="1:41" s="60" customFormat="1" x14ac:dyDescent="0.2">
      <c r="A97" s="5"/>
      <c r="B97" s="5"/>
      <c r="C97" s="144"/>
      <c r="D97" s="65"/>
      <c r="E97" s="5"/>
      <c r="F97" s="66"/>
      <c r="G97" s="139"/>
      <c r="H97" s="139"/>
      <c r="I97" s="139"/>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c r="AO97" s="63"/>
    </row>
    <row r="98" spans="1:41" s="60" customFormat="1" x14ac:dyDescent="0.2">
      <c r="A98" s="5"/>
      <c r="B98" s="5"/>
      <c r="C98" s="144"/>
      <c r="D98" s="65"/>
      <c r="E98" s="5"/>
      <c r="F98" s="66"/>
      <c r="G98" s="139"/>
      <c r="H98" s="139"/>
      <c r="I98" s="139"/>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3"/>
    </row>
    <row r="99" spans="1:41" s="60" customFormat="1" x14ac:dyDescent="0.2">
      <c r="A99" s="5"/>
      <c r="B99" s="5"/>
      <c r="C99" s="144"/>
      <c r="D99" s="65"/>
      <c r="E99" s="5"/>
      <c r="F99" s="66"/>
      <c r="G99" s="139"/>
      <c r="H99" s="139"/>
      <c r="I99" s="139"/>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I99" s="63"/>
      <c r="AJ99" s="63"/>
      <c r="AK99" s="63"/>
      <c r="AL99" s="63"/>
      <c r="AM99" s="63"/>
      <c r="AN99" s="63"/>
      <c r="AO99" s="63"/>
    </row>
    <row r="100" spans="1:41" s="60" customFormat="1" x14ac:dyDescent="0.2">
      <c r="A100" s="5"/>
      <c r="B100" s="5"/>
      <c r="C100" s="144"/>
      <c r="D100" s="65"/>
      <c r="E100" s="5"/>
      <c r="F100" s="66"/>
      <c r="G100" s="139"/>
      <c r="H100" s="139"/>
      <c r="I100" s="139"/>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I100" s="63"/>
      <c r="AJ100" s="63"/>
      <c r="AK100" s="63"/>
      <c r="AL100" s="63"/>
      <c r="AM100" s="63"/>
      <c r="AN100" s="63"/>
      <c r="AO100" s="63"/>
    </row>
    <row r="101" spans="1:41" s="60" customFormat="1" x14ac:dyDescent="0.2">
      <c r="A101" s="5"/>
      <c r="B101" s="5"/>
      <c r="C101" s="144"/>
      <c r="D101" s="65"/>
      <c r="E101" s="5"/>
      <c r="F101" s="66"/>
      <c r="G101" s="139"/>
      <c r="H101" s="139"/>
      <c r="I101" s="139"/>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63"/>
      <c r="AL101" s="63"/>
      <c r="AM101" s="63"/>
      <c r="AN101" s="63"/>
      <c r="AO101" s="63"/>
    </row>
    <row r="102" spans="1:41" s="60" customFormat="1" x14ac:dyDescent="0.2">
      <c r="A102" s="5"/>
      <c r="B102" s="5"/>
      <c r="C102" s="144"/>
      <c r="D102" s="65"/>
      <c r="E102" s="5"/>
      <c r="F102" s="66"/>
      <c r="G102" s="139"/>
      <c r="H102" s="139"/>
      <c r="I102" s="139"/>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row>
    <row r="103" spans="1:41" s="60" customFormat="1" x14ac:dyDescent="0.2">
      <c r="A103" s="5"/>
      <c r="B103" s="5"/>
      <c r="C103" s="144"/>
      <c r="D103" s="65"/>
      <c r="E103" s="5"/>
      <c r="F103" s="66"/>
      <c r="G103" s="139"/>
      <c r="H103" s="139"/>
      <c r="I103" s="139"/>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row>
    <row r="104" spans="1:41" s="60" customFormat="1" x14ac:dyDescent="0.2">
      <c r="A104" s="5"/>
      <c r="B104" s="5"/>
      <c r="C104" s="144"/>
      <c r="D104" s="65"/>
      <c r="E104" s="5"/>
      <c r="F104" s="66"/>
      <c r="G104" s="139"/>
      <c r="H104" s="139"/>
      <c r="I104" s="139"/>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row>
    <row r="105" spans="1:41" s="60" customFormat="1" x14ac:dyDescent="0.2">
      <c r="A105" s="5"/>
      <c r="B105" s="5"/>
      <c r="C105" s="144"/>
      <c r="D105" s="65"/>
      <c r="E105" s="5"/>
      <c r="F105" s="66"/>
      <c r="G105" s="139"/>
      <c r="H105" s="139"/>
      <c r="I105" s="139"/>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row>
    <row r="106" spans="1:41" s="60" customFormat="1" x14ac:dyDescent="0.2">
      <c r="A106" s="5"/>
      <c r="B106" s="5"/>
      <c r="C106" s="144"/>
      <c r="D106" s="65"/>
      <c r="E106" s="5"/>
      <c r="F106" s="66"/>
      <c r="G106" s="139"/>
      <c r="H106" s="139"/>
      <c r="I106" s="139"/>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row>
    <row r="107" spans="1:41" s="60" customFormat="1" x14ac:dyDescent="0.2">
      <c r="A107" s="5"/>
      <c r="B107" s="5"/>
      <c r="C107" s="144"/>
      <c r="D107" s="65"/>
      <c r="E107" s="5"/>
      <c r="F107" s="66"/>
      <c r="G107" s="139"/>
      <c r="H107" s="139"/>
      <c r="I107" s="139"/>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row>
    <row r="108" spans="1:41" s="60" customFormat="1" x14ac:dyDescent="0.2">
      <c r="A108" s="5"/>
      <c r="B108" s="5"/>
      <c r="C108" s="144"/>
      <c r="D108" s="65"/>
      <c r="E108" s="5"/>
      <c r="F108" s="66"/>
      <c r="G108" s="139"/>
      <c r="H108" s="139"/>
      <c r="I108" s="139"/>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row>
    <row r="109" spans="1:41" s="60" customFormat="1" x14ac:dyDescent="0.2">
      <c r="A109" s="5"/>
      <c r="B109" s="5"/>
      <c r="C109" s="144"/>
      <c r="D109" s="65"/>
      <c r="E109" s="5"/>
      <c r="F109" s="66"/>
      <c r="G109" s="139"/>
      <c r="H109" s="139"/>
      <c r="I109" s="139"/>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row>
    <row r="110" spans="1:41" s="60" customFormat="1" x14ac:dyDescent="0.2">
      <c r="A110" s="5"/>
      <c r="B110" s="5"/>
      <c r="C110" s="144"/>
      <c r="D110" s="65"/>
      <c r="E110" s="5"/>
      <c r="F110" s="66"/>
      <c r="G110" s="139"/>
      <c r="H110" s="139"/>
      <c r="I110" s="139"/>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row>
    <row r="111" spans="1:41" s="60" customFormat="1" x14ac:dyDescent="0.2">
      <c r="A111" s="5"/>
      <c r="B111" s="5"/>
      <c r="C111" s="144"/>
      <c r="D111" s="65"/>
      <c r="E111" s="5"/>
      <c r="F111" s="66"/>
      <c r="G111" s="139"/>
      <c r="H111" s="139"/>
      <c r="I111" s="139"/>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row>
    <row r="112" spans="1:41" s="60" customFormat="1" x14ac:dyDescent="0.2">
      <c r="A112" s="5"/>
      <c r="B112" s="5"/>
      <c r="C112" s="144"/>
      <c r="D112" s="65"/>
      <c r="E112" s="5"/>
      <c r="F112" s="66"/>
      <c r="G112" s="139"/>
      <c r="H112" s="139"/>
      <c r="I112" s="139"/>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row>
    <row r="113" spans="1:41" s="60" customFormat="1" x14ac:dyDescent="0.2">
      <c r="A113" s="5"/>
      <c r="B113" s="5"/>
      <c r="C113" s="144"/>
      <c r="D113" s="65"/>
      <c r="E113" s="5"/>
      <c r="F113" s="66"/>
      <c r="G113" s="139"/>
      <c r="H113" s="139"/>
      <c r="I113" s="139"/>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row>
    <row r="114" spans="1:41" s="60" customFormat="1" x14ac:dyDescent="0.2">
      <c r="A114" s="5"/>
      <c r="B114" s="5"/>
      <c r="C114" s="144"/>
      <c r="D114" s="65"/>
      <c r="E114" s="5"/>
      <c r="F114" s="66"/>
      <c r="G114" s="139"/>
      <c r="H114" s="139"/>
      <c r="I114" s="139"/>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row>
    <row r="115" spans="1:41" s="60" customFormat="1" x14ac:dyDescent="0.2">
      <c r="A115" s="5"/>
      <c r="B115" s="5"/>
      <c r="C115" s="144"/>
      <c r="D115" s="65"/>
      <c r="E115" s="5"/>
      <c r="F115" s="66"/>
      <c r="G115" s="139"/>
      <c r="H115" s="139"/>
      <c r="I115" s="139"/>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row>
    <row r="116" spans="1:41" s="60" customFormat="1" x14ac:dyDescent="0.2">
      <c r="A116" s="5"/>
      <c r="B116" s="5"/>
      <c r="C116" s="144"/>
      <c r="D116" s="65"/>
      <c r="E116" s="5"/>
      <c r="F116" s="66"/>
      <c r="G116" s="139"/>
      <c r="H116" s="139"/>
      <c r="I116" s="139"/>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row>
    <row r="117" spans="1:41" s="60" customFormat="1" x14ac:dyDescent="0.2">
      <c r="A117" s="5"/>
      <c r="B117" s="5"/>
      <c r="C117" s="144"/>
      <c r="D117" s="65"/>
      <c r="E117" s="5"/>
      <c r="F117" s="66"/>
      <c r="G117" s="139"/>
      <c r="H117" s="139"/>
      <c r="I117" s="139"/>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row>
    <row r="118" spans="1:41" s="60" customFormat="1" x14ac:dyDescent="0.2">
      <c r="A118" s="5"/>
      <c r="B118" s="5"/>
      <c r="C118" s="144"/>
      <c r="D118" s="65"/>
      <c r="E118" s="5"/>
      <c r="F118" s="66"/>
      <c r="G118" s="139"/>
      <c r="H118" s="139"/>
      <c r="I118" s="139"/>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row>
    <row r="119" spans="1:41" s="60" customFormat="1" x14ac:dyDescent="0.2">
      <c r="A119" s="5"/>
      <c r="B119" s="5"/>
      <c r="C119" s="144"/>
      <c r="D119" s="65"/>
      <c r="E119" s="5"/>
      <c r="F119" s="66"/>
      <c r="G119" s="139"/>
      <c r="H119" s="139"/>
      <c r="I119" s="139"/>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row>
    <row r="120" spans="1:41" s="60" customFormat="1" x14ac:dyDescent="0.2">
      <c r="A120" s="5"/>
      <c r="B120" s="5"/>
      <c r="C120" s="144"/>
      <c r="D120" s="65"/>
      <c r="E120" s="5"/>
      <c r="F120" s="66"/>
      <c r="G120" s="139"/>
      <c r="H120" s="139"/>
      <c r="I120" s="139"/>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row>
    <row r="121" spans="1:41" s="60" customFormat="1" x14ac:dyDescent="0.2">
      <c r="A121" s="5"/>
      <c r="B121" s="5"/>
      <c r="C121" s="144"/>
      <c r="D121" s="65"/>
      <c r="E121" s="5"/>
      <c r="F121" s="66"/>
      <c r="G121" s="139"/>
      <c r="H121" s="139"/>
      <c r="I121" s="139"/>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row>
    <row r="122" spans="1:41" s="60" customFormat="1" x14ac:dyDescent="0.2">
      <c r="A122" s="5"/>
      <c r="B122" s="5"/>
      <c r="C122" s="144"/>
      <c r="D122" s="65"/>
      <c r="E122" s="5"/>
      <c r="F122" s="66"/>
      <c r="G122" s="139"/>
      <c r="H122" s="139"/>
      <c r="I122" s="139"/>
      <c r="J122" s="63"/>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row>
    <row r="123" spans="1:41" s="60" customFormat="1" x14ac:dyDescent="0.2">
      <c r="A123" s="5"/>
      <c r="B123" s="5"/>
      <c r="C123" s="144"/>
      <c r="D123" s="65"/>
      <c r="E123" s="5"/>
      <c r="F123" s="66"/>
      <c r="G123" s="139"/>
      <c r="H123" s="139"/>
      <c r="I123" s="139"/>
      <c r="J123" s="63"/>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row>
    <row r="124" spans="1:41" s="60" customFormat="1" x14ac:dyDescent="0.2">
      <c r="A124" s="5"/>
      <c r="B124" s="5"/>
      <c r="C124" s="144"/>
      <c r="D124" s="65"/>
      <c r="E124" s="5"/>
      <c r="F124" s="66"/>
      <c r="G124" s="139"/>
      <c r="H124" s="139"/>
      <c r="I124" s="139"/>
      <c r="J124" s="63"/>
      <c r="K124" s="63"/>
      <c r="L124" s="63"/>
      <c r="M124" s="63"/>
      <c r="N124" s="63"/>
      <c r="O124" s="63"/>
      <c r="P124" s="63"/>
      <c r="Q124" s="63"/>
      <c r="R124" s="63"/>
      <c r="S124" s="63"/>
      <c r="T124" s="63"/>
      <c r="U124" s="63"/>
      <c r="V124" s="63"/>
      <c r="W124" s="63"/>
      <c r="X124" s="63"/>
      <c r="Y124" s="63"/>
      <c r="Z124" s="63"/>
      <c r="AA124" s="63"/>
      <c r="AB124" s="63"/>
      <c r="AC124" s="63"/>
      <c r="AD124" s="63"/>
      <c r="AE124" s="63"/>
      <c r="AF124" s="63"/>
      <c r="AG124" s="63"/>
      <c r="AH124" s="63"/>
      <c r="AI124" s="63"/>
      <c r="AJ124" s="63"/>
      <c r="AK124" s="63"/>
      <c r="AL124" s="63"/>
      <c r="AM124" s="63"/>
      <c r="AN124" s="63"/>
      <c r="AO124" s="63"/>
    </row>
    <row r="125" spans="1:41" s="60" customFormat="1" x14ac:dyDescent="0.2">
      <c r="A125" s="5"/>
      <c r="B125" s="5"/>
      <c r="C125" s="144"/>
      <c r="D125" s="65"/>
      <c r="E125" s="5"/>
      <c r="F125" s="66"/>
      <c r="G125" s="139"/>
      <c r="H125" s="139"/>
      <c r="I125" s="139"/>
      <c r="J125" s="63"/>
      <c r="K125" s="63"/>
      <c r="L125" s="63"/>
      <c r="M125" s="63"/>
      <c r="N125" s="63"/>
      <c r="O125" s="63"/>
      <c r="P125" s="63"/>
      <c r="Q125" s="63"/>
      <c r="R125" s="63"/>
      <c r="S125" s="63"/>
      <c r="T125" s="63"/>
      <c r="U125" s="63"/>
      <c r="V125" s="63"/>
      <c r="W125" s="63"/>
      <c r="X125" s="63"/>
      <c r="Y125" s="63"/>
      <c r="Z125" s="63"/>
      <c r="AA125" s="63"/>
      <c r="AB125" s="63"/>
      <c r="AC125" s="63"/>
      <c r="AD125" s="63"/>
      <c r="AE125" s="63"/>
      <c r="AF125" s="63"/>
      <c r="AG125" s="63"/>
      <c r="AH125" s="63"/>
      <c r="AI125" s="63"/>
      <c r="AJ125" s="63"/>
      <c r="AK125" s="63"/>
      <c r="AL125" s="63"/>
      <c r="AM125" s="63"/>
      <c r="AN125" s="63"/>
      <c r="AO125" s="63"/>
    </row>
    <row r="126" spans="1:41" s="60" customFormat="1" x14ac:dyDescent="0.2">
      <c r="A126" s="5"/>
      <c r="B126" s="5"/>
      <c r="C126" s="144"/>
      <c r="D126" s="65"/>
      <c r="E126" s="5"/>
      <c r="F126" s="66"/>
      <c r="G126" s="139"/>
      <c r="H126" s="139"/>
      <c r="I126" s="139"/>
      <c r="J126" s="63"/>
      <c r="K126" s="63"/>
      <c r="L126" s="63"/>
      <c r="M126" s="63"/>
      <c r="N126" s="63"/>
      <c r="O126" s="63"/>
      <c r="P126" s="63"/>
      <c r="Q126" s="63"/>
      <c r="R126" s="63"/>
      <c r="S126" s="63"/>
      <c r="T126" s="63"/>
      <c r="U126" s="63"/>
      <c r="V126" s="63"/>
      <c r="W126" s="63"/>
      <c r="X126" s="63"/>
      <c r="Y126" s="63"/>
      <c r="Z126" s="63"/>
      <c r="AA126" s="63"/>
      <c r="AB126" s="63"/>
      <c r="AC126" s="63"/>
      <c r="AD126" s="63"/>
      <c r="AE126" s="63"/>
      <c r="AF126" s="63"/>
      <c r="AG126" s="63"/>
      <c r="AH126" s="63"/>
      <c r="AI126" s="63"/>
      <c r="AJ126" s="63"/>
      <c r="AK126" s="63"/>
      <c r="AL126" s="63"/>
      <c r="AM126" s="63"/>
      <c r="AN126" s="63"/>
      <c r="AO126" s="63"/>
    </row>
    <row r="127" spans="1:41" s="60" customFormat="1" x14ac:dyDescent="0.2">
      <c r="A127" s="5"/>
      <c r="B127" s="5"/>
      <c r="C127" s="144"/>
      <c r="D127" s="65"/>
      <c r="E127" s="5"/>
      <c r="F127" s="66"/>
      <c r="G127" s="139"/>
      <c r="H127" s="139"/>
      <c r="I127" s="139"/>
      <c r="J127" s="63"/>
      <c r="K127" s="63"/>
      <c r="L127" s="63"/>
      <c r="M127" s="63"/>
      <c r="N127" s="63"/>
      <c r="O127" s="63"/>
      <c r="P127" s="63"/>
      <c r="Q127" s="63"/>
      <c r="R127" s="63"/>
      <c r="S127" s="63"/>
      <c r="T127" s="63"/>
      <c r="U127" s="63"/>
      <c r="V127" s="63"/>
      <c r="W127" s="63"/>
      <c r="X127" s="63"/>
      <c r="Y127" s="63"/>
      <c r="Z127" s="63"/>
      <c r="AA127" s="63"/>
      <c r="AB127" s="63"/>
      <c r="AC127" s="63"/>
      <c r="AD127" s="63"/>
      <c r="AE127" s="63"/>
      <c r="AF127" s="63"/>
      <c r="AG127" s="63"/>
      <c r="AH127" s="63"/>
      <c r="AI127" s="63"/>
      <c r="AJ127" s="63"/>
      <c r="AK127" s="63"/>
      <c r="AL127" s="63"/>
      <c r="AM127" s="63"/>
      <c r="AN127" s="63"/>
      <c r="AO127" s="63"/>
    </row>
    <row r="128" spans="1:41" s="60" customFormat="1" x14ac:dyDescent="0.2">
      <c r="A128" s="5"/>
      <c r="B128" s="5"/>
      <c r="C128" s="144"/>
      <c r="D128" s="65"/>
      <c r="E128" s="5"/>
      <c r="F128" s="66"/>
      <c r="G128" s="139"/>
      <c r="H128" s="139"/>
      <c r="I128" s="139"/>
      <c r="J128" s="63"/>
      <c r="K128" s="63"/>
      <c r="L128" s="63"/>
      <c r="M128" s="63"/>
      <c r="N128" s="63"/>
      <c r="O128" s="63"/>
      <c r="P128" s="63"/>
      <c r="Q128" s="63"/>
      <c r="R128" s="63"/>
      <c r="S128" s="63"/>
      <c r="T128" s="63"/>
      <c r="U128" s="63"/>
      <c r="V128" s="63"/>
      <c r="W128" s="63"/>
      <c r="X128" s="63"/>
      <c r="Y128" s="63"/>
      <c r="Z128" s="63"/>
      <c r="AA128" s="63"/>
      <c r="AB128" s="63"/>
      <c r="AC128" s="63"/>
      <c r="AD128" s="63"/>
      <c r="AE128" s="63"/>
      <c r="AF128" s="63"/>
      <c r="AG128" s="63"/>
      <c r="AH128" s="63"/>
      <c r="AI128" s="63"/>
      <c r="AJ128" s="63"/>
      <c r="AK128" s="63"/>
      <c r="AL128" s="63"/>
      <c r="AM128" s="63"/>
      <c r="AN128" s="63"/>
      <c r="AO128" s="63"/>
    </row>
    <row r="129" spans="1:41" s="60" customFormat="1" x14ac:dyDescent="0.2">
      <c r="A129" s="5"/>
      <c r="B129" s="5"/>
      <c r="C129" s="144"/>
      <c r="D129" s="65"/>
      <c r="E129" s="5"/>
      <c r="F129" s="66"/>
      <c r="G129" s="139"/>
      <c r="H129" s="139"/>
      <c r="I129" s="139"/>
      <c r="J129" s="63"/>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c r="AN129" s="63"/>
      <c r="AO129" s="63"/>
    </row>
    <row r="130" spans="1:41" s="60" customFormat="1" x14ac:dyDescent="0.2">
      <c r="A130" s="5"/>
      <c r="B130" s="5"/>
      <c r="C130" s="144"/>
      <c r="D130" s="65"/>
      <c r="E130" s="5"/>
      <c r="F130" s="66"/>
      <c r="G130" s="139"/>
      <c r="H130" s="139"/>
      <c r="I130" s="139"/>
      <c r="J130" s="63"/>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63"/>
      <c r="AL130" s="63"/>
      <c r="AM130" s="63"/>
      <c r="AN130" s="63"/>
      <c r="AO130" s="63"/>
    </row>
    <row r="131" spans="1:41" s="60" customFormat="1" x14ac:dyDescent="0.2">
      <c r="A131" s="5"/>
      <c r="B131" s="5"/>
      <c r="C131" s="144"/>
      <c r="D131" s="65"/>
      <c r="E131" s="5"/>
      <c r="F131" s="66"/>
      <c r="G131" s="139"/>
      <c r="H131" s="139"/>
      <c r="I131" s="139"/>
      <c r="J131" s="63"/>
      <c r="K131" s="63"/>
      <c r="L131" s="63"/>
      <c r="M131" s="63"/>
      <c r="N131" s="63"/>
      <c r="O131" s="63"/>
      <c r="P131" s="63"/>
      <c r="Q131" s="63"/>
      <c r="R131" s="63"/>
      <c r="S131" s="63"/>
      <c r="T131" s="63"/>
      <c r="U131" s="63"/>
      <c r="V131" s="63"/>
      <c r="W131" s="63"/>
      <c r="X131" s="63"/>
      <c r="Y131" s="63"/>
      <c r="Z131" s="63"/>
      <c r="AA131" s="63"/>
      <c r="AB131" s="63"/>
      <c r="AC131" s="63"/>
      <c r="AD131" s="63"/>
      <c r="AE131" s="63"/>
      <c r="AF131" s="63"/>
      <c r="AG131" s="63"/>
      <c r="AH131" s="63"/>
      <c r="AI131" s="63"/>
      <c r="AJ131" s="63"/>
      <c r="AK131" s="63"/>
      <c r="AL131" s="63"/>
      <c r="AM131" s="63"/>
      <c r="AN131" s="63"/>
      <c r="AO131" s="63"/>
    </row>
    <row r="132" spans="1:41" s="60" customFormat="1" x14ac:dyDescent="0.2">
      <c r="A132" s="5"/>
      <c r="B132" s="5"/>
      <c r="C132" s="144"/>
      <c r="D132" s="65"/>
      <c r="E132" s="5"/>
      <c r="F132" s="66"/>
      <c r="G132" s="139"/>
      <c r="H132" s="139"/>
      <c r="I132" s="139"/>
      <c r="J132" s="63"/>
      <c r="K132" s="63"/>
      <c r="L132" s="63"/>
      <c r="M132" s="63"/>
      <c r="N132" s="63"/>
      <c r="O132" s="63"/>
      <c r="P132" s="63"/>
      <c r="Q132" s="63"/>
      <c r="R132" s="63"/>
      <c r="S132" s="63"/>
      <c r="T132" s="63"/>
      <c r="U132" s="63"/>
      <c r="V132" s="63"/>
      <c r="W132" s="63"/>
      <c r="X132" s="63"/>
      <c r="Y132" s="63"/>
      <c r="Z132" s="63"/>
      <c r="AA132" s="63"/>
      <c r="AB132" s="63"/>
      <c r="AC132" s="63"/>
      <c r="AD132" s="63"/>
      <c r="AE132" s="63"/>
      <c r="AF132" s="63"/>
      <c r="AG132" s="63"/>
      <c r="AH132" s="63"/>
      <c r="AI132" s="63"/>
      <c r="AJ132" s="63"/>
      <c r="AK132" s="63"/>
      <c r="AL132" s="63"/>
      <c r="AM132" s="63"/>
      <c r="AN132" s="63"/>
      <c r="AO132" s="63"/>
    </row>
    <row r="133" spans="1:41" s="60" customFormat="1" x14ac:dyDescent="0.2">
      <c r="A133" s="5"/>
      <c r="B133" s="5"/>
      <c r="C133" s="144"/>
      <c r="D133" s="65"/>
      <c r="E133" s="5"/>
      <c r="F133" s="66"/>
      <c r="G133" s="139"/>
      <c r="H133" s="139"/>
      <c r="I133" s="139"/>
      <c r="J133" s="63"/>
      <c r="K133" s="63"/>
      <c r="L133" s="63"/>
      <c r="M133" s="63"/>
      <c r="N133" s="63"/>
      <c r="O133" s="63"/>
      <c r="P133" s="63"/>
      <c r="Q133" s="63"/>
      <c r="R133" s="63"/>
      <c r="S133" s="63"/>
      <c r="T133" s="63"/>
      <c r="U133" s="63"/>
      <c r="V133" s="63"/>
      <c r="W133" s="63"/>
      <c r="X133" s="63"/>
      <c r="Y133" s="63"/>
      <c r="Z133" s="63"/>
      <c r="AA133" s="63"/>
      <c r="AB133" s="63"/>
      <c r="AC133" s="63"/>
      <c r="AD133" s="63"/>
      <c r="AE133" s="63"/>
      <c r="AF133" s="63"/>
      <c r="AG133" s="63"/>
      <c r="AH133" s="63"/>
      <c r="AI133" s="63"/>
      <c r="AJ133" s="63"/>
      <c r="AK133" s="63"/>
      <c r="AL133" s="63"/>
      <c r="AM133" s="63"/>
      <c r="AN133" s="63"/>
      <c r="AO133" s="63"/>
    </row>
    <row r="134" spans="1:41" s="60" customFormat="1" x14ac:dyDescent="0.2">
      <c r="A134" s="5"/>
      <c r="B134" s="5"/>
      <c r="C134" s="144"/>
      <c r="D134" s="65"/>
      <c r="E134" s="5"/>
      <c r="F134" s="66"/>
      <c r="G134" s="139"/>
      <c r="H134" s="139"/>
      <c r="I134" s="139"/>
      <c r="J134" s="63"/>
      <c r="K134" s="63"/>
      <c r="L134" s="63"/>
      <c r="M134" s="63"/>
      <c r="N134" s="63"/>
      <c r="O134" s="63"/>
      <c r="P134" s="63"/>
      <c r="Q134" s="63"/>
      <c r="R134" s="63"/>
      <c r="S134" s="63"/>
      <c r="T134" s="63"/>
      <c r="U134" s="63"/>
      <c r="V134" s="63"/>
      <c r="W134" s="63"/>
      <c r="X134" s="63"/>
      <c r="Y134" s="63"/>
      <c r="Z134" s="63"/>
      <c r="AA134" s="63"/>
      <c r="AB134" s="63"/>
      <c r="AC134" s="63"/>
      <c r="AD134" s="63"/>
      <c r="AE134" s="63"/>
      <c r="AF134" s="63"/>
      <c r="AG134" s="63"/>
      <c r="AH134" s="63"/>
      <c r="AI134" s="63"/>
      <c r="AJ134" s="63"/>
      <c r="AK134" s="63"/>
      <c r="AL134" s="63"/>
      <c r="AM134" s="63"/>
      <c r="AN134" s="63"/>
      <c r="AO134" s="63"/>
    </row>
    <row r="135" spans="1:41" s="60" customFormat="1" x14ac:dyDescent="0.2">
      <c r="A135" s="5"/>
      <c r="B135" s="5"/>
      <c r="C135" s="144"/>
      <c r="D135" s="65"/>
      <c r="E135" s="5"/>
      <c r="F135" s="66"/>
      <c r="G135" s="139"/>
      <c r="H135" s="139"/>
      <c r="I135" s="139"/>
      <c r="J135" s="63"/>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3"/>
      <c r="AI135" s="63"/>
      <c r="AJ135" s="63"/>
      <c r="AK135" s="63"/>
      <c r="AL135" s="63"/>
      <c r="AM135" s="63"/>
      <c r="AN135" s="63"/>
      <c r="AO135" s="63"/>
    </row>
    <row r="136" spans="1:41" s="60" customFormat="1" x14ac:dyDescent="0.2">
      <c r="A136" s="5"/>
      <c r="B136" s="5"/>
      <c r="C136" s="144"/>
      <c r="D136" s="65"/>
      <c r="E136" s="5"/>
      <c r="F136" s="66"/>
      <c r="G136" s="139"/>
      <c r="H136" s="139"/>
      <c r="I136" s="139"/>
      <c r="J136" s="63"/>
      <c r="K136" s="63"/>
      <c r="L136" s="63"/>
      <c r="M136" s="63"/>
      <c r="N136" s="63"/>
      <c r="O136" s="63"/>
      <c r="P136" s="63"/>
      <c r="Q136" s="63"/>
      <c r="R136" s="63"/>
      <c r="S136" s="63"/>
      <c r="T136" s="63"/>
      <c r="U136" s="63"/>
      <c r="V136" s="63"/>
      <c r="W136" s="63"/>
      <c r="X136" s="63"/>
      <c r="Y136" s="63"/>
      <c r="Z136" s="63"/>
      <c r="AA136" s="63"/>
      <c r="AB136" s="63"/>
      <c r="AC136" s="63"/>
      <c r="AD136" s="63"/>
      <c r="AE136" s="63"/>
      <c r="AF136" s="63"/>
      <c r="AG136" s="63"/>
      <c r="AH136" s="63"/>
      <c r="AI136" s="63"/>
      <c r="AJ136" s="63"/>
      <c r="AK136" s="63"/>
      <c r="AL136" s="63"/>
      <c r="AM136" s="63"/>
      <c r="AN136" s="63"/>
      <c r="AO136" s="63"/>
    </row>
    <row r="137" spans="1:41" s="60" customFormat="1" x14ac:dyDescent="0.2">
      <c r="A137" s="5"/>
      <c r="B137" s="5"/>
      <c r="C137" s="144"/>
      <c r="D137" s="65"/>
      <c r="E137" s="5"/>
      <c r="F137" s="66"/>
      <c r="G137" s="139"/>
      <c r="H137" s="139"/>
      <c r="I137" s="139"/>
      <c r="J137" s="63"/>
      <c r="K137" s="63"/>
      <c r="L137" s="63"/>
      <c r="M137" s="63"/>
      <c r="N137" s="63"/>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63"/>
      <c r="AL137" s="63"/>
      <c r="AM137" s="63"/>
      <c r="AN137" s="63"/>
      <c r="AO137" s="63"/>
    </row>
    <row r="138" spans="1:41" s="60" customFormat="1" x14ac:dyDescent="0.2">
      <c r="A138" s="5"/>
      <c r="B138" s="5"/>
      <c r="C138" s="144"/>
      <c r="D138" s="65"/>
      <c r="E138" s="5"/>
      <c r="F138" s="66"/>
      <c r="G138" s="139"/>
      <c r="H138" s="139"/>
      <c r="I138" s="139"/>
      <c r="J138" s="63"/>
      <c r="K138" s="63"/>
      <c r="L138" s="63"/>
      <c r="M138" s="63"/>
      <c r="N138" s="63"/>
      <c r="O138" s="63"/>
      <c r="P138" s="63"/>
      <c r="Q138" s="63"/>
      <c r="R138" s="63"/>
      <c r="S138" s="63"/>
      <c r="T138" s="63"/>
      <c r="U138" s="63"/>
      <c r="V138" s="63"/>
      <c r="W138" s="63"/>
      <c r="X138" s="63"/>
      <c r="Y138" s="63"/>
      <c r="Z138" s="63"/>
      <c r="AA138" s="63"/>
      <c r="AB138" s="63"/>
      <c r="AC138" s="63"/>
      <c r="AD138" s="63"/>
      <c r="AE138" s="63"/>
      <c r="AF138" s="63"/>
      <c r="AG138" s="63"/>
      <c r="AH138" s="63"/>
      <c r="AI138" s="63"/>
      <c r="AJ138" s="63"/>
      <c r="AK138" s="63"/>
      <c r="AL138" s="63"/>
      <c r="AM138" s="63"/>
      <c r="AN138" s="63"/>
      <c r="AO138" s="63"/>
    </row>
    <row r="139" spans="1:41" s="60" customFormat="1" x14ac:dyDescent="0.2">
      <c r="A139" s="5"/>
      <c r="B139" s="5"/>
      <c r="C139" s="144"/>
      <c r="D139" s="65"/>
      <c r="E139" s="5"/>
      <c r="F139" s="66"/>
      <c r="G139" s="139"/>
      <c r="H139" s="139"/>
      <c r="I139" s="139"/>
      <c r="J139" s="63"/>
      <c r="K139" s="63"/>
      <c r="L139" s="63"/>
      <c r="M139" s="63"/>
      <c r="N139" s="63"/>
      <c r="O139" s="63"/>
      <c r="P139" s="63"/>
      <c r="Q139" s="63"/>
      <c r="R139" s="63"/>
      <c r="S139" s="63"/>
      <c r="T139" s="63"/>
      <c r="U139" s="63"/>
      <c r="V139" s="63"/>
      <c r="W139" s="63"/>
      <c r="X139" s="63"/>
      <c r="Y139" s="63"/>
      <c r="Z139" s="63"/>
      <c r="AA139" s="63"/>
      <c r="AB139" s="63"/>
      <c r="AC139" s="63"/>
      <c r="AD139" s="63"/>
      <c r="AE139" s="63"/>
      <c r="AF139" s="63"/>
      <c r="AG139" s="63"/>
      <c r="AH139" s="63"/>
      <c r="AI139" s="63"/>
      <c r="AJ139" s="63"/>
      <c r="AK139" s="63"/>
      <c r="AL139" s="63"/>
      <c r="AM139" s="63"/>
      <c r="AN139" s="63"/>
      <c r="AO139" s="63"/>
    </row>
    <row r="140" spans="1:41" s="60" customFormat="1" x14ac:dyDescent="0.2">
      <c r="A140" s="5"/>
      <c r="B140" s="5"/>
      <c r="C140" s="144"/>
      <c r="D140" s="65"/>
      <c r="E140" s="5"/>
      <c r="F140" s="66"/>
      <c r="G140" s="139"/>
      <c r="H140" s="139"/>
      <c r="I140" s="139"/>
      <c r="J140" s="63"/>
      <c r="K140" s="63"/>
      <c r="L140" s="63"/>
      <c r="M140" s="63"/>
      <c r="N140" s="63"/>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63"/>
      <c r="AL140" s="63"/>
      <c r="AM140" s="63"/>
      <c r="AN140" s="63"/>
      <c r="AO140" s="63"/>
    </row>
    <row r="141" spans="1:41" s="60" customFormat="1" x14ac:dyDescent="0.2">
      <c r="A141" s="5"/>
      <c r="B141" s="5"/>
      <c r="C141" s="144"/>
      <c r="D141" s="65"/>
      <c r="E141" s="5"/>
      <c r="F141" s="66"/>
      <c r="G141" s="139"/>
      <c r="H141" s="139"/>
      <c r="I141" s="139"/>
      <c r="J141" s="63"/>
      <c r="K141" s="63"/>
      <c r="L141" s="63"/>
      <c r="M141" s="63"/>
      <c r="N141" s="63"/>
      <c r="O141" s="63"/>
      <c r="P141" s="63"/>
      <c r="Q141" s="63"/>
      <c r="R141" s="63"/>
      <c r="S141" s="63"/>
      <c r="T141" s="63"/>
      <c r="U141" s="63"/>
      <c r="V141" s="63"/>
      <c r="W141" s="63"/>
      <c r="X141" s="63"/>
      <c r="Y141" s="63"/>
      <c r="Z141" s="63"/>
      <c r="AA141" s="63"/>
      <c r="AB141" s="63"/>
      <c r="AC141" s="63"/>
      <c r="AD141" s="63"/>
      <c r="AE141" s="63"/>
      <c r="AF141" s="63"/>
      <c r="AG141" s="63"/>
      <c r="AH141" s="63"/>
      <c r="AI141" s="63"/>
      <c r="AJ141" s="63"/>
      <c r="AK141" s="63"/>
      <c r="AL141" s="63"/>
      <c r="AM141" s="63"/>
      <c r="AN141" s="63"/>
      <c r="AO141" s="63"/>
    </row>
    <row r="142" spans="1:41" s="60" customFormat="1" x14ac:dyDescent="0.2">
      <c r="A142" s="5"/>
      <c r="B142" s="5"/>
      <c r="C142" s="144"/>
      <c r="D142" s="65"/>
      <c r="E142" s="5"/>
      <c r="F142" s="66"/>
      <c r="G142" s="139"/>
      <c r="H142" s="139"/>
      <c r="I142" s="139"/>
      <c r="J142" s="63"/>
      <c r="K142" s="63"/>
      <c r="L142" s="63"/>
      <c r="M142" s="63"/>
      <c r="N142" s="63"/>
      <c r="O142" s="63"/>
      <c r="P142" s="63"/>
      <c r="Q142" s="63"/>
      <c r="R142" s="63"/>
      <c r="S142" s="63"/>
      <c r="T142" s="63"/>
      <c r="U142" s="63"/>
      <c r="V142" s="63"/>
      <c r="W142" s="63"/>
      <c r="X142" s="63"/>
      <c r="Y142" s="63"/>
      <c r="Z142" s="63"/>
      <c r="AA142" s="63"/>
      <c r="AB142" s="63"/>
      <c r="AC142" s="63"/>
      <c r="AD142" s="63"/>
      <c r="AE142" s="63"/>
      <c r="AF142" s="63"/>
      <c r="AG142" s="63"/>
      <c r="AH142" s="63"/>
      <c r="AI142" s="63"/>
      <c r="AJ142" s="63"/>
      <c r="AK142" s="63"/>
      <c r="AL142" s="63"/>
      <c r="AM142" s="63"/>
      <c r="AN142" s="63"/>
      <c r="AO142" s="63"/>
    </row>
    <row r="143" spans="1:41" s="60" customFormat="1" x14ac:dyDescent="0.2">
      <c r="A143" s="5"/>
      <c r="B143" s="5"/>
      <c r="C143" s="144"/>
      <c r="D143" s="65"/>
      <c r="E143" s="5"/>
      <c r="F143" s="66"/>
      <c r="G143" s="139"/>
      <c r="H143" s="139"/>
      <c r="I143" s="139"/>
      <c r="J143" s="63"/>
      <c r="K143" s="63"/>
      <c r="L143" s="63"/>
      <c r="M143" s="63"/>
      <c r="N143" s="63"/>
      <c r="O143" s="63"/>
      <c r="P143" s="63"/>
      <c r="Q143" s="63"/>
      <c r="R143" s="63"/>
      <c r="S143" s="63"/>
      <c r="T143" s="63"/>
      <c r="U143" s="63"/>
      <c r="V143" s="63"/>
      <c r="W143" s="63"/>
      <c r="X143" s="63"/>
      <c r="Y143" s="63"/>
      <c r="Z143" s="63"/>
      <c r="AA143" s="63"/>
      <c r="AB143" s="63"/>
      <c r="AC143" s="63"/>
      <c r="AD143" s="63"/>
      <c r="AE143" s="63"/>
      <c r="AF143" s="63"/>
      <c r="AG143" s="63"/>
      <c r="AH143" s="63"/>
      <c r="AI143" s="63"/>
      <c r="AJ143" s="63"/>
      <c r="AK143" s="63"/>
      <c r="AL143" s="63"/>
      <c r="AM143" s="63"/>
      <c r="AN143" s="63"/>
      <c r="AO143" s="63"/>
    </row>
    <row r="144" spans="1:41" s="60" customFormat="1" x14ac:dyDescent="0.2">
      <c r="A144" s="5"/>
      <c r="B144" s="5"/>
      <c r="C144" s="144"/>
      <c r="D144" s="65"/>
      <c r="E144" s="5"/>
      <c r="F144" s="66"/>
      <c r="G144" s="139"/>
      <c r="H144" s="139"/>
      <c r="I144" s="139"/>
      <c r="J144" s="63"/>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c r="AJ144" s="63"/>
      <c r="AK144" s="63"/>
      <c r="AL144" s="63"/>
      <c r="AM144" s="63"/>
      <c r="AN144" s="63"/>
      <c r="AO144" s="63"/>
    </row>
    <row r="145" spans="1:41" s="60" customFormat="1" x14ac:dyDescent="0.2">
      <c r="A145" s="5"/>
      <c r="B145" s="5"/>
      <c r="C145" s="144"/>
      <c r="D145" s="65"/>
      <c r="E145" s="5"/>
      <c r="F145" s="66"/>
      <c r="G145" s="139"/>
      <c r="H145" s="139"/>
      <c r="I145" s="139"/>
      <c r="J145" s="63"/>
      <c r="K145" s="63"/>
      <c r="L145" s="63"/>
      <c r="M145" s="63"/>
      <c r="N145" s="63"/>
      <c r="O145" s="63"/>
      <c r="P145" s="63"/>
      <c r="Q145" s="63"/>
      <c r="R145" s="63"/>
      <c r="S145" s="63"/>
      <c r="T145" s="63"/>
      <c r="U145" s="63"/>
      <c r="V145" s="63"/>
      <c r="W145" s="63"/>
      <c r="X145" s="63"/>
      <c r="Y145" s="63"/>
      <c r="Z145" s="63"/>
      <c r="AA145" s="63"/>
      <c r="AB145" s="63"/>
      <c r="AC145" s="63"/>
      <c r="AD145" s="63"/>
      <c r="AE145" s="63"/>
      <c r="AF145" s="63"/>
      <c r="AG145" s="63"/>
      <c r="AH145" s="63"/>
      <c r="AI145" s="63"/>
      <c r="AJ145" s="63"/>
      <c r="AK145" s="63"/>
      <c r="AL145" s="63"/>
      <c r="AM145" s="63"/>
      <c r="AN145" s="63"/>
      <c r="AO145" s="63"/>
    </row>
    <row r="146" spans="1:41" s="60" customFormat="1" x14ac:dyDescent="0.2">
      <c r="A146" s="5"/>
      <c r="B146" s="5"/>
      <c r="C146" s="144"/>
      <c r="D146" s="65"/>
      <c r="E146" s="5"/>
      <c r="F146" s="66"/>
      <c r="G146" s="139"/>
      <c r="H146" s="139"/>
      <c r="I146" s="139"/>
      <c r="J146" s="63"/>
      <c r="K146" s="63"/>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c r="AN146" s="63"/>
      <c r="AO146" s="63"/>
    </row>
    <row r="147" spans="1:41" s="60" customFormat="1" x14ac:dyDescent="0.2">
      <c r="A147" s="5"/>
      <c r="B147" s="5"/>
      <c r="C147" s="144"/>
      <c r="D147" s="65"/>
      <c r="E147" s="5"/>
      <c r="F147" s="66"/>
      <c r="G147" s="139"/>
      <c r="H147" s="139"/>
      <c r="I147" s="139"/>
      <c r="J147" s="63"/>
      <c r="K147" s="63"/>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63"/>
      <c r="AL147" s="63"/>
      <c r="AM147" s="63"/>
      <c r="AN147" s="63"/>
      <c r="AO147" s="63"/>
    </row>
    <row r="148" spans="1:41" s="60" customFormat="1" x14ac:dyDescent="0.2">
      <c r="A148" s="5"/>
      <c r="B148" s="5"/>
      <c r="C148" s="144"/>
      <c r="D148" s="65"/>
      <c r="E148" s="5"/>
      <c r="F148" s="66"/>
      <c r="G148" s="139"/>
      <c r="H148" s="139"/>
      <c r="I148" s="139"/>
      <c r="J148" s="63"/>
      <c r="K148" s="63"/>
      <c r="L148" s="63"/>
      <c r="M148" s="63"/>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63"/>
      <c r="AL148" s="63"/>
      <c r="AM148" s="63"/>
      <c r="AN148" s="63"/>
      <c r="AO148" s="63"/>
    </row>
    <row r="149" spans="1:41" s="60" customFormat="1" x14ac:dyDescent="0.2">
      <c r="A149" s="5"/>
      <c r="B149" s="5"/>
      <c r="C149" s="144"/>
      <c r="D149" s="65"/>
      <c r="E149" s="5"/>
      <c r="F149" s="66"/>
      <c r="G149" s="139"/>
      <c r="H149" s="139"/>
      <c r="I149" s="139"/>
      <c r="J149" s="63"/>
      <c r="K149" s="63"/>
      <c r="L149" s="63"/>
      <c r="M149" s="63"/>
      <c r="N149" s="63"/>
      <c r="O149" s="63"/>
      <c r="P149" s="63"/>
      <c r="Q149" s="63"/>
      <c r="R149" s="63"/>
      <c r="S149" s="63"/>
      <c r="T149" s="63"/>
      <c r="U149" s="63"/>
      <c r="V149" s="63"/>
      <c r="W149" s="63"/>
      <c r="X149" s="63"/>
      <c r="Y149" s="63"/>
      <c r="Z149" s="63"/>
      <c r="AA149" s="63"/>
      <c r="AB149" s="63"/>
      <c r="AC149" s="63"/>
      <c r="AD149" s="63"/>
      <c r="AE149" s="63"/>
      <c r="AF149" s="63"/>
      <c r="AG149" s="63"/>
      <c r="AH149" s="63"/>
      <c r="AI149" s="63"/>
      <c r="AJ149" s="63"/>
      <c r="AK149" s="63"/>
      <c r="AL149" s="63"/>
      <c r="AM149" s="63"/>
      <c r="AN149" s="63"/>
      <c r="AO149" s="63"/>
    </row>
    <row r="150" spans="1:41" s="60" customFormat="1" x14ac:dyDescent="0.2">
      <c r="A150" s="5"/>
      <c r="B150" s="5"/>
      <c r="C150" s="144"/>
      <c r="D150" s="65"/>
      <c r="E150" s="5"/>
      <c r="F150" s="66"/>
      <c r="G150" s="139"/>
      <c r="H150" s="139"/>
      <c r="I150" s="139"/>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3"/>
      <c r="AO150" s="63"/>
    </row>
    <row r="151" spans="1:41" s="60" customFormat="1" x14ac:dyDescent="0.2">
      <c r="A151" s="5"/>
      <c r="B151" s="5"/>
      <c r="C151" s="144"/>
      <c r="D151" s="65"/>
      <c r="E151" s="5"/>
      <c r="F151" s="66"/>
      <c r="G151" s="139"/>
      <c r="H151" s="139"/>
      <c r="I151" s="139"/>
      <c r="J151" s="63"/>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c r="AN151" s="63"/>
      <c r="AO151" s="63"/>
    </row>
    <row r="152" spans="1:41" s="60" customFormat="1" x14ac:dyDescent="0.2">
      <c r="A152" s="5"/>
      <c r="B152" s="5"/>
      <c r="C152" s="144"/>
      <c r="D152" s="65"/>
      <c r="E152" s="5"/>
      <c r="F152" s="66"/>
      <c r="G152" s="139"/>
      <c r="H152" s="139"/>
      <c r="I152" s="139"/>
      <c r="J152" s="63"/>
      <c r="K152" s="63"/>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c r="AO152" s="63"/>
    </row>
    <row r="153" spans="1:41" s="60" customFormat="1" x14ac:dyDescent="0.2">
      <c r="A153" s="5"/>
      <c r="B153" s="5"/>
      <c r="C153" s="144"/>
      <c r="D153" s="65"/>
      <c r="E153" s="5"/>
      <c r="F153" s="66"/>
      <c r="G153" s="139"/>
      <c r="H153" s="139"/>
      <c r="I153" s="139"/>
      <c r="J153" s="63"/>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row>
    <row r="154" spans="1:41" s="60" customFormat="1" x14ac:dyDescent="0.2">
      <c r="A154" s="5"/>
      <c r="B154" s="5"/>
      <c r="C154" s="144"/>
      <c r="D154" s="65"/>
      <c r="E154" s="5"/>
      <c r="F154" s="66"/>
      <c r="G154" s="139"/>
      <c r="H154" s="139"/>
      <c r="I154" s="139"/>
      <c r="J154" s="63"/>
      <c r="K154" s="63"/>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63"/>
      <c r="AL154" s="63"/>
      <c r="AM154" s="63"/>
      <c r="AN154" s="63"/>
      <c r="AO154" s="63"/>
    </row>
    <row r="155" spans="1:41" s="60" customFormat="1" x14ac:dyDescent="0.2">
      <c r="A155" s="5"/>
      <c r="B155" s="5"/>
      <c r="C155" s="144"/>
      <c r="D155" s="65"/>
      <c r="E155" s="5"/>
      <c r="F155" s="66"/>
      <c r="G155" s="139"/>
      <c r="H155" s="139"/>
      <c r="I155" s="139"/>
      <c r="J155" s="63"/>
      <c r="K155" s="63"/>
      <c r="L155" s="63"/>
      <c r="M155" s="63"/>
      <c r="N155" s="63"/>
      <c r="O155" s="63"/>
      <c r="P155" s="63"/>
      <c r="Q155" s="63"/>
      <c r="R155" s="63"/>
      <c r="S155" s="63"/>
      <c r="T155" s="63"/>
      <c r="U155" s="63"/>
      <c r="V155" s="63"/>
      <c r="W155" s="63"/>
      <c r="X155" s="63"/>
      <c r="Y155" s="63"/>
      <c r="Z155" s="63"/>
      <c r="AA155" s="63"/>
      <c r="AB155" s="63"/>
      <c r="AC155" s="63"/>
      <c r="AD155" s="63"/>
      <c r="AE155" s="63"/>
      <c r="AF155" s="63"/>
      <c r="AG155" s="63"/>
      <c r="AH155" s="63"/>
      <c r="AI155" s="63"/>
      <c r="AJ155" s="63"/>
      <c r="AK155" s="63"/>
      <c r="AL155" s="63"/>
      <c r="AM155" s="63"/>
      <c r="AN155" s="63"/>
      <c r="AO155" s="63"/>
    </row>
    <row r="156" spans="1:41" s="60" customFormat="1" x14ac:dyDescent="0.2">
      <c r="A156" s="5"/>
      <c r="B156" s="5"/>
      <c r="C156" s="144"/>
      <c r="D156" s="65"/>
      <c r="E156" s="5"/>
      <c r="F156" s="66"/>
      <c r="G156" s="139"/>
      <c r="H156" s="139"/>
      <c r="I156" s="139"/>
      <c r="J156" s="63"/>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c r="AN156" s="63"/>
      <c r="AO156" s="63"/>
    </row>
    <row r="157" spans="1:41" s="60" customFormat="1" x14ac:dyDescent="0.2">
      <c r="A157" s="5"/>
      <c r="B157" s="5"/>
      <c r="C157" s="144"/>
      <c r="D157" s="65"/>
      <c r="E157" s="5"/>
      <c r="F157" s="66"/>
      <c r="G157" s="139"/>
      <c r="H157" s="139"/>
      <c r="I157" s="139"/>
      <c r="J157" s="63"/>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c r="AO157" s="63"/>
    </row>
    <row r="158" spans="1:41" s="60" customFormat="1" x14ac:dyDescent="0.2">
      <c r="A158" s="5"/>
      <c r="B158" s="5"/>
      <c r="C158" s="144"/>
      <c r="D158" s="65"/>
      <c r="E158" s="5"/>
      <c r="F158" s="66"/>
      <c r="G158" s="139"/>
      <c r="H158" s="139"/>
      <c r="I158" s="139"/>
      <c r="J158" s="63"/>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c r="AO158" s="63"/>
    </row>
    <row r="159" spans="1:41" s="60" customFormat="1" x14ac:dyDescent="0.2">
      <c r="A159" s="5"/>
      <c r="B159" s="5"/>
      <c r="C159" s="144"/>
      <c r="D159" s="65"/>
      <c r="E159" s="5"/>
      <c r="F159" s="66"/>
      <c r="G159" s="139"/>
      <c r="H159" s="139"/>
      <c r="I159" s="139"/>
      <c r="J159" s="63"/>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row>
    <row r="160" spans="1:41" s="60" customFormat="1" x14ac:dyDescent="0.2">
      <c r="A160" s="5"/>
      <c r="B160" s="5"/>
      <c r="C160" s="144"/>
      <c r="D160" s="65"/>
      <c r="E160" s="5"/>
      <c r="F160" s="66"/>
      <c r="G160" s="139"/>
      <c r="H160" s="139"/>
      <c r="I160" s="139"/>
      <c r="J160" s="63"/>
      <c r="K160" s="63"/>
      <c r="L160" s="63"/>
      <c r="M160" s="63"/>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c r="AN160" s="63"/>
      <c r="AO160" s="63"/>
    </row>
    <row r="161" spans="1:41" s="60" customFormat="1" x14ac:dyDescent="0.2">
      <c r="A161" s="5"/>
      <c r="B161" s="5"/>
      <c r="C161" s="144"/>
      <c r="D161" s="65"/>
      <c r="E161" s="5"/>
      <c r="F161" s="66"/>
      <c r="G161" s="139"/>
      <c r="H161" s="139"/>
      <c r="I161" s="139"/>
      <c r="J161" s="63"/>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row>
    <row r="162" spans="1:41" s="60" customFormat="1" x14ac:dyDescent="0.2">
      <c r="A162" s="5"/>
      <c r="B162" s="5"/>
      <c r="C162" s="144"/>
      <c r="D162" s="65"/>
      <c r="E162" s="5"/>
      <c r="F162" s="66"/>
      <c r="G162" s="139"/>
      <c r="H162" s="139"/>
      <c r="I162" s="139"/>
      <c r="J162" s="63"/>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row>
    <row r="163" spans="1:41" s="60" customFormat="1" x14ac:dyDescent="0.2">
      <c r="A163" s="5"/>
      <c r="B163" s="5"/>
      <c r="C163" s="144"/>
      <c r="D163" s="65"/>
      <c r="E163" s="5"/>
      <c r="F163" s="66"/>
      <c r="G163" s="139"/>
      <c r="H163" s="139"/>
      <c r="I163" s="139"/>
      <c r="J163" s="63"/>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row>
    <row r="164" spans="1:41" s="60" customFormat="1" x14ac:dyDescent="0.2">
      <c r="A164" s="5"/>
      <c r="B164" s="5"/>
      <c r="C164" s="144"/>
      <c r="D164" s="65"/>
      <c r="E164" s="5"/>
      <c r="F164" s="66"/>
      <c r="G164" s="139"/>
      <c r="H164" s="139"/>
      <c r="I164" s="139"/>
      <c r="J164" s="63"/>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row>
    <row r="165" spans="1:41" s="60" customFormat="1" x14ac:dyDescent="0.2">
      <c r="A165" s="5"/>
      <c r="B165" s="5"/>
      <c r="C165" s="144"/>
      <c r="D165" s="65"/>
      <c r="E165" s="5"/>
      <c r="F165" s="66"/>
      <c r="G165" s="139"/>
      <c r="H165" s="139"/>
      <c r="I165" s="139"/>
      <c r="J165" s="63"/>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row>
    <row r="166" spans="1:41" s="60" customFormat="1" x14ac:dyDescent="0.2">
      <c r="A166" s="5"/>
      <c r="B166" s="5"/>
      <c r="C166" s="144"/>
      <c r="D166" s="65"/>
      <c r="E166" s="5"/>
      <c r="F166" s="66"/>
      <c r="G166" s="139"/>
      <c r="H166" s="139"/>
      <c r="I166" s="139"/>
      <c r="J166" s="63"/>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row>
    <row r="167" spans="1:41" s="60" customFormat="1" x14ac:dyDescent="0.2">
      <c r="A167" s="5"/>
      <c r="B167" s="5"/>
      <c r="C167" s="144"/>
      <c r="D167" s="65"/>
      <c r="E167" s="5"/>
      <c r="F167" s="66"/>
      <c r="G167" s="139"/>
      <c r="H167" s="139"/>
      <c r="I167" s="139"/>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row>
    <row r="168" spans="1:41" s="60" customFormat="1" x14ac:dyDescent="0.2">
      <c r="A168" s="5"/>
      <c r="B168" s="5"/>
      <c r="C168" s="144"/>
      <c r="D168" s="65"/>
      <c r="E168" s="5"/>
      <c r="F168" s="66"/>
      <c r="G168" s="139"/>
      <c r="H168" s="139"/>
      <c r="I168" s="139"/>
      <c r="J168" s="63"/>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row>
    <row r="169" spans="1:41" s="60" customFormat="1" x14ac:dyDescent="0.2">
      <c r="A169" s="5"/>
      <c r="B169" s="5"/>
      <c r="C169" s="144"/>
      <c r="D169" s="65"/>
      <c r="E169" s="5"/>
      <c r="F169" s="66"/>
      <c r="G169" s="139"/>
      <c r="H169" s="139"/>
      <c r="I169" s="139"/>
      <c r="J169" s="63"/>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row>
    <row r="170" spans="1:41" s="60" customFormat="1" x14ac:dyDescent="0.2">
      <c r="A170" s="5"/>
      <c r="B170" s="5"/>
      <c r="C170" s="144"/>
      <c r="D170" s="65"/>
      <c r="E170" s="5"/>
      <c r="F170" s="66"/>
      <c r="G170" s="139"/>
      <c r="H170" s="139"/>
      <c r="I170" s="139"/>
      <c r="J170" s="63"/>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row>
    <row r="171" spans="1:41" s="60" customFormat="1" x14ac:dyDescent="0.2">
      <c r="A171" s="5"/>
      <c r="B171" s="5"/>
      <c r="C171" s="144"/>
      <c r="D171" s="65"/>
      <c r="E171" s="5"/>
      <c r="F171" s="66"/>
      <c r="G171" s="139"/>
      <c r="H171" s="139"/>
      <c r="I171" s="139"/>
      <c r="J171" s="63"/>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row>
    <row r="172" spans="1:41" s="60" customFormat="1" x14ac:dyDescent="0.2">
      <c r="A172" s="5"/>
      <c r="B172" s="5"/>
      <c r="C172" s="144"/>
      <c r="D172" s="65"/>
      <c r="E172" s="5"/>
      <c r="F172" s="66"/>
      <c r="G172" s="139"/>
      <c r="H172" s="139"/>
      <c r="I172" s="139"/>
      <c r="J172" s="63"/>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row>
    <row r="173" spans="1:41" s="60" customFormat="1" x14ac:dyDescent="0.2">
      <c r="A173" s="5"/>
      <c r="B173" s="5"/>
      <c r="C173" s="144"/>
      <c r="D173" s="65"/>
      <c r="E173" s="5"/>
      <c r="F173" s="66"/>
      <c r="G173" s="139"/>
      <c r="H173" s="139"/>
      <c r="I173" s="139"/>
      <c r="J173" s="63"/>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row>
    <row r="174" spans="1:41" s="60" customFormat="1" x14ac:dyDescent="0.2">
      <c r="A174" s="5"/>
      <c r="B174" s="5"/>
      <c r="C174" s="144"/>
      <c r="D174" s="65"/>
      <c r="E174" s="5"/>
      <c r="F174" s="66"/>
      <c r="G174" s="139"/>
      <c r="H174" s="139"/>
      <c r="I174" s="139"/>
      <c r="J174" s="63"/>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row>
    <row r="175" spans="1:41" s="60" customFormat="1" x14ac:dyDescent="0.2">
      <c r="A175" s="5"/>
      <c r="B175" s="5"/>
      <c r="C175" s="144"/>
      <c r="D175" s="65"/>
      <c r="E175" s="5"/>
      <c r="F175" s="66"/>
      <c r="G175" s="139"/>
      <c r="H175" s="139"/>
      <c r="I175" s="139"/>
      <c r="J175" s="63"/>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row>
    <row r="176" spans="1:41" s="60" customFormat="1" x14ac:dyDescent="0.2">
      <c r="A176" s="5"/>
      <c r="B176" s="5"/>
      <c r="C176" s="144"/>
      <c r="D176" s="65"/>
      <c r="E176" s="5"/>
      <c r="F176" s="66"/>
      <c r="G176" s="139"/>
      <c r="H176" s="139"/>
      <c r="I176" s="139"/>
      <c r="J176" s="63"/>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row>
    <row r="177" spans="1:41" s="60" customFormat="1" x14ac:dyDescent="0.2">
      <c r="A177" s="5"/>
      <c r="B177" s="5"/>
      <c r="C177" s="144"/>
      <c r="D177" s="65"/>
      <c r="E177" s="5"/>
      <c r="F177" s="66"/>
      <c r="G177" s="139"/>
      <c r="H177" s="139"/>
      <c r="I177" s="139"/>
      <c r="J177" s="63"/>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row>
    <row r="178" spans="1:41" s="60" customFormat="1" x14ac:dyDescent="0.2">
      <c r="A178" s="5"/>
      <c r="B178" s="5"/>
      <c r="C178" s="144"/>
      <c r="D178" s="65"/>
      <c r="E178" s="5"/>
      <c r="F178" s="66"/>
      <c r="G178" s="139"/>
      <c r="H178" s="139"/>
      <c r="I178" s="139"/>
      <c r="J178" s="63"/>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row>
    <row r="179" spans="1:41" s="60" customFormat="1" x14ac:dyDescent="0.2">
      <c r="A179" s="5"/>
      <c r="B179" s="5"/>
      <c r="C179" s="144"/>
      <c r="D179" s="65"/>
      <c r="E179" s="5"/>
      <c r="F179" s="66"/>
      <c r="G179" s="139"/>
      <c r="H179" s="139"/>
      <c r="I179" s="139"/>
      <c r="J179" s="63"/>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row>
    <row r="180" spans="1:41" s="60" customFormat="1" x14ac:dyDescent="0.2">
      <c r="A180" s="5"/>
      <c r="B180" s="5"/>
      <c r="C180" s="144"/>
      <c r="D180" s="65"/>
      <c r="E180" s="5"/>
      <c r="F180" s="66"/>
      <c r="G180" s="139"/>
      <c r="H180" s="139"/>
      <c r="I180" s="139"/>
      <c r="J180" s="63"/>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row>
    <row r="181" spans="1:41" s="60" customFormat="1" x14ac:dyDescent="0.2">
      <c r="A181" s="5"/>
      <c r="B181" s="5"/>
      <c r="C181" s="144"/>
      <c r="D181" s="65"/>
      <c r="E181" s="5"/>
      <c r="F181" s="66"/>
      <c r="G181" s="139"/>
      <c r="H181" s="139"/>
      <c r="I181" s="139"/>
      <c r="J181" s="63"/>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row>
    <row r="182" spans="1:41" s="60" customFormat="1" x14ac:dyDescent="0.2">
      <c r="A182" s="5"/>
      <c r="B182" s="5"/>
      <c r="C182" s="144"/>
      <c r="D182" s="65"/>
      <c r="E182" s="5"/>
      <c r="F182" s="66"/>
      <c r="G182" s="139"/>
      <c r="H182" s="139"/>
      <c r="I182" s="139"/>
      <c r="J182" s="63"/>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row>
    <row r="183" spans="1:41" s="60" customFormat="1" x14ac:dyDescent="0.2">
      <c r="A183" s="5"/>
      <c r="B183" s="5"/>
      <c r="C183" s="144"/>
      <c r="D183" s="65"/>
      <c r="E183" s="5"/>
      <c r="F183" s="66"/>
      <c r="G183" s="139"/>
      <c r="H183" s="139"/>
      <c r="I183" s="139"/>
      <c r="J183" s="63"/>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row>
    <row r="184" spans="1:41" s="60" customFormat="1" x14ac:dyDescent="0.2">
      <c r="A184" s="5"/>
      <c r="B184" s="5"/>
      <c r="C184" s="144"/>
      <c r="D184" s="65"/>
      <c r="E184" s="5"/>
      <c r="F184" s="66"/>
      <c r="G184" s="139"/>
      <c r="H184" s="139"/>
      <c r="I184" s="139"/>
      <c r="J184" s="63"/>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row>
    <row r="185" spans="1:41" s="60" customFormat="1" x14ac:dyDescent="0.2">
      <c r="A185" s="5"/>
      <c r="B185" s="5"/>
      <c r="C185" s="144"/>
      <c r="D185" s="65"/>
      <c r="E185" s="5"/>
      <c r="F185" s="66"/>
      <c r="G185" s="139"/>
      <c r="H185" s="139"/>
      <c r="I185" s="139"/>
      <c r="J185" s="63"/>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row>
    <row r="186" spans="1:41" s="60" customFormat="1" x14ac:dyDescent="0.2">
      <c r="A186" s="5"/>
      <c r="B186" s="5"/>
      <c r="C186" s="144"/>
      <c r="D186" s="65"/>
      <c r="E186" s="5"/>
      <c r="F186" s="66"/>
      <c r="G186" s="139"/>
      <c r="H186" s="139"/>
      <c r="I186" s="139"/>
      <c r="J186" s="63"/>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row>
    <row r="187" spans="1:41" s="60" customFormat="1" x14ac:dyDescent="0.2">
      <c r="A187" s="5"/>
      <c r="B187" s="5"/>
      <c r="C187" s="144"/>
      <c r="D187" s="65"/>
      <c r="E187" s="5"/>
      <c r="F187" s="66"/>
      <c r="G187" s="139"/>
      <c r="H187" s="139"/>
      <c r="I187" s="139"/>
      <c r="J187" s="63"/>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row>
    <row r="188" spans="1:41" s="60" customFormat="1" x14ac:dyDescent="0.2">
      <c r="A188" s="5"/>
      <c r="B188" s="5"/>
      <c r="C188" s="144"/>
      <c r="D188" s="65"/>
      <c r="E188" s="5"/>
      <c r="F188" s="66"/>
      <c r="G188" s="139"/>
      <c r="H188" s="139"/>
      <c r="I188" s="139"/>
      <c r="J188" s="63"/>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row>
    <row r="189" spans="1:41" s="60" customFormat="1" x14ac:dyDescent="0.2">
      <c r="A189" s="5"/>
      <c r="B189" s="5"/>
      <c r="C189" s="144"/>
      <c r="D189" s="65"/>
      <c r="E189" s="5"/>
      <c r="F189" s="66"/>
      <c r="G189" s="139"/>
      <c r="H189" s="139"/>
      <c r="I189" s="139"/>
      <c r="J189" s="63"/>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row>
    <row r="190" spans="1:41" s="60" customFormat="1" x14ac:dyDescent="0.2">
      <c r="A190" s="5"/>
      <c r="B190" s="5"/>
      <c r="C190" s="144"/>
      <c r="D190" s="65"/>
      <c r="E190" s="5"/>
      <c r="F190" s="66"/>
      <c r="G190" s="139"/>
      <c r="H190" s="139"/>
      <c r="I190" s="139"/>
      <c r="J190" s="63"/>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row>
    <row r="191" spans="1:41" s="60" customFormat="1" x14ac:dyDescent="0.2">
      <c r="A191" s="5"/>
      <c r="B191" s="5"/>
      <c r="C191" s="144"/>
      <c r="D191" s="65"/>
      <c r="E191" s="5"/>
      <c r="F191" s="66"/>
      <c r="G191" s="139"/>
      <c r="H191" s="139"/>
      <c r="I191" s="139"/>
      <c r="J191" s="63"/>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row>
    <row r="192" spans="1:41" s="60" customFormat="1" x14ac:dyDescent="0.2">
      <c r="A192" s="5"/>
      <c r="B192" s="5"/>
      <c r="C192" s="144"/>
      <c r="D192" s="65"/>
      <c r="E192" s="5"/>
      <c r="F192" s="66"/>
      <c r="G192" s="139"/>
      <c r="H192" s="139"/>
      <c r="I192" s="139"/>
      <c r="J192" s="63"/>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row>
    <row r="193" spans="1:41" s="60" customFormat="1" x14ac:dyDescent="0.2">
      <c r="A193" s="5"/>
      <c r="B193" s="5"/>
      <c r="C193" s="144"/>
      <c r="D193" s="65"/>
      <c r="E193" s="5"/>
      <c r="F193" s="66"/>
      <c r="G193" s="139"/>
      <c r="H193" s="139"/>
      <c r="I193" s="139"/>
      <c r="J193" s="63"/>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row>
    <row r="194" spans="1:41" s="60" customFormat="1" x14ac:dyDescent="0.2">
      <c r="A194" s="5"/>
      <c r="B194" s="5"/>
      <c r="C194" s="144"/>
      <c r="D194" s="65"/>
      <c r="E194" s="5"/>
      <c r="F194" s="66"/>
      <c r="G194" s="139"/>
      <c r="H194" s="139"/>
      <c r="I194" s="139"/>
      <c r="J194" s="63"/>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row>
    <row r="195" spans="1:41" s="60" customFormat="1" x14ac:dyDescent="0.2">
      <c r="A195" s="5"/>
      <c r="B195" s="5"/>
      <c r="C195" s="144"/>
      <c r="D195" s="65"/>
      <c r="E195" s="5"/>
      <c r="F195" s="66"/>
      <c r="G195" s="139"/>
      <c r="H195" s="139"/>
      <c r="I195" s="139"/>
      <c r="J195" s="63"/>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row>
    <row r="196" spans="1:41" s="60" customFormat="1" x14ac:dyDescent="0.2">
      <c r="A196" s="5"/>
      <c r="B196" s="5"/>
      <c r="C196" s="144"/>
      <c r="D196" s="65"/>
      <c r="E196" s="5"/>
      <c r="F196" s="66"/>
      <c r="G196" s="139"/>
      <c r="H196" s="139"/>
      <c r="I196" s="139"/>
      <c r="J196" s="63"/>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row>
    <row r="197" spans="1:41" s="60" customFormat="1" x14ac:dyDescent="0.2">
      <c r="A197" s="5"/>
      <c r="B197" s="5"/>
      <c r="C197" s="144"/>
      <c r="D197" s="65"/>
      <c r="E197" s="5"/>
      <c r="F197" s="66"/>
      <c r="G197" s="139"/>
      <c r="H197" s="139"/>
      <c r="I197" s="139"/>
      <c r="J197" s="63"/>
      <c r="K197" s="63"/>
      <c r="L197" s="63"/>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row>
    <row r="198" spans="1:41" s="60" customFormat="1" x14ac:dyDescent="0.2">
      <c r="A198" s="5"/>
      <c r="B198" s="5"/>
      <c r="C198" s="144"/>
      <c r="D198" s="65"/>
      <c r="E198" s="5"/>
      <c r="F198" s="66"/>
      <c r="G198" s="139"/>
      <c r="H198" s="139"/>
      <c r="I198" s="139"/>
      <c r="J198" s="63"/>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row>
    <row r="199" spans="1:41" s="60" customFormat="1" x14ac:dyDescent="0.2">
      <c r="A199" s="5"/>
      <c r="B199" s="5"/>
      <c r="C199" s="144"/>
      <c r="D199" s="65"/>
      <c r="E199" s="5"/>
      <c r="F199" s="66"/>
      <c r="G199" s="139"/>
      <c r="H199" s="139"/>
      <c r="I199" s="139"/>
      <c r="J199" s="63"/>
      <c r="K199" s="63"/>
      <c r="L199" s="63"/>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row>
    <row r="200" spans="1:41" s="60" customFormat="1" x14ac:dyDescent="0.2">
      <c r="A200" s="5"/>
      <c r="B200" s="5"/>
      <c r="C200" s="144"/>
      <c r="D200" s="65"/>
      <c r="E200" s="5"/>
      <c r="F200" s="66"/>
      <c r="G200" s="139"/>
      <c r="H200" s="139"/>
      <c r="I200" s="139"/>
      <c r="J200" s="63"/>
      <c r="K200" s="63"/>
      <c r="L200" s="63"/>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row>
    <row r="201" spans="1:41" s="60" customFormat="1" x14ac:dyDescent="0.2">
      <c r="A201" s="5"/>
      <c r="B201" s="5"/>
      <c r="C201" s="144"/>
      <c r="D201" s="65"/>
      <c r="E201" s="5"/>
      <c r="F201" s="66"/>
      <c r="G201" s="139"/>
      <c r="H201" s="139"/>
      <c r="I201" s="139"/>
      <c r="J201" s="63"/>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row>
    <row r="202" spans="1:41" s="60" customFormat="1" x14ac:dyDescent="0.2">
      <c r="A202" s="5"/>
      <c r="B202" s="5"/>
      <c r="C202" s="144"/>
      <c r="D202" s="65"/>
      <c r="E202" s="5"/>
      <c r="F202" s="66"/>
      <c r="G202" s="139"/>
      <c r="H202" s="139"/>
      <c r="I202" s="139"/>
      <c r="J202" s="63"/>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row>
    <row r="203" spans="1:41" s="60" customFormat="1" x14ac:dyDescent="0.2">
      <c r="A203" s="5"/>
      <c r="B203" s="5"/>
      <c r="C203" s="144"/>
      <c r="D203" s="65"/>
      <c r="E203" s="5"/>
      <c r="F203" s="66"/>
      <c r="G203" s="139"/>
      <c r="H203" s="139"/>
      <c r="I203" s="139"/>
      <c r="J203" s="63"/>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row>
    <row r="204" spans="1:41" s="60" customFormat="1" x14ac:dyDescent="0.2">
      <c r="A204" s="5"/>
      <c r="B204" s="5"/>
      <c r="C204" s="144"/>
      <c r="D204" s="65"/>
      <c r="E204" s="5"/>
      <c r="F204" s="66"/>
      <c r="G204" s="139"/>
      <c r="H204" s="139"/>
      <c r="I204" s="139"/>
      <c r="J204" s="63"/>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row>
    <row r="205" spans="1:41" s="60" customFormat="1" x14ac:dyDescent="0.2">
      <c r="A205" s="5"/>
      <c r="B205" s="5"/>
      <c r="C205" s="144"/>
      <c r="D205" s="65"/>
      <c r="E205" s="5"/>
      <c r="F205" s="66"/>
      <c r="G205" s="139"/>
      <c r="H205" s="139"/>
      <c r="I205" s="139"/>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row>
    <row r="206" spans="1:41" s="60" customFormat="1" x14ac:dyDescent="0.2">
      <c r="A206" s="5"/>
      <c r="B206" s="5"/>
      <c r="C206" s="144"/>
      <c r="D206" s="65"/>
      <c r="E206" s="5"/>
      <c r="F206" s="66"/>
      <c r="G206" s="139"/>
      <c r="H206" s="139"/>
      <c r="I206" s="139"/>
      <c r="J206" s="63"/>
      <c r="K206" s="63"/>
      <c r="L206" s="63"/>
      <c r="M206" s="63"/>
      <c r="N206" s="63"/>
      <c r="O206" s="63"/>
      <c r="P206" s="63"/>
      <c r="Q206" s="63"/>
      <c r="R206" s="63"/>
      <c r="S206" s="63"/>
      <c r="T206" s="63"/>
      <c r="U206" s="63"/>
      <c r="V206" s="63"/>
      <c r="W206" s="63"/>
      <c r="X206" s="63"/>
      <c r="Y206" s="63"/>
      <c r="Z206" s="63"/>
      <c r="AA206" s="63"/>
      <c r="AB206" s="63"/>
      <c r="AC206" s="63"/>
      <c r="AD206" s="63"/>
      <c r="AE206" s="63"/>
      <c r="AF206" s="63"/>
      <c r="AG206" s="63"/>
      <c r="AH206" s="63"/>
      <c r="AI206" s="63"/>
      <c r="AJ206" s="63"/>
      <c r="AK206" s="63"/>
      <c r="AL206" s="63"/>
      <c r="AM206" s="63"/>
      <c r="AN206" s="63"/>
      <c r="AO206" s="63"/>
    </row>
    <row r="207" spans="1:41" s="60" customFormat="1" x14ac:dyDescent="0.2">
      <c r="A207" s="5"/>
      <c r="B207" s="5"/>
      <c r="C207" s="144"/>
      <c r="D207" s="65"/>
      <c r="E207" s="5"/>
      <c r="F207" s="66"/>
      <c r="G207" s="139"/>
      <c r="H207" s="139"/>
      <c r="I207" s="139"/>
      <c r="J207" s="63"/>
      <c r="K207" s="63"/>
      <c r="L207" s="63"/>
      <c r="M207" s="63"/>
      <c r="N207" s="63"/>
      <c r="O207" s="63"/>
      <c r="P207" s="63"/>
      <c r="Q207" s="63"/>
      <c r="R207" s="63"/>
      <c r="S207" s="63"/>
      <c r="T207" s="63"/>
      <c r="U207" s="63"/>
      <c r="V207" s="63"/>
      <c r="W207" s="63"/>
      <c r="X207" s="63"/>
      <c r="Y207" s="63"/>
      <c r="Z207" s="63"/>
      <c r="AA207" s="63"/>
      <c r="AB207" s="63"/>
      <c r="AC207" s="63"/>
      <c r="AD207" s="63"/>
      <c r="AE207" s="63"/>
      <c r="AF207" s="63"/>
      <c r="AG207" s="63"/>
      <c r="AH207" s="63"/>
      <c r="AI207" s="63"/>
      <c r="AJ207" s="63"/>
      <c r="AK207" s="63"/>
      <c r="AL207" s="63"/>
      <c r="AM207" s="63"/>
      <c r="AN207" s="63"/>
      <c r="AO207" s="63"/>
    </row>
    <row r="208" spans="1:41" s="60" customFormat="1" x14ac:dyDescent="0.2">
      <c r="A208" s="5"/>
      <c r="B208" s="5"/>
      <c r="C208" s="144"/>
      <c r="D208" s="65"/>
      <c r="E208" s="5"/>
      <c r="F208" s="66"/>
      <c r="G208" s="139"/>
      <c r="H208" s="139"/>
      <c r="I208" s="139"/>
      <c r="J208" s="63"/>
      <c r="K208" s="63"/>
      <c r="L208" s="63"/>
      <c r="M208" s="63"/>
      <c r="N208" s="63"/>
      <c r="O208" s="63"/>
      <c r="P208" s="63"/>
      <c r="Q208" s="63"/>
      <c r="R208" s="63"/>
      <c r="S208" s="63"/>
      <c r="T208" s="63"/>
      <c r="U208" s="63"/>
      <c r="V208" s="63"/>
      <c r="W208" s="63"/>
      <c r="X208" s="63"/>
      <c r="Y208" s="63"/>
      <c r="Z208" s="63"/>
      <c r="AA208" s="63"/>
      <c r="AB208" s="63"/>
      <c r="AC208" s="63"/>
      <c r="AD208" s="63"/>
      <c r="AE208" s="63"/>
      <c r="AF208" s="63"/>
      <c r="AG208" s="63"/>
      <c r="AH208" s="63"/>
      <c r="AI208" s="63"/>
      <c r="AJ208" s="63"/>
      <c r="AK208" s="63"/>
      <c r="AL208" s="63"/>
      <c r="AM208" s="63"/>
      <c r="AN208" s="63"/>
      <c r="AO208" s="63"/>
    </row>
    <row r="209" spans="1:41" s="60" customFormat="1" x14ac:dyDescent="0.2">
      <c r="A209" s="5"/>
      <c r="B209" s="5"/>
      <c r="C209" s="144"/>
      <c r="D209" s="65"/>
      <c r="E209" s="5"/>
      <c r="F209" s="66"/>
      <c r="G209" s="139"/>
      <c r="H209" s="139"/>
      <c r="I209" s="139"/>
      <c r="J209" s="63"/>
      <c r="K209" s="63"/>
      <c r="L209" s="63"/>
      <c r="M209" s="63"/>
      <c r="N209" s="63"/>
      <c r="O209" s="63"/>
      <c r="P209" s="63"/>
      <c r="Q209" s="63"/>
      <c r="R209" s="63"/>
      <c r="S209" s="63"/>
      <c r="T209" s="63"/>
      <c r="U209" s="63"/>
      <c r="V209" s="63"/>
      <c r="W209" s="63"/>
      <c r="X209" s="63"/>
      <c r="Y209" s="63"/>
      <c r="Z209" s="63"/>
      <c r="AA209" s="63"/>
      <c r="AB209" s="63"/>
      <c r="AC209" s="63"/>
      <c r="AD209" s="63"/>
      <c r="AE209" s="63"/>
      <c r="AF209" s="63"/>
      <c r="AG209" s="63"/>
      <c r="AH209" s="63"/>
      <c r="AI209" s="63"/>
      <c r="AJ209" s="63"/>
      <c r="AK209" s="63"/>
      <c r="AL209" s="63"/>
      <c r="AM209" s="63"/>
      <c r="AN209" s="63"/>
      <c r="AO209" s="63"/>
    </row>
    <row r="210" spans="1:41" s="60" customFormat="1" x14ac:dyDescent="0.2">
      <c r="A210" s="5"/>
      <c r="B210" s="5"/>
      <c r="C210" s="144"/>
      <c r="D210" s="65"/>
      <c r="E210" s="5"/>
      <c r="F210" s="66"/>
      <c r="G210" s="139"/>
      <c r="H210" s="139"/>
      <c r="I210" s="139"/>
      <c r="J210" s="63"/>
      <c r="K210" s="63"/>
      <c r="L210" s="63"/>
      <c r="M210" s="63"/>
      <c r="N210" s="63"/>
      <c r="O210" s="63"/>
      <c r="P210" s="63"/>
      <c r="Q210" s="63"/>
      <c r="R210" s="63"/>
      <c r="S210" s="63"/>
      <c r="T210" s="63"/>
      <c r="U210" s="63"/>
      <c r="V210" s="63"/>
      <c r="W210" s="63"/>
      <c r="X210" s="63"/>
      <c r="Y210" s="63"/>
      <c r="Z210" s="63"/>
      <c r="AA210" s="63"/>
      <c r="AB210" s="63"/>
      <c r="AC210" s="63"/>
      <c r="AD210" s="63"/>
      <c r="AE210" s="63"/>
      <c r="AF210" s="63"/>
      <c r="AG210" s="63"/>
      <c r="AH210" s="63"/>
      <c r="AI210" s="63"/>
      <c r="AJ210" s="63"/>
      <c r="AK210" s="63"/>
      <c r="AL210" s="63"/>
      <c r="AM210" s="63"/>
      <c r="AN210" s="63"/>
      <c r="AO210" s="63"/>
    </row>
    <row r="211" spans="1:41" s="60" customFormat="1" x14ac:dyDescent="0.2">
      <c r="A211" s="5"/>
      <c r="B211" s="5"/>
      <c r="C211" s="144"/>
      <c r="D211" s="65"/>
      <c r="E211" s="5"/>
      <c r="F211" s="66"/>
      <c r="G211" s="139"/>
      <c r="H211" s="139"/>
      <c r="I211" s="139"/>
      <c r="J211" s="63"/>
      <c r="K211" s="63"/>
      <c r="L211" s="63"/>
      <c r="M211" s="63"/>
      <c r="N211" s="63"/>
      <c r="O211" s="63"/>
      <c r="P211" s="63"/>
      <c r="Q211" s="63"/>
      <c r="R211" s="63"/>
      <c r="S211" s="63"/>
      <c r="T211" s="63"/>
      <c r="U211" s="63"/>
      <c r="V211" s="63"/>
      <c r="W211" s="63"/>
      <c r="X211" s="63"/>
      <c r="Y211" s="63"/>
      <c r="Z211" s="63"/>
      <c r="AA211" s="63"/>
      <c r="AB211" s="63"/>
      <c r="AC211" s="63"/>
      <c r="AD211" s="63"/>
      <c r="AE211" s="63"/>
      <c r="AF211" s="63"/>
      <c r="AG211" s="63"/>
      <c r="AH211" s="63"/>
      <c r="AI211" s="63"/>
      <c r="AJ211" s="63"/>
      <c r="AK211" s="63"/>
      <c r="AL211" s="63"/>
      <c r="AM211" s="63"/>
      <c r="AN211" s="63"/>
      <c r="AO211" s="63"/>
    </row>
    <row r="212" spans="1:41" s="60" customFormat="1" x14ac:dyDescent="0.2">
      <c r="A212" s="5"/>
      <c r="B212" s="5"/>
      <c r="C212" s="144"/>
      <c r="D212" s="65"/>
      <c r="E212" s="5"/>
      <c r="F212" s="66"/>
      <c r="G212" s="139"/>
      <c r="H212" s="139"/>
      <c r="I212" s="139"/>
      <c r="J212" s="63"/>
      <c r="K212" s="63"/>
      <c r="L212" s="63"/>
      <c r="M212" s="63"/>
      <c r="N212" s="63"/>
      <c r="O212" s="63"/>
      <c r="P212" s="63"/>
      <c r="Q212" s="63"/>
      <c r="R212" s="63"/>
      <c r="S212" s="63"/>
      <c r="T212" s="63"/>
      <c r="U212" s="63"/>
      <c r="V212" s="63"/>
      <c r="W212" s="63"/>
      <c r="X212" s="63"/>
      <c r="Y212" s="63"/>
      <c r="Z212" s="63"/>
      <c r="AA212" s="63"/>
      <c r="AB212" s="63"/>
      <c r="AC212" s="63"/>
      <c r="AD212" s="63"/>
      <c r="AE212" s="63"/>
      <c r="AF212" s="63"/>
      <c r="AG212" s="63"/>
      <c r="AH212" s="63"/>
      <c r="AI212" s="63"/>
      <c r="AJ212" s="63"/>
      <c r="AK212" s="63"/>
      <c r="AL212" s="63"/>
      <c r="AM212" s="63"/>
      <c r="AN212" s="63"/>
      <c r="AO212" s="63"/>
    </row>
    <row r="213" spans="1:41" s="60" customFormat="1" x14ac:dyDescent="0.2">
      <c r="A213" s="5"/>
      <c r="B213" s="5"/>
      <c r="C213" s="144"/>
      <c r="D213" s="65"/>
      <c r="E213" s="5"/>
      <c r="F213" s="66"/>
      <c r="G213" s="139"/>
      <c r="H213" s="139"/>
      <c r="I213" s="139"/>
      <c r="J213" s="63"/>
      <c r="K213" s="63"/>
      <c r="L213" s="63"/>
      <c r="M213" s="63"/>
      <c r="N213" s="63"/>
      <c r="O213" s="63"/>
      <c r="P213" s="63"/>
      <c r="Q213" s="63"/>
      <c r="R213" s="63"/>
      <c r="S213" s="63"/>
      <c r="T213" s="63"/>
      <c r="U213" s="63"/>
      <c r="V213" s="63"/>
      <c r="W213" s="63"/>
      <c r="X213" s="63"/>
      <c r="Y213" s="63"/>
      <c r="Z213" s="63"/>
      <c r="AA213" s="63"/>
      <c r="AB213" s="63"/>
      <c r="AC213" s="63"/>
      <c r="AD213" s="63"/>
      <c r="AE213" s="63"/>
      <c r="AF213" s="63"/>
      <c r="AG213" s="63"/>
      <c r="AH213" s="63"/>
      <c r="AI213" s="63"/>
      <c r="AJ213" s="63"/>
      <c r="AK213" s="63"/>
      <c r="AL213" s="63"/>
      <c r="AM213" s="63"/>
      <c r="AN213" s="63"/>
      <c r="AO213" s="63"/>
    </row>
    <row r="214" spans="1:41" s="60" customFormat="1" x14ac:dyDescent="0.2">
      <c r="A214" s="5"/>
      <c r="B214" s="5"/>
      <c r="C214" s="144"/>
      <c r="D214" s="65"/>
      <c r="E214" s="5"/>
      <c r="F214" s="66"/>
      <c r="G214" s="139"/>
      <c r="H214" s="139"/>
      <c r="I214" s="139"/>
      <c r="J214" s="63"/>
      <c r="K214" s="63"/>
      <c r="L214" s="63"/>
      <c r="M214" s="63"/>
      <c r="N214" s="63"/>
      <c r="O214" s="63"/>
      <c r="P214" s="63"/>
      <c r="Q214" s="63"/>
      <c r="R214" s="63"/>
      <c r="S214" s="63"/>
      <c r="T214" s="63"/>
      <c r="U214" s="63"/>
      <c r="V214" s="63"/>
      <c r="W214" s="63"/>
      <c r="X214" s="63"/>
      <c r="Y214" s="63"/>
      <c r="Z214" s="63"/>
      <c r="AA214" s="63"/>
      <c r="AB214" s="63"/>
      <c r="AC214" s="63"/>
      <c r="AD214" s="63"/>
      <c r="AE214" s="63"/>
      <c r="AF214" s="63"/>
      <c r="AG214" s="63"/>
      <c r="AH214" s="63"/>
      <c r="AI214" s="63"/>
      <c r="AJ214" s="63"/>
      <c r="AK214" s="63"/>
      <c r="AL214" s="63"/>
      <c r="AM214" s="63"/>
      <c r="AN214" s="63"/>
      <c r="AO214" s="63"/>
    </row>
    <row r="215" spans="1:41" s="60" customFormat="1" x14ac:dyDescent="0.2">
      <c r="A215" s="5"/>
      <c r="B215" s="5"/>
      <c r="C215" s="144"/>
      <c r="D215" s="65"/>
      <c r="E215" s="5"/>
      <c r="F215" s="66"/>
      <c r="G215" s="139"/>
      <c r="H215" s="139"/>
      <c r="I215" s="139"/>
      <c r="J215" s="63"/>
      <c r="K215" s="63"/>
      <c r="L215" s="63"/>
      <c r="M215" s="63"/>
      <c r="N215" s="63"/>
      <c r="O215" s="63"/>
      <c r="P215" s="63"/>
      <c r="Q215" s="63"/>
      <c r="R215" s="63"/>
      <c r="S215" s="63"/>
      <c r="T215" s="63"/>
      <c r="U215" s="63"/>
      <c r="V215" s="63"/>
      <c r="W215" s="63"/>
      <c r="X215" s="63"/>
      <c r="Y215" s="63"/>
      <c r="Z215" s="63"/>
      <c r="AA215" s="63"/>
      <c r="AB215" s="63"/>
      <c r="AC215" s="63"/>
      <c r="AD215" s="63"/>
      <c r="AE215" s="63"/>
      <c r="AF215" s="63"/>
      <c r="AG215" s="63"/>
      <c r="AH215" s="63"/>
      <c r="AI215" s="63"/>
      <c r="AJ215" s="63"/>
      <c r="AK215" s="63"/>
      <c r="AL215" s="63"/>
      <c r="AM215" s="63"/>
      <c r="AN215" s="63"/>
      <c r="AO215" s="63"/>
    </row>
    <row r="216" spans="1:41" s="60" customFormat="1" x14ac:dyDescent="0.2">
      <c r="A216" s="5"/>
      <c r="B216" s="5"/>
      <c r="C216" s="144"/>
      <c r="D216" s="65"/>
      <c r="E216" s="5"/>
      <c r="F216" s="66"/>
      <c r="G216" s="139"/>
      <c r="H216" s="139"/>
      <c r="I216" s="139"/>
      <c r="J216" s="63"/>
      <c r="K216" s="63"/>
      <c r="L216" s="63"/>
      <c r="M216" s="63"/>
      <c r="N216" s="63"/>
      <c r="O216" s="63"/>
      <c r="P216" s="63"/>
      <c r="Q216" s="63"/>
      <c r="R216" s="63"/>
      <c r="S216" s="63"/>
      <c r="T216" s="63"/>
      <c r="U216" s="63"/>
      <c r="V216" s="63"/>
      <c r="W216" s="63"/>
      <c r="X216" s="63"/>
      <c r="Y216" s="63"/>
      <c r="Z216" s="63"/>
      <c r="AA216" s="63"/>
      <c r="AB216" s="63"/>
      <c r="AC216" s="63"/>
      <c r="AD216" s="63"/>
      <c r="AE216" s="63"/>
      <c r="AF216" s="63"/>
      <c r="AG216" s="63"/>
      <c r="AH216" s="63"/>
      <c r="AI216" s="63"/>
      <c r="AJ216" s="63"/>
      <c r="AK216" s="63"/>
      <c r="AL216" s="63"/>
      <c r="AM216" s="63"/>
      <c r="AN216" s="63"/>
      <c r="AO216" s="63"/>
    </row>
    <row r="217" spans="1:41" s="60" customFormat="1" x14ac:dyDescent="0.2">
      <c r="A217" s="5"/>
      <c r="B217" s="5"/>
      <c r="C217" s="144"/>
      <c r="D217" s="65"/>
      <c r="E217" s="5"/>
      <c r="F217" s="66"/>
      <c r="G217" s="139"/>
      <c r="H217" s="139"/>
      <c r="I217" s="139"/>
      <c r="J217" s="63"/>
      <c r="K217" s="63"/>
      <c r="L217" s="63"/>
      <c r="M217" s="63"/>
      <c r="N217" s="63"/>
      <c r="O217" s="63"/>
      <c r="P217" s="63"/>
      <c r="Q217" s="63"/>
      <c r="R217" s="63"/>
      <c r="S217" s="63"/>
      <c r="T217" s="63"/>
      <c r="U217" s="63"/>
      <c r="V217" s="63"/>
      <c r="W217" s="63"/>
      <c r="X217" s="63"/>
      <c r="Y217" s="63"/>
      <c r="Z217" s="63"/>
      <c r="AA217" s="63"/>
      <c r="AB217" s="63"/>
      <c r="AC217" s="63"/>
      <c r="AD217" s="63"/>
      <c r="AE217" s="63"/>
      <c r="AF217" s="63"/>
      <c r="AG217" s="63"/>
      <c r="AH217" s="63"/>
      <c r="AI217" s="63"/>
      <c r="AJ217" s="63"/>
      <c r="AK217" s="63"/>
      <c r="AL217" s="63"/>
      <c r="AM217" s="63"/>
      <c r="AN217" s="63"/>
      <c r="AO217" s="63"/>
    </row>
    <row r="218" spans="1:41" s="60" customFormat="1" x14ac:dyDescent="0.2">
      <c r="A218" s="5"/>
      <c r="B218" s="5"/>
      <c r="C218" s="144"/>
      <c r="D218" s="65"/>
      <c r="E218" s="5"/>
      <c r="F218" s="66"/>
      <c r="G218" s="139"/>
      <c r="H218" s="139"/>
      <c r="I218" s="139"/>
      <c r="J218" s="63"/>
      <c r="K218" s="63"/>
      <c r="L218" s="63"/>
      <c r="M218" s="63"/>
      <c r="N218" s="63"/>
      <c r="O218" s="63"/>
      <c r="P218" s="63"/>
      <c r="Q218" s="63"/>
      <c r="R218" s="63"/>
      <c r="S218" s="63"/>
      <c r="T218" s="63"/>
      <c r="U218" s="63"/>
      <c r="V218" s="63"/>
      <c r="W218" s="63"/>
      <c r="X218" s="63"/>
      <c r="Y218" s="63"/>
      <c r="Z218" s="63"/>
      <c r="AA218" s="63"/>
      <c r="AB218" s="63"/>
      <c r="AC218" s="63"/>
      <c r="AD218" s="63"/>
      <c r="AE218" s="63"/>
      <c r="AF218" s="63"/>
      <c r="AG218" s="63"/>
      <c r="AH218" s="63"/>
      <c r="AI218" s="63"/>
      <c r="AJ218" s="63"/>
      <c r="AK218" s="63"/>
      <c r="AL218" s="63"/>
      <c r="AM218" s="63"/>
      <c r="AN218" s="63"/>
      <c r="AO218" s="63"/>
    </row>
    <row r="219" spans="1:41" s="60" customFormat="1" x14ac:dyDescent="0.2">
      <c r="A219" s="5"/>
      <c r="B219" s="5"/>
      <c r="C219" s="144"/>
      <c r="D219" s="65"/>
      <c r="E219" s="5"/>
      <c r="F219" s="66"/>
      <c r="G219" s="139"/>
      <c r="H219" s="139"/>
      <c r="I219" s="139"/>
      <c r="J219" s="63"/>
      <c r="K219" s="63"/>
      <c r="L219" s="63"/>
      <c r="M219" s="63"/>
      <c r="N219" s="63"/>
      <c r="O219" s="63"/>
      <c r="P219" s="63"/>
      <c r="Q219" s="63"/>
      <c r="R219" s="63"/>
      <c r="S219" s="63"/>
      <c r="T219" s="63"/>
      <c r="U219" s="63"/>
      <c r="V219" s="63"/>
      <c r="W219" s="63"/>
      <c r="X219" s="63"/>
      <c r="Y219" s="63"/>
      <c r="Z219" s="63"/>
      <c r="AA219" s="63"/>
      <c r="AB219" s="63"/>
      <c r="AC219" s="63"/>
      <c r="AD219" s="63"/>
      <c r="AE219" s="63"/>
      <c r="AF219" s="63"/>
      <c r="AG219" s="63"/>
      <c r="AH219" s="63"/>
      <c r="AI219" s="63"/>
      <c r="AJ219" s="63"/>
      <c r="AK219" s="63"/>
      <c r="AL219" s="63"/>
      <c r="AM219" s="63"/>
      <c r="AN219" s="63"/>
      <c r="AO219" s="63"/>
    </row>
    <row r="220" spans="1:41" s="60" customFormat="1" x14ac:dyDescent="0.2">
      <c r="A220" s="5"/>
      <c r="B220" s="5"/>
      <c r="C220" s="144"/>
      <c r="D220" s="65"/>
      <c r="E220" s="5"/>
      <c r="F220" s="66"/>
      <c r="G220" s="139"/>
      <c r="H220" s="139"/>
      <c r="I220" s="139"/>
      <c r="J220" s="63"/>
      <c r="K220" s="63"/>
      <c r="L220" s="63"/>
      <c r="M220" s="63"/>
      <c r="N220" s="63"/>
      <c r="O220" s="63"/>
      <c r="P220" s="63"/>
      <c r="Q220" s="63"/>
      <c r="R220" s="63"/>
      <c r="S220" s="63"/>
      <c r="T220" s="63"/>
      <c r="U220" s="63"/>
      <c r="V220" s="63"/>
      <c r="W220" s="63"/>
      <c r="X220" s="63"/>
      <c r="Y220" s="63"/>
      <c r="Z220" s="63"/>
      <c r="AA220" s="63"/>
      <c r="AB220" s="63"/>
      <c r="AC220" s="63"/>
      <c r="AD220" s="63"/>
      <c r="AE220" s="63"/>
      <c r="AF220" s="63"/>
      <c r="AG220" s="63"/>
      <c r="AH220" s="63"/>
      <c r="AI220" s="63"/>
      <c r="AJ220" s="63"/>
      <c r="AK220" s="63"/>
      <c r="AL220" s="63"/>
      <c r="AM220" s="63"/>
      <c r="AN220" s="63"/>
      <c r="AO220" s="63"/>
    </row>
    <row r="221" spans="1:41" s="60" customFormat="1" x14ac:dyDescent="0.2">
      <c r="A221" s="5"/>
      <c r="B221" s="5"/>
      <c r="C221" s="144"/>
      <c r="D221" s="65"/>
      <c r="E221" s="5"/>
      <c r="F221" s="66"/>
      <c r="G221" s="139"/>
      <c r="H221" s="139"/>
      <c r="I221" s="139"/>
      <c r="J221" s="63"/>
      <c r="K221" s="63"/>
      <c r="L221" s="63"/>
      <c r="M221" s="63"/>
      <c r="N221" s="63"/>
      <c r="O221" s="63"/>
      <c r="P221" s="63"/>
      <c r="Q221" s="63"/>
      <c r="R221" s="63"/>
      <c r="S221" s="63"/>
      <c r="T221" s="63"/>
      <c r="U221" s="63"/>
      <c r="V221" s="63"/>
      <c r="W221" s="63"/>
      <c r="X221" s="63"/>
      <c r="Y221" s="63"/>
      <c r="Z221" s="63"/>
      <c r="AA221" s="63"/>
      <c r="AB221" s="63"/>
      <c r="AC221" s="63"/>
      <c r="AD221" s="63"/>
      <c r="AE221" s="63"/>
      <c r="AF221" s="63"/>
      <c r="AG221" s="63"/>
      <c r="AH221" s="63"/>
      <c r="AI221" s="63"/>
      <c r="AJ221" s="63"/>
      <c r="AK221" s="63"/>
      <c r="AL221" s="63"/>
      <c r="AM221" s="63"/>
      <c r="AN221" s="63"/>
      <c r="AO221" s="63"/>
    </row>
    <row r="222" spans="1:41" s="60" customFormat="1" x14ac:dyDescent="0.2">
      <c r="A222" s="5"/>
      <c r="B222" s="5"/>
      <c r="C222" s="144"/>
      <c r="D222" s="65"/>
      <c r="E222" s="5"/>
      <c r="F222" s="66"/>
      <c r="G222" s="139"/>
      <c r="H222" s="139"/>
      <c r="I222" s="139"/>
      <c r="J222" s="63"/>
      <c r="K222" s="63"/>
      <c r="L222" s="63"/>
      <c r="M222" s="63"/>
      <c r="N222" s="63"/>
      <c r="O222" s="63"/>
      <c r="P222" s="63"/>
      <c r="Q222" s="63"/>
      <c r="R222" s="63"/>
      <c r="S222" s="63"/>
      <c r="T222" s="63"/>
      <c r="U222" s="63"/>
      <c r="V222" s="63"/>
      <c r="W222" s="63"/>
      <c r="X222" s="63"/>
      <c r="Y222" s="63"/>
      <c r="Z222" s="63"/>
      <c r="AA222" s="63"/>
      <c r="AB222" s="63"/>
      <c r="AC222" s="63"/>
      <c r="AD222" s="63"/>
      <c r="AE222" s="63"/>
      <c r="AF222" s="63"/>
      <c r="AG222" s="63"/>
      <c r="AH222" s="63"/>
      <c r="AI222" s="63"/>
      <c r="AJ222" s="63"/>
      <c r="AK222" s="63"/>
      <c r="AL222" s="63"/>
      <c r="AM222" s="63"/>
      <c r="AN222" s="63"/>
      <c r="AO222" s="63"/>
    </row>
    <row r="223" spans="1:41" s="60" customFormat="1" x14ac:dyDescent="0.2">
      <c r="A223" s="5"/>
      <c r="B223" s="5"/>
      <c r="C223" s="144"/>
      <c r="D223" s="65"/>
      <c r="E223" s="5"/>
      <c r="F223" s="66"/>
      <c r="G223" s="139"/>
      <c r="H223" s="139"/>
      <c r="I223" s="139"/>
      <c r="J223" s="63"/>
      <c r="K223" s="63"/>
      <c r="L223" s="63"/>
      <c r="M223" s="63"/>
      <c r="N223" s="63"/>
      <c r="O223" s="63"/>
      <c r="P223" s="63"/>
      <c r="Q223" s="63"/>
      <c r="R223" s="63"/>
      <c r="S223" s="63"/>
      <c r="T223" s="63"/>
      <c r="U223" s="63"/>
      <c r="V223" s="63"/>
      <c r="W223" s="63"/>
      <c r="X223" s="63"/>
      <c r="Y223" s="63"/>
      <c r="Z223" s="63"/>
      <c r="AA223" s="63"/>
      <c r="AB223" s="63"/>
      <c r="AC223" s="63"/>
      <c r="AD223" s="63"/>
      <c r="AE223" s="63"/>
      <c r="AF223" s="63"/>
      <c r="AG223" s="63"/>
      <c r="AH223" s="63"/>
      <c r="AI223" s="63"/>
      <c r="AJ223" s="63"/>
      <c r="AK223" s="63"/>
      <c r="AL223" s="63"/>
      <c r="AM223" s="63"/>
      <c r="AN223" s="63"/>
      <c r="AO223" s="63"/>
    </row>
    <row r="224" spans="1:41" s="60" customFormat="1" x14ac:dyDescent="0.2">
      <c r="A224" s="5"/>
      <c r="B224" s="5"/>
      <c r="C224" s="144"/>
      <c r="D224" s="65"/>
      <c r="E224" s="5"/>
      <c r="F224" s="66"/>
      <c r="G224" s="139"/>
      <c r="H224" s="139"/>
      <c r="I224" s="139"/>
      <c r="J224" s="63"/>
      <c r="K224" s="63"/>
      <c r="L224" s="63"/>
      <c r="M224" s="63"/>
      <c r="N224" s="63"/>
      <c r="O224" s="63"/>
      <c r="P224" s="63"/>
      <c r="Q224" s="63"/>
      <c r="R224" s="63"/>
      <c r="S224" s="63"/>
      <c r="T224" s="63"/>
      <c r="U224" s="63"/>
      <c r="V224" s="63"/>
      <c r="W224" s="63"/>
      <c r="X224" s="63"/>
      <c r="Y224" s="63"/>
      <c r="Z224" s="63"/>
      <c r="AA224" s="63"/>
      <c r="AB224" s="63"/>
      <c r="AC224" s="63"/>
      <c r="AD224" s="63"/>
      <c r="AE224" s="63"/>
      <c r="AF224" s="63"/>
      <c r="AG224" s="63"/>
      <c r="AH224" s="63"/>
      <c r="AI224" s="63"/>
      <c r="AJ224" s="63"/>
      <c r="AK224" s="63"/>
      <c r="AL224" s="63"/>
      <c r="AM224" s="63"/>
      <c r="AN224" s="63"/>
      <c r="AO224" s="63"/>
    </row>
    <row r="225" spans="1:41" s="60" customFormat="1" x14ac:dyDescent="0.2">
      <c r="A225" s="5"/>
      <c r="B225" s="5"/>
      <c r="C225" s="144"/>
      <c r="D225" s="65"/>
      <c r="E225" s="5"/>
      <c r="F225" s="66"/>
      <c r="G225" s="139"/>
      <c r="H225" s="139"/>
      <c r="I225" s="139"/>
      <c r="J225" s="63"/>
      <c r="K225" s="63"/>
      <c r="L225" s="63"/>
      <c r="M225" s="63"/>
      <c r="N225" s="63"/>
      <c r="O225" s="63"/>
      <c r="P225" s="63"/>
      <c r="Q225" s="63"/>
      <c r="R225" s="63"/>
      <c r="S225" s="63"/>
      <c r="T225" s="63"/>
      <c r="U225" s="63"/>
      <c r="V225" s="63"/>
      <c r="W225" s="63"/>
      <c r="X225" s="63"/>
      <c r="Y225" s="63"/>
      <c r="Z225" s="63"/>
      <c r="AA225" s="63"/>
      <c r="AB225" s="63"/>
      <c r="AC225" s="63"/>
      <c r="AD225" s="63"/>
      <c r="AE225" s="63"/>
      <c r="AF225" s="63"/>
      <c r="AG225" s="63"/>
      <c r="AH225" s="63"/>
      <c r="AI225" s="63"/>
      <c r="AJ225" s="63"/>
      <c r="AK225" s="63"/>
      <c r="AL225" s="63"/>
      <c r="AM225" s="63"/>
      <c r="AN225" s="63"/>
      <c r="AO225" s="63"/>
    </row>
    <row r="226" spans="1:41" s="60" customFormat="1" x14ac:dyDescent="0.2">
      <c r="A226" s="5"/>
      <c r="B226" s="5"/>
      <c r="C226" s="144"/>
      <c r="D226" s="65"/>
      <c r="E226" s="5"/>
      <c r="F226" s="66"/>
      <c r="G226" s="139"/>
      <c r="H226" s="139"/>
      <c r="I226" s="139"/>
      <c r="J226" s="63"/>
      <c r="K226" s="63"/>
      <c r="L226" s="63"/>
      <c r="M226" s="63"/>
      <c r="N226" s="63"/>
      <c r="O226" s="63"/>
      <c r="P226" s="63"/>
      <c r="Q226" s="63"/>
      <c r="R226" s="63"/>
      <c r="S226" s="63"/>
      <c r="T226" s="63"/>
      <c r="U226" s="63"/>
      <c r="V226" s="63"/>
      <c r="W226" s="63"/>
      <c r="X226" s="63"/>
      <c r="Y226" s="63"/>
      <c r="Z226" s="63"/>
      <c r="AA226" s="63"/>
      <c r="AB226" s="63"/>
      <c r="AC226" s="63"/>
      <c r="AD226" s="63"/>
      <c r="AE226" s="63"/>
      <c r="AF226" s="63"/>
      <c r="AG226" s="63"/>
      <c r="AH226" s="63"/>
      <c r="AI226" s="63"/>
      <c r="AJ226" s="63"/>
      <c r="AK226" s="63"/>
      <c r="AL226" s="63"/>
      <c r="AM226" s="63"/>
      <c r="AN226" s="63"/>
      <c r="AO226" s="63"/>
    </row>
    <row r="227" spans="1:41" s="60" customFormat="1" x14ac:dyDescent="0.2">
      <c r="A227" s="5"/>
      <c r="B227" s="5"/>
      <c r="C227" s="144"/>
      <c r="D227" s="65"/>
      <c r="E227" s="5"/>
      <c r="F227" s="66"/>
      <c r="G227" s="139"/>
      <c r="H227" s="139"/>
      <c r="I227" s="139"/>
      <c r="J227" s="63"/>
      <c r="K227" s="63"/>
      <c r="L227" s="63"/>
      <c r="M227" s="63"/>
      <c r="N227" s="63"/>
      <c r="O227" s="63"/>
      <c r="P227" s="63"/>
      <c r="Q227" s="63"/>
      <c r="R227" s="63"/>
      <c r="S227" s="63"/>
      <c r="T227" s="63"/>
      <c r="U227" s="63"/>
      <c r="V227" s="63"/>
      <c r="W227" s="63"/>
      <c r="X227" s="63"/>
      <c r="Y227" s="63"/>
      <c r="Z227" s="63"/>
      <c r="AA227" s="63"/>
      <c r="AB227" s="63"/>
      <c r="AC227" s="63"/>
      <c r="AD227" s="63"/>
      <c r="AE227" s="63"/>
      <c r="AF227" s="63"/>
      <c r="AG227" s="63"/>
      <c r="AH227" s="63"/>
      <c r="AI227" s="63"/>
      <c r="AJ227" s="63"/>
      <c r="AK227" s="63"/>
      <c r="AL227" s="63"/>
      <c r="AM227" s="63"/>
      <c r="AN227" s="63"/>
      <c r="AO227" s="63"/>
    </row>
    <row r="228" spans="1:41" s="60" customFormat="1" x14ac:dyDescent="0.2">
      <c r="A228" s="5"/>
      <c r="B228" s="5"/>
      <c r="C228" s="144"/>
      <c r="D228" s="65"/>
      <c r="E228" s="5"/>
      <c r="F228" s="66"/>
      <c r="G228" s="139"/>
      <c r="H228" s="139"/>
      <c r="I228" s="139"/>
      <c r="J228" s="63"/>
      <c r="K228" s="63"/>
      <c r="L228" s="63"/>
      <c r="M228" s="63"/>
      <c r="N228" s="63"/>
      <c r="O228" s="63"/>
      <c r="P228" s="63"/>
      <c r="Q228" s="63"/>
      <c r="R228" s="63"/>
      <c r="S228" s="63"/>
      <c r="T228" s="63"/>
      <c r="U228" s="63"/>
      <c r="V228" s="63"/>
      <c r="W228" s="63"/>
      <c r="X228" s="63"/>
      <c r="Y228" s="63"/>
      <c r="Z228" s="63"/>
      <c r="AA228" s="63"/>
      <c r="AB228" s="63"/>
      <c r="AC228" s="63"/>
      <c r="AD228" s="63"/>
      <c r="AE228" s="63"/>
      <c r="AF228" s="63"/>
      <c r="AG228" s="63"/>
      <c r="AH228" s="63"/>
      <c r="AI228" s="63"/>
      <c r="AJ228" s="63"/>
      <c r="AK228" s="63"/>
      <c r="AL228" s="63"/>
      <c r="AM228" s="63"/>
      <c r="AN228" s="63"/>
      <c r="AO228" s="63"/>
    </row>
    <row r="229" spans="1:41" s="60" customFormat="1" x14ac:dyDescent="0.2">
      <c r="A229" s="5"/>
      <c r="B229" s="5"/>
      <c r="C229" s="144"/>
      <c r="D229" s="65"/>
      <c r="E229" s="5"/>
      <c r="F229" s="66"/>
      <c r="G229" s="139"/>
      <c r="H229" s="139"/>
      <c r="I229" s="139"/>
      <c r="J229" s="63"/>
      <c r="K229" s="63"/>
      <c r="L229" s="63"/>
      <c r="M229" s="63"/>
      <c r="N229" s="63"/>
      <c r="O229" s="63"/>
      <c r="P229" s="63"/>
      <c r="Q229" s="63"/>
      <c r="R229" s="63"/>
      <c r="S229" s="63"/>
      <c r="T229" s="63"/>
      <c r="U229" s="63"/>
      <c r="V229" s="63"/>
      <c r="W229" s="63"/>
      <c r="X229" s="63"/>
      <c r="Y229" s="63"/>
      <c r="Z229" s="63"/>
      <c r="AA229" s="63"/>
      <c r="AB229" s="63"/>
      <c r="AC229" s="63"/>
      <c r="AD229" s="63"/>
      <c r="AE229" s="63"/>
      <c r="AF229" s="63"/>
      <c r="AG229" s="63"/>
      <c r="AH229" s="63"/>
      <c r="AI229" s="63"/>
      <c r="AJ229" s="63"/>
      <c r="AK229" s="63"/>
      <c r="AL229" s="63"/>
      <c r="AM229" s="63"/>
      <c r="AN229" s="63"/>
      <c r="AO229" s="63"/>
    </row>
    <row r="230" spans="1:41" s="60" customFormat="1" x14ac:dyDescent="0.2">
      <c r="A230" s="5"/>
      <c r="B230" s="5"/>
      <c r="C230" s="144"/>
      <c r="D230" s="65"/>
      <c r="E230" s="5"/>
      <c r="F230" s="66"/>
      <c r="G230" s="139"/>
      <c r="H230" s="139"/>
      <c r="I230" s="139"/>
      <c r="J230" s="63"/>
      <c r="K230" s="63"/>
      <c r="L230" s="63"/>
      <c r="M230" s="63"/>
      <c r="N230" s="63"/>
      <c r="O230" s="63"/>
      <c r="P230" s="63"/>
      <c r="Q230" s="63"/>
      <c r="R230" s="63"/>
      <c r="S230" s="63"/>
      <c r="T230" s="63"/>
      <c r="U230" s="63"/>
      <c r="V230" s="63"/>
      <c r="W230" s="63"/>
      <c r="X230" s="63"/>
      <c r="Y230" s="63"/>
      <c r="Z230" s="63"/>
      <c r="AA230" s="63"/>
      <c r="AB230" s="63"/>
      <c r="AC230" s="63"/>
      <c r="AD230" s="63"/>
      <c r="AE230" s="63"/>
      <c r="AF230" s="63"/>
      <c r="AG230" s="63"/>
      <c r="AH230" s="63"/>
      <c r="AI230" s="63"/>
      <c r="AJ230" s="63"/>
      <c r="AK230" s="63"/>
      <c r="AL230" s="63"/>
      <c r="AM230" s="63"/>
      <c r="AN230" s="63"/>
      <c r="AO230" s="63"/>
    </row>
    <row r="231" spans="1:41" s="60" customFormat="1" x14ac:dyDescent="0.2">
      <c r="A231" s="5"/>
      <c r="B231" s="5"/>
      <c r="C231" s="144"/>
      <c r="D231" s="65"/>
      <c r="E231" s="5"/>
      <c r="F231" s="66"/>
      <c r="G231" s="139"/>
      <c r="H231" s="139"/>
      <c r="I231" s="139"/>
      <c r="J231" s="63"/>
      <c r="K231" s="63"/>
      <c r="L231" s="63"/>
      <c r="M231" s="63"/>
      <c r="N231" s="63"/>
      <c r="O231" s="63"/>
      <c r="P231" s="63"/>
      <c r="Q231" s="63"/>
      <c r="R231" s="63"/>
      <c r="S231" s="63"/>
      <c r="T231" s="63"/>
      <c r="U231" s="63"/>
      <c r="V231" s="63"/>
      <c r="W231" s="63"/>
      <c r="X231" s="63"/>
      <c r="Y231" s="63"/>
      <c r="Z231" s="63"/>
      <c r="AA231" s="63"/>
      <c r="AB231" s="63"/>
      <c r="AC231" s="63"/>
      <c r="AD231" s="63"/>
      <c r="AE231" s="63"/>
      <c r="AF231" s="63"/>
      <c r="AG231" s="63"/>
      <c r="AH231" s="63"/>
      <c r="AI231" s="63"/>
      <c r="AJ231" s="63"/>
      <c r="AK231" s="63"/>
      <c r="AL231" s="63"/>
      <c r="AM231" s="63"/>
      <c r="AN231" s="63"/>
      <c r="AO231" s="63"/>
    </row>
    <row r="232" spans="1:41" s="60" customFormat="1" x14ac:dyDescent="0.2">
      <c r="A232" s="5"/>
      <c r="B232" s="5"/>
      <c r="C232" s="144"/>
      <c r="D232" s="65"/>
      <c r="E232" s="5"/>
      <c r="F232" s="66"/>
      <c r="G232" s="139"/>
      <c r="H232" s="139"/>
      <c r="I232" s="139"/>
      <c r="J232" s="63"/>
      <c r="K232" s="63"/>
      <c r="L232" s="63"/>
      <c r="M232" s="63"/>
      <c r="N232" s="63"/>
      <c r="O232" s="63"/>
      <c r="P232" s="63"/>
      <c r="Q232" s="63"/>
      <c r="R232" s="63"/>
      <c r="S232" s="63"/>
      <c r="T232" s="63"/>
      <c r="U232" s="63"/>
      <c r="V232" s="63"/>
      <c r="W232" s="63"/>
      <c r="X232" s="63"/>
      <c r="Y232" s="63"/>
      <c r="Z232" s="63"/>
      <c r="AA232" s="63"/>
      <c r="AB232" s="63"/>
      <c r="AC232" s="63"/>
      <c r="AD232" s="63"/>
      <c r="AE232" s="63"/>
      <c r="AF232" s="63"/>
      <c r="AG232" s="63"/>
      <c r="AH232" s="63"/>
      <c r="AI232" s="63"/>
      <c r="AJ232" s="63"/>
      <c r="AK232" s="63"/>
      <c r="AL232" s="63"/>
      <c r="AM232" s="63"/>
      <c r="AN232" s="63"/>
      <c r="AO232" s="63"/>
    </row>
    <row r="233" spans="1:41" s="60" customFormat="1" x14ac:dyDescent="0.2">
      <c r="A233" s="5"/>
      <c r="B233" s="5"/>
      <c r="C233" s="144"/>
      <c r="D233" s="65"/>
      <c r="E233" s="5"/>
      <c r="F233" s="66"/>
      <c r="G233" s="139"/>
      <c r="H233" s="139"/>
      <c r="I233" s="139"/>
      <c r="J233" s="63"/>
      <c r="K233" s="63"/>
      <c r="L233" s="63"/>
      <c r="M233" s="63"/>
      <c r="N233" s="63"/>
      <c r="O233" s="63"/>
      <c r="P233" s="63"/>
      <c r="Q233" s="63"/>
      <c r="R233" s="63"/>
      <c r="S233" s="63"/>
      <c r="T233" s="63"/>
      <c r="U233" s="63"/>
      <c r="V233" s="63"/>
      <c r="W233" s="63"/>
      <c r="X233" s="63"/>
      <c r="Y233" s="63"/>
      <c r="Z233" s="63"/>
      <c r="AA233" s="63"/>
      <c r="AB233" s="63"/>
      <c r="AC233" s="63"/>
      <c r="AD233" s="63"/>
      <c r="AE233" s="63"/>
      <c r="AF233" s="63"/>
      <c r="AG233" s="63"/>
      <c r="AH233" s="63"/>
      <c r="AI233" s="63"/>
      <c r="AJ233" s="63"/>
      <c r="AK233" s="63"/>
      <c r="AL233" s="63"/>
      <c r="AM233" s="63"/>
      <c r="AN233" s="63"/>
      <c r="AO233" s="63"/>
    </row>
    <row r="234" spans="1:41" s="60" customFormat="1" x14ac:dyDescent="0.2">
      <c r="A234" s="5"/>
      <c r="B234" s="5"/>
      <c r="C234" s="144"/>
      <c r="D234" s="65"/>
      <c r="E234" s="5"/>
      <c r="F234" s="66"/>
      <c r="G234" s="139"/>
      <c r="H234" s="139"/>
      <c r="I234" s="139"/>
      <c r="J234" s="63"/>
      <c r="K234" s="63"/>
      <c r="L234" s="63"/>
      <c r="M234" s="63"/>
      <c r="N234" s="63"/>
      <c r="O234" s="63"/>
      <c r="P234" s="63"/>
      <c r="Q234" s="63"/>
      <c r="R234" s="63"/>
      <c r="S234" s="63"/>
      <c r="T234" s="63"/>
      <c r="U234" s="63"/>
      <c r="V234" s="63"/>
      <c r="W234" s="63"/>
      <c r="X234" s="63"/>
      <c r="Y234" s="63"/>
      <c r="Z234" s="63"/>
      <c r="AA234" s="63"/>
      <c r="AB234" s="63"/>
      <c r="AC234" s="63"/>
      <c r="AD234" s="63"/>
      <c r="AE234" s="63"/>
      <c r="AF234" s="63"/>
      <c r="AG234" s="63"/>
      <c r="AH234" s="63"/>
      <c r="AI234" s="63"/>
      <c r="AJ234" s="63"/>
      <c r="AK234" s="63"/>
      <c r="AL234" s="63"/>
      <c r="AM234" s="63"/>
      <c r="AN234" s="63"/>
      <c r="AO234" s="63"/>
    </row>
    <row r="235" spans="1:41" s="60" customFormat="1" x14ac:dyDescent="0.2">
      <c r="A235" s="5"/>
      <c r="B235" s="5"/>
      <c r="C235" s="144"/>
      <c r="D235" s="65"/>
      <c r="E235" s="5"/>
      <c r="F235" s="66"/>
      <c r="G235" s="139"/>
      <c r="H235" s="139"/>
      <c r="I235" s="139"/>
      <c r="J235" s="63"/>
      <c r="K235" s="63"/>
      <c r="L235" s="63"/>
      <c r="M235" s="63"/>
      <c r="N235" s="63"/>
      <c r="O235" s="63"/>
      <c r="P235" s="63"/>
      <c r="Q235" s="63"/>
      <c r="R235" s="63"/>
      <c r="S235" s="63"/>
      <c r="T235" s="63"/>
      <c r="U235" s="63"/>
      <c r="V235" s="63"/>
      <c r="W235" s="63"/>
      <c r="X235" s="63"/>
      <c r="Y235" s="63"/>
      <c r="Z235" s="63"/>
      <c r="AA235" s="63"/>
      <c r="AB235" s="63"/>
      <c r="AC235" s="63"/>
      <c r="AD235" s="63"/>
      <c r="AE235" s="63"/>
      <c r="AF235" s="63"/>
      <c r="AG235" s="63"/>
      <c r="AH235" s="63"/>
      <c r="AI235" s="63"/>
      <c r="AJ235" s="63"/>
      <c r="AK235" s="63"/>
      <c r="AL235" s="63"/>
      <c r="AM235" s="63"/>
      <c r="AN235" s="63"/>
      <c r="AO235" s="63"/>
    </row>
    <row r="236" spans="1:41" s="60" customFormat="1" x14ac:dyDescent="0.2">
      <c r="A236" s="5"/>
      <c r="B236" s="5"/>
      <c r="C236" s="144"/>
      <c r="D236" s="65"/>
      <c r="E236" s="5"/>
      <c r="F236" s="66"/>
      <c r="G236" s="139"/>
      <c r="H236" s="139"/>
      <c r="I236" s="139"/>
      <c r="J236" s="63"/>
      <c r="K236" s="63"/>
      <c r="L236" s="63"/>
      <c r="M236" s="63"/>
      <c r="N236" s="63"/>
      <c r="O236" s="63"/>
      <c r="P236" s="63"/>
      <c r="Q236" s="63"/>
      <c r="R236" s="63"/>
      <c r="S236" s="63"/>
      <c r="T236" s="63"/>
      <c r="U236" s="63"/>
      <c r="V236" s="63"/>
      <c r="W236" s="63"/>
      <c r="X236" s="63"/>
      <c r="Y236" s="63"/>
      <c r="Z236" s="63"/>
      <c r="AA236" s="63"/>
      <c r="AB236" s="63"/>
      <c r="AC236" s="63"/>
      <c r="AD236" s="63"/>
      <c r="AE236" s="63"/>
      <c r="AF236" s="63"/>
      <c r="AG236" s="63"/>
      <c r="AH236" s="63"/>
      <c r="AI236" s="63"/>
      <c r="AJ236" s="63"/>
      <c r="AK236" s="63"/>
      <c r="AL236" s="63"/>
      <c r="AM236" s="63"/>
      <c r="AN236" s="63"/>
      <c r="AO236" s="63"/>
    </row>
    <row r="237" spans="1:41" s="60" customFormat="1" x14ac:dyDescent="0.2">
      <c r="A237" s="5"/>
      <c r="B237" s="5"/>
      <c r="C237" s="144"/>
      <c r="D237" s="65"/>
      <c r="E237" s="5"/>
      <c r="F237" s="66"/>
      <c r="G237" s="139"/>
      <c r="H237" s="139"/>
      <c r="I237" s="139"/>
      <c r="J237" s="63"/>
      <c r="K237" s="63"/>
      <c r="L237" s="63"/>
      <c r="M237" s="63"/>
      <c r="N237" s="63"/>
      <c r="O237" s="63"/>
      <c r="P237" s="63"/>
      <c r="Q237" s="63"/>
      <c r="R237" s="63"/>
      <c r="S237" s="63"/>
      <c r="T237" s="63"/>
      <c r="U237" s="63"/>
      <c r="V237" s="63"/>
      <c r="W237" s="63"/>
      <c r="X237" s="63"/>
      <c r="Y237" s="63"/>
      <c r="Z237" s="63"/>
      <c r="AA237" s="63"/>
      <c r="AB237" s="63"/>
      <c r="AC237" s="63"/>
      <c r="AD237" s="63"/>
      <c r="AE237" s="63"/>
      <c r="AF237" s="63"/>
      <c r="AG237" s="63"/>
      <c r="AH237" s="63"/>
      <c r="AI237" s="63"/>
      <c r="AJ237" s="63"/>
      <c r="AK237" s="63"/>
      <c r="AL237" s="63"/>
      <c r="AM237" s="63"/>
      <c r="AN237" s="63"/>
      <c r="AO237" s="63"/>
    </row>
    <row r="238" spans="1:41" s="60" customFormat="1" x14ac:dyDescent="0.2">
      <c r="A238" s="5"/>
      <c r="B238" s="5"/>
      <c r="C238" s="144"/>
      <c r="D238" s="65"/>
      <c r="E238" s="5"/>
      <c r="F238" s="66"/>
      <c r="G238" s="139"/>
      <c r="H238" s="139"/>
      <c r="I238" s="139"/>
      <c r="J238" s="63"/>
      <c r="K238" s="63"/>
      <c r="L238" s="63"/>
      <c r="M238" s="63"/>
      <c r="N238" s="63"/>
      <c r="O238" s="63"/>
      <c r="P238" s="63"/>
      <c r="Q238" s="63"/>
      <c r="R238" s="63"/>
      <c r="S238" s="63"/>
      <c r="T238" s="63"/>
      <c r="U238" s="63"/>
      <c r="V238" s="63"/>
      <c r="W238" s="63"/>
      <c r="X238" s="63"/>
      <c r="Y238" s="63"/>
      <c r="Z238" s="63"/>
      <c r="AA238" s="63"/>
      <c r="AB238" s="63"/>
      <c r="AC238" s="63"/>
      <c r="AD238" s="63"/>
      <c r="AE238" s="63"/>
      <c r="AF238" s="63"/>
      <c r="AG238" s="63"/>
      <c r="AH238" s="63"/>
      <c r="AI238" s="63"/>
      <c r="AJ238" s="63"/>
      <c r="AK238" s="63"/>
      <c r="AL238" s="63"/>
      <c r="AM238" s="63"/>
      <c r="AN238" s="63"/>
      <c r="AO238" s="63"/>
    </row>
    <row r="239" spans="1:41" s="60" customFormat="1" x14ac:dyDescent="0.2">
      <c r="A239" s="5"/>
      <c r="B239" s="5"/>
      <c r="C239" s="144"/>
      <c r="D239" s="65"/>
      <c r="E239" s="5"/>
      <c r="F239" s="66"/>
      <c r="G239" s="139"/>
      <c r="H239" s="139"/>
      <c r="I239" s="139"/>
      <c r="J239" s="63"/>
      <c r="K239" s="63"/>
      <c r="L239" s="63"/>
      <c r="M239" s="63"/>
      <c r="N239" s="63"/>
      <c r="O239" s="63"/>
      <c r="P239" s="63"/>
      <c r="Q239" s="63"/>
      <c r="R239" s="63"/>
      <c r="S239" s="63"/>
      <c r="T239" s="63"/>
      <c r="U239" s="63"/>
      <c r="V239" s="63"/>
      <c r="W239" s="63"/>
      <c r="X239" s="63"/>
      <c r="Y239" s="63"/>
      <c r="Z239" s="63"/>
      <c r="AA239" s="63"/>
      <c r="AB239" s="63"/>
      <c r="AC239" s="63"/>
      <c r="AD239" s="63"/>
      <c r="AE239" s="63"/>
      <c r="AF239" s="63"/>
      <c r="AG239" s="63"/>
      <c r="AH239" s="63"/>
      <c r="AI239" s="63"/>
      <c r="AJ239" s="63"/>
      <c r="AK239" s="63"/>
      <c r="AL239" s="63"/>
      <c r="AM239" s="63"/>
      <c r="AN239" s="63"/>
      <c r="AO239" s="63"/>
    </row>
    <row r="240" spans="1:41" s="60" customFormat="1" x14ac:dyDescent="0.2">
      <c r="A240" s="5"/>
      <c r="B240" s="5"/>
      <c r="C240" s="144"/>
      <c r="D240" s="65"/>
      <c r="E240" s="5"/>
      <c r="F240" s="66"/>
      <c r="G240" s="139"/>
      <c r="H240" s="139"/>
      <c r="I240" s="139"/>
      <c r="J240" s="63"/>
      <c r="K240" s="63"/>
      <c r="L240" s="63"/>
      <c r="M240" s="63"/>
      <c r="N240" s="63"/>
      <c r="O240" s="63"/>
      <c r="P240" s="63"/>
      <c r="Q240" s="63"/>
      <c r="R240" s="63"/>
      <c r="S240" s="63"/>
      <c r="T240" s="63"/>
      <c r="U240" s="63"/>
      <c r="V240" s="63"/>
      <c r="W240" s="63"/>
      <c r="X240" s="63"/>
      <c r="Y240" s="63"/>
      <c r="Z240" s="63"/>
      <c r="AA240" s="63"/>
      <c r="AB240" s="63"/>
      <c r="AC240" s="63"/>
      <c r="AD240" s="63"/>
      <c r="AE240" s="63"/>
      <c r="AF240" s="63"/>
      <c r="AG240" s="63"/>
      <c r="AH240" s="63"/>
      <c r="AI240" s="63"/>
      <c r="AJ240" s="63"/>
      <c r="AK240" s="63"/>
      <c r="AL240" s="63"/>
      <c r="AM240" s="63"/>
      <c r="AN240" s="63"/>
      <c r="AO240" s="63"/>
    </row>
    <row r="241" spans="1:41" s="60" customFormat="1" x14ac:dyDescent="0.2">
      <c r="A241" s="5"/>
      <c r="B241" s="5"/>
      <c r="C241" s="144"/>
      <c r="D241" s="65"/>
      <c r="E241" s="5"/>
      <c r="F241" s="66"/>
      <c r="G241" s="139"/>
      <c r="H241" s="139"/>
      <c r="I241" s="139"/>
      <c r="J241" s="63"/>
      <c r="K241" s="63"/>
      <c r="L241" s="63"/>
      <c r="M241" s="63"/>
      <c r="N241" s="63"/>
      <c r="O241" s="63"/>
      <c r="P241" s="63"/>
      <c r="Q241" s="63"/>
      <c r="R241" s="63"/>
      <c r="S241" s="63"/>
      <c r="T241" s="63"/>
      <c r="U241" s="63"/>
      <c r="V241" s="63"/>
      <c r="W241" s="63"/>
      <c r="X241" s="63"/>
      <c r="Y241" s="63"/>
      <c r="Z241" s="63"/>
      <c r="AA241" s="63"/>
      <c r="AB241" s="63"/>
      <c r="AC241" s="63"/>
      <c r="AD241" s="63"/>
      <c r="AE241" s="63"/>
      <c r="AF241" s="63"/>
      <c r="AG241" s="63"/>
      <c r="AH241" s="63"/>
      <c r="AI241" s="63"/>
      <c r="AJ241" s="63"/>
      <c r="AK241" s="63"/>
      <c r="AL241" s="63"/>
      <c r="AM241" s="63"/>
      <c r="AN241" s="63"/>
      <c r="AO241" s="63"/>
    </row>
    <row r="242" spans="1:41" s="60" customFormat="1" x14ac:dyDescent="0.2">
      <c r="A242" s="5"/>
      <c r="B242" s="5"/>
      <c r="C242" s="144"/>
      <c r="D242" s="65"/>
      <c r="E242" s="5"/>
      <c r="F242" s="66"/>
      <c r="G242" s="139"/>
      <c r="H242" s="139"/>
      <c r="I242" s="139"/>
      <c r="J242" s="63"/>
      <c r="K242" s="63"/>
      <c r="L242" s="63"/>
      <c r="M242" s="63"/>
      <c r="N242" s="63"/>
      <c r="O242" s="63"/>
      <c r="P242" s="63"/>
      <c r="Q242" s="63"/>
      <c r="R242" s="63"/>
      <c r="S242" s="63"/>
      <c r="T242" s="63"/>
      <c r="U242" s="63"/>
      <c r="V242" s="63"/>
      <c r="W242" s="63"/>
      <c r="X242" s="63"/>
      <c r="Y242" s="63"/>
      <c r="Z242" s="63"/>
      <c r="AA242" s="63"/>
      <c r="AB242" s="63"/>
      <c r="AC242" s="63"/>
      <c r="AD242" s="63"/>
      <c r="AE242" s="63"/>
      <c r="AF242" s="63"/>
      <c r="AG242" s="63"/>
      <c r="AH242" s="63"/>
      <c r="AI242" s="63"/>
      <c r="AJ242" s="63"/>
      <c r="AK242" s="63"/>
      <c r="AL242" s="63"/>
      <c r="AM242" s="63"/>
      <c r="AN242" s="63"/>
      <c r="AO242" s="63"/>
    </row>
    <row r="243" spans="1:41" s="60" customFormat="1" x14ac:dyDescent="0.2">
      <c r="A243" s="5"/>
      <c r="B243" s="5"/>
      <c r="C243" s="144"/>
      <c r="D243" s="65"/>
      <c r="E243" s="5"/>
      <c r="F243" s="66"/>
      <c r="G243" s="139"/>
      <c r="H243" s="139"/>
      <c r="I243" s="139"/>
      <c r="J243" s="63"/>
      <c r="K243" s="63"/>
      <c r="L243" s="63"/>
      <c r="M243" s="63"/>
      <c r="N243" s="63"/>
      <c r="O243" s="63"/>
      <c r="P243" s="63"/>
      <c r="Q243" s="63"/>
      <c r="R243" s="63"/>
      <c r="S243" s="63"/>
      <c r="T243" s="63"/>
      <c r="U243" s="63"/>
      <c r="V243" s="63"/>
      <c r="W243" s="63"/>
      <c r="X243" s="63"/>
      <c r="Y243" s="63"/>
      <c r="Z243" s="63"/>
      <c r="AA243" s="63"/>
      <c r="AB243" s="63"/>
      <c r="AC243" s="63"/>
      <c r="AD243" s="63"/>
      <c r="AE243" s="63"/>
      <c r="AF243" s="63"/>
      <c r="AG243" s="63"/>
      <c r="AH243" s="63"/>
      <c r="AI243" s="63"/>
      <c r="AJ243" s="63"/>
      <c r="AK243" s="63"/>
      <c r="AL243" s="63"/>
      <c r="AM243" s="63"/>
      <c r="AN243" s="63"/>
      <c r="AO243" s="63"/>
    </row>
    <row r="244" spans="1:41" s="60" customFormat="1" x14ac:dyDescent="0.2">
      <c r="A244" s="5"/>
      <c r="B244" s="5"/>
      <c r="C244" s="144"/>
      <c r="D244" s="65"/>
      <c r="E244" s="5"/>
      <c r="F244" s="66"/>
      <c r="G244" s="139"/>
      <c r="H244" s="139"/>
      <c r="I244" s="139"/>
      <c r="J244" s="63"/>
      <c r="K244" s="63"/>
      <c r="L244" s="63"/>
      <c r="M244" s="63"/>
      <c r="N244" s="63"/>
      <c r="O244" s="63"/>
      <c r="P244" s="63"/>
      <c r="Q244" s="63"/>
      <c r="R244" s="63"/>
      <c r="S244" s="63"/>
      <c r="T244" s="63"/>
      <c r="U244" s="63"/>
      <c r="V244" s="63"/>
      <c r="W244" s="63"/>
      <c r="X244" s="63"/>
      <c r="Y244" s="63"/>
      <c r="Z244" s="63"/>
      <c r="AA244" s="63"/>
      <c r="AB244" s="63"/>
      <c r="AC244" s="63"/>
      <c r="AD244" s="63"/>
      <c r="AE244" s="63"/>
      <c r="AF244" s="63"/>
      <c r="AG244" s="63"/>
      <c r="AH244" s="63"/>
      <c r="AI244" s="63"/>
      <c r="AJ244" s="63"/>
      <c r="AK244" s="63"/>
      <c r="AL244" s="63"/>
      <c r="AM244" s="63"/>
      <c r="AN244" s="63"/>
      <c r="AO244" s="63"/>
    </row>
    <row r="245" spans="1:41" s="60" customFormat="1" x14ac:dyDescent="0.2">
      <c r="A245" s="5"/>
      <c r="B245" s="5"/>
      <c r="C245" s="144"/>
      <c r="D245" s="65"/>
      <c r="E245" s="5"/>
      <c r="F245" s="66"/>
      <c r="G245" s="139"/>
      <c r="H245" s="139"/>
      <c r="I245" s="139"/>
      <c r="J245" s="63"/>
      <c r="K245" s="63"/>
      <c r="L245" s="63"/>
      <c r="M245" s="63"/>
      <c r="N245" s="63"/>
      <c r="O245" s="63"/>
      <c r="P245" s="63"/>
      <c r="Q245" s="63"/>
      <c r="R245" s="63"/>
      <c r="S245" s="63"/>
      <c r="T245" s="63"/>
      <c r="U245" s="63"/>
      <c r="V245" s="63"/>
      <c r="W245" s="63"/>
      <c r="X245" s="63"/>
      <c r="Y245" s="63"/>
      <c r="Z245" s="63"/>
      <c r="AA245" s="63"/>
      <c r="AB245" s="63"/>
      <c r="AC245" s="63"/>
      <c r="AD245" s="63"/>
      <c r="AE245" s="63"/>
      <c r="AF245" s="63"/>
      <c r="AG245" s="63"/>
      <c r="AH245" s="63"/>
      <c r="AI245" s="63"/>
      <c r="AJ245" s="63"/>
      <c r="AK245" s="63"/>
      <c r="AL245" s="63"/>
      <c r="AM245" s="63"/>
      <c r="AN245" s="63"/>
      <c r="AO245" s="63"/>
    </row>
    <row r="246" spans="1:41" s="60" customFormat="1" x14ac:dyDescent="0.2">
      <c r="A246" s="5"/>
      <c r="B246" s="5"/>
      <c r="C246" s="144"/>
      <c r="D246" s="65"/>
      <c r="E246" s="5"/>
      <c r="F246" s="66"/>
      <c r="G246" s="139"/>
      <c r="H246" s="139"/>
      <c r="I246" s="139"/>
      <c r="J246" s="63"/>
      <c r="K246" s="63"/>
      <c r="L246" s="63"/>
      <c r="M246" s="63"/>
      <c r="N246" s="63"/>
      <c r="O246" s="63"/>
      <c r="P246" s="63"/>
      <c r="Q246" s="63"/>
      <c r="R246" s="63"/>
      <c r="S246" s="63"/>
      <c r="T246" s="63"/>
      <c r="U246" s="63"/>
      <c r="V246" s="63"/>
      <c r="W246" s="63"/>
      <c r="X246" s="63"/>
      <c r="Y246" s="63"/>
      <c r="Z246" s="63"/>
      <c r="AA246" s="63"/>
      <c r="AB246" s="63"/>
      <c r="AC246" s="63"/>
      <c r="AD246" s="63"/>
      <c r="AE246" s="63"/>
      <c r="AF246" s="63"/>
      <c r="AG246" s="63"/>
      <c r="AH246" s="63"/>
      <c r="AI246" s="63"/>
      <c r="AJ246" s="63"/>
      <c r="AK246" s="63"/>
      <c r="AL246" s="63"/>
      <c r="AM246" s="63"/>
      <c r="AN246" s="63"/>
      <c r="AO246" s="63"/>
    </row>
    <row r="247" spans="1:41" s="60" customFormat="1" x14ac:dyDescent="0.2">
      <c r="A247" s="5"/>
      <c r="B247" s="5"/>
      <c r="C247" s="144"/>
      <c r="D247" s="65"/>
      <c r="E247" s="5"/>
      <c r="F247" s="66"/>
      <c r="G247" s="139"/>
      <c r="H247" s="139"/>
      <c r="I247" s="139"/>
      <c r="J247" s="63"/>
      <c r="K247" s="63"/>
      <c r="L247" s="63"/>
      <c r="M247" s="63"/>
      <c r="N247" s="63"/>
      <c r="O247" s="63"/>
      <c r="P247" s="63"/>
      <c r="Q247" s="63"/>
      <c r="R247" s="63"/>
      <c r="S247" s="63"/>
      <c r="T247" s="63"/>
      <c r="U247" s="63"/>
      <c r="V247" s="63"/>
      <c r="W247" s="63"/>
      <c r="X247" s="63"/>
      <c r="Y247" s="63"/>
      <c r="Z247" s="63"/>
      <c r="AA247" s="63"/>
      <c r="AB247" s="63"/>
      <c r="AC247" s="63"/>
      <c r="AD247" s="63"/>
      <c r="AE247" s="63"/>
      <c r="AF247" s="63"/>
      <c r="AG247" s="63"/>
      <c r="AH247" s="63"/>
      <c r="AI247" s="63"/>
      <c r="AJ247" s="63"/>
      <c r="AK247" s="63"/>
      <c r="AL247" s="63"/>
      <c r="AM247" s="63"/>
      <c r="AN247" s="63"/>
      <c r="AO247" s="63"/>
    </row>
    <row r="248" spans="1:41" s="60" customFormat="1" x14ac:dyDescent="0.2">
      <c r="A248" s="5"/>
      <c r="B248" s="5"/>
      <c r="C248" s="144"/>
      <c r="D248" s="65"/>
      <c r="E248" s="5"/>
      <c r="F248" s="66"/>
      <c r="G248" s="139"/>
      <c r="H248" s="139"/>
      <c r="I248" s="139"/>
      <c r="J248" s="63"/>
      <c r="K248" s="63"/>
      <c r="L248" s="63"/>
      <c r="M248" s="63"/>
      <c r="N248" s="63"/>
      <c r="O248" s="63"/>
      <c r="P248" s="63"/>
      <c r="Q248" s="63"/>
      <c r="R248" s="63"/>
      <c r="S248" s="63"/>
      <c r="T248" s="63"/>
      <c r="U248" s="63"/>
      <c r="V248" s="63"/>
      <c r="W248" s="63"/>
      <c r="X248" s="63"/>
      <c r="Y248" s="63"/>
      <c r="Z248" s="63"/>
      <c r="AA248" s="63"/>
      <c r="AB248" s="63"/>
      <c r="AC248" s="63"/>
      <c r="AD248" s="63"/>
      <c r="AE248" s="63"/>
      <c r="AF248" s="63"/>
      <c r="AG248" s="63"/>
      <c r="AH248" s="63"/>
      <c r="AI248" s="63"/>
      <c r="AJ248" s="63"/>
      <c r="AK248" s="63"/>
      <c r="AL248" s="63"/>
      <c r="AM248" s="63"/>
      <c r="AN248" s="63"/>
      <c r="AO248" s="63"/>
    </row>
    <row r="249" spans="1:41" s="60" customFormat="1" x14ac:dyDescent="0.2">
      <c r="A249" s="5"/>
      <c r="B249" s="5"/>
      <c r="C249" s="144"/>
      <c r="D249" s="65"/>
      <c r="E249" s="5"/>
      <c r="F249" s="66"/>
      <c r="G249" s="139"/>
      <c r="H249" s="139"/>
      <c r="I249" s="139"/>
      <c r="J249" s="63"/>
      <c r="K249" s="63"/>
      <c r="L249" s="63"/>
      <c r="M249" s="63"/>
      <c r="N249" s="63"/>
      <c r="O249" s="63"/>
      <c r="P249" s="63"/>
      <c r="Q249" s="63"/>
      <c r="R249" s="63"/>
      <c r="S249" s="63"/>
      <c r="T249" s="63"/>
      <c r="U249" s="63"/>
      <c r="V249" s="63"/>
      <c r="W249" s="63"/>
      <c r="X249" s="63"/>
      <c r="Y249" s="63"/>
      <c r="Z249" s="63"/>
      <c r="AA249" s="63"/>
      <c r="AB249" s="63"/>
      <c r="AC249" s="63"/>
      <c r="AD249" s="63"/>
      <c r="AE249" s="63"/>
      <c r="AF249" s="63"/>
      <c r="AG249" s="63"/>
      <c r="AH249" s="63"/>
      <c r="AI249" s="63"/>
      <c r="AJ249" s="63"/>
      <c r="AK249" s="63"/>
      <c r="AL249" s="63"/>
      <c r="AM249" s="63"/>
      <c r="AN249" s="63"/>
      <c r="AO249" s="63"/>
    </row>
    <row r="250" spans="1:41" s="60" customFormat="1" x14ac:dyDescent="0.2">
      <c r="A250" s="5"/>
      <c r="B250" s="5"/>
      <c r="C250" s="144"/>
      <c r="D250" s="65"/>
      <c r="E250" s="5"/>
      <c r="F250" s="66"/>
      <c r="G250" s="139"/>
      <c r="H250" s="139"/>
      <c r="I250" s="139"/>
      <c r="J250" s="63"/>
      <c r="K250" s="63"/>
      <c r="L250" s="63"/>
      <c r="M250" s="63"/>
      <c r="N250" s="63"/>
      <c r="O250" s="63"/>
      <c r="P250" s="63"/>
      <c r="Q250" s="63"/>
      <c r="R250" s="63"/>
      <c r="S250" s="63"/>
      <c r="T250" s="63"/>
      <c r="U250" s="63"/>
      <c r="V250" s="63"/>
      <c r="W250" s="63"/>
      <c r="X250" s="63"/>
      <c r="Y250" s="63"/>
      <c r="Z250" s="63"/>
      <c r="AA250" s="63"/>
      <c r="AB250" s="63"/>
      <c r="AC250" s="63"/>
      <c r="AD250" s="63"/>
      <c r="AE250" s="63"/>
      <c r="AF250" s="63"/>
      <c r="AG250" s="63"/>
      <c r="AH250" s="63"/>
      <c r="AI250" s="63"/>
      <c r="AJ250" s="63"/>
      <c r="AK250" s="63"/>
      <c r="AL250" s="63"/>
      <c r="AM250" s="63"/>
      <c r="AN250" s="63"/>
      <c r="AO250" s="63"/>
    </row>
    <row r="251" spans="1:41" s="60" customFormat="1" x14ac:dyDescent="0.2">
      <c r="A251" s="5"/>
      <c r="B251" s="5"/>
      <c r="C251" s="144"/>
      <c r="D251" s="65"/>
      <c r="E251" s="5"/>
      <c r="F251" s="66"/>
      <c r="G251" s="139"/>
      <c r="H251" s="139"/>
      <c r="I251" s="139"/>
      <c r="J251" s="63"/>
      <c r="K251" s="63"/>
      <c r="L251" s="63"/>
      <c r="M251" s="63"/>
      <c r="N251" s="63"/>
      <c r="O251" s="63"/>
      <c r="P251" s="63"/>
      <c r="Q251" s="63"/>
      <c r="R251" s="63"/>
      <c r="S251" s="63"/>
      <c r="T251" s="63"/>
      <c r="U251" s="63"/>
      <c r="V251" s="63"/>
      <c r="W251" s="63"/>
      <c r="X251" s="63"/>
      <c r="Y251" s="63"/>
      <c r="Z251" s="63"/>
      <c r="AA251" s="63"/>
      <c r="AB251" s="63"/>
      <c r="AC251" s="63"/>
      <c r="AD251" s="63"/>
      <c r="AE251" s="63"/>
      <c r="AF251" s="63"/>
      <c r="AG251" s="63"/>
      <c r="AH251" s="63"/>
      <c r="AI251" s="63"/>
      <c r="AJ251" s="63"/>
      <c r="AK251" s="63"/>
      <c r="AL251" s="63"/>
      <c r="AM251" s="63"/>
      <c r="AN251" s="63"/>
      <c r="AO251" s="63"/>
    </row>
    <row r="252" spans="1:41" s="60" customFormat="1" x14ac:dyDescent="0.2">
      <c r="A252" s="5"/>
      <c r="B252" s="5"/>
      <c r="C252" s="144"/>
      <c r="D252" s="65"/>
      <c r="E252" s="5"/>
      <c r="F252" s="66"/>
      <c r="G252" s="139"/>
      <c r="H252" s="139"/>
      <c r="I252" s="139"/>
      <c r="J252" s="63"/>
      <c r="K252" s="63"/>
      <c r="L252" s="63"/>
      <c r="M252" s="63"/>
      <c r="N252" s="63"/>
      <c r="O252" s="63"/>
      <c r="P252" s="63"/>
      <c r="Q252" s="63"/>
      <c r="R252" s="63"/>
      <c r="S252" s="63"/>
      <c r="T252" s="63"/>
      <c r="U252" s="63"/>
      <c r="V252" s="63"/>
      <c r="W252" s="63"/>
      <c r="X252" s="63"/>
      <c r="Y252" s="63"/>
      <c r="Z252" s="63"/>
      <c r="AA252" s="63"/>
      <c r="AB252" s="63"/>
      <c r="AC252" s="63"/>
      <c r="AD252" s="63"/>
      <c r="AE252" s="63"/>
      <c r="AF252" s="63"/>
      <c r="AG252" s="63"/>
      <c r="AH252" s="63"/>
      <c r="AI252" s="63"/>
      <c r="AJ252" s="63"/>
      <c r="AK252" s="63"/>
      <c r="AL252" s="63"/>
      <c r="AM252" s="63"/>
      <c r="AN252" s="63"/>
      <c r="AO252" s="63"/>
    </row>
    <row r="253" spans="1:41" s="60" customFormat="1" x14ac:dyDescent="0.2">
      <c r="A253" s="5"/>
      <c r="B253" s="5"/>
      <c r="C253" s="144"/>
      <c r="D253" s="65"/>
      <c r="E253" s="5"/>
      <c r="F253" s="66"/>
      <c r="G253" s="139"/>
      <c r="H253" s="139"/>
      <c r="I253" s="139"/>
      <c r="J253" s="63"/>
      <c r="K253" s="63"/>
      <c r="L253" s="63"/>
      <c r="M253" s="63"/>
      <c r="N253" s="63"/>
      <c r="O253" s="63"/>
      <c r="P253" s="63"/>
      <c r="Q253" s="63"/>
      <c r="R253" s="63"/>
      <c r="S253" s="63"/>
      <c r="T253" s="63"/>
      <c r="U253" s="63"/>
      <c r="V253" s="63"/>
      <c r="W253" s="63"/>
      <c r="X253" s="63"/>
      <c r="Y253" s="63"/>
      <c r="Z253" s="63"/>
      <c r="AA253" s="63"/>
      <c r="AB253" s="63"/>
      <c r="AC253" s="63"/>
      <c r="AD253" s="63"/>
      <c r="AE253" s="63"/>
      <c r="AF253" s="63"/>
      <c r="AG253" s="63"/>
      <c r="AH253" s="63"/>
      <c r="AI253" s="63"/>
      <c r="AJ253" s="63"/>
      <c r="AK253" s="63"/>
      <c r="AL253" s="63"/>
      <c r="AM253" s="63"/>
      <c r="AN253" s="63"/>
      <c r="AO253" s="63"/>
    </row>
    <row r="254" spans="1:41" s="60" customFormat="1" x14ac:dyDescent="0.2">
      <c r="A254" s="5"/>
      <c r="B254" s="5"/>
      <c r="C254" s="144"/>
      <c r="D254" s="65"/>
      <c r="E254" s="5"/>
      <c r="F254" s="66"/>
      <c r="G254" s="139"/>
      <c r="H254" s="139"/>
      <c r="I254" s="139"/>
      <c r="J254" s="63"/>
      <c r="K254" s="63"/>
      <c r="L254" s="63"/>
      <c r="M254" s="63"/>
      <c r="N254" s="63"/>
      <c r="O254" s="63"/>
      <c r="P254" s="63"/>
      <c r="Q254" s="63"/>
      <c r="R254" s="63"/>
      <c r="S254" s="63"/>
      <c r="T254" s="63"/>
      <c r="U254" s="63"/>
      <c r="V254" s="63"/>
      <c r="W254" s="63"/>
      <c r="X254" s="63"/>
      <c r="Y254" s="63"/>
      <c r="Z254" s="63"/>
      <c r="AA254" s="63"/>
      <c r="AB254" s="63"/>
      <c r="AC254" s="63"/>
      <c r="AD254" s="63"/>
      <c r="AE254" s="63"/>
      <c r="AF254" s="63"/>
      <c r="AG254" s="63"/>
      <c r="AH254" s="63"/>
      <c r="AI254" s="63"/>
      <c r="AJ254" s="63"/>
      <c r="AK254" s="63"/>
      <c r="AL254" s="63"/>
      <c r="AM254" s="63"/>
      <c r="AN254" s="63"/>
      <c r="AO254" s="63"/>
    </row>
    <row r="255" spans="1:41" s="60" customFormat="1" x14ac:dyDescent="0.2">
      <c r="A255" s="5"/>
      <c r="B255" s="5"/>
      <c r="C255" s="144"/>
      <c r="D255" s="65"/>
      <c r="E255" s="5"/>
      <c r="F255" s="66"/>
      <c r="G255" s="139"/>
      <c r="H255" s="139"/>
      <c r="I255" s="139"/>
      <c r="J255" s="63"/>
      <c r="K255" s="63"/>
      <c r="L255" s="63"/>
      <c r="M255" s="63"/>
      <c r="N255" s="63"/>
      <c r="O255" s="63"/>
      <c r="P255" s="63"/>
      <c r="Q255" s="63"/>
      <c r="R255" s="63"/>
      <c r="S255" s="63"/>
      <c r="T255" s="63"/>
      <c r="U255" s="63"/>
      <c r="V255" s="63"/>
      <c r="W255" s="63"/>
      <c r="X255" s="63"/>
      <c r="Y255" s="63"/>
      <c r="Z255" s="63"/>
      <c r="AA255" s="63"/>
      <c r="AB255" s="63"/>
      <c r="AC255" s="63"/>
      <c r="AD255" s="63"/>
      <c r="AE255" s="63"/>
      <c r="AF255" s="63"/>
      <c r="AG255" s="63"/>
      <c r="AH255" s="63"/>
      <c r="AI255" s="63"/>
      <c r="AJ255" s="63"/>
      <c r="AK255" s="63"/>
      <c r="AL255" s="63"/>
      <c r="AM255" s="63"/>
      <c r="AN255" s="63"/>
      <c r="AO255" s="63"/>
    </row>
    <row r="256" spans="1:41" s="60" customFormat="1" x14ac:dyDescent="0.2">
      <c r="A256" s="5"/>
      <c r="B256" s="5"/>
      <c r="C256" s="144"/>
      <c r="D256" s="65"/>
      <c r="E256" s="5"/>
      <c r="F256" s="66"/>
      <c r="G256" s="139"/>
      <c r="H256" s="139"/>
      <c r="I256" s="139"/>
      <c r="J256" s="63"/>
      <c r="K256" s="63"/>
      <c r="L256" s="63"/>
      <c r="M256" s="63"/>
      <c r="N256" s="63"/>
      <c r="O256" s="63"/>
      <c r="P256" s="63"/>
      <c r="Q256" s="63"/>
      <c r="R256" s="63"/>
      <c r="S256" s="63"/>
      <c r="T256" s="63"/>
      <c r="U256" s="63"/>
      <c r="V256" s="63"/>
      <c r="W256" s="63"/>
      <c r="X256" s="63"/>
      <c r="Y256" s="63"/>
      <c r="Z256" s="63"/>
      <c r="AA256" s="63"/>
      <c r="AB256" s="63"/>
      <c r="AC256" s="63"/>
      <c r="AD256" s="63"/>
      <c r="AE256" s="63"/>
      <c r="AF256" s="63"/>
      <c r="AG256" s="63"/>
      <c r="AH256" s="63"/>
      <c r="AI256" s="63"/>
      <c r="AJ256" s="63"/>
      <c r="AK256" s="63"/>
      <c r="AL256" s="63"/>
      <c r="AM256" s="63"/>
      <c r="AN256" s="63"/>
      <c r="AO256" s="63"/>
    </row>
    <row r="257" spans="1:41" s="60" customFormat="1" x14ac:dyDescent="0.2">
      <c r="A257" s="5"/>
      <c r="B257" s="5"/>
      <c r="C257" s="144"/>
      <c r="D257" s="65"/>
      <c r="E257" s="5"/>
      <c r="F257" s="66"/>
      <c r="G257" s="139"/>
      <c r="H257" s="139"/>
      <c r="I257" s="139"/>
      <c r="J257" s="63"/>
      <c r="K257" s="63"/>
      <c r="L257" s="63"/>
      <c r="M257" s="63"/>
      <c r="N257" s="63"/>
      <c r="O257" s="63"/>
      <c r="P257" s="63"/>
      <c r="Q257" s="63"/>
      <c r="R257" s="63"/>
      <c r="S257" s="63"/>
      <c r="T257" s="63"/>
      <c r="U257" s="63"/>
      <c r="V257" s="63"/>
      <c r="W257" s="63"/>
      <c r="X257" s="63"/>
      <c r="Y257" s="63"/>
      <c r="Z257" s="63"/>
      <c r="AA257" s="63"/>
      <c r="AB257" s="63"/>
      <c r="AC257" s="63"/>
      <c r="AD257" s="63"/>
      <c r="AE257" s="63"/>
      <c r="AF257" s="63"/>
      <c r="AG257" s="63"/>
      <c r="AH257" s="63"/>
      <c r="AI257" s="63"/>
      <c r="AJ257" s="63"/>
      <c r="AK257" s="63"/>
      <c r="AL257" s="63"/>
      <c r="AM257" s="63"/>
      <c r="AN257" s="63"/>
      <c r="AO257" s="63"/>
    </row>
    <row r="258" spans="1:41" s="60" customFormat="1" x14ac:dyDescent="0.2">
      <c r="A258" s="5"/>
      <c r="B258" s="5"/>
      <c r="C258" s="144"/>
      <c r="D258" s="65"/>
      <c r="E258" s="5"/>
      <c r="F258" s="66"/>
      <c r="G258" s="139"/>
      <c r="H258" s="139"/>
      <c r="I258" s="139"/>
      <c r="J258" s="63"/>
      <c r="K258" s="63"/>
      <c r="L258" s="63"/>
      <c r="M258" s="63"/>
      <c r="N258" s="63"/>
      <c r="O258" s="63"/>
      <c r="P258" s="63"/>
      <c r="Q258" s="63"/>
      <c r="R258" s="63"/>
      <c r="S258" s="63"/>
      <c r="T258" s="63"/>
      <c r="U258" s="63"/>
      <c r="V258" s="63"/>
      <c r="W258" s="63"/>
      <c r="X258" s="63"/>
      <c r="Y258" s="63"/>
      <c r="Z258" s="63"/>
      <c r="AA258" s="63"/>
      <c r="AB258" s="63"/>
      <c r="AC258" s="63"/>
      <c r="AD258" s="63"/>
      <c r="AE258" s="63"/>
      <c r="AF258" s="63"/>
      <c r="AG258" s="63"/>
      <c r="AH258" s="63"/>
      <c r="AI258" s="63"/>
      <c r="AJ258" s="63"/>
      <c r="AK258" s="63"/>
      <c r="AL258" s="63"/>
      <c r="AM258" s="63"/>
      <c r="AN258" s="63"/>
      <c r="AO258" s="63"/>
    </row>
    <row r="259" spans="1:41" s="60" customFormat="1" x14ac:dyDescent="0.2">
      <c r="A259" s="5"/>
      <c r="B259" s="5"/>
      <c r="C259" s="144"/>
      <c r="D259" s="65"/>
      <c r="E259" s="5"/>
      <c r="F259" s="66"/>
      <c r="G259" s="139"/>
      <c r="H259" s="139"/>
      <c r="I259" s="139"/>
      <c r="J259" s="63"/>
      <c r="K259" s="63"/>
      <c r="L259" s="63"/>
      <c r="M259" s="63"/>
      <c r="N259" s="63"/>
      <c r="O259" s="63"/>
      <c r="P259" s="63"/>
      <c r="Q259" s="63"/>
      <c r="R259" s="63"/>
      <c r="S259" s="63"/>
      <c r="T259" s="63"/>
      <c r="U259" s="63"/>
      <c r="V259" s="63"/>
      <c r="W259" s="63"/>
      <c r="X259" s="63"/>
      <c r="Y259" s="63"/>
      <c r="Z259" s="63"/>
      <c r="AA259" s="63"/>
      <c r="AB259" s="63"/>
      <c r="AC259" s="63"/>
      <c r="AD259" s="63"/>
      <c r="AE259" s="63"/>
      <c r="AF259" s="63"/>
      <c r="AG259" s="63"/>
      <c r="AH259" s="63"/>
      <c r="AI259" s="63"/>
      <c r="AJ259" s="63"/>
      <c r="AK259" s="63"/>
      <c r="AL259" s="63"/>
      <c r="AM259" s="63"/>
      <c r="AN259" s="63"/>
      <c r="AO259" s="63"/>
    </row>
    <row r="260" spans="1:41" s="60" customFormat="1" x14ac:dyDescent="0.2">
      <c r="A260" s="5"/>
      <c r="B260" s="5"/>
      <c r="C260" s="144"/>
      <c r="D260" s="65"/>
      <c r="E260" s="5"/>
      <c r="F260" s="66"/>
      <c r="G260" s="139"/>
      <c r="H260" s="139"/>
      <c r="I260" s="139"/>
      <c r="J260" s="63"/>
      <c r="K260" s="63"/>
      <c r="L260" s="63"/>
      <c r="M260" s="63"/>
      <c r="N260" s="63"/>
      <c r="O260" s="63"/>
      <c r="P260" s="63"/>
      <c r="Q260" s="63"/>
      <c r="R260" s="63"/>
      <c r="S260" s="63"/>
      <c r="T260" s="63"/>
      <c r="U260" s="63"/>
      <c r="V260" s="63"/>
      <c r="W260" s="63"/>
      <c r="X260" s="63"/>
      <c r="Y260" s="63"/>
      <c r="Z260" s="63"/>
      <c r="AA260" s="63"/>
      <c r="AB260" s="63"/>
      <c r="AC260" s="63"/>
      <c r="AD260" s="63"/>
      <c r="AE260" s="63"/>
      <c r="AF260" s="63"/>
      <c r="AG260" s="63"/>
      <c r="AH260" s="63"/>
      <c r="AI260" s="63"/>
      <c r="AJ260" s="63"/>
      <c r="AK260" s="63"/>
      <c r="AL260" s="63"/>
      <c r="AM260" s="63"/>
      <c r="AN260" s="63"/>
      <c r="AO260" s="63"/>
    </row>
    <row r="261" spans="1:41" s="60" customFormat="1" x14ac:dyDescent="0.2">
      <c r="A261" s="5"/>
      <c r="B261" s="5"/>
      <c r="C261" s="144"/>
      <c r="D261" s="65"/>
      <c r="E261" s="5"/>
      <c r="F261" s="66"/>
      <c r="G261" s="139"/>
      <c r="H261" s="139"/>
      <c r="I261" s="139"/>
      <c r="J261" s="63"/>
      <c r="K261" s="63"/>
      <c r="L261" s="63"/>
      <c r="M261" s="63"/>
      <c r="N261" s="63"/>
      <c r="O261" s="63"/>
      <c r="P261" s="63"/>
      <c r="Q261" s="63"/>
      <c r="R261" s="63"/>
      <c r="S261" s="63"/>
      <c r="T261" s="63"/>
      <c r="U261" s="63"/>
      <c r="V261" s="63"/>
      <c r="W261" s="63"/>
      <c r="X261" s="63"/>
      <c r="Y261" s="63"/>
      <c r="Z261" s="63"/>
      <c r="AA261" s="63"/>
      <c r="AB261" s="63"/>
      <c r="AC261" s="63"/>
      <c r="AD261" s="63"/>
      <c r="AE261" s="63"/>
      <c r="AF261" s="63"/>
      <c r="AG261" s="63"/>
      <c r="AH261" s="63"/>
      <c r="AI261" s="63"/>
      <c r="AJ261" s="63"/>
      <c r="AK261" s="63"/>
      <c r="AL261" s="63"/>
      <c r="AM261" s="63"/>
      <c r="AN261" s="63"/>
      <c r="AO261" s="63"/>
    </row>
    <row r="262" spans="1:41" s="60" customFormat="1" x14ac:dyDescent="0.2">
      <c r="A262" s="5"/>
      <c r="B262" s="5"/>
      <c r="C262" s="144"/>
      <c r="D262" s="65"/>
      <c r="E262" s="5"/>
      <c r="F262" s="66"/>
      <c r="G262" s="139"/>
      <c r="H262" s="139"/>
      <c r="I262" s="139"/>
      <c r="J262" s="63"/>
      <c r="K262" s="63"/>
      <c r="L262" s="63"/>
      <c r="M262" s="63"/>
      <c r="N262" s="63"/>
      <c r="O262" s="63"/>
      <c r="P262" s="63"/>
      <c r="Q262" s="63"/>
      <c r="R262" s="63"/>
      <c r="S262" s="63"/>
      <c r="T262" s="63"/>
      <c r="U262" s="63"/>
      <c r="V262" s="63"/>
      <c r="W262" s="63"/>
      <c r="X262" s="63"/>
      <c r="Y262" s="63"/>
      <c r="Z262" s="63"/>
      <c r="AA262" s="63"/>
      <c r="AB262" s="63"/>
      <c r="AC262" s="63"/>
      <c r="AD262" s="63"/>
      <c r="AE262" s="63"/>
      <c r="AF262" s="63"/>
      <c r="AG262" s="63"/>
      <c r="AH262" s="63"/>
      <c r="AI262" s="63"/>
      <c r="AJ262" s="63"/>
      <c r="AK262" s="63"/>
      <c r="AL262" s="63"/>
      <c r="AM262" s="63"/>
      <c r="AN262" s="63"/>
      <c r="AO262" s="63"/>
    </row>
    <row r="263" spans="1:41" s="60" customFormat="1" x14ac:dyDescent="0.2">
      <c r="A263" s="5"/>
      <c r="B263" s="5"/>
      <c r="C263" s="144"/>
      <c r="D263" s="65"/>
      <c r="E263" s="5"/>
      <c r="F263" s="66"/>
      <c r="G263" s="139"/>
      <c r="H263" s="139"/>
      <c r="I263" s="139"/>
      <c r="J263" s="63"/>
      <c r="K263" s="63"/>
      <c r="L263" s="63"/>
      <c r="M263" s="63"/>
      <c r="N263" s="63"/>
      <c r="O263" s="63"/>
      <c r="P263" s="63"/>
      <c r="Q263" s="63"/>
      <c r="R263" s="63"/>
      <c r="S263" s="63"/>
      <c r="T263" s="63"/>
      <c r="U263" s="63"/>
      <c r="V263" s="63"/>
      <c r="W263" s="63"/>
      <c r="X263" s="63"/>
      <c r="Y263" s="63"/>
      <c r="Z263" s="63"/>
      <c r="AA263" s="63"/>
      <c r="AB263" s="63"/>
      <c r="AC263" s="63"/>
      <c r="AD263" s="63"/>
      <c r="AE263" s="63"/>
      <c r="AF263" s="63"/>
      <c r="AG263" s="63"/>
      <c r="AH263" s="63"/>
      <c r="AI263" s="63"/>
      <c r="AJ263" s="63"/>
      <c r="AK263" s="63"/>
      <c r="AL263" s="63"/>
      <c r="AM263" s="63"/>
      <c r="AN263" s="63"/>
      <c r="AO263" s="63"/>
    </row>
    <row r="264" spans="1:41" s="60" customFormat="1" x14ac:dyDescent="0.2">
      <c r="A264" s="5"/>
      <c r="B264" s="5"/>
      <c r="C264" s="144"/>
      <c r="D264" s="65"/>
      <c r="E264" s="5"/>
      <c r="F264" s="66"/>
      <c r="G264" s="139"/>
      <c r="H264" s="139"/>
      <c r="I264" s="139"/>
      <c r="J264" s="63"/>
      <c r="K264" s="63"/>
      <c r="L264" s="63"/>
      <c r="M264" s="63"/>
      <c r="N264" s="63"/>
      <c r="O264" s="63"/>
      <c r="P264" s="63"/>
      <c r="Q264" s="63"/>
      <c r="R264" s="63"/>
      <c r="S264" s="63"/>
      <c r="T264" s="63"/>
      <c r="U264" s="63"/>
      <c r="V264" s="63"/>
      <c r="W264" s="63"/>
      <c r="X264" s="63"/>
      <c r="Y264" s="63"/>
      <c r="Z264" s="63"/>
      <c r="AA264" s="63"/>
      <c r="AB264" s="63"/>
      <c r="AC264" s="63"/>
      <c r="AD264" s="63"/>
      <c r="AE264" s="63"/>
      <c r="AF264" s="63"/>
      <c r="AG264" s="63"/>
      <c r="AH264" s="63"/>
      <c r="AI264" s="63"/>
      <c r="AJ264" s="63"/>
      <c r="AK264" s="63"/>
      <c r="AL264" s="63"/>
      <c r="AM264" s="63"/>
      <c r="AN264" s="63"/>
      <c r="AO264" s="63"/>
    </row>
    <row r="265" spans="1:41" s="60" customFormat="1" x14ac:dyDescent="0.2">
      <c r="A265" s="5"/>
      <c r="B265" s="5"/>
      <c r="C265" s="144"/>
      <c r="D265" s="65"/>
      <c r="E265" s="5"/>
      <c r="F265" s="66"/>
      <c r="G265" s="139"/>
      <c r="H265" s="139"/>
      <c r="I265" s="139"/>
      <c r="J265" s="63"/>
      <c r="K265" s="63"/>
      <c r="L265" s="63"/>
      <c r="M265" s="63"/>
      <c r="N265" s="63"/>
      <c r="O265" s="63"/>
      <c r="P265" s="63"/>
      <c r="Q265" s="63"/>
      <c r="R265" s="63"/>
      <c r="S265" s="63"/>
      <c r="T265" s="63"/>
      <c r="U265" s="63"/>
      <c r="V265" s="63"/>
      <c r="W265" s="63"/>
      <c r="X265" s="63"/>
      <c r="Y265" s="63"/>
      <c r="Z265" s="63"/>
      <c r="AA265" s="63"/>
      <c r="AB265" s="63"/>
      <c r="AC265" s="63"/>
      <c r="AD265" s="63"/>
      <c r="AE265" s="63"/>
      <c r="AF265" s="63"/>
      <c r="AG265" s="63"/>
      <c r="AH265" s="63"/>
      <c r="AI265" s="63"/>
      <c r="AJ265" s="63"/>
      <c r="AK265" s="63"/>
      <c r="AL265" s="63"/>
      <c r="AM265" s="63"/>
      <c r="AN265" s="63"/>
      <c r="AO265" s="63"/>
    </row>
    <row r="266" spans="1:41" s="60" customFormat="1" x14ac:dyDescent="0.2">
      <c r="A266" s="5"/>
      <c r="B266" s="5"/>
      <c r="C266" s="144"/>
      <c r="D266" s="65"/>
      <c r="E266" s="5"/>
      <c r="F266" s="66"/>
      <c r="G266" s="139"/>
      <c r="H266" s="139"/>
      <c r="I266" s="139"/>
      <c r="J266" s="63"/>
      <c r="K266" s="63"/>
      <c r="L266" s="63"/>
      <c r="M266" s="63"/>
      <c r="N266" s="63"/>
      <c r="O266" s="63"/>
      <c r="P266" s="63"/>
      <c r="Q266" s="63"/>
      <c r="R266" s="63"/>
      <c r="S266" s="63"/>
      <c r="T266" s="63"/>
      <c r="U266" s="63"/>
      <c r="V266" s="63"/>
      <c r="W266" s="63"/>
      <c r="X266" s="63"/>
      <c r="Y266" s="63"/>
      <c r="Z266" s="63"/>
      <c r="AA266" s="63"/>
      <c r="AB266" s="63"/>
      <c r="AC266" s="63"/>
      <c r="AD266" s="63"/>
      <c r="AE266" s="63"/>
      <c r="AF266" s="63"/>
      <c r="AG266" s="63"/>
      <c r="AH266" s="63"/>
      <c r="AI266" s="63"/>
      <c r="AJ266" s="63"/>
      <c r="AK266" s="63"/>
      <c r="AL266" s="63"/>
      <c r="AM266" s="63"/>
      <c r="AN266" s="63"/>
      <c r="AO266" s="63"/>
    </row>
    <row r="267" spans="1:41" s="60" customFormat="1" x14ac:dyDescent="0.2">
      <c r="A267" s="5"/>
      <c r="B267" s="5"/>
      <c r="C267" s="144"/>
      <c r="D267" s="65"/>
      <c r="E267" s="5"/>
      <c r="F267" s="66"/>
      <c r="G267" s="139"/>
      <c r="H267" s="139"/>
      <c r="I267" s="139"/>
      <c r="J267" s="63"/>
      <c r="K267" s="63"/>
      <c r="L267" s="63"/>
      <c r="M267" s="63"/>
      <c r="N267" s="63"/>
      <c r="O267" s="63"/>
      <c r="P267" s="63"/>
      <c r="Q267" s="63"/>
      <c r="R267" s="63"/>
      <c r="S267" s="63"/>
      <c r="T267" s="63"/>
      <c r="U267" s="63"/>
      <c r="V267" s="63"/>
      <c r="W267" s="63"/>
      <c r="X267" s="63"/>
      <c r="Y267" s="63"/>
      <c r="Z267" s="63"/>
      <c r="AA267" s="63"/>
      <c r="AB267" s="63"/>
      <c r="AC267" s="63"/>
      <c r="AD267" s="63"/>
      <c r="AE267" s="63"/>
      <c r="AF267" s="63"/>
      <c r="AG267" s="63"/>
      <c r="AH267" s="63"/>
      <c r="AI267" s="63"/>
      <c r="AJ267" s="63"/>
      <c r="AK267" s="63"/>
      <c r="AL267" s="63"/>
      <c r="AM267" s="63"/>
      <c r="AN267" s="63"/>
      <c r="AO267" s="63"/>
    </row>
    <row r="268" spans="1:41" s="60" customFormat="1" x14ac:dyDescent="0.2">
      <c r="A268" s="5"/>
      <c r="B268" s="5"/>
      <c r="C268" s="144"/>
      <c r="D268" s="65"/>
      <c r="E268" s="5"/>
      <c r="F268" s="66"/>
      <c r="G268" s="139"/>
      <c r="H268" s="139"/>
      <c r="I268" s="139"/>
      <c r="J268" s="63"/>
      <c r="K268" s="63"/>
      <c r="L268" s="63"/>
      <c r="M268" s="63"/>
      <c r="N268" s="63"/>
      <c r="O268" s="63"/>
      <c r="P268" s="63"/>
      <c r="Q268" s="63"/>
      <c r="R268" s="63"/>
      <c r="S268" s="63"/>
      <c r="T268" s="63"/>
      <c r="U268" s="63"/>
      <c r="V268" s="63"/>
      <c r="W268" s="63"/>
      <c r="X268" s="63"/>
      <c r="Y268" s="63"/>
      <c r="Z268" s="63"/>
      <c r="AA268" s="63"/>
      <c r="AB268" s="63"/>
      <c r="AC268" s="63"/>
      <c r="AD268" s="63"/>
      <c r="AE268" s="63"/>
      <c r="AF268" s="63"/>
      <c r="AG268" s="63"/>
      <c r="AH268" s="63"/>
      <c r="AI268" s="63"/>
      <c r="AJ268" s="63"/>
      <c r="AK268" s="63"/>
      <c r="AL268" s="63"/>
      <c r="AM268" s="63"/>
      <c r="AN268" s="63"/>
      <c r="AO268" s="63"/>
    </row>
    <row r="269" spans="1:41" s="60" customFormat="1" x14ac:dyDescent="0.2">
      <c r="A269" s="5"/>
      <c r="B269" s="5"/>
      <c r="C269" s="144"/>
      <c r="D269" s="65"/>
      <c r="E269" s="5"/>
      <c r="F269" s="66"/>
      <c r="G269" s="139"/>
      <c r="H269" s="139"/>
      <c r="I269" s="139"/>
      <c r="J269" s="63"/>
      <c r="K269" s="63"/>
      <c r="L269" s="63"/>
      <c r="M269" s="63"/>
      <c r="N269" s="63"/>
      <c r="O269" s="63"/>
      <c r="P269" s="63"/>
      <c r="Q269" s="63"/>
      <c r="R269" s="63"/>
      <c r="S269" s="63"/>
      <c r="T269" s="63"/>
      <c r="U269" s="63"/>
      <c r="V269" s="63"/>
      <c r="W269" s="63"/>
      <c r="X269" s="63"/>
      <c r="Y269" s="63"/>
      <c r="Z269" s="63"/>
      <c r="AA269" s="63"/>
      <c r="AB269" s="63"/>
      <c r="AC269" s="63"/>
      <c r="AD269" s="63"/>
      <c r="AE269" s="63"/>
      <c r="AF269" s="63"/>
      <c r="AG269" s="63"/>
      <c r="AH269" s="63"/>
      <c r="AI269" s="63"/>
      <c r="AJ269" s="63"/>
      <c r="AK269" s="63"/>
      <c r="AL269" s="63"/>
      <c r="AM269" s="63"/>
      <c r="AN269" s="63"/>
      <c r="AO269" s="63"/>
    </row>
    <row r="270" spans="1:41" s="60" customFormat="1" x14ac:dyDescent="0.2">
      <c r="A270" s="5"/>
      <c r="B270" s="5"/>
      <c r="C270" s="144"/>
      <c r="D270" s="65"/>
      <c r="E270" s="5"/>
      <c r="F270" s="66"/>
      <c r="G270" s="139"/>
      <c r="H270" s="139"/>
      <c r="I270" s="139"/>
      <c r="J270" s="63"/>
      <c r="K270" s="63"/>
      <c r="L270" s="63"/>
      <c r="M270" s="63"/>
      <c r="N270" s="63"/>
      <c r="O270" s="63"/>
      <c r="P270" s="63"/>
      <c r="Q270" s="63"/>
      <c r="R270" s="63"/>
      <c r="S270" s="63"/>
      <c r="T270" s="63"/>
      <c r="U270" s="63"/>
      <c r="V270" s="63"/>
      <c r="W270" s="63"/>
      <c r="X270" s="63"/>
      <c r="Y270" s="63"/>
      <c r="Z270" s="63"/>
      <c r="AA270" s="63"/>
      <c r="AB270" s="63"/>
      <c r="AC270" s="63"/>
      <c r="AD270" s="63"/>
      <c r="AE270" s="63"/>
      <c r="AF270" s="63"/>
      <c r="AG270" s="63"/>
      <c r="AH270" s="63"/>
      <c r="AI270" s="63"/>
      <c r="AJ270" s="63"/>
      <c r="AK270" s="63"/>
      <c r="AL270" s="63"/>
      <c r="AM270" s="63"/>
      <c r="AN270" s="63"/>
      <c r="AO270" s="63"/>
    </row>
    <row r="271" spans="1:41" s="60" customFormat="1" x14ac:dyDescent="0.2">
      <c r="A271" s="5"/>
      <c r="B271" s="5"/>
      <c r="C271" s="144"/>
      <c r="D271" s="65"/>
      <c r="E271" s="5"/>
      <c r="F271" s="66"/>
      <c r="G271" s="139"/>
      <c r="H271" s="139"/>
      <c r="I271" s="139"/>
      <c r="J271" s="63"/>
      <c r="K271" s="63"/>
      <c r="L271" s="63"/>
      <c r="M271" s="63"/>
      <c r="N271" s="63"/>
      <c r="O271" s="63"/>
      <c r="P271" s="63"/>
      <c r="Q271" s="63"/>
      <c r="R271" s="63"/>
      <c r="S271" s="63"/>
      <c r="T271" s="63"/>
      <c r="U271" s="63"/>
      <c r="V271" s="63"/>
      <c r="W271" s="63"/>
      <c r="X271" s="63"/>
      <c r="Y271" s="63"/>
      <c r="Z271" s="63"/>
      <c r="AA271" s="63"/>
      <c r="AB271" s="63"/>
      <c r="AC271" s="63"/>
      <c r="AD271" s="63"/>
      <c r="AE271" s="63"/>
      <c r="AF271" s="63"/>
      <c r="AG271" s="63"/>
      <c r="AH271" s="63"/>
      <c r="AI271" s="63"/>
      <c r="AJ271" s="63"/>
      <c r="AK271" s="63"/>
      <c r="AL271" s="63"/>
      <c r="AM271" s="63"/>
      <c r="AN271" s="63"/>
      <c r="AO271" s="63"/>
    </row>
    <row r="272" spans="1:41" s="60" customFormat="1" x14ac:dyDescent="0.2">
      <c r="A272" s="5"/>
      <c r="B272" s="5"/>
      <c r="C272" s="144"/>
      <c r="D272" s="65"/>
      <c r="E272" s="5"/>
      <c r="F272" s="66"/>
      <c r="G272" s="139"/>
      <c r="H272" s="139"/>
      <c r="I272" s="139"/>
      <c r="J272" s="63"/>
      <c r="K272" s="63"/>
      <c r="L272" s="63"/>
      <c r="M272" s="63"/>
      <c r="N272" s="63"/>
      <c r="O272" s="63"/>
      <c r="P272" s="63"/>
      <c r="Q272" s="63"/>
      <c r="R272" s="63"/>
      <c r="S272" s="63"/>
      <c r="T272" s="63"/>
      <c r="U272" s="63"/>
      <c r="V272" s="63"/>
      <c r="W272" s="63"/>
      <c r="X272" s="63"/>
      <c r="Y272" s="63"/>
      <c r="Z272" s="63"/>
      <c r="AA272" s="63"/>
      <c r="AB272" s="63"/>
      <c r="AC272" s="63"/>
      <c r="AD272" s="63"/>
      <c r="AE272" s="63"/>
      <c r="AF272" s="63"/>
      <c r="AG272" s="63"/>
      <c r="AH272" s="63"/>
      <c r="AI272" s="63"/>
      <c r="AJ272" s="63"/>
      <c r="AK272" s="63"/>
      <c r="AL272" s="63"/>
      <c r="AM272" s="63"/>
      <c r="AN272" s="63"/>
      <c r="AO272" s="63"/>
    </row>
    <row r="273" spans="1:41" s="60" customFormat="1" x14ac:dyDescent="0.2">
      <c r="A273" s="5"/>
      <c r="B273" s="5"/>
      <c r="C273" s="144"/>
      <c r="D273" s="65"/>
      <c r="E273" s="5"/>
      <c r="F273" s="66"/>
      <c r="G273" s="139"/>
      <c r="H273" s="139"/>
      <c r="I273" s="139"/>
      <c r="J273" s="63"/>
      <c r="K273" s="63"/>
      <c r="L273" s="63"/>
      <c r="M273" s="63"/>
      <c r="N273" s="63"/>
      <c r="O273" s="63"/>
      <c r="P273" s="63"/>
      <c r="Q273" s="63"/>
      <c r="R273" s="63"/>
      <c r="S273" s="63"/>
      <c r="T273" s="63"/>
      <c r="U273" s="63"/>
      <c r="V273" s="63"/>
      <c r="W273" s="63"/>
      <c r="X273" s="63"/>
      <c r="Y273" s="63"/>
      <c r="Z273" s="63"/>
      <c r="AA273" s="63"/>
      <c r="AB273" s="63"/>
      <c r="AC273" s="63"/>
      <c r="AD273" s="63"/>
      <c r="AE273" s="63"/>
      <c r="AF273" s="63"/>
      <c r="AG273" s="63"/>
      <c r="AH273" s="63"/>
      <c r="AI273" s="63"/>
      <c r="AJ273" s="63"/>
      <c r="AK273" s="63"/>
      <c r="AL273" s="63"/>
      <c r="AM273" s="63"/>
      <c r="AN273" s="63"/>
      <c r="AO273" s="63"/>
    </row>
    <row r="274" spans="1:41" s="60" customFormat="1" x14ac:dyDescent="0.2">
      <c r="A274" s="5"/>
      <c r="B274" s="5"/>
      <c r="C274" s="144"/>
      <c r="D274" s="65"/>
      <c r="E274" s="5"/>
      <c r="F274" s="66"/>
      <c r="G274" s="139"/>
      <c r="H274" s="139"/>
      <c r="I274" s="139"/>
      <c r="J274" s="63"/>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c r="AN274" s="63"/>
      <c r="AO274" s="63"/>
    </row>
    <row r="275" spans="1:41" s="60" customFormat="1" x14ac:dyDescent="0.2">
      <c r="A275" s="5"/>
      <c r="B275" s="5"/>
      <c r="C275" s="144"/>
      <c r="D275" s="65"/>
      <c r="E275" s="5"/>
      <c r="F275" s="66"/>
      <c r="G275" s="139"/>
      <c r="H275" s="139"/>
      <c r="I275" s="139"/>
      <c r="J275" s="63"/>
      <c r="K275" s="63"/>
      <c r="L275" s="63"/>
      <c r="M275" s="63"/>
      <c r="N275" s="63"/>
      <c r="O275" s="63"/>
      <c r="P275" s="63"/>
      <c r="Q275" s="63"/>
      <c r="R275" s="63"/>
      <c r="S275" s="63"/>
      <c r="T275" s="63"/>
      <c r="U275" s="63"/>
      <c r="V275" s="63"/>
      <c r="W275" s="63"/>
      <c r="X275" s="63"/>
      <c r="Y275" s="63"/>
      <c r="Z275" s="63"/>
      <c r="AA275" s="63"/>
      <c r="AB275" s="63"/>
      <c r="AC275" s="63"/>
      <c r="AD275" s="63"/>
      <c r="AE275" s="63"/>
      <c r="AF275" s="63"/>
      <c r="AG275" s="63"/>
      <c r="AH275" s="63"/>
      <c r="AI275" s="63"/>
      <c r="AJ275" s="63"/>
      <c r="AK275" s="63"/>
      <c r="AL275" s="63"/>
      <c r="AM275" s="63"/>
      <c r="AN275" s="63"/>
      <c r="AO275" s="63"/>
    </row>
    <row r="276" spans="1:41" s="60" customFormat="1" x14ac:dyDescent="0.2">
      <c r="A276" s="5"/>
      <c r="B276" s="5"/>
      <c r="C276" s="144"/>
      <c r="D276" s="65"/>
      <c r="E276" s="5"/>
      <c r="F276" s="66"/>
      <c r="G276" s="139"/>
      <c r="H276" s="139"/>
      <c r="I276" s="139"/>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3"/>
      <c r="AO276" s="63"/>
    </row>
    <row r="277" spans="1:41" s="60" customFormat="1" x14ac:dyDescent="0.2">
      <c r="A277" s="5"/>
      <c r="B277" s="5"/>
      <c r="C277" s="144"/>
      <c r="D277" s="65"/>
      <c r="E277" s="5"/>
      <c r="F277" s="66"/>
      <c r="G277" s="139"/>
      <c r="H277" s="139"/>
      <c r="I277" s="139"/>
      <c r="J277" s="63"/>
      <c r="K277" s="63"/>
      <c r="L277" s="63"/>
      <c r="M277" s="63"/>
      <c r="N277" s="63"/>
      <c r="O277" s="63"/>
      <c r="P277" s="63"/>
      <c r="Q277" s="63"/>
      <c r="R277" s="63"/>
      <c r="S277" s="63"/>
      <c r="T277" s="63"/>
      <c r="U277" s="63"/>
      <c r="V277" s="63"/>
      <c r="W277" s="63"/>
      <c r="X277" s="63"/>
      <c r="Y277" s="63"/>
      <c r="Z277" s="63"/>
      <c r="AA277" s="63"/>
      <c r="AB277" s="63"/>
      <c r="AC277" s="63"/>
      <c r="AD277" s="63"/>
      <c r="AE277" s="63"/>
      <c r="AF277" s="63"/>
      <c r="AG277" s="63"/>
      <c r="AH277" s="63"/>
      <c r="AI277" s="63"/>
      <c r="AJ277" s="63"/>
      <c r="AK277" s="63"/>
      <c r="AL277" s="63"/>
      <c r="AM277" s="63"/>
      <c r="AN277" s="63"/>
      <c r="AO277" s="63"/>
    </row>
    <row r="278" spans="1:41" s="60" customFormat="1" x14ac:dyDescent="0.2">
      <c r="A278" s="5"/>
      <c r="B278" s="5"/>
      <c r="C278" s="144"/>
      <c r="D278" s="65"/>
      <c r="E278" s="5"/>
      <c r="F278" s="66"/>
      <c r="G278" s="139"/>
      <c r="H278" s="139"/>
      <c r="I278" s="139"/>
      <c r="J278" s="63"/>
      <c r="K278" s="63"/>
      <c r="L278" s="63"/>
      <c r="M278" s="63"/>
      <c r="N278" s="63"/>
      <c r="O278" s="63"/>
      <c r="P278" s="63"/>
      <c r="Q278" s="63"/>
      <c r="R278" s="63"/>
      <c r="S278" s="63"/>
      <c r="T278" s="63"/>
      <c r="U278" s="63"/>
      <c r="V278" s="63"/>
      <c r="W278" s="63"/>
      <c r="X278" s="63"/>
      <c r="Y278" s="63"/>
      <c r="Z278" s="63"/>
      <c r="AA278" s="63"/>
      <c r="AB278" s="63"/>
      <c r="AC278" s="63"/>
      <c r="AD278" s="63"/>
      <c r="AE278" s="63"/>
      <c r="AF278" s="63"/>
      <c r="AG278" s="63"/>
      <c r="AH278" s="63"/>
      <c r="AI278" s="63"/>
      <c r="AJ278" s="63"/>
      <c r="AK278" s="63"/>
      <c r="AL278" s="63"/>
      <c r="AM278" s="63"/>
      <c r="AN278" s="63"/>
      <c r="AO278" s="63"/>
    </row>
    <row r="279" spans="1:41" s="60" customFormat="1" x14ac:dyDescent="0.2">
      <c r="A279" s="5"/>
      <c r="B279" s="5"/>
      <c r="C279" s="144"/>
      <c r="D279" s="65"/>
      <c r="E279" s="5"/>
      <c r="F279" s="66"/>
      <c r="G279" s="139"/>
      <c r="H279" s="139"/>
      <c r="I279" s="139"/>
      <c r="J279" s="63"/>
      <c r="K279" s="63"/>
      <c r="L279" s="63"/>
      <c r="M279" s="63"/>
      <c r="N279" s="63"/>
      <c r="O279" s="63"/>
      <c r="P279" s="63"/>
      <c r="Q279" s="63"/>
      <c r="R279" s="63"/>
      <c r="S279" s="63"/>
      <c r="T279" s="63"/>
      <c r="U279" s="63"/>
      <c r="V279" s="63"/>
      <c r="W279" s="63"/>
      <c r="X279" s="63"/>
      <c r="Y279" s="63"/>
      <c r="Z279" s="63"/>
      <c r="AA279" s="63"/>
      <c r="AB279" s="63"/>
      <c r="AC279" s="63"/>
      <c r="AD279" s="63"/>
      <c r="AE279" s="63"/>
      <c r="AF279" s="63"/>
      <c r="AG279" s="63"/>
      <c r="AH279" s="63"/>
      <c r="AI279" s="63"/>
      <c r="AJ279" s="63"/>
      <c r="AK279" s="63"/>
      <c r="AL279" s="63"/>
      <c r="AM279" s="63"/>
      <c r="AN279" s="63"/>
      <c r="AO279" s="63"/>
    </row>
    <row r="280" spans="1:41" s="60" customFormat="1" x14ac:dyDescent="0.2">
      <c r="A280" s="5"/>
      <c r="B280" s="5"/>
      <c r="C280" s="144"/>
      <c r="D280" s="65"/>
      <c r="E280" s="5"/>
      <c r="F280" s="66"/>
      <c r="G280" s="139"/>
      <c r="H280" s="139"/>
      <c r="I280" s="139"/>
      <c r="J280" s="63"/>
      <c r="K280" s="63"/>
      <c r="L280" s="63"/>
      <c r="M280" s="63"/>
      <c r="N280" s="63"/>
      <c r="O280" s="63"/>
      <c r="P280" s="63"/>
      <c r="Q280" s="63"/>
      <c r="R280" s="63"/>
      <c r="S280" s="63"/>
      <c r="T280" s="63"/>
      <c r="U280" s="63"/>
      <c r="V280" s="63"/>
      <c r="W280" s="63"/>
      <c r="X280" s="63"/>
      <c r="Y280" s="63"/>
      <c r="Z280" s="63"/>
      <c r="AA280" s="63"/>
      <c r="AB280" s="63"/>
      <c r="AC280" s="63"/>
      <c r="AD280" s="63"/>
      <c r="AE280" s="63"/>
      <c r="AF280" s="63"/>
      <c r="AG280" s="63"/>
      <c r="AH280" s="63"/>
      <c r="AI280" s="63"/>
      <c r="AJ280" s="63"/>
      <c r="AK280" s="63"/>
      <c r="AL280" s="63"/>
      <c r="AM280" s="63"/>
      <c r="AN280" s="63"/>
      <c r="AO280" s="63"/>
    </row>
    <row r="281" spans="1:41" s="60" customFormat="1" x14ac:dyDescent="0.2">
      <c r="A281" s="5"/>
      <c r="B281" s="5"/>
      <c r="C281" s="144"/>
      <c r="D281" s="65"/>
      <c r="E281" s="5"/>
      <c r="F281" s="66"/>
      <c r="G281" s="139"/>
      <c r="H281" s="139"/>
      <c r="I281" s="139"/>
      <c r="J281" s="63"/>
      <c r="K281" s="63"/>
      <c r="L281" s="63"/>
      <c r="M281" s="63"/>
      <c r="N281" s="63"/>
      <c r="O281" s="63"/>
      <c r="P281" s="63"/>
      <c r="Q281" s="63"/>
      <c r="R281" s="63"/>
      <c r="S281" s="63"/>
      <c r="T281" s="63"/>
      <c r="U281" s="63"/>
      <c r="V281" s="63"/>
      <c r="W281" s="63"/>
      <c r="X281" s="63"/>
      <c r="Y281" s="63"/>
      <c r="Z281" s="63"/>
      <c r="AA281" s="63"/>
      <c r="AB281" s="63"/>
      <c r="AC281" s="63"/>
      <c r="AD281" s="63"/>
      <c r="AE281" s="63"/>
      <c r="AF281" s="63"/>
      <c r="AG281" s="63"/>
      <c r="AH281" s="63"/>
      <c r="AI281" s="63"/>
      <c r="AJ281" s="63"/>
      <c r="AK281" s="63"/>
      <c r="AL281" s="63"/>
      <c r="AM281" s="63"/>
      <c r="AN281" s="63"/>
      <c r="AO281" s="63"/>
    </row>
    <row r="282" spans="1:41" s="60" customFormat="1" x14ac:dyDescent="0.2">
      <c r="A282" s="5"/>
      <c r="B282" s="5"/>
      <c r="C282" s="144"/>
      <c r="D282" s="65"/>
      <c r="E282" s="5"/>
      <c r="F282" s="66"/>
      <c r="G282" s="139"/>
      <c r="H282" s="139"/>
      <c r="I282" s="139"/>
      <c r="J282" s="63"/>
      <c r="K282" s="63"/>
      <c r="L282" s="63"/>
      <c r="M282" s="63"/>
      <c r="N282" s="63"/>
      <c r="O282" s="63"/>
      <c r="P282" s="63"/>
      <c r="Q282" s="63"/>
      <c r="R282" s="63"/>
      <c r="S282" s="63"/>
      <c r="T282" s="63"/>
      <c r="U282" s="63"/>
      <c r="V282" s="63"/>
      <c r="W282" s="63"/>
      <c r="X282" s="63"/>
      <c r="Y282" s="63"/>
      <c r="Z282" s="63"/>
      <c r="AA282" s="63"/>
      <c r="AB282" s="63"/>
      <c r="AC282" s="63"/>
      <c r="AD282" s="63"/>
      <c r="AE282" s="63"/>
      <c r="AF282" s="63"/>
      <c r="AG282" s="63"/>
      <c r="AH282" s="63"/>
      <c r="AI282" s="63"/>
      <c r="AJ282" s="63"/>
      <c r="AK282" s="63"/>
      <c r="AL282" s="63"/>
      <c r="AM282" s="63"/>
      <c r="AN282" s="63"/>
      <c r="AO282" s="63"/>
    </row>
    <row r="283" spans="1:41" s="60" customFormat="1" x14ac:dyDescent="0.2">
      <c r="A283" s="5"/>
      <c r="B283" s="5"/>
      <c r="C283" s="144"/>
      <c r="D283" s="65"/>
      <c r="E283" s="5"/>
      <c r="F283" s="66"/>
      <c r="G283" s="139"/>
      <c r="H283" s="139"/>
      <c r="I283" s="139"/>
      <c r="J283" s="63"/>
      <c r="K283" s="63"/>
      <c r="L283" s="63"/>
      <c r="M283" s="63"/>
      <c r="N283" s="63"/>
      <c r="O283" s="63"/>
      <c r="P283" s="63"/>
      <c r="Q283" s="63"/>
      <c r="R283" s="63"/>
      <c r="S283" s="63"/>
      <c r="T283" s="63"/>
      <c r="U283" s="63"/>
      <c r="V283" s="63"/>
      <c r="W283" s="63"/>
      <c r="X283" s="63"/>
      <c r="Y283" s="63"/>
      <c r="Z283" s="63"/>
      <c r="AA283" s="63"/>
      <c r="AB283" s="63"/>
      <c r="AC283" s="63"/>
      <c r="AD283" s="63"/>
      <c r="AE283" s="63"/>
      <c r="AF283" s="63"/>
      <c r="AG283" s="63"/>
      <c r="AH283" s="63"/>
      <c r="AI283" s="63"/>
      <c r="AJ283" s="63"/>
      <c r="AK283" s="63"/>
      <c r="AL283" s="63"/>
      <c r="AM283" s="63"/>
      <c r="AN283" s="63"/>
      <c r="AO283" s="63"/>
    </row>
    <row r="284" spans="1:41" s="60" customFormat="1" x14ac:dyDescent="0.2">
      <c r="A284" s="5"/>
      <c r="B284" s="5"/>
      <c r="C284" s="144"/>
      <c r="D284" s="65"/>
      <c r="E284" s="5"/>
      <c r="F284" s="66"/>
      <c r="G284" s="139"/>
      <c r="H284" s="139"/>
      <c r="I284" s="139"/>
      <c r="J284" s="63"/>
      <c r="K284" s="63"/>
      <c r="L284" s="63"/>
      <c r="M284" s="63"/>
      <c r="N284" s="63"/>
      <c r="O284" s="63"/>
      <c r="P284" s="63"/>
      <c r="Q284" s="63"/>
      <c r="R284" s="63"/>
      <c r="S284" s="63"/>
      <c r="T284" s="63"/>
      <c r="U284" s="63"/>
      <c r="V284" s="63"/>
      <c r="W284" s="63"/>
      <c r="X284" s="63"/>
      <c r="Y284" s="63"/>
      <c r="Z284" s="63"/>
      <c r="AA284" s="63"/>
      <c r="AB284" s="63"/>
      <c r="AC284" s="63"/>
      <c r="AD284" s="63"/>
      <c r="AE284" s="63"/>
      <c r="AF284" s="63"/>
      <c r="AG284" s="63"/>
      <c r="AH284" s="63"/>
      <c r="AI284" s="63"/>
      <c r="AJ284" s="63"/>
      <c r="AK284" s="63"/>
      <c r="AL284" s="63"/>
      <c r="AM284" s="63"/>
      <c r="AN284" s="63"/>
      <c r="AO284" s="63"/>
    </row>
    <row r="285" spans="1:41" s="60" customFormat="1" x14ac:dyDescent="0.2">
      <c r="A285" s="5"/>
      <c r="B285" s="5"/>
      <c r="C285" s="144"/>
      <c r="D285" s="65"/>
      <c r="E285" s="5"/>
      <c r="F285" s="66"/>
      <c r="G285" s="139"/>
      <c r="H285" s="139"/>
      <c r="I285" s="139"/>
      <c r="J285" s="63"/>
      <c r="K285" s="63"/>
      <c r="L285" s="63"/>
      <c r="M285" s="63"/>
      <c r="N285" s="63"/>
      <c r="O285" s="63"/>
      <c r="P285" s="63"/>
      <c r="Q285" s="63"/>
      <c r="R285" s="63"/>
      <c r="S285" s="63"/>
      <c r="T285" s="63"/>
      <c r="U285" s="63"/>
      <c r="V285" s="63"/>
      <c r="W285" s="63"/>
      <c r="X285" s="63"/>
      <c r="Y285" s="63"/>
      <c r="Z285" s="63"/>
      <c r="AA285" s="63"/>
      <c r="AB285" s="63"/>
      <c r="AC285" s="63"/>
      <c r="AD285" s="63"/>
      <c r="AE285" s="63"/>
      <c r="AF285" s="63"/>
      <c r="AG285" s="63"/>
      <c r="AH285" s="63"/>
      <c r="AI285" s="63"/>
      <c r="AJ285" s="63"/>
      <c r="AK285" s="63"/>
      <c r="AL285" s="63"/>
      <c r="AM285" s="63"/>
      <c r="AN285" s="63"/>
      <c r="AO285" s="63"/>
    </row>
    <row r="286" spans="1:41" s="60" customFormat="1" x14ac:dyDescent="0.2">
      <c r="A286" s="5"/>
      <c r="B286" s="5"/>
      <c r="C286" s="144"/>
      <c r="D286" s="65"/>
      <c r="E286" s="5"/>
      <c r="F286" s="66"/>
      <c r="G286" s="139"/>
      <c r="H286" s="139"/>
      <c r="I286" s="139"/>
      <c r="J286" s="63"/>
      <c r="K286" s="63"/>
      <c r="L286" s="63"/>
      <c r="M286" s="63"/>
      <c r="N286" s="63"/>
      <c r="O286" s="63"/>
      <c r="P286" s="63"/>
      <c r="Q286" s="63"/>
      <c r="R286" s="63"/>
      <c r="S286" s="63"/>
      <c r="T286" s="63"/>
      <c r="U286" s="63"/>
      <c r="V286" s="63"/>
      <c r="W286" s="63"/>
      <c r="X286" s="63"/>
      <c r="Y286" s="63"/>
      <c r="Z286" s="63"/>
      <c r="AA286" s="63"/>
      <c r="AB286" s="63"/>
      <c r="AC286" s="63"/>
      <c r="AD286" s="63"/>
      <c r="AE286" s="63"/>
      <c r="AF286" s="63"/>
      <c r="AG286" s="63"/>
      <c r="AH286" s="63"/>
      <c r="AI286" s="63"/>
      <c r="AJ286" s="63"/>
      <c r="AK286" s="63"/>
      <c r="AL286" s="63"/>
      <c r="AM286" s="63"/>
      <c r="AN286" s="63"/>
      <c r="AO286" s="63"/>
    </row>
    <row r="287" spans="1:41" s="60" customFormat="1" x14ac:dyDescent="0.2">
      <c r="A287" s="5"/>
      <c r="B287" s="5"/>
      <c r="C287" s="144"/>
      <c r="D287" s="65"/>
      <c r="E287" s="5"/>
      <c r="F287" s="66"/>
      <c r="G287" s="139"/>
      <c r="H287" s="139"/>
      <c r="I287" s="139"/>
      <c r="J287" s="63"/>
      <c r="K287" s="63"/>
      <c r="L287" s="63"/>
      <c r="M287" s="63"/>
      <c r="N287" s="63"/>
      <c r="O287" s="63"/>
      <c r="P287" s="63"/>
      <c r="Q287" s="63"/>
      <c r="R287" s="63"/>
      <c r="S287" s="63"/>
      <c r="T287" s="63"/>
      <c r="U287" s="63"/>
      <c r="V287" s="63"/>
      <c r="W287" s="63"/>
      <c r="X287" s="63"/>
      <c r="Y287" s="63"/>
      <c r="Z287" s="63"/>
      <c r="AA287" s="63"/>
      <c r="AB287" s="63"/>
      <c r="AC287" s="63"/>
      <c r="AD287" s="63"/>
      <c r="AE287" s="63"/>
      <c r="AF287" s="63"/>
      <c r="AG287" s="63"/>
      <c r="AH287" s="63"/>
      <c r="AI287" s="63"/>
      <c r="AJ287" s="63"/>
      <c r="AK287" s="63"/>
      <c r="AL287" s="63"/>
      <c r="AM287" s="63"/>
      <c r="AN287" s="63"/>
      <c r="AO287" s="63"/>
    </row>
    <row r="288" spans="1:41" s="60" customFormat="1" x14ac:dyDescent="0.2">
      <c r="A288" s="5"/>
      <c r="B288" s="5"/>
      <c r="C288" s="144"/>
      <c r="D288" s="65"/>
      <c r="E288" s="5"/>
      <c r="F288" s="66"/>
      <c r="G288" s="139"/>
      <c r="H288" s="139"/>
      <c r="I288" s="139"/>
      <c r="J288" s="63"/>
      <c r="K288" s="63"/>
      <c r="L288" s="63"/>
      <c r="M288" s="63"/>
      <c r="N288" s="63"/>
      <c r="O288" s="63"/>
      <c r="P288" s="63"/>
      <c r="Q288" s="63"/>
      <c r="R288" s="63"/>
      <c r="S288" s="63"/>
      <c r="T288" s="63"/>
      <c r="U288" s="63"/>
      <c r="V288" s="63"/>
      <c r="W288" s="63"/>
      <c r="X288" s="63"/>
      <c r="Y288" s="63"/>
      <c r="Z288" s="63"/>
      <c r="AA288" s="63"/>
      <c r="AB288" s="63"/>
      <c r="AC288" s="63"/>
      <c r="AD288" s="63"/>
      <c r="AE288" s="63"/>
      <c r="AF288" s="63"/>
      <c r="AG288" s="63"/>
      <c r="AH288" s="63"/>
      <c r="AI288" s="63"/>
      <c r="AJ288" s="63"/>
      <c r="AK288" s="63"/>
      <c r="AL288" s="63"/>
      <c r="AM288" s="63"/>
      <c r="AN288" s="63"/>
      <c r="AO288" s="63"/>
    </row>
    <row r="289" spans="1:41" s="60" customFormat="1" x14ac:dyDescent="0.2">
      <c r="A289" s="5"/>
      <c r="B289" s="5"/>
      <c r="C289" s="144"/>
      <c r="D289" s="65"/>
      <c r="E289" s="5"/>
      <c r="F289" s="66"/>
      <c r="G289" s="139"/>
      <c r="H289" s="139"/>
      <c r="I289" s="139"/>
      <c r="J289" s="63"/>
      <c r="K289" s="63"/>
      <c r="L289" s="63"/>
      <c r="M289" s="63"/>
      <c r="N289" s="63"/>
      <c r="O289" s="63"/>
      <c r="P289" s="63"/>
      <c r="Q289" s="63"/>
      <c r="R289" s="63"/>
      <c r="S289" s="63"/>
      <c r="T289" s="63"/>
      <c r="U289" s="63"/>
      <c r="V289" s="63"/>
      <c r="W289" s="63"/>
      <c r="X289" s="63"/>
      <c r="Y289" s="63"/>
      <c r="Z289" s="63"/>
      <c r="AA289" s="63"/>
      <c r="AB289" s="63"/>
      <c r="AC289" s="63"/>
      <c r="AD289" s="63"/>
      <c r="AE289" s="63"/>
      <c r="AF289" s="63"/>
      <c r="AG289" s="63"/>
      <c r="AH289" s="63"/>
      <c r="AI289" s="63"/>
      <c r="AJ289" s="63"/>
      <c r="AK289" s="63"/>
      <c r="AL289" s="63"/>
      <c r="AM289" s="63"/>
      <c r="AN289" s="63"/>
      <c r="AO289" s="63"/>
    </row>
    <row r="290" spans="1:41" s="60" customFormat="1" x14ac:dyDescent="0.2">
      <c r="A290" s="5"/>
      <c r="B290" s="5"/>
      <c r="C290" s="144"/>
      <c r="D290" s="65"/>
      <c r="E290" s="5"/>
      <c r="F290" s="66"/>
      <c r="G290" s="139"/>
      <c r="H290" s="139"/>
      <c r="I290" s="139"/>
      <c r="J290" s="63"/>
      <c r="K290" s="63"/>
      <c r="L290" s="63"/>
      <c r="M290" s="63"/>
      <c r="N290" s="63"/>
      <c r="O290" s="63"/>
      <c r="P290" s="63"/>
      <c r="Q290" s="63"/>
      <c r="R290" s="63"/>
      <c r="S290" s="63"/>
      <c r="T290" s="63"/>
      <c r="U290" s="63"/>
      <c r="V290" s="63"/>
      <c r="W290" s="63"/>
      <c r="X290" s="63"/>
      <c r="Y290" s="63"/>
      <c r="Z290" s="63"/>
      <c r="AA290" s="63"/>
      <c r="AB290" s="63"/>
      <c r="AC290" s="63"/>
      <c r="AD290" s="63"/>
      <c r="AE290" s="63"/>
      <c r="AF290" s="63"/>
      <c r="AG290" s="63"/>
      <c r="AH290" s="63"/>
      <c r="AI290" s="63"/>
      <c r="AJ290" s="63"/>
      <c r="AK290" s="63"/>
      <c r="AL290" s="63"/>
      <c r="AM290" s="63"/>
      <c r="AN290" s="63"/>
      <c r="AO290" s="63"/>
    </row>
    <row r="291" spans="1:41" s="60" customFormat="1" x14ac:dyDescent="0.2">
      <c r="A291" s="5"/>
      <c r="B291" s="5"/>
      <c r="C291" s="144"/>
      <c r="D291" s="65"/>
      <c r="E291" s="5"/>
      <c r="F291" s="66"/>
      <c r="G291" s="139"/>
      <c r="H291" s="139"/>
      <c r="I291" s="139"/>
      <c r="J291" s="63"/>
      <c r="K291" s="63"/>
      <c r="L291" s="63"/>
      <c r="M291" s="63"/>
      <c r="N291" s="63"/>
      <c r="O291" s="63"/>
      <c r="P291" s="63"/>
      <c r="Q291" s="63"/>
      <c r="R291" s="63"/>
      <c r="S291" s="63"/>
      <c r="T291" s="63"/>
      <c r="U291" s="63"/>
      <c r="V291" s="63"/>
      <c r="W291" s="63"/>
      <c r="X291" s="63"/>
      <c r="Y291" s="63"/>
      <c r="Z291" s="63"/>
      <c r="AA291" s="63"/>
      <c r="AB291" s="63"/>
      <c r="AC291" s="63"/>
      <c r="AD291" s="63"/>
      <c r="AE291" s="63"/>
      <c r="AF291" s="63"/>
      <c r="AG291" s="63"/>
      <c r="AH291" s="63"/>
      <c r="AI291" s="63"/>
      <c r="AJ291" s="63"/>
      <c r="AK291" s="63"/>
      <c r="AL291" s="63"/>
      <c r="AM291" s="63"/>
      <c r="AN291" s="63"/>
      <c r="AO291" s="63"/>
    </row>
    <row r="292" spans="1:41" s="60" customFormat="1" x14ac:dyDescent="0.2">
      <c r="A292" s="5"/>
      <c r="B292" s="5"/>
      <c r="C292" s="144"/>
      <c r="D292" s="65"/>
      <c r="E292" s="5"/>
      <c r="F292" s="66"/>
      <c r="G292" s="139"/>
      <c r="H292" s="139"/>
      <c r="I292" s="139"/>
      <c r="J292" s="63"/>
      <c r="K292" s="63"/>
      <c r="L292" s="63"/>
      <c r="M292" s="63"/>
      <c r="N292" s="63"/>
      <c r="O292" s="63"/>
      <c r="P292" s="63"/>
      <c r="Q292" s="63"/>
      <c r="R292" s="63"/>
      <c r="S292" s="63"/>
      <c r="T292" s="63"/>
      <c r="U292" s="63"/>
      <c r="V292" s="63"/>
      <c r="W292" s="63"/>
      <c r="X292" s="63"/>
      <c r="Y292" s="63"/>
      <c r="Z292" s="63"/>
      <c r="AA292" s="63"/>
      <c r="AB292" s="63"/>
      <c r="AC292" s="63"/>
      <c r="AD292" s="63"/>
      <c r="AE292" s="63"/>
      <c r="AF292" s="63"/>
      <c r="AG292" s="63"/>
      <c r="AH292" s="63"/>
      <c r="AI292" s="63"/>
      <c r="AJ292" s="63"/>
      <c r="AK292" s="63"/>
      <c r="AL292" s="63"/>
      <c r="AM292" s="63"/>
      <c r="AN292" s="63"/>
      <c r="AO292" s="63"/>
    </row>
    <row r="293" spans="1:41" s="60" customFormat="1" x14ac:dyDescent="0.2">
      <c r="A293" s="5"/>
      <c r="B293" s="5"/>
      <c r="C293" s="144"/>
      <c r="D293" s="65"/>
      <c r="E293" s="5"/>
      <c r="F293" s="66"/>
      <c r="G293" s="139"/>
      <c r="H293" s="139"/>
      <c r="I293" s="139"/>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3"/>
      <c r="AO293" s="63"/>
    </row>
    <row r="294" spans="1:41" s="60" customFormat="1" x14ac:dyDescent="0.2">
      <c r="A294" s="5"/>
      <c r="B294" s="5"/>
      <c r="C294" s="144"/>
      <c r="D294" s="65"/>
      <c r="E294" s="5"/>
      <c r="F294" s="66"/>
      <c r="G294" s="139"/>
      <c r="H294" s="139"/>
      <c r="I294" s="139"/>
      <c r="J294" s="63"/>
      <c r="K294" s="63"/>
      <c r="L294" s="63"/>
      <c r="M294" s="63"/>
      <c r="N294" s="63"/>
      <c r="O294" s="63"/>
      <c r="P294" s="63"/>
      <c r="Q294" s="63"/>
      <c r="R294" s="63"/>
      <c r="S294" s="63"/>
      <c r="T294" s="63"/>
      <c r="U294" s="63"/>
      <c r="V294" s="63"/>
      <c r="W294" s="63"/>
      <c r="X294" s="63"/>
      <c r="Y294" s="63"/>
      <c r="Z294" s="63"/>
      <c r="AA294" s="63"/>
      <c r="AB294" s="63"/>
      <c r="AC294" s="63"/>
      <c r="AD294" s="63"/>
      <c r="AE294" s="63"/>
      <c r="AF294" s="63"/>
      <c r="AG294" s="63"/>
      <c r="AH294" s="63"/>
      <c r="AI294" s="63"/>
      <c r="AJ294" s="63"/>
      <c r="AK294" s="63"/>
      <c r="AL294" s="63"/>
      <c r="AM294" s="63"/>
      <c r="AN294" s="63"/>
      <c r="AO294" s="63"/>
    </row>
    <row r="295" spans="1:41" s="60" customFormat="1" x14ac:dyDescent="0.2">
      <c r="A295" s="5"/>
      <c r="B295" s="5"/>
      <c r="C295" s="144"/>
      <c r="D295" s="65"/>
      <c r="E295" s="5"/>
      <c r="F295" s="66"/>
      <c r="G295" s="139"/>
      <c r="H295" s="139"/>
      <c r="I295" s="139"/>
      <c r="J295" s="63"/>
      <c r="K295" s="63"/>
      <c r="L295" s="63"/>
      <c r="M295" s="63"/>
      <c r="N295" s="63"/>
      <c r="O295" s="63"/>
      <c r="P295" s="63"/>
      <c r="Q295" s="63"/>
      <c r="R295" s="63"/>
      <c r="S295" s="63"/>
      <c r="T295" s="63"/>
      <c r="U295" s="63"/>
      <c r="V295" s="63"/>
      <c r="W295" s="63"/>
      <c r="X295" s="63"/>
      <c r="Y295" s="63"/>
      <c r="Z295" s="63"/>
      <c r="AA295" s="63"/>
      <c r="AB295" s="63"/>
      <c r="AC295" s="63"/>
      <c r="AD295" s="63"/>
      <c r="AE295" s="63"/>
      <c r="AF295" s="63"/>
      <c r="AG295" s="63"/>
      <c r="AH295" s="63"/>
      <c r="AI295" s="63"/>
      <c r="AJ295" s="63"/>
      <c r="AK295" s="63"/>
      <c r="AL295" s="63"/>
      <c r="AM295" s="63"/>
      <c r="AN295" s="63"/>
      <c r="AO295" s="63"/>
    </row>
    <row r="296" spans="1:41" s="60" customFormat="1" x14ac:dyDescent="0.2">
      <c r="A296" s="5"/>
      <c r="B296" s="5"/>
      <c r="C296" s="144"/>
      <c r="D296" s="65"/>
      <c r="E296" s="5"/>
      <c r="F296" s="66"/>
      <c r="G296" s="139"/>
      <c r="H296" s="139"/>
      <c r="I296" s="139"/>
      <c r="J296" s="63"/>
      <c r="K296" s="63"/>
      <c r="L296" s="63"/>
      <c r="M296" s="63"/>
      <c r="N296" s="63"/>
      <c r="O296" s="63"/>
      <c r="P296" s="63"/>
      <c r="Q296" s="63"/>
      <c r="R296" s="63"/>
      <c r="S296" s="63"/>
      <c r="T296" s="63"/>
      <c r="U296" s="63"/>
      <c r="V296" s="63"/>
      <c r="W296" s="63"/>
      <c r="X296" s="63"/>
      <c r="Y296" s="63"/>
      <c r="Z296" s="63"/>
      <c r="AA296" s="63"/>
      <c r="AB296" s="63"/>
      <c r="AC296" s="63"/>
      <c r="AD296" s="63"/>
      <c r="AE296" s="63"/>
      <c r="AF296" s="63"/>
      <c r="AG296" s="63"/>
      <c r="AH296" s="63"/>
      <c r="AI296" s="63"/>
      <c r="AJ296" s="63"/>
      <c r="AK296" s="63"/>
      <c r="AL296" s="63"/>
      <c r="AM296" s="63"/>
      <c r="AN296" s="63"/>
      <c r="AO296" s="63"/>
    </row>
    <row r="297" spans="1:41" s="60" customFormat="1" x14ac:dyDescent="0.2">
      <c r="A297" s="5"/>
      <c r="B297" s="5"/>
      <c r="C297" s="144"/>
      <c r="D297" s="65"/>
      <c r="E297" s="5"/>
      <c r="F297" s="66"/>
      <c r="G297" s="139"/>
      <c r="H297" s="139"/>
      <c r="I297" s="139"/>
      <c r="J297" s="63"/>
      <c r="K297" s="63"/>
      <c r="L297" s="63"/>
      <c r="M297" s="63"/>
      <c r="N297" s="63"/>
      <c r="O297" s="63"/>
      <c r="P297" s="63"/>
      <c r="Q297" s="63"/>
      <c r="R297" s="63"/>
      <c r="S297" s="63"/>
      <c r="T297" s="63"/>
      <c r="U297" s="63"/>
      <c r="V297" s="63"/>
      <c r="W297" s="63"/>
      <c r="X297" s="63"/>
      <c r="Y297" s="63"/>
      <c r="Z297" s="63"/>
      <c r="AA297" s="63"/>
      <c r="AB297" s="63"/>
      <c r="AC297" s="63"/>
      <c r="AD297" s="63"/>
      <c r="AE297" s="63"/>
      <c r="AF297" s="63"/>
      <c r="AG297" s="63"/>
      <c r="AH297" s="63"/>
      <c r="AI297" s="63"/>
      <c r="AJ297" s="63"/>
      <c r="AK297" s="63"/>
      <c r="AL297" s="63"/>
      <c r="AM297" s="63"/>
      <c r="AN297" s="63"/>
      <c r="AO297" s="63"/>
    </row>
    <row r="298" spans="1:41" s="60" customFormat="1" x14ac:dyDescent="0.2">
      <c r="A298" s="5"/>
      <c r="B298" s="5"/>
      <c r="C298" s="144"/>
      <c r="D298" s="65"/>
      <c r="E298" s="5"/>
      <c r="F298" s="66"/>
      <c r="G298" s="139"/>
      <c r="H298" s="139"/>
      <c r="I298" s="139"/>
      <c r="J298" s="63"/>
      <c r="K298" s="63"/>
      <c r="L298" s="63"/>
      <c r="M298" s="63"/>
      <c r="N298" s="63"/>
      <c r="O298" s="63"/>
      <c r="P298" s="63"/>
      <c r="Q298" s="63"/>
      <c r="R298" s="63"/>
      <c r="S298" s="63"/>
      <c r="T298" s="63"/>
      <c r="U298" s="63"/>
      <c r="V298" s="63"/>
      <c r="W298" s="63"/>
      <c r="X298" s="63"/>
      <c r="Y298" s="63"/>
      <c r="Z298" s="63"/>
      <c r="AA298" s="63"/>
      <c r="AB298" s="63"/>
      <c r="AC298" s="63"/>
      <c r="AD298" s="63"/>
      <c r="AE298" s="63"/>
      <c r="AF298" s="63"/>
      <c r="AG298" s="63"/>
      <c r="AH298" s="63"/>
      <c r="AI298" s="63"/>
      <c r="AJ298" s="63"/>
      <c r="AK298" s="63"/>
      <c r="AL298" s="63"/>
      <c r="AM298" s="63"/>
      <c r="AN298" s="63"/>
      <c r="AO298" s="63"/>
    </row>
    <row r="299" spans="1:41" s="60" customFormat="1" x14ac:dyDescent="0.2">
      <c r="A299" s="5"/>
      <c r="B299" s="5"/>
      <c r="C299" s="144"/>
      <c r="D299" s="65"/>
      <c r="E299" s="5"/>
      <c r="F299" s="66"/>
      <c r="G299" s="139"/>
      <c r="H299" s="139"/>
      <c r="I299" s="139"/>
      <c r="J299" s="63"/>
      <c r="K299" s="63"/>
      <c r="L299" s="63"/>
      <c r="M299" s="63"/>
      <c r="N299" s="63"/>
      <c r="O299" s="63"/>
      <c r="P299" s="63"/>
      <c r="Q299" s="63"/>
      <c r="R299" s="63"/>
      <c r="S299" s="63"/>
      <c r="T299" s="63"/>
      <c r="U299" s="63"/>
      <c r="V299" s="63"/>
      <c r="W299" s="63"/>
      <c r="X299" s="63"/>
      <c r="Y299" s="63"/>
      <c r="Z299" s="63"/>
      <c r="AA299" s="63"/>
      <c r="AB299" s="63"/>
      <c r="AC299" s="63"/>
      <c r="AD299" s="63"/>
      <c r="AE299" s="63"/>
      <c r="AF299" s="63"/>
      <c r="AG299" s="63"/>
      <c r="AH299" s="63"/>
      <c r="AI299" s="63"/>
      <c r="AJ299" s="63"/>
      <c r="AK299" s="63"/>
      <c r="AL299" s="63"/>
      <c r="AM299" s="63"/>
      <c r="AN299" s="63"/>
      <c r="AO299" s="63"/>
    </row>
    <row r="300" spans="1:41" s="60" customFormat="1" x14ac:dyDescent="0.2">
      <c r="A300" s="5"/>
      <c r="B300" s="5"/>
      <c r="C300" s="144"/>
      <c r="D300" s="65"/>
      <c r="E300" s="5"/>
      <c r="F300" s="66"/>
      <c r="G300" s="139"/>
      <c r="H300" s="139"/>
      <c r="I300" s="139"/>
      <c r="J300" s="63"/>
      <c r="K300" s="63"/>
      <c r="L300" s="63"/>
      <c r="M300" s="63"/>
      <c r="N300" s="63"/>
      <c r="O300" s="63"/>
      <c r="P300" s="63"/>
      <c r="Q300" s="63"/>
      <c r="R300" s="63"/>
      <c r="S300" s="63"/>
      <c r="T300" s="63"/>
      <c r="U300" s="63"/>
      <c r="V300" s="63"/>
      <c r="W300" s="63"/>
      <c r="X300" s="63"/>
      <c r="Y300" s="63"/>
      <c r="Z300" s="63"/>
      <c r="AA300" s="63"/>
      <c r="AB300" s="63"/>
      <c r="AC300" s="63"/>
      <c r="AD300" s="63"/>
      <c r="AE300" s="63"/>
      <c r="AF300" s="63"/>
      <c r="AG300" s="63"/>
      <c r="AH300" s="63"/>
      <c r="AI300" s="63"/>
      <c r="AJ300" s="63"/>
      <c r="AK300" s="63"/>
      <c r="AL300" s="63"/>
      <c r="AM300" s="63"/>
      <c r="AN300" s="63"/>
      <c r="AO300" s="63"/>
    </row>
    <row r="301" spans="1:41" s="60" customFormat="1" x14ac:dyDescent="0.2">
      <c r="A301" s="5"/>
      <c r="B301" s="5"/>
      <c r="C301" s="144"/>
      <c r="D301" s="65"/>
      <c r="E301" s="5"/>
      <c r="F301" s="66"/>
      <c r="G301" s="139"/>
      <c r="H301" s="139"/>
      <c r="I301" s="139"/>
      <c r="J301" s="63"/>
      <c r="K301" s="63"/>
      <c r="L301" s="63"/>
      <c r="M301" s="63"/>
      <c r="N301" s="63"/>
      <c r="O301" s="63"/>
      <c r="P301" s="63"/>
      <c r="Q301" s="63"/>
      <c r="R301" s="63"/>
      <c r="S301" s="63"/>
      <c r="T301" s="63"/>
      <c r="U301" s="63"/>
      <c r="V301" s="63"/>
      <c r="W301" s="63"/>
      <c r="X301" s="63"/>
      <c r="Y301" s="63"/>
      <c r="Z301" s="63"/>
      <c r="AA301" s="63"/>
      <c r="AB301" s="63"/>
      <c r="AC301" s="63"/>
      <c r="AD301" s="63"/>
      <c r="AE301" s="63"/>
      <c r="AF301" s="63"/>
      <c r="AG301" s="63"/>
      <c r="AH301" s="63"/>
      <c r="AI301" s="63"/>
      <c r="AJ301" s="63"/>
      <c r="AK301" s="63"/>
      <c r="AL301" s="63"/>
      <c r="AM301" s="63"/>
      <c r="AN301" s="63"/>
      <c r="AO301" s="63"/>
    </row>
    <row r="302" spans="1:41" s="60" customFormat="1" x14ac:dyDescent="0.2">
      <c r="A302" s="5"/>
      <c r="B302" s="5"/>
      <c r="C302" s="144"/>
      <c r="D302" s="65"/>
      <c r="E302" s="5"/>
      <c r="F302" s="66"/>
      <c r="G302" s="139"/>
      <c r="H302" s="139"/>
      <c r="I302" s="139"/>
      <c r="J302" s="63"/>
      <c r="K302" s="63"/>
      <c r="L302" s="63"/>
      <c r="M302" s="63"/>
      <c r="N302" s="63"/>
      <c r="O302" s="63"/>
      <c r="P302" s="63"/>
      <c r="Q302" s="63"/>
      <c r="R302" s="63"/>
      <c r="S302" s="63"/>
      <c r="T302" s="63"/>
      <c r="U302" s="63"/>
      <c r="V302" s="63"/>
      <c r="W302" s="63"/>
      <c r="X302" s="63"/>
      <c r="Y302" s="63"/>
      <c r="Z302" s="63"/>
      <c r="AA302" s="63"/>
      <c r="AB302" s="63"/>
      <c r="AC302" s="63"/>
      <c r="AD302" s="63"/>
      <c r="AE302" s="63"/>
      <c r="AF302" s="63"/>
      <c r="AG302" s="63"/>
      <c r="AH302" s="63"/>
      <c r="AI302" s="63"/>
      <c r="AJ302" s="63"/>
      <c r="AK302" s="63"/>
      <c r="AL302" s="63"/>
      <c r="AM302" s="63"/>
      <c r="AN302" s="63"/>
      <c r="AO302" s="63"/>
    </row>
    <row r="303" spans="1:41" s="60" customFormat="1" x14ac:dyDescent="0.2">
      <c r="A303" s="5"/>
      <c r="B303" s="5"/>
      <c r="C303" s="144"/>
      <c r="D303" s="65"/>
      <c r="E303" s="5"/>
      <c r="F303" s="66"/>
      <c r="G303" s="139"/>
      <c r="H303" s="139"/>
      <c r="I303" s="139"/>
      <c r="J303" s="63"/>
      <c r="K303" s="63"/>
      <c r="L303" s="63"/>
      <c r="M303" s="63"/>
      <c r="N303" s="63"/>
      <c r="O303" s="63"/>
      <c r="P303" s="63"/>
      <c r="Q303" s="63"/>
      <c r="R303" s="63"/>
      <c r="S303" s="63"/>
      <c r="T303" s="63"/>
      <c r="U303" s="63"/>
      <c r="V303" s="63"/>
      <c r="W303" s="63"/>
      <c r="X303" s="63"/>
      <c r="Y303" s="63"/>
      <c r="Z303" s="63"/>
      <c r="AA303" s="63"/>
      <c r="AB303" s="63"/>
      <c r="AC303" s="63"/>
      <c r="AD303" s="63"/>
      <c r="AE303" s="63"/>
      <c r="AF303" s="63"/>
      <c r="AG303" s="63"/>
      <c r="AH303" s="63"/>
      <c r="AI303" s="63"/>
      <c r="AJ303" s="63"/>
      <c r="AK303" s="63"/>
      <c r="AL303" s="63"/>
      <c r="AM303" s="63"/>
      <c r="AN303" s="63"/>
      <c r="AO303" s="63"/>
    </row>
    <row r="304" spans="1:41" s="60" customFormat="1" x14ac:dyDescent="0.2">
      <c r="A304" s="5"/>
      <c r="B304" s="5"/>
      <c r="C304" s="144"/>
      <c r="D304" s="65"/>
      <c r="E304" s="5"/>
      <c r="F304" s="66"/>
      <c r="G304" s="139"/>
      <c r="H304" s="139"/>
      <c r="I304" s="139"/>
      <c r="J304" s="63"/>
      <c r="K304" s="63"/>
      <c r="L304" s="63"/>
      <c r="M304" s="63"/>
      <c r="N304" s="63"/>
      <c r="O304" s="63"/>
      <c r="P304" s="63"/>
      <c r="Q304" s="63"/>
      <c r="R304" s="63"/>
      <c r="S304" s="63"/>
      <c r="T304" s="63"/>
      <c r="U304" s="63"/>
      <c r="V304" s="63"/>
      <c r="W304" s="63"/>
      <c r="X304" s="63"/>
      <c r="Y304" s="63"/>
      <c r="Z304" s="63"/>
      <c r="AA304" s="63"/>
      <c r="AB304" s="63"/>
      <c r="AC304" s="63"/>
      <c r="AD304" s="63"/>
      <c r="AE304" s="63"/>
      <c r="AF304" s="63"/>
      <c r="AG304" s="63"/>
      <c r="AH304" s="63"/>
      <c r="AI304" s="63"/>
      <c r="AJ304" s="63"/>
      <c r="AK304" s="63"/>
      <c r="AL304" s="63"/>
      <c r="AM304" s="63"/>
      <c r="AN304" s="63"/>
      <c r="AO304" s="63"/>
    </row>
    <row r="305" spans="1:41" s="60" customFormat="1" x14ac:dyDescent="0.2">
      <c r="A305" s="5"/>
      <c r="B305" s="5"/>
      <c r="C305" s="144"/>
      <c r="D305" s="65"/>
      <c r="E305" s="5"/>
      <c r="F305" s="66"/>
      <c r="G305" s="139"/>
      <c r="H305" s="139"/>
      <c r="I305" s="139"/>
      <c r="J305" s="63"/>
      <c r="K305" s="63"/>
      <c r="L305" s="63"/>
      <c r="M305" s="63"/>
      <c r="N305" s="63"/>
      <c r="O305" s="63"/>
      <c r="P305" s="63"/>
      <c r="Q305" s="63"/>
      <c r="R305" s="63"/>
      <c r="S305" s="63"/>
      <c r="T305" s="63"/>
      <c r="U305" s="63"/>
      <c r="V305" s="63"/>
      <c r="W305" s="63"/>
      <c r="X305" s="63"/>
      <c r="Y305" s="63"/>
      <c r="Z305" s="63"/>
      <c r="AA305" s="63"/>
      <c r="AB305" s="63"/>
      <c r="AC305" s="63"/>
      <c r="AD305" s="63"/>
      <c r="AE305" s="63"/>
      <c r="AF305" s="63"/>
      <c r="AG305" s="63"/>
      <c r="AH305" s="63"/>
      <c r="AI305" s="63"/>
      <c r="AJ305" s="63"/>
      <c r="AK305" s="63"/>
      <c r="AL305" s="63"/>
      <c r="AM305" s="63"/>
      <c r="AN305" s="63"/>
      <c r="AO305" s="63"/>
    </row>
    <row r="306" spans="1:41" s="60" customFormat="1" x14ac:dyDescent="0.2">
      <c r="A306" s="5"/>
      <c r="B306" s="5"/>
      <c r="C306" s="144"/>
      <c r="D306" s="65"/>
      <c r="E306" s="5"/>
      <c r="F306" s="66"/>
      <c r="G306" s="139"/>
      <c r="H306" s="139"/>
      <c r="I306" s="139"/>
      <c r="J306" s="63"/>
      <c r="K306" s="63"/>
      <c r="L306" s="63"/>
      <c r="M306" s="63"/>
      <c r="N306" s="63"/>
      <c r="O306" s="63"/>
      <c r="P306" s="63"/>
      <c r="Q306" s="63"/>
      <c r="R306" s="63"/>
      <c r="S306" s="63"/>
      <c r="T306" s="63"/>
      <c r="U306" s="63"/>
      <c r="V306" s="63"/>
      <c r="W306" s="63"/>
      <c r="X306" s="63"/>
      <c r="Y306" s="63"/>
      <c r="Z306" s="63"/>
      <c r="AA306" s="63"/>
      <c r="AB306" s="63"/>
      <c r="AC306" s="63"/>
      <c r="AD306" s="63"/>
      <c r="AE306" s="63"/>
      <c r="AF306" s="63"/>
      <c r="AG306" s="63"/>
      <c r="AH306" s="63"/>
      <c r="AI306" s="63"/>
      <c r="AJ306" s="63"/>
      <c r="AK306" s="63"/>
      <c r="AL306" s="63"/>
      <c r="AM306" s="63"/>
      <c r="AN306" s="63"/>
      <c r="AO306" s="63"/>
    </row>
    <row r="307" spans="1:41" s="60" customFormat="1" x14ac:dyDescent="0.2">
      <c r="A307" s="5"/>
      <c r="B307" s="5"/>
      <c r="C307" s="144"/>
      <c r="D307" s="65"/>
      <c r="E307" s="5"/>
      <c r="F307" s="66"/>
      <c r="G307" s="139"/>
      <c r="H307" s="139"/>
      <c r="I307" s="139"/>
      <c r="J307" s="63"/>
      <c r="K307" s="63"/>
      <c r="L307" s="63"/>
      <c r="M307" s="63"/>
      <c r="N307" s="63"/>
      <c r="O307" s="63"/>
      <c r="P307" s="63"/>
      <c r="Q307" s="63"/>
      <c r="R307" s="63"/>
      <c r="S307" s="63"/>
      <c r="T307" s="63"/>
      <c r="U307" s="63"/>
      <c r="V307" s="63"/>
      <c r="W307" s="63"/>
      <c r="X307" s="63"/>
      <c r="Y307" s="63"/>
      <c r="Z307" s="63"/>
      <c r="AA307" s="63"/>
      <c r="AB307" s="63"/>
      <c r="AC307" s="63"/>
      <c r="AD307" s="63"/>
      <c r="AE307" s="63"/>
      <c r="AF307" s="63"/>
      <c r="AG307" s="63"/>
      <c r="AH307" s="63"/>
      <c r="AI307" s="63"/>
      <c r="AJ307" s="63"/>
      <c r="AK307" s="63"/>
      <c r="AL307" s="63"/>
      <c r="AM307" s="63"/>
      <c r="AN307" s="63"/>
      <c r="AO307" s="63"/>
    </row>
    <row r="308" spans="1:41" s="60" customFormat="1" x14ac:dyDescent="0.2">
      <c r="A308" s="5"/>
      <c r="B308" s="5"/>
      <c r="C308" s="144"/>
      <c r="D308" s="65"/>
      <c r="E308" s="5"/>
      <c r="F308" s="66"/>
      <c r="G308" s="139"/>
      <c r="H308" s="139"/>
      <c r="I308" s="139"/>
      <c r="J308" s="63"/>
      <c r="K308" s="63"/>
      <c r="L308" s="63"/>
      <c r="M308" s="63"/>
      <c r="N308" s="63"/>
      <c r="O308" s="63"/>
      <c r="P308" s="63"/>
      <c r="Q308" s="63"/>
      <c r="R308" s="63"/>
      <c r="S308" s="63"/>
      <c r="T308" s="63"/>
      <c r="U308" s="63"/>
      <c r="V308" s="63"/>
      <c r="W308" s="63"/>
      <c r="X308" s="63"/>
      <c r="Y308" s="63"/>
      <c r="Z308" s="63"/>
      <c r="AA308" s="63"/>
      <c r="AB308" s="63"/>
      <c r="AC308" s="63"/>
      <c r="AD308" s="63"/>
      <c r="AE308" s="63"/>
      <c r="AF308" s="63"/>
      <c r="AG308" s="63"/>
      <c r="AH308" s="63"/>
      <c r="AI308" s="63"/>
      <c r="AJ308" s="63"/>
      <c r="AK308" s="63"/>
      <c r="AL308" s="63"/>
      <c r="AM308" s="63"/>
      <c r="AN308" s="63"/>
      <c r="AO308" s="63"/>
    </row>
    <row r="309" spans="1:41" s="60" customFormat="1" x14ac:dyDescent="0.2">
      <c r="A309" s="5"/>
      <c r="B309" s="5"/>
      <c r="C309" s="144"/>
      <c r="D309" s="65"/>
      <c r="E309" s="5"/>
      <c r="F309" s="66"/>
      <c r="G309" s="139"/>
      <c r="H309" s="139"/>
      <c r="I309" s="139"/>
      <c r="J309" s="63"/>
      <c r="K309" s="63"/>
      <c r="L309" s="63"/>
      <c r="M309" s="63"/>
      <c r="N309" s="63"/>
      <c r="O309" s="63"/>
      <c r="P309" s="63"/>
      <c r="Q309" s="63"/>
      <c r="R309" s="63"/>
      <c r="S309" s="63"/>
      <c r="T309" s="63"/>
      <c r="U309" s="63"/>
      <c r="V309" s="63"/>
      <c r="W309" s="63"/>
      <c r="X309" s="63"/>
      <c r="Y309" s="63"/>
      <c r="Z309" s="63"/>
      <c r="AA309" s="63"/>
      <c r="AB309" s="63"/>
      <c r="AC309" s="63"/>
      <c r="AD309" s="63"/>
      <c r="AE309" s="63"/>
      <c r="AF309" s="63"/>
      <c r="AG309" s="63"/>
      <c r="AH309" s="63"/>
      <c r="AI309" s="63"/>
      <c r="AJ309" s="63"/>
      <c r="AK309" s="63"/>
      <c r="AL309" s="63"/>
      <c r="AM309" s="63"/>
      <c r="AN309" s="63"/>
      <c r="AO309" s="63"/>
    </row>
    <row r="310" spans="1:41" s="60" customFormat="1" x14ac:dyDescent="0.2">
      <c r="A310" s="5"/>
      <c r="B310" s="5"/>
      <c r="C310" s="144"/>
      <c r="D310" s="65"/>
      <c r="E310" s="5"/>
      <c r="F310" s="66"/>
      <c r="G310" s="139"/>
      <c r="H310" s="139"/>
      <c r="I310" s="139"/>
      <c r="J310" s="63"/>
      <c r="K310" s="63"/>
      <c r="L310" s="63"/>
      <c r="M310" s="63"/>
      <c r="N310" s="63"/>
      <c r="O310" s="63"/>
      <c r="P310" s="63"/>
      <c r="Q310" s="63"/>
      <c r="R310" s="63"/>
      <c r="S310" s="63"/>
      <c r="T310" s="63"/>
      <c r="U310" s="63"/>
      <c r="V310" s="63"/>
      <c r="W310" s="63"/>
      <c r="X310" s="63"/>
      <c r="Y310" s="63"/>
      <c r="Z310" s="63"/>
      <c r="AA310" s="63"/>
      <c r="AB310" s="63"/>
      <c r="AC310" s="63"/>
      <c r="AD310" s="63"/>
      <c r="AE310" s="63"/>
      <c r="AF310" s="63"/>
      <c r="AG310" s="63"/>
      <c r="AH310" s="63"/>
      <c r="AI310" s="63"/>
      <c r="AJ310" s="63"/>
      <c r="AK310" s="63"/>
      <c r="AL310" s="63"/>
      <c r="AM310" s="63"/>
      <c r="AN310" s="63"/>
      <c r="AO310" s="63"/>
    </row>
    <row r="311" spans="1:41" s="60" customFormat="1" x14ac:dyDescent="0.2">
      <c r="A311" s="5"/>
      <c r="B311" s="5"/>
      <c r="C311" s="144"/>
      <c r="D311" s="65"/>
      <c r="E311" s="5"/>
      <c r="F311" s="66"/>
      <c r="G311" s="139"/>
      <c r="H311" s="139"/>
      <c r="I311" s="139"/>
      <c r="J311" s="63"/>
      <c r="K311" s="63"/>
      <c r="L311" s="63"/>
      <c r="M311" s="63"/>
      <c r="N311" s="63"/>
      <c r="O311" s="63"/>
      <c r="P311" s="63"/>
      <c r="Q311" s="63"/>
      <c r="R311" s="63"/>
      <c r="S311" s="63"/>
      <c r="T311" s="63"/>
      <c r="U311" s="63"/>
      <c r="V311" s="63"/>
      <c r="W311" s="63"/>
      <c r="X311" s="63"/>
      <c r="Y311" s="63"/>
      <c r="Z311" s="63"/>
      <c r="AA311" s="63"/>
      <c r="AB311" s="63"/>
      <c r="AC311" s="63"/>
      <c r="AD311" s="63"/>
      <c r="AE311" s="63"/>
      <c r="AF311" s="63"/>
      <c r="AG311" s="63"/>
      <c r="AH311" s="63"/>
      <c r="AI311" s="63"/>
      <c r="AJ311" s="63"/>
      <c r="AK311" s="63"/>
      <c r="AL311" s="63"/>
      <c r="AM311" s="63"/>
      <c r="AN311" s="63"/>
      <c r="AO311" s="63"/>
    </row>
    <row r="312" spans="1:41" s="60" customFormat="1" x14ac:dyDescent="0.2">
      <c r="A312" s="5"/>
      <c r="B312" s="5"/>
      <c r="C312" s="144"/>
      <c r="D312" s="65"/>
      <c r="E312" s="5"/>
      <c r="F312" s="66"/>
      <c r="G312" s="139"/>
      <c r="H312" s="139"/>
      <c r="I312" s="139"/>
      <c r="J312" s="63"/>
      <c r="K312" s="63"/>
      <c r="L312" s="63"/>
      <c r="M312" s="63"/>
      <c r="N312" s="63"/>
      <c r="O312" s="63"/>
      <c r="P312" s="63"/>
      <c r="Q312" s="63"/>
      <c r="R312" s="63"/>
      <c r="S312" s="63"/>
      <c r="T312" s="63"/>
      <c r="U312" s="63"/>
      <c r="V312" s="63"/>
      <c r="W312" s="63"/>
      <c r="X312" s="63"/>
      <c r="Y312" s="63"/>
      <c r="Z312" s="63"/>
      <c r="AA312" s="63"/>
      <c r="AB312" s="63"/>
      <c r="AC312" s="63"/>
      <c r="AD312" s="63"/>
      <c r="AE312" s="63"/>
      <c r="AF312" s="63"/>
      <c r="AG312" s="63"/>
      <c r="AH312" s="63"/>
      <c r="AI312" s="63"/>
      <c r="AJ312" s="63"/>
      <c r="AK312" s="63"/>
      <c r="AL312" s="63"/>
      <c r="AM312" s="63"/>
      <c r="AN312" s="63"/>
      <c r="AO312" s="63"/>
    </row>
    <row r="313" spans="1:41" s="60" customFormat="1" x14ac:dyDescent="0.2">
      <c r="A313" s="5"/>
      <c r="B313" s="5"/>
      <c r="C313" s="144"/>
      <c r="D313" s="65"/>
      <c r="E313" s="5"/>
      <c r="F313" s="66"/>
      <c r="G313" s="139"/>
      <c r="H313" s="139"/>
      <c r="I313" s="139"/>
      <c r="J313" s="63"/>
      <c r="K313" s="63"/>
      <c r="L313" s="63"/>
      <c r="M313" s="63"/>
      <c r="N313" s="63"/>
      <c r="O313" s="63"/>
      <c r="P313" s="63"/>
      <c r="Q313" s="63"/>
      <c r="R313" s="63"/>
      <c r="S313" s="63"/>
      <c r="T313" s="63"/>
      <c r="U313" s="63"/>
      <c r="V313" s="63"/>
      <c r="W313" s="63"/>
      <c r="X313" s="63"/>
      <c r="Y313" s="63"/>
      <c r="Z313" s="63"/>
      <c r="AA313" s="63"/>
      <c r="AB313" s="63"/>
      <c r="AC313" s="63"/>
      <c r="AD313" s="63"/>
      <c r="AE313" s="63"/>
      <c r="AF313" s="63"/>
      <c r="AG313" s="63"/>
      <c r="AH313" s="63"/>
      <c r="AI313" s="63"/>
      <c r="AJ313" s="63"/>
      <c r="AK313" s="63"/>
      <c r="AL313" s="63"/>
      <c r="AM313" s="63"/>
      <c r="AN313" s="63"/>
      <c r="AO313" s="63"/>
    </row>
    <row r="314" spans="1:41" s="60" customFormat="1" x14ac:dyDescent="0.2">
      <c r="A314" s="5"/>
      <c r="B314" s="5"/>
      <c r="C314" s="144"/>
      <c r="D314" s="65"/>
      <c r="E314" s="5"/>
      <c r="F314" s="66"/>
      <c r="G314" s="139"/>
      <c r="H314" s="139"/>
      <c r="I314" s="139"/>
      <c r="J314" s="63"/>
      <c r="K314" s="63"/>
      <c r="L314" s="63"/>
      <c r="M314" s="63"/>
      <c r="N314" s="63"/>
      <c r="O314" s="63"/>
      <c r="P314" s="63"/>
      <c r="Q314" s="63"/>
      <c r="R314" s="63"/>
      <c r="S314" s="63"/>
      <c r="T314" s="63"/>
      <c r="U314" s="63"/>
      <c r="V314" s="63"/>
      <c r="W314" s="63"/>
      <c r="X314" s="63"/>
      <c r="Y314" s="63"/>
      <c r="Z314" s="63"/>
      <c r="AA314" s="63"/>
      <c r="AB314" s="63"/>
      <c r="AC314" s="63"/>
      <c r="AD314" s="63"/>
      <c r="AE314" s="63"/>
      <c r="AF314" s="63"/>
      <c r="AG314" s="63"/>
      <c r="AH314" s="63"/>
      <c r="AI314" s="63"/>
      <c r="AJ314" s="63"/>
      <c r="AK314" s="63"/>
      <c r="AL314" s="63"/>
      <c r="AM314" s="63"/>
      <c r="AN314" s="63"/>
      <c r="AO314" s="63"/>
    </row>
    <row r="315" spans="1:41" s="60" customFormat="1" x14ac:dyDescent="0.2">
      <c r="A315" s="5"/>
      <c r="B315" s="5"/>
      <c r="C315" s="144"/>
      <c r="D315" s="65"/>
      <c r="E315" s="5"/>
      <c r="F315" s="66"/>
      <c r="G315" s="139"/>
      <c r="H315" s="139"/>
      <c r="I315" s="139"/>
      <c r="J315" s="63"/>
      <c r="K315" s="63"/>
      <c r="L315" s="63"/>
      <c r="M315" s="63"/>
      <c r="N315" s="63"/>
      <c r="O315" s="63"/>
      <c r="P315" s="63"/>
      <c r="Q315" s="63"/>
      <c r="R315" s="63"/>
      <c r="S315" s="63"/>
      <c r="T315" s="63"/>
      <c r="U315" s="63"/>
      <c r="V315" s="63"/>
      <c r="W315" s="63"/>
      <c r="X315" s="63"/>
      <c r="Y315" s="63"/>
      <c r="Z315" s="63"/>
      <c r="AA315" s="63"/>
      <c r="AB315" s="63"/>
      <c r="AC315" s="63"/>
      <c r="AD315" s="63"/>
      <c r="AE315" s="63"/>
      <c r="AF315" s="63"/>
      <c r="AG315" s="63"/>
      <c r="AH315" s="63"/>
      <c r="AI315" s="63"/>
      <c r="AJ315" s="63"/>
      <c r="AK315" s="63"/>
      <c r="AL315" s="63"/>
      <c r="AM315" s="63"/>
      <c r="AN315" s="63"/>
      <c r="AO315" s="63"/>
    </row>
    <row r="316" spans="1:41" s="60" customFormat="1" x14ac:dyDescent="0.2">
      <c r="A316" s="5"/>
      <c r="B316" s="5"/>
      <c r="C316" s="144"/>
      <c r="D316" s="65"/>
      <c r="E316" s="5"/>
      <c r="F316" s="66"/>
      <c r="G316" s="139"/>
      <c r="H316" s="139"/>
      <c r="I316" s="139"/>
      <c r="J316" s="63"/>
      <c r="K316" s="63"/>
      <c r="L316" s="63"/>
      <c r="M316" s="63"/>
      <c r="N316" s="63"/>
      <c r="O316" s="63"/>
      <c r="P316" s="63"/>
      <c r="Q316" s="63"/>
      <c r="R316" s="63"/>
      <c r="S316" s="63"/>
      <c r="T316" s="63"/>
      <c r="U316" s="63"/>
      <c r="V316" s="63"/>
      <c r="W316" s="63"/>
      <c r="X316" s="63"/>
      <c r="Y316" s="63"/>
      <c r="Z316" s="63"/>
      <c r="AA316" s="63"/>
      <c r="AB316" s="63"/>
      <c r="AC316" s="63"/>
      <c r="AD316" s="63"/>
      <c r="AE316" s="63"/>
      <c r="AF316" s="63"/>
      <c r="AG316" s="63"/>
      <c r="AH316" s="63"/>
      <c r="AI316" s="63"/>
      <c r="AJ316" s="63"/>
      <c r="AK316" s="63"/>
      <c r="AL316" s="63"/>
      <c r="AM316" s="63"/>
      <c r="AN316" s="63"/>
      <c r="AO316" s="63"/>
    </row>
    <row r="317" spans="1:41" s="60" customFormat="1" x14ac:dyDescent="0.2">
      <c r="A317" s="5"/>
      <c r="B317" s="5"/>
      <c r="C317" s="144"/>
      <c r="D317" s="65"/>
      <c r="E317" s="5"/>
      <c r="F317" s="66"/>
      <c r="G317" s="139"/>
      <c r="H317" s="139"/>
      <c r="I317" s="139"/>
      <c r="J317" s="63"/>
      <c r="K317" s="63"/>
      <c r="L317" s="63"/>
      <c r="M317" s="63"/>
      <c r="N317" s="63"/>
      <c r="O317" s="63"/>
      <c r="P317" s="63"/>
      <c r="Q317" s="63"/>
      <c r="R317" s="63"/>
      <c r="S317" s="63"/>
      <c r="T317" s="63"/>
      <c r="U317" s="63"/>
      <c r="V317" s="63"/>
      <c r="W317" s="63"/>
      <c r="X317" s="63"/>
      <c r="Y317" s="63"/>
      <c r="Z317" s="63"/>
      <c r="AA317" s="63"/>
      <c r="AB317" s="63"/>
      <c r="AC317" s="63"/>
      <c r="AD317" s="63"/>
      <c r="AE317" s="63"/>
      <c r="AF317" s="63"/>
      <c r="AG317" s="63"/>
      <c r="AH317" s="63"/>
      <c r="AI317" s="63"/>
      <c r="AJ317" s="63"/>
      <c r="AK317" s="63"/>
      <c r="AL317" s="63"/>
      <c r="AM317" s="63"/>
      <c r="AN317" s="63"/>
      <c r="AO317" s="63"/>
    </row>
    <row r="318" spans="1:41" s="60" customFormat="1" x14ac:dyDescent="0.2">
      <c r="A318" s="5"/>
      <c r="B318" s="5"/>
      <c r="C318" s="144"/>
      <c r="D318" s="65"/>
      <c r="E318" s="5"/>
      <c r="F318" s="66"/>
      <c r="G318" s="139"/>
      <c r="H318" s="139"/>
      <c r="I318" s="139"/>
      <c r="J318" s="63"/>
      <c r="K318" s="63"/>
      <c r="L318" s="63"/>
      <c r="M318" s="63"/>
      <c r="N318" s="63"/>
      <c r="O318" s="63"/>
      <c r="P318" s="63"/>
      <c r="Q318" s="63"/>
      <c r="R318" s="63"/>
      <c r="S318" s="63"/>
      <c r="T318" s="63"/>
      <c r="U318" s="63"/>
      <c r="V318" s="63"/>
      <c r="W318" s="63"/>
      <c r="X318" s="63"/>
      <c r="Y318" s="63"/>
      <c r="Z318" s="63"/>
      <c r="AA318" s="63"/>
      <c r="AB318" s="63"/>
      <c r="AC318" s="63"/>
      <c r="AD318" s="63"/>
      <c r="AE318" s="63"/>
      <c r="AF318" s="63"/>
      <c r="AG318" s="63"/>
      <c r="AH318" s="63"/>
      <c r="AI318" s="63"/>
      <c r="AJ318" s="63"/>
      <c r="AK318" s="63"/>
      <c r="AL318" s="63"/>
      <c r="AM318" s="63"/>
      <c r="AN318" s="63"/>
      <c r="AO318" s="63"/>
    </row>
    <row r="319" spans="1:41" s="60" customFormat="1" x14ac:dyDescent="0.2">
      <c r="A319" s="5"/>
      <c r="B319" s="5"/>
      <c r="C319" s="144"/>
      <c r="D319" s="65"/>
      <c r="E319" s="5"/>
      <c r="F319" s="66"/>
      <c r="G319" s="139"/>
      <c r="H319" s="139"/>
      <c r="I319" s="139"/>
      <c r="J319" s="63"/>
      <c r="K319" s="63"/>
      <c r="L319" s="63"/>
      <c r="M319" s="63"/>
      <c r="N319" s="63"/>
      <c r="O319" s="63"/>
      <c r="P319" s="63"/>
      <c r="Q319" s="63"/>
      <c r="R319" s="63"/>
      <c r="S319" s="63"/>
      <c r="T319" s="63"/>
      <c r="U319" s="63"/>
      <c r="V319" s="63"/>
      <c r="W319" s="63"/>
      <c r="X319" s="63"/>
      <c r="Y319" s="63"/>
      <c r="Z319" s="63"/>
      <c r="AA319" s="63"/>
      <c r="AB319" s="63"/>
      <c r="AC319" s="63"/>
      <c r="AD319" s="63"/>
      <c r="AE319" s="63"/>
      <c r="AF319" s="63"/>
      <c r="AG319" s="63"/>
      <c r="AH319" s="63"/>
      <c r="AI319" s="63"/>
      <c r="AJ319" s="63"/>
      <c r="AK319" s="63"/>
      <c r="AL319" s="63"/>
      <c r="AM319" s="63"/>
      <c r="AN319" s="63"/>
      <c r="AO319" s="63"/>
    </row>
    <row r="320" spans="1:41" s="60" customFormat="1" x14ac:dyDescent="0.2">
      <c r="A320" s="5"/>
      <c r="B320" s="5"/>
      <c r="C320" s="144"/>
      <c r="D320" s="65"/>
      <c r="E320" s="5"/>
      <c r="F320" s="66"/>
      <c r="G320" s="139"/>
      <c r="H320" s="139"/>
      <c r="I320" s="139"/>
      <c r="J320" s="63"/>
      <c r="K320" s="63"/>
      <c r="L320" s="63"/>
      <c r="M320" s="63"/>
      <c r="N320" s="63"/>
      <c r="O320" s="63"/>
      <c r="P320" s="63"/>
      <c r="Q320" s="63"/>
      <c r="R320" s="63"/>
      <c r="S320" s="63"/>
      <c r="T320" s="63"/>
      <c r="U320" s="63"/>
      <c r="V320" s="63"/>
      <c r="W320" s="63"/>
      <c r="X320" s="63"/>
      <c r="Y320" s="63"/>
      <c r="Z320" s="63"/>
      <c r="AA320" s="63"/>
      <c r="AB320" s="63"/>
      <c r="AC320" s="63"/>
      <c r="AD320" s="63"/>
      <c r="AE320" s="63"/>
      <c r="AF320" s="63"/>
      <c r="AG320" s="63"/>
      <c r="AH320" s="63"/>
      <c r="AI320" s="63"/>
      <c r="AJ320" s="63"/>
      <c r="AK320" s="63"/>
      <c r="AL320" s="63"/>
      <c r="AM320" s="63"/>
      <c r="AN320" s="63"/>
      <c r="AO320" s="63"/>
    </row>
    <row r="321" spans="1:41" s="60" customFormat="1" x14ac:dyDescent="0.2">
      <c r="A321" s="5"/>
      <c r="B321" s="5"/>
      <c r="C321" s="144"/>
      <c r="D321" s="65"/>
      <c r="E321" s="5"/>
      <c r="F321" s="66"/>
      <c r="G321" s="139"/>
      <c r="H321" s="139"/>
      <c r="I321" s="139"/>
      <c r="J321" s="63"/>
      <c r="K321" s="63"/>
      <c r="L321" s="63"/>
      <c r="M321" s="63"/>
      <c r="N321" s="63"/>
      <c r="O321" s="63"/>
      <c r="P321" s="63"/>
      <c r="Q321" s="63"/>
      <c r="R321" s="63"/>
      <c r="S321" s="63"/>
      <c r="T321" s="63"/>
      <c r="U321" s="63"/>
      <c r="V321" s="63"/>
      <c r="W321" s="63"/>
      <c r="X321" s="63"/>
      <c r="Y321" s="63"/>
      <c r="Z321" s="63"/>
      <c r="AA321" s="63"/>
      <c r="AB321" s="63"/>
      <c r="AC321" s="63"/>
      <c r="AD321" s="63"/>
      <c r="AE321" s="63"/>
      <c r="AF321" s="63"/>
      <c r="AG321" s="63"/>
      <c r="AH321" s="63"/>
      <c r="AI321" s="63"/>
      <c r="AJ321" s="63"/>
      <c r="AK321" s="63"/>
      <c r="AL321" s="63"/>
      <c r="AM321" s="63"/>
      <c r="AN321" s="63"/>
      <c r="AO321" s="63"/>
    </row>
    <row r="322" spans="1:41" s="60" customFormat="1" x14ac:dyDescent="0.2">
      <c r="A322" s="5"/>
      <c r="B322" s="5"/>
      <c r="C322" s="144"/>
      <c r="D322" s="65"/>
      <c r="E322" s="5"/>
      <c r="F322" s="66"/>
      <c r="G322" s="139"/>
      <c r="H322" s="139"/>
      <c r="I322" s="139"/>
      <c r="J322" s="63"/>
      <c r="K322" s="63"/>
      <c r="L322" s="63"/>
      <c r="M322" s="63"/>
      <c r="N322" s="63"/>
      <c r="O322" s="63"/>
      <c r="P322" s="63"/>
      <c r="Q322" s="63"/>
      <c r="R322" s="63"/>
      <c r="S322" s="63"/>
      <c r="T322" s="63"/>
      <c r="U322" s="63"/>
      <c r="V322" s="63"/>
      <c r="W322" s="63"/>
      <c r="X322" s="63"/>
      <c r="Y322" s="63"/>
      <c r="Z322" s="63"/>
      <c r="AA322" s="63"/>
      <c r="AB322" s="63"/>
      <c r="AC322" s="63"/>
      <c r="AD322" s="63"/>
      <c r="AE322" s="63"/>
      <c r="AF322" s="63"/>
      <c r="AG322" s="63"/>
      <c r="AH322" s="63"/>
      <c r="AI322" s="63"/>
      <c r="AJ322" s="63"/>
      <c r="AK322" s="63"/>
      <c r="AL322" s="63"/>
      <c r="AM322" s="63"/>
      <c r="AN322" s="63"/>
      <c r="AO322" s="63"/>
    </row>
    <row r="323" spans="1:41" s="60" customFormat="1" x14ac:dyDescent="0.2">
      <c r="A323" s="5"/>
      <c r="B323" s="5"/>
      <c r="C323" s="144"/>
      <c r="D323" s="65"/>
      <c r="E323" s="5"/>
      <c r="F323" s="66"/>
      <c r="G323" s="139"/>
      <c r="H323" s="139"/>
      <c r="I323" s="139"/>
      <c r="J323" s="63"/>
      <c r="K323" s="63"/>
      <c r="L323" s="63"/>
      <c r="M323" s="63"/>
      <c r="N323" s="63"/>
      <c r="O323" s="63"/>
      <c r="P323" s="63"/>
      <c r="Q323" s="63"/>
      <c r="R323" s="63"/>
      <c r="S323" s="63"/>
      <c r="T323" s="63"/>
      <c r="U323" s="63"/>
      <c r="V323" s="63"/>
      <c r="W323" s="63"/>
      <c r="X323" s="63"/>
      <c r="Y323" s="63"/>
      <c r="Z323" s="63"/>
      <c r="AA323" s="63"/>
      <c r="AB323" s="63"/>
      <c r="AC323" s="63"/>
      <c r="AD323" s="63"/>
      <c r="AE323" s="63"/>
      <c r="AF323" s="63"/>
      <c r="AG323" s="63"/>
      <c r="AH323" s="63"/>
      <c r="AI323" s="63"/>
      <c r="AJ323" s="63"/>
      <c r="AK323" s="63"/>
      <c r="AL323" s="63"/>
      <c r="AM323" s="63"/>
      <c r="AN323" s="63"/>
      <c r="AO323" s="63"/>
    </row>
    <row r="324" spans="1:41" s="60" customFormat="1" x14ac:dyDescent="0.2">
      <c r="A324" s="5"/>
      <c r="B324" s="5"/>
      <c r="C324" s="144"/>
      <c r="D324" s="65"/>
      <c r="E324" s="5"/>
      <c r="F324" s="66"/>
      <c r="G324" s="139"/>
      <c r="H324" s="139"/>
      <c r="I324" s="139"/>
      <c r="J324" s="63"/>
      <c r="K324" s="63"/>
      <c r="L324" s="63"/>
      <c r="M324" s="63"/>
      <c r="N324" s="63"/>
      <c r="O324" s="63"/>
      <c r="P324" s="63"/>
      <c r="Q324" s="63"/>
      <c r="R324" s="63"/>
      <c r="S324" s="63"/>
      <c r="T324" s="63"/>
      <c r="U324" s="63"/>
      <c r="V324" s="63"/>
      <c r="W324" s="63"/>
      <c r="X324" s="63"/>
      <c r="Y324" s="63"/>
      <c r="Z324" s="63"/>
      <c r="AA324" s="63"/>
      <c r="AB324" s="63"/>
      <c r="AC324" s="63"/>
      <c r="AD324" s="63"/>
      <c r="AE324" s="63"/>
      <c r="AF324" s="63"/>
      <c r="AG324" s="63"/>
      <c r="AH324" s="63"/>
      <c r="AI324" s="63"/>
      <c r="AJ324" s="63"/>
      <c r="AK324" s="63"/>
      <c r="AL324" s="63"/>
      <c r="AM324" s="63"/>
      <c r="AN324" s="63"/>
      <c r="AO324" s="63"/>
    </row>
    <row r="325" spans="1:41" s="60" customFormat="1" x14ac:dyDescent="0.2">
      <c r="A325" s="5"/>
      <c r="B325" s="5"/>
      <c r="C325" s="144"/>
      <c r="D325" s="65"/>
      <c r="E325" s="5"/>
      <c r="F325" s="66"/>
      <c r="G325" s="139"/>
      <c r="H325" s="139"/>
      <c r="I325" s="139"/>
      <c r="J325" s="63"/>
      <c r="K325" s="63"/>
      <c r="L325" s="63"/>
      <c r="M325" s="63"/>
      <c r="N325" s="63"/>
      <c r="O325" s="63"/>
      <c r="P325" s="63"/>
      <c r="Q325" s="63"/>
      <c r="R325" s="63"/>
      <c r="S325" s="63"/>
      <c r="T325" s="63"/>
      <c r="U325" s="63"/>
      <c r="V325" s="63"/>
      <c r="W325" s="63"/>
      <c r="X325" s="63"/>
      <c r="Y325" s="63"/>
      <c r="Z325" s="63"/>
      <c r="AA325" s="63"/>
      <c r="AB325" s="63"/>
      <c r="AC325" s="63"/>
      <c r="AD325" s="63"/>
      <c r="AE325" s="63"/>
      <c r="AF325" s="63"/>
      <c r="AG325" s="63"/>
      <c r="AH325" s="63"/>
      <c r="AI325" s="63"/>
      <c r="AJ325" s="63"/>
      <c r="AK325" s="63"/>
      <c r="AL325" s="63"/>
      <c r="AM325" s="63"/>
      <c r="AN325" s="63"/>
      <c r="AO325" s="63"/>
    </row>
    <row r="326" spans="1:41" s="60" customFormat="1" x14ac:dyDescent="0.2">
      <c r="A326" s="5"/>
      <c r="B326" s="5"/>
      <c r="C326" s="144"/>
      <c r="D326" s="65"/>
      <c r="E326" s="5"/>
      <c r="F326" s="66"/>
      <c r="G326" s="139"/>
      <c r="H326" s="139"/>
      <c r="I326" s="139"/>
      <c r="J326" s="63"/>
      <c r="K326" s="63"/>
      <c r="L326" s="63"/>
      <c r="M326" s="63"/>
      <c r="N326" s="63"/>
      <c r="O326" s="63"/>
      <c r="P326" s="63"/>
      <c r="Q326" s="63"/>
      <c r="R326" s="63"/>
      <c r="S326" s="63"/>
      <c r="T326" s="63"/>
      <c r="U326" s="63"/>
      <c r="V326" s="63"/>
      <c r="W326" s="63"/>
      <c r="X326" s="63"/>
      <c r="Y326" s="63"/>
      <c r="Z326" s="63"/>
      <c r="AA326" s="63"/>
      <c r="AB326" s="63"/>
      <c r="AC326" s="63"/>
      <c r="AD326" s="63"/>
      <c r="AE326" s="63"/>
      <c r="AF326" s="63"/>
      <c r="AG326" s="63"/>
      <c r="AH326" s="63"/>
      <c r="AI326" s="63"/>
      <c r="AJ326" s="63"/>
      <c r="AK326" s="63"/>
      <c r="AL326" s="63"/>
      <c r="AM326" s="63"/>
      <c r="AN326" s="63"/>
      <c r="AO326" s="63"/>
    </row>
    <row r="327" spans="1:41" s="60" customFormat="1" x14ac:dyDescent="0.2">
      <c r="A327" s="5"/>
      <c r="B327" s="5"/>
      <c r="C327" s="144"/>
      <c r="D327" s="65"/>
      <c r="E327" s="5"/>
      <c r="F327" s="66"/>
      <c r="G327" s="139"/>
      <c r="H327" s="139"/>
      <c r="I327" s="139"/>
      <c r="J327" s="63"/>
      <c r="K327" s="63"/>
      <c r="L327" s="63"/>
      <c r="M327" s="63"/>
      <c r="N327" s="63"/>
      <c r="O327" s="63"/>
      <c r="P327" s="63"/>
      <c r="Q327" s="63"/>
      <c r="R327" s="63"/>
      <c r="S327" s="63"/>
      <c r="T327" s="63"/>
      <c r="U327" s="63"/>
      <c r="V327" s="63"/>
      <c r="W327" s="63"/>
      <c r="X327" s="63"/>
      <c r="Y327" s="63"/>
      <c r="Z327" s="63"/>
      <c r="AA327" s="63"/>
      <c r="AB327" s="63"/>
      <c r="AC327" s="63"/>
      <c r="AD327" s="63"/>
      <c r="AE327" s="63"/>
      <c r="AF327" s="63"/>
      <c r="AG327" s="63"/>
      <c r="AH327" s="63"/>
      <c r="AI327" s="63"/>
      <c r="AJ327" s="63"/>
      <c r="AK327" s="63"/>
      <c r="AL327" s="63"/>
      <c r="AM327" s="63"/>
      <c r="AN327" s="63"/>
      <c r="AO327" s="63"/>
    </row>
    <row r="328" spans="1:41" s="60" customFormat="1" x14ac:dyDescent="0.2">
      <c r="A328" s="5"/>
      <c r="B328" s="5"/>
      <c r="C328" s="144"/>
      <c r="D328" s="65"/>
      <c r="E328" s="5"/>
      <c r="F328" s="66"/>
      <c r="G328" s="139"/>
      <c r="H328" s="139"/>
      <c r="I328" s="139"/>
      <c r="J328" s="63"/>
      <c r="K328" s="63"/>
      <c r="L328" s="63"/>
      <c r="M328" s="63"/>
      <c r="N328" s="63"/>
      <c r="O328" s="63"/>
      <c r="P328" s="63"/>
      <c r="Q328" s="63"/>
      <c r="R328" s="63"/>
      <c r="S328" s="63"/>
      <c r="T328" s="63"/>
      <c r="U328" s="63"/>
      <c r="V328" s="63"/>
      <c r="W328" s="63"/>
      <c r="X328" s="63"/>
      <c r="Y328" s="63"/>
      <c r="Z328" s="63"/>
      <c r="AA328" s="63"/>
      <c r="AB328" s="63"/>
      <c r="AC328" s="63"/>
      <c r="AD328" s="63"/>
      <c r="AE328" s="63"/>
      <c r="AF328" s="63"/>
      <c r="AG328" s="63"/>
      <c r="AH328" s="63"/>
      <c r="AI328" s="63"/>
      <c r="AJ328" s="63"/>
      <c r="AK328" s="63"/>
      <c r="AL328" s="63"/>
      <c r="AM328" s="63"/>
      <c r="AN328" s="63"/>
      <c r="AO328" s="63"/>
    </row>
    <row r="329" spans="1:41" s="60" customFormat="1" x14ac:dyDescent="0.2">
      <c r="A329" s="5"/>
      <c r="B329" s="5"/>
      <c r="C329" s="144"/>
      <c r="D329" s="65"/>
      <c r="E329" s="5"/>
      <c r="F329" s="66"/>
      <c r="G329" s="139"/>
      <c r="H329" s="139"/>
      <c r="I329" s="139"/>
      <c r="J329" s="63"/>
      <c r="K329" s="63"/>
      <c r="L329" s="63"/>
      <c r="M329" s="63"/>
      <c r="N329" s="63"/>
      <c r="O329" s="63"/>
      <c r="P329" s="63"/>
      <c r="Q329" s="63"/>
      <c r="R329" s="63"/>
      <c r="S329" s="63"/>
      <c r="T329" s="63"/>
      <c r="U329" s="63"/>
      <c r="V329" s="63"/>
      <c r="W329" s="63"/>
      <c r="X329" s="63"/>
      <c r="Y329" s="63"/>
      <c r="Z329" s="63"/>
      <c r="AA329" s="63"/>
      <c r="AB329" s="63"/>
      <c r="AC329" s="63"/>
      <c r="AD329" s="63"/>
      <c r="AE329" s="63"/>
      <c r="AF329" s="63"/>
      <c r="AG329" s="63"/>
      <c r="AH329" s="63"/>
      <c r="AI329" s="63"/>
      <c r="AJ329" s="63"/>
      <c r="AK329" s="63"/>
      <c r="AL329" s="63"/>
      <c r="AM329" s="63"/>
      <c r="AN329" s="63"/>
      <c r="AO329" s="63"/>
    </row>
    <row r="330" spans="1:41" s="60" customFormat="1" x14ac:dyDescent="0.2">
      <c r="A330" s="5"/>
      <c r="B330" s="5"/>
      <c r="C330" s="144"/>
      <c r="D330" s="65"/>
      <c r="E330" s="5"/>
      <c r="F330" s="66"/>
      <c r="G330" s="139"/>
      <c r="H330" s="139"/>
      <c r="I330" s="139"/>
      <c r="J330" s="63"/>
      <c r="K330" s="63"/>
      <c r="L330" s="63"/>
      <c r="M330" s="63"/>
      <c r="N330" s="63"/>
      <c r="O330" s="63"/>
      <c r="P330" s="63"/>
      <c r="Q330" s="63"/>
      <c r="R330" s="63"/>
      <c r="S330" s="63"/>
      <c r="T330" s="63"/>
      <c r="U330" s="63"/>
      <c r="V330" s="63"/>
      <c r="W330" s="63"/>
      <c r="X330" s="63"/>
      <c r="Y330" s="63"/>
      <c r="Z330" s="63"/>
      <c r="AA330" s="63"/>
      <c r="AB330" s="63"/>
      <c r="AC330" s="63"/>
      <c r="AD330" s="63"/>
      <c r="AE330" s="63"/>
      <c r="AF330" s="63"/>
      <c r="AG330" s="63"/>
      <c r="AH330" s="63"/>
      <c r="AI330" s="63"/>
      <c r="AJ330" s="63"/>
      <c r="AK330" s="63"/>
      <c r="AL330" s="63"/>
      <c r="AM330" s="63"/>
      <c r="AN330" s="63"/>
      <c r="AO330" s="63"/>
    </row>
    <row r="331" spans="1:41" s="60" customFormat="1" x14ac:dyDescent="0.2">
      <c r="A331" s="5"/>
      <c r="B331" s="5"/>
      <c r="C331" s="144"/>
      <c r="D331" s="65"/>
      <c r="E331" s="5"/>
      <c r="F331" s="66"/>
      <c r="G331" s="139"/>
      <c r="H331" s="139"/>
      <c r="I331" s="139"/>
      <c r="J331" s="63"/>
      <c r="K331" s="63"/>
      <c r="L331" s="63"/>
      <c r="M331" s="63"/>
      <c r="N331" s="63"/>
      <c r="O331" s="63"/>
      <c r="P331" s="63"/>
      <c r="Q331" s="63"/>
      <c r="R331" s="63"/>
      <c r="S331" s="63"/>
      <c r="T331" s="63"/>
      <c r="U331" s="63"/>
      <c r="V331" s="63"/>
      <c r="W331" s="63"/>
      <c r="X331" s="63"/>
      <c r="Y331" s="63"/>
      <c r="Z331" s="63"/>
      <c r="AA331" s="63"/>
      <c r="AB331" s="63"/>
      <c r="AC331" s="63"/>
      <c r="AD331" s="63"/>
      <c r="AE331" s="63"/>
      <c r="AF331" s="63"/>
      <c r="AG331" s="63"/>
      <c r="AH331" s="63"/>
      <c r="AI331" s="63"/>
      <c r="AJ331" s="63"/>
      <c r="AK331" s="63"/>
      <c r="AL331" s="63"/>
      <c r="AM331" s="63"/>
      <c r="AN331" s="63"/>
      <c r="AO331" s="63"/>
    </row>
    <row r="332" spans="1:41" s="60" customFormat="1" x14ac:dyDescent="0.2">
      <c r="A332" s="5"/>
      <c r="B332" s="5"/>
      <c r="C332" s="144"/>
      <c r="D332" s="65"/>
      <c r="E332" s="5"/>
      <c r="F332" s="66"/>
      <c r="G332" s="139"/>
      <c r="H332" s="139"/>
      <c r="I332" s="139"/>
      <c r="J332" s="63"/>
      <c r="K332" s="63"/>
      <c r="L332" s="63"/>
      <c r="M332" s="63"/>
      <c r="N332" s="63"/>
      <c r="O332" s="63"/>
      <c r="P332" s="63"/>
      <c r="Q332" s="63"/>
      <c r="R332" s="63"/>
      <c r="S332" s="63"/>
      <c r="T332" s="63"/>
      <c r="U332" s="63"/>
      <c r="V332" s="63"/>
      <c r="W332" s="63"/>
      <c r="X332" s="63"/>
      <c r="Y332" s="63"/>
      <c r="Z332" s="63"/>
      <c r="AA332" s="63"/>
      <c r="AB332" s="63"/>
      <c r="AC332" s="63"/>
      <c r="AD332" s="63"/>
      <c r="AE332" s="63"/>
      <c r="AF332" s="63"/>
      <c r="AG332" s="63"/>
      <c r="AH332" s="63"/>
      <c r="AI332" s="63"/>
      <c r="AJ332" s="63"/>
      <c r="AK332" s="63"/>
      <c r="AL332" s="63"/>
      <c r="AM332" s="63"/>
      <c r="AN332" s="63"/>
      <c r="AO332" s="63"/>
    </row>
    <row r="333" spans="1:41" s="60" customFormat="1" x14ac:dyDescent="0.2">
      <c r="A333" s="5"/>
      <c r="B333" s="5"/>
      <c r="C333" s="144"/>
      <c r="D333" s="65"/>
      <c r="E333" s="5"/>
      <c r="F333" s="66"/>
      <c r="G333" s="139"/>
      <c r="H333" s="139"/>
      <c r="I333" s="139"/>
      <c r="J333" s="63"/>
      <c r="K333" s="63"/>
      <c r="L333" s="63"/>
      <c r="M333" s="63"/>
      <c r="N333" s="63"/>
      <c r="O333" s="63"/>
      <c r="P333" s="63"/>
      <c r="Q333" s="63"/>
      <c r="R333" s="63"/>
      <c r="S333" s="63"/>
      <c r="T333" s="63"/>
      <c r="U333" s="63"/>
      <c r="V333" s="63"/>
      <c r="W333" s="63"/>
      <c r="X333" s="63"/>
      <c r="Y333" s="63"/>
      <c r="Z333" s="63"/>
      <c r="AA333" s="63"/>
      <c r="AB333" s="63"/>
      <c r="AC333" s="63"/>
      <c r="AD333" s="63"/>
      <c r="AE333" s="63"/>
      <c r="AF333" s="63"/>
      <c r="AG333" s="63"/>
      <c r="AH333" s="63"/>
      <c r="AI333" s="63"/>
      <c r="AJ333" s="63"/>
      <c r="AK333" s="63"/>
      <c r="AL333" s="63"/>
      <c r="AM333" s="63"/>
      <c r="AN333" s="63"/>
      <c r="AO333" s="63"/>
    </row>
    <row r="334" spans="1:41" s="60" customFormat="1" x14ac:dyDescent="0.2">
      <c r="A334" s="5"/>
      <c r="B334" s="5"/>
      <c r="C334" s="144"/>
      <c r="D334" s="65"/>
      <c r="E334" s="5"/>
      <c r="F334" s="66"/>
      <c r="G334" s="139"/>
      <c r="H334" s="139"/>
      <c r="I334" s="139"/>
      <c r="J334" s="63"/>
      <c r="K334" s="63"/>
      <c r="L334" s="63"/>
      <c r="M334" s="63"/>
      <c r="N334" s="63"/>
      <c r="O334" s="63"/>
      <c r="P334" s="63"/>
      <c r="Q334" s="63"/>
      <c r="R334" s="63"/>
      <c r="S334" s="63"/>
      <c r="T334" s="63"/>
      <c r="U334" s="63"/>
      <c r="V334" s="63"/>
      <c r="W334" s="63"/>
      <c r="X334" s="63"/>
      <c r="Y334" s="63"/>
      <c r="Z334" s="63"/>
      <c r="AA334" s="63"/>
      <c r="AB334" s="63"/>
      <c r="AC334" s="63"/>
      <c r="AD334" s="63"/>
      <c r="AE334" s="63"/>
      <c r="AF334" s="63"/>
      <c r="AG334" s="63"/>
      <c r="AH334" s="63"/>
      <c r="AI334" s="63"/>
      <c r="AJ334" s="63"/>
      <c r="AK334" s="63"/>
      <c r="AL334" s="63"/>
      <c r="AM334" s="63"/>
      <c r="AN334" s="63"/>
      <c r="AO334" s="63"/>
    </row>
    <row r="335" spans="1:41" s="60" customFormat="1" x14ac:dyDescent="0.2">
      <c r="A335" s="5"/>
      <c r="B335" s="5"/>
      <c r="C335" s="144"/>
      <c r="D335" s="65"/>
      <c r="E335" s="5"/>
      <c r="F335" s="66"/>
      <c r="G335" s="139"/>
      <c r="H335" s="139"/>
      <c r="I335" s="139"/>
      <c r="J335" s="63"/>
      <c r="K335" s="63"/>
      <c r="L335" s="63"/>
      <c r="M335" s="63"/>
      <c r="N335" s="63"/>
      <c r="O335" s="63"/>
      <c r="P335" s="63"/>
      <c r="Q335" s="63"/>
      <c r="R335" s="63"/>
      <c r="S335" s="63"/>
      <c r="T335" s="63"/>
      <c r="U335" s="63"/>
      <c r="V335" s="63"/>
      <c r="W335" s="63"/>
      <c r="X335" s="63"/>
      <c r="Y335" s="63"/>
      <c r="Z335" s="63"/>
      <c r="AA335" s="63"/>
      <c r="AB335" s="63"/>
      <c r="AC335" s="63"/>
      <c r="AD335" s="63"/>
      <c r="AE335" s="63"/>
      <c r="AF335" s="63"/>
      <c r="AG335" s="63"/>
      <c r="AH335" s="63"/>
      <c r="AI335" s="63"/>
      <c r="AJ335" s="63"/>
      <c r="AK335" s="63"/>
      <c r="AL335" s="63"/>
      <c r="AM335" s="63"/>
      <c r="AN335" s="63"/>
      <c r="AO335" s="63"/>
    </row>
    <row r="336" spans="1:41" s="60" customFormat="1" x14ac:dyDescent="0.2">
      <c r="A336" s="5"/>
      <c r="B336" s="5"/>
      <c r="C336" s="144"/>
      <c r="D336" s="65"/>
      <c r="E336" s="5"/>
      <c r="F336" s="66"/>
      <c r="G336" s="139"/>
      <c r="H336" s="139"/>
      <c r="I336" s="139"/>
      <c r="J336" s="63"/>
      <c r="K336" s="63"/>
      <c r="L336" s="63"/>
      <c r="M336" s="63"/>
      <c r="N336" s="63"/>
      <c r="O336" s="63"/>
      <c r="P336" s="63"/>
      <c r="Q336" s="63"/>
      <c r="R336" s="63"/>
      <c r="S336" s="63"/>
      <c r="T336" s="63"/>
      <c r="U336" s="63"/>
      <c r="V336" s="63"/>
      <c r="W336" s="63"/>
      <c r="X336" s="63"/>
      <c r="Y336" s="63"/>
      <c r="Z336" s="63"/>
      <c r="AA336" s="63"/>
      <c r="AB336" s="63"/>
      <c r="AC336" s="63"/>
      <c r="AD336" s="63"/>
      <c r="AE336" s="63"/>
      <c r="AF336" s="63"/>
      <c r="AG336" s="63"/>
      <c r="AH336" s="63"/>
      <c r="AI336" s="63"/>
      <c r="AJ336" s="63"/>
      <c r="AK336" s="63"/>
      <c r="AL336" s="63"/>
      <c r="AM336" s="63"/>
      <c r="AN336" s="63"/>
      <c r="AO336" s="63"/>
    </row>
    <row r="337" spans="1:41" s="60" customFormat="1" x14ac:dyDescent="0.2">
      <c r="A337" s="5"/>
      <c r="B337" s="5"/>
      <c r="C337" s="144"/>
      <c r="D337" s="65"/>
      <c r="E337" s="5"/>
      <c r="F337" s="66"/>
      <c r="G337" s="139"/>
      <c r="H337" s="139"/>
      <c r="I337" s="139"/>
      <c r="J337" s="63"/>
      <c r="K337" s="63"/>
      <c r="L337" s="63"/>
      <c r="M337" s="63"/>
      <c r="N337" s="63"/>
      <c r="O337" s="63"/>
      <c r="P337" s="63"/>
      <c r="Q337" s="63"/>
      <c r="R337" s="63"/>
      <c r="S337" s="63"/>
      <c r="T337" s="63"/>
      <c r="U337" s="63"/>
      <c r="V337" s="63"/>
      <c r="W337" s="63"/>
      <c r="X337" s="63"/>
      <c r="Y337" s="63"/>
      <c r="Z337" s="63"/>
      <c r="AA337" s="63"/>
      <c r="AB337" s="63"/>
      <c r="AC337" s="63"/>
      <c r="AD337" s="63"/>
      <c r="AE337" s="63"/>
      <c r="AF337" s="63"/>
      <c r="AG337" s="63"/>
      <c r="AH337" s="63"/>
      <c r="AI337" s="63"/>
      <c r="AJ337" s="63"/>
      <c r="AK337" s="63"/>
      <c r="AL337" s="63"/>
      <c r="AM337" s="63"/>
      <c r="AN337" s="63"/>
      <c r="AO337" s="63"/>
    </row>
    <row r="338" spans="1:41" s="60" customFormat="1" x14ac:dyDescent="0.2">
      <c r="A338" s="5"/>
      <c r="B338" s="5"/>
      <c r="C338" s="144"/>
      <c r="D338" s="65"/>
      <c r="E338" s="5"/>
      <c r="F338" s="66"/>
      <c r="G338" s="139"/>
      <c r="H338" s="139"/>
      <c r="I338" s="139"/>
      <c r="J338" s="63"/>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c r="AJ338" s="63"/>
      <c r="AK338" s="63"/>
      <c r="AL338" s="63"/>
      <c r="AM338" s="63"/>
      <c r="AN338" s="63"/>
      <c r="AO338" s="63"/>
    </row>
    <row r="339" spans="1:41" s="60" customFormat="1" x14ac:dyDescent="0.2">
      <c r="A339" s="5"/>
      <c r="B339" s="5"/>
      <c r="C339" s="144"/>
      <c r="D339" s="65"/>
      <c r="E339" s="5"/>
      <c r="F339" s="66"/>
      <c r="G339" s="139"/>
      <c r="H339" s="139"/>
      <c r="I339" s="139"/>
      <c r="J339" s="63"/>
      <c r="K339" s="63"/>
      <c r="L339" s="63"/>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c r="AJ339" s="63"/>
      <c r="AK339" s="63"/>
      <c r="AL339" s="63"/>
      <c r="AM339" s="63"/>
      <c r="AN339" s="63"/>
      <c r="AO339" s="63"/>
    </row>
    <row r="340" spans="1:41" s="60" customFormat="1" x14ac:dyDescent="0.2">
      <c r="A340" s="5"/>
      <c r="B340" s="5"/>
      <c r="C340" s="144"/>
      <c r="D340" s="65"/>
      <c r="E340" s="5"/>
      <c r="F340" s="66"/>
      <c r="G340" s="139"/>
      <c r="H340" s="139"/>
      <c r="I340" s="139"/>
      <c r="J340" s="63"/>
      <c r="K340" s="63"/>
      <c r="L340" s="63"/>
      <c r="M340" s="63"/>
      <c r="N340" s="63"/>
      <c r="O340" s="63"/>
      <c r="P340" s="63"/>
      <c r="Q340" s="63"/>
      <c r="R340" s="63"/>
      <c r="S340" s="63"/>
      <c r="T340" s="63"/>
      <c r="U340" s="63"/>
      <c r="V340" s="63"/>
      <c r="W340" s="63"/>
      <c r="X340" s="63"/>
      <c r="Y340" s="63"/>
      <c r="Z340" s="63"/>
      <c r="AA340" s="63"/>
      <c r="AB340" s="63"/>
      <c r="AC340" s="63"/>
      <c r="AD340" s="63"/>
      <c r="AE340" s="63"/>
      <c r="AF340" s="63"/>
      <c r="AG340" s="63"/>
      <c r="AH340" s="63"/>
      <c r="AI340" s="63"/>
      <c r="AJ340" s="63"/>
      <c r="AK340" s="63"/>
      <c r="AL340" s="63"/>
      <c r="AM340" s="63"/>
      <c r="AN340" s="63"/>
      <c r="AO340" s="63"/>
    </row>
    <row r="341" spans="1:41" s="60" customFormat="1" x14ac:dyDescent="0.2">
      <c r="A341" s="5"/>
      <c r="B341" s="5"/>
      <c r="C341" s="144"/>
      <c r="D341" s="65"/>
      <c r="E341" s="5"/>
      <c r="F341" s="66"/>
      <c r="G341" s="139"/>
      <c r="H341" s="139"/>
      <c r="I341" s="139"/>
      <c r="J341" s="63"/>
      <c r="K341" s="63"/>
      <c r="L341" s="63"/>
      <c r="M341" s="63"/>
      <c r="N341" s="63"/>
      <c r="O341" s="63"/>
      <c r="P341" s="63"/>
      <c r="Q341" s="63"/>
      <c r="R341" s="63"/>
      <c r="S341" s="63"/>
      <c r="T341" s="63"/>
      <c r="U341" s="63"/>
      <c r="V341" s="63"/>
      <c r="W341" s="63"/>
      <c r="X341" s="63"/>
      <c r="Y341" s="63"/>
      <c r="Z341" s="63"/>
      <c r="AA341" s="63"/>
      <c r="AB341" s="63"/>
      <c r="AC341" s="63"/>
      <c r="AD341" s="63"/>
      <c r="AE341" s="63"/>
      <c r="AF341" s="63"/>
      <c r="AG341" s="63"/>
      <c r="AH341" s="63"/>
      <c r="AI341" s="63"/>
      <c r="AJ341" s="63"/>
      <c r="AK341" s="63"/>
      <c r="AL341" s="63"/>
      <c r="AM341" s="63"/>
      <c r="AN341" s="63"/>
      <c r="AO341" s="63"/>
    </row>
    <row r="342" spans="1:41" s="60" customFormat="1" x14ac:dyDescent="0.2">
      <c r="A342" s="5"/>
      <c r="B342" s="5"/>
      <c r="C342" s="144"/>
      <c r="D342" s="65"/>
      <c r="E342" s="5"/>
      <c r="F342" s="66"/>
      <c r="G342" s="139"/>
      <c r="H342" s="139"/>
      <c r="I342" s="139"/>
      <c r="J342" s="63"/>
      <c r="K342" s="63"/>
      <c r="L342" s="63"/>
      <c r="M342" s="63"/>
      <c r="N342" s="63"/>
      <c r="O342" s="63"/>
      <c r="P342" s="63"/>
      <c r="Q342" s="63"/>
      <c r="R342" s="63"/>
      <c r="S342" s="63"/>
      <c r="T342" s="63"/>
      <c r="U342" s="63"/>
      <c r="V342" s="63"/>
      <c r="W342" s="63"/>
      <c r="X342" s="63"/>
      <c r="Y342" s="63"/>
      <c r="Z342" s="63"/>
      <c r="AA342" s="63"/>
      <c r="AB342" s="63"/>
      <c r="AC342" s="63"/>
      <c r="AD342" s="63"/>
      <c r="AE342" s="63"/>
      <c r="AF342" s="63"/>
      <c r="AG342" s="63"/>
      <c r="AH342" s="63"/>
      <c r="AI342" s="63"/>
      <c r="AJ342" s="63"/>
      <c r="AK342" s="63"/>
      <c r="AL342" s="63"/>
      <c r="AM342" s="63"/>
      <c r="AN342" s="63"/>
      <c r="AO342" s="63"/>
    </row>
    <row r="343" spans="1:41" s="60" customFormat="1" x14ac:dyDescent="0.2">
      <c r="A343" s="5"/>
      <c r="B343" s="5"/>
      <c r="C343" s="144"/>
      <c r="D343" s="65"/>
      <c r="E343" s="5"/>
      <c r="F343" s="66"/>
      <c r="G343" s="139"/>
      <c r="H343" s="139"/>
      <c r="I343" s="139"/>
      <c r="J343" s="63"/>
      <c r="K343" s="63"/>
      <c r="L343" s="63"/>
      <c r="M343" s="63"/>
      <c r="N343" s="63"/>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c r="AN343" s="63"/>
      <c r="AO343" s="63"/>
    </row>
    <row r="344" spans="1:41" s="60" customFormat="1" x14ac:dyDescent="0.2">
      <c r="A344" s="5"/>
      <c r="B344" s="5"/>
      <c r="C344" s="144"/>
      <c r="D344" s="65"/>
      <c r="E344" s="5"/>
      <c r="F344" s="66"/>
      <c r="G344" s="139"/>
      <c r="H344" s="139"/>
      <c r="I344" s="139"/>
      <c r="J344" s="63"/>
      <c r="K344" s="63"/>
      <c r="L344" s="63"/>
      <c r="M344" s="63"/>
      <c r="N344" s="63"/>
      <c r="O344" s="63"/>
      <c r="P344" s="63"/>
      <c r="Q344" s="63"/>
      <c r="R344" s="63"/>
      <c r="S344" s="63"/>
      <c r="T344" s="63"/>
      <c r="U344" s="63"/>
      <c r="V344" s="63"/>
      <c r="W344" s="63"/>
      <c r="X344" s="63"/>
      <c r="Y344" s="63"/>
      <c r="Z344" s="63"/>
      <c r="AA344" s="63"/>
      <c r="AB344" s="63"/>
      <c r="AC344" s="63"/>
      <c r="AD344" s="63"/>
      <c r="AE344" s="63"/>
      <c r="AF344" s="63"/>
      <c r="AG344" s="63"/>
      <c r="AH344" s="63"/>
      <c r="AI344" s="63"/>
      <c r="AJ344" s="63"/>
      <c r="AK344" s="63"/>
      <c r="AL344" s="63"/>
      <c r="AM344" s="63"/>
      <c r="AN344" s="63"/>
      <c r="AO344" s="63"/>
    </row>
    <row r="345" spans="1:41" s="60" customFormat="1" x14ac:dyDescent="0.2">
      <c r="A345" s="5"/>
      <c r="B345" s="5"/>
      <c r="C345" s="144"/>
      <c r="D345" s="65"/>
      <c r="E345" s="5"/>
      <c r="F345" s="66"/>
      <c r="G345" s="139"/>
      <c r="H345" s="139"/>
      <c r="I345" s="139"/>
      <c r="J345" s="63"/>
      <c r="K345" s="63"/>
      <c r="L345" s="63"/>
      <c r="M345" s="63"/>
      <c r="N345" s="63"/>
      <c r="O345" s="63"/>
      <c r="P345" s="63"/>
      <c r="Q345" s="63"/>
      <c r="R345" s="63"/>
      <c r="S345" s="63"/>
      <c r="T345" s="63"/>
      <c r="U345" s="63"/>
      <c r="V345" s="63"/>
      <c r="W345" s="63"/>
      <c r="X345" s="63"/>
      <c r="Y345" s="63"/>
      <c r="Z345" s="63"/>
      <c r="AA345" s="63"/>
      <c r="AB345" s="63"/>
      <c r="AC345" s="63"/>
      <c r="AD345" s="63"/>
      <c r="AE345" s="63"/>
      <c r="AF345" s="63"/>
      <c r="AG345" s="63"/>
      <c r="AH345" s="63"/>
      <c r="AI345" s="63"/>
      <c r="AJ345" s="63"/>
      <c r="AK345" s="63"/>
      <c r="AL345" s="63"/>
      <c r="AM345" s="63"/>
      <c r="AN345" s="63"/>
      <c r="AO345" s="63"/>
    </row>
    <row r="346" spans="1:41" s="60" customFormat="1" x14ac:dyDescent="0.2">
      <c r="A346" s="5"/>
      <c r="B346" s="5"/>
      <c r="C346" s="144"/>
      <c r="D346" s="65"/>
      <c r="E346" s="5"/>
      <c r="F346" s="66"/>
      <c r="G346" s="139"/>
      <c r="H346" s="139"/>
      <c r="I346" s="139"/>
      <c r="J346" s="63"/>
      <c r="K346" s="63"/>
      <c r="L346" s="63"/>
      <c r="M346" s="63"/>
      <c r="N346" s="63"/>
      <c r="O346" s="63"/>
      <c r="P346" s="63"/>
      <c r="Q346" s="63"/>
      <c r="R346" s="63"/>
      <c r="S346" s="63"/>
      <c r="T346" s="63"/>
      <c r="U346" s="63"/>
      <c r="V346" s="63"/>
      <c r="W346" s="63"/>
      <c r="X346" s="63"/>
      <c r="Y346" s="63"/>
      <c r="Z346" s="63"/>
      <c r="AA346" s="63"/>
      <c r="AB346" s="63"/>
      <c r="AC346" s="63"/>
      <c r="AD346" s="63"/>
      <c r="AE346" s="63"/>
      <c r="AF346" s="63"/>
      <c r="AG346" s="63"/>
      <c r="AH346" s="63"/>
      <c r="AI346" s="63"/>
      <c r="AJ346" s="63"/>
      <c r="AK346" s="63"/>
      <c r="AL346" s="63"/>
      <c r="AM346" s="63"/>
      <c r="AN346" s="63"/>
      <c r="AO346" s="63"/>
    </row>
    <row r="347" spans="1:41" s="60" customFormat="1" x14ac:dyDescent="0.2">
      <c r="A347" s="5"/>
      <c r="B347" s="5"/>
      <c r="C347" s="144"/>
      <c r="D347" s="65"/>
      <c r="E347" s="5"/>
      <c r="F347" s="66"/>
      <c r="G347" s="139"/>
      <c r="H347" s="139"/>
      <c r="I347" s="139"/>
      <c r="J347" s="63"/>
      <c r="K347" s="63"/>
      <c r="L347" s="63"/>
      <c r="M347" s="63"/>
      <c r="N347" s="63"/>
      <c r="O347" s="63"/>
      <c r="P347" s="63"/>
      <c r="Q347" s="63"/>
      <c r="R347" s="63"/>
      <c r="S347" s="63"/>
      <c r="T347" s="63"/>
      <c r="U347" s="63"/>
      <c r="V347" s="63"/>
      <c r="W347" s="63"/>
      <c r="X347" s="63"/>
      <c r="Y347" s="63"/>
      <c r="Z347" s="63"/>
      <c r="AA347" s="63"/>
      <c r="AB347" s="63"/>
      <c r="AC347" s="63"/>
      <c r="AD347" s="63"/>
      <c r="AE347" s="63"/>
      <c r="AF347" s="63"/>
      <c r="AG347" s="63"/>
      <c r="AH347" s="63"/>
      <c r="AI347" s="63"/>
      <c r="AJ347" s="63"/>
      <c r="AK347" s="63"/>
      <c r="AL347" s="63"/>
      <c r="AM347" s="63"/>
      <c r="AN347" s="63"/>
      <c r="AO347" s="63"/>
    </row>
    <row r="348" spans="1:41" s="60" customFormat="1" x14ac:dyDescent="0.2">
      <c r="A348" s="5"/>
      <c r="B348" s="5"/>
      <c r="C348" s="144"/>
      <c r="D348" s="65"/>
      <c r="E348" s="5"/>
      <c r="F348" s="66"/>
      <c r="G348" s="139"/>
      <c r="H348" s="139"/>
      <c r="I348" s="139"/>
      <c r="J348" s="63"/>
      <c r="K348" s="63"/>
      <c r="L348" s="63"/>
      <c r="M348" s="63"/>
      <c r="N348" s="63"/>
      <c r="O348" s="63"/>
      <c r="P348" s="63"/>
      <c r="Q348" s="63"/>
      <c r="R348" s="63"/>
      <c r="S348" s="63"/>
      <c r="T348" s="63"/>
      <c r="U348" s="63"/>
      <c r="V348" s="63"/>
      <c r="W348" s="63"/>
      <c r="X348" s="63"/>
      <c r="Y348" s="63"/>
      <c r="Z348" s="63"/>
      <c r="AA348" s="63"/>
      <c r="AB348" s="63"/>
      <c r="AC348" s="63"/>
      <c r="AD348" s="63"/>
      <c r="AE348" s="63"/>
      <c r="AF348" s="63"/>
      <c r="AG348" s="63"/>
      <c r="AH348" s="63"/>
      <c r="AI348" s="63"/>
      <c r="AJ348" s="63"/>
      <c r="AK348" s="63"/>
      <c r="AL348" s="63"/>
      <c r="AM348" s="63"/>
      <c r="AN348" s="63"/>
      <c r="AO348" s="63"/>
    </row>
    <row r="349" spans="1:41" s="60" customFormat="1" x14ac:dyDescent="0.2">
      <c r="A349" s="5"/>
      <c r="B349" s="5"/>
      <c r="C349" s="144"/>
      <c r="D349" s="65"/>
      <c r="E349" s="5"/>
      <c r="F349" s="66"/>
      <c r="G349" s="139"/>
      <c r="H349" s="139"/>
      <c r="I349" s="139"/>
      <c r="J349" s="63"/>
      <c r="K349" s="63"/>
      <c r="L349" s="63"/>
      <c r="M349" s="63"/>
      <c r="N349" s="63"/>
      <c r="O349" s="63"/>
      <c r="P349" s="63"/>
      <c r="Q349" s="63"/>
      <c r="R349" s="63"/>
      <c r="S349" s="63"/>
      <c r="T349" s="63"/>
      <c r="U349" s="63"/>
      <c r="V349" s="63"/>
      <c r="W349" s="63"/>
      <c r="X349" s="63"/>
      <c r="Y349" s="63"/>
      <c r="Z349" s="63"/>
      <c r="AA349" s="63"/>
      <c r="AB349" s="63"/>
      <c r="AC349" s="63"/>
      <c r="AD349" s="63"/>
      <c r="AE349" s="63"/>
      <c r="AF349" s="63"/>
      <c r="AG349" s="63"/>
      <c r="AH349" s="63"/>
      <c r="AI349" s="63"/>
      <c r="AJ349" s="63"/>
      <c r="AK349" s="63"/>
      <c r="AL349" s="63"/>
      <c r="AM349" s="63"/>
      <c r="AN349" s="63"/>
      <c r="AO349" s="63"/>
    </row>
    <row r="350" spans="1:41" s="60" customFormat="1" x14ac:dyDescent="0.2">
      <c r="A350" s="5"/>
      <c r="B350" s="5"/>
      <c r="C350" s="144"/>
      <c r="D350" s="65"/>
      <c r="E350" s="5"/>
      <c r="F350" s="66"/>
      <c r="G350" s="139"/>
      <c r="H350" s="139"/>
      <c r="I350" s="139"/>
      <c r="J350" s="63"/>
      <c r="K350" s="63"/>
      <c r="L350" s="63"/>
      <c r="M350" s="63"/>
      <c r="N350" s="63"/>
      <c r="O350" s="63"/>
      <c r="P350" s="63"/>
      <c r="Q350" s="63"/>
      <c r="R350" s="63"/>
      <c r="S350" s="63"/>
      <c r="T350" s="63"/>
      <c r="U350" s="63"/>
      <c r="V350" s="63"/>
      <c r="W350" s="63"/>
      <c r="X350" s="63"/>
      <c r="Y350" s="63"/>
      <c r="Z350" s="63"/>
      <c r="AA350" s="63"/>
      <c r="AB350" s="63"/>
      <c r="AC350" s="63"/>
      <c r="AD350" s="63"/>
      <c r="AE350" s="63"/>
      <c r="AF350" s="63"/>
      <c r="AG350" s="63"/>
      <c r="AH350" s="63"/>
      <c r="AI350" s="63"/>
      <c r="AJ350" s="63"/>
      <c r="AK350" s="63"/>
      <c r="AL350" s="63"/>
      <c r="AM350" s="63"/>
      <c r="AN350" s="63"/>
      <c r="AO350" s="63"/>
    </row>
    <row r="351" spans="1:41" s="60" customFormat="1" x14ac:dyDescent="0.2">
      <c r="A351" s="5"/>
      <c r="B351" s="5"/>
      <c r="C351" s="144"/>
      <c r="D351" s="65"/>
      <c r="E351" s="5"/>
      <c r="F351" s="66"/>
      <c r="G351" s="139"/>
      <c r="H351" s="139"/>
      <c r="I351" s="139"/>
      <c r="J351" s="63"/>
      <c r="K351" s="63"/>
      <c r="L351" s="63"/>
      <c r="M351" s="63"/>
      <c r="N351" s="63"/>
      <c r="O351" s="63"/>
      <c r="P351" s="63"/>
      <c r="Q351" s="63"/>
      <c r="R351" s="63"/>
      <c r="S351" s="63"/>
      <c r="T351" s="63"/>
      <c r="U351" s="63"/>
      <c r="V351" s="63"/>
      <c r="W351" s="63"/>
      <c r="X351" s="63"/>
      <c r="Y351" s="63"/>
      <c r="Z351" s="63"/>
      <c r="AA351" s="63"/>
      <c r="AB351" s="63"/>
      <c r="AC351" s="63"/>
      <c r="AD351" s="63"/>
      <c r="AE351" s="63"/>
      <c r="AF351" s="63"/>
      <c r="AG351" s="63"/>
      <c r="AH351" s="63"/>
      <c r="AI351" s="63"/>
      <c r="AJ351" s="63"/>
      <c r="AK351" s="63"/>
      <c r="AL351" s="63"/>
      <c r="AM351" s="63"/>
      <c r="AN351" s="63"/>
      <c r="AO351" s="63"/>
    </row>
    <row r="352" spans="1:41" s="60" customFormat="1" x14ac:dyDescent="0.2">
      <c r="A352" s="5"/>
      <c r="B352" s="5"/>
      <c r="C352" s="144"/>
      <c r="D352" s="65"/>
      <c r="E352" s="5"/>
      <c r="F352" s="66"/>
      <c r="G352" s="139"/>
      <c r="H352" s="139"/>
      <c r="I352" s="139"/>
      <c r="J352" s="63"/>
      <c r="K352" s="63"/>
      <c r="L352" s="63"/>
      <c r="M352" s="63"/>
      <c r="N352" s="63"/>
      <c r="O352" s="63"/>
      <c r="P352" s="63"/>
      <c r="Q352" s="63"/>
      <c r="R352" s="63"/>
      <c r="S352" s="63"/>
      <c r="T352" s="63"/>
      <c r="U352" s="63"/>
      <c r="V352" s="63"/>
      <c r="W352" s="63"/>
      <c r="X352" s="63"/>
      <c r="Y352" s="63"/>
      <c r="Z352" s="63"/>
      <c r="AA352" s="63"/>
      <c r="AB352" s="63"/>
      <c r="AC352" s="63"/>
      <c r="AD352" s="63"/>
      <c r="AE352" s="63"/>
      <c r="AF352" s="63"/>
      <c r="AG352" s="63"/>
      <c r="AH352" s="63"/>
      <c r="AI352" s="63"/>
      <c r="AJ352" s="63"/>
      <c r="AK352" s="63"/>
      <c r="AL352" s="63"/>
      <c r="AM352" s="63"/>
      <c r="AN352" s="63"/>
      <c r="AO352" s="63"/>
    </row>
    <row r="353" spans="1:41" s="60" customFormat="1" x14ac:dyDescent="0.2">
      <c r="A353" s="5"/>
      <c r="B353" s="5"/>
      <c r="C353" s="144"/>
      <c r="D353" s="65"/>
      <c r="E353" s="5"/>
      <c r="F353" s="66"/>
      <c r="G353" s="139"/>
      <c r="H353" s="139"/>
      <c r="I353" s="139"/>
      <c r="J353" s="63"/>
      <c r="K353" s="63"/>
      <c r="L353" s="63"/>
      <c r="M353" s="63"/>
      <c r="N353" s="63"/>
      <c r="O353" s="63"/>
      <c r="P353" s="63"/>
      <c r="Q353" s="63"/>
      <c r="R353" s="63"/>
      <c r="S353" s="63"/>
      <c r="T353" s="63"/>
      <c r="U353" s="63"/>
      <c r="V353" s="63"/>
      <c r="W353" s="63"/>
      <c r="X353" s="63"/>
      <c r="Y353" s="63"/>
      <c r="Z353" s="63"/>
      <c r="AA353" s="63"/>
      <c r="AB353" s="63"/>
      <c r="AC353" s="63"/>
      <c r="AD353" s="63"/>
      <c r="AE353" s="63"/>
      <c r="AF353" s="63"/>
      <c r="AG353" s="63"/>
      <c r="AH353" s="63"/>
      <c r="AI353" s="63"/>
      <c r="AJ353" s="63"/>
      <c r="AK353" s="63"/>
      <c r="AL353" s="63"/>
      <c r="AM353" s="63"/>
      <c r="AN353" s="63"/>
      <c r="AO353" s="63"/>
    </row>
    <row r="354" spans="1:41" s="60" customFormat="1" x14ac:dyDescent="0.2">
      <c r="A354" s="5"/>
      <c r="B354" s="5"/>
      <c r="C354" s="144"/>
      <c r="D354" s="65"/>
      <c r="E354" s="5"/>
      <c r="F354" s="66"/>
      <c r="G354" s="139"/>
      <c r="H354" s="139"/>
      <c r="I354" s="139"/>
      <c r="J354" s="63"/>
      <c r="K354" s="63"/>
      <c r="L354" s="63"/>
      <c r="M354" s="63"/>
      <c r="N354" s="63"/>
      <c r="O354" s="63"/>
      <c r="P354" s="63"/>
      <c r="Q354" s="63"/>
      <c r="R354" s="63"/>
      <c r="S354" s="63"/>
      <c r="T354" s="63"/>
      <c r="U354" s="63"/>
      <c r="V354" s="63"/>
      <c r="W354" s="63"/>
      <c r="X354" s="63"/>
      <c r="Y354" s="63"/>
      <c r="Z354" s="63"/>
      <c r="AA354" s="63"/>
      <c r="AB354" s="63"/>
      <c r="AC354" s="63"/>
      <c r="AD354" s="63"/>
      <c r="AE354" s="63"/>
      <c r="AF354" s="63"/>
      <c r="AG354" s="63"/>
      <c r="AH354" s="63"/>
      <c r="AI354" s="63"/>
      <c r="AJ354" s="63"/>
      <c r="AK354" s="63"/>
      <c r="AL354" s="63"/>
      <c r="AM354" s="63"/>
      <c r="AN354" s="63"/>
      <c r="AO354" s="63"/>
    </row>
    <row r="355" spans="1:41" s="60" customFormat="1" x14ac:dyDescent="0.2">
      <c r="A355" s="5"/>
      <c r="B355" s="5"/>
      <c r="C355" s="144"/>
      <c r="D355" s="65"/>
      <c r="E355" s="5"/>
      <c r="F355" s="66"/>
      <c r="G355" s="139"/>
      <c r="H355" s="139"/>
      <c r="I355" s="139"/>
      <c r="J355" s="63"/>
      <c r="K355" s="63"/>
      <c r="L355" s="63"/>
      <c r="M355" s="63"/>
      <c r="N355" s="63"/>
      <c r="O355" s="63"/>
      <c r="P355" s="63"/>
      <c r="Q355" s="63"/>
      <c r="R355" s="63"/>
      <c r="S355" s="63"/>
      <c r="T355" s="63"/>
      <c r="U355" s="63"/>
      <c r="V355" s="63"/>
      <c r="W355" s="63"/>
      <c r="X355" s="63"/>
      <c r="Y355" s="63"/>
      <c r="Z355" s="63"/>
      <c r="AA355" s="63"/>
      <c r="AB355" s="63"/>
      <c r="AC355" s="63"/>
      <c r="AD355" s="63"/>
      <c r="AE355" s="63"/>
      <c r="AF355" s="63"/>
      <c r="AG355" s="63"/>
      <c r="AH355" s="63"/>
      <c r="AI355" s="63"/>
      <c r="AJ355" s="63"/>
      <c r="AK355" s="63"/>
      <c r="AL355" s="63"/>
      <c r="AM355" s="63"/>
      <c r="AN355" s="63"/>
      <c r="AO355" s="63"/>
    </row>
    <row r="356" spans="1:41" s="60" customFormat="1" x14ac:dyDescent="0.2">
      <c r="A356" s="5"/>
      <c r="B356" s="5"/>
      <c r="C356" s="144"/>
      <c r="D356" s="65"/>
      <c r="E356" s="5"/>
      <c r="F356" s="66"/>
      <c r="G356" s="139"/>
      <c r="H356" s="139"/>
      <c r="I356" s="139"/>
      <c r="J356" s="63"/>
      <c r="K356" s="63"/>
      <c r="L356" s="63"/>
      <c r="M356" s="63"/>
      <c r="N356" s="63"/>
      <c r="O356" s="63"/>
      <c r="P356" s="63"/>
      <c r="Q356" s="63"/>
      <c r="R356" s="63"/>
      <c r="S356" s="63"/>
      <c r="T356" s="63"/>
      <c r="U356" s="63"/>
      <c r="V356" s="63"/>
      <c r="W356" s="63"/>
      <c r="X356" s="63"/>
      <c r="Y356" s="63"/>
      <c r="Z356" s="63"/>
      <c r="AA356" s="63"/>
      <c r="AB356" s="63"/>
      <c r="AC356" s="63"/>
      <c r="AD356" s="63"/>
      <c r="AE356" s="63"/>
      <c r="AF356" s="63"/>
      <c r="AG356" s="63"/>
      <c r="AH356" s="63"/>
      <c r="AI356" s="63"/>
      <c r="AJ356" s="63"/>
      <c r="AK356" s="63"/>
      <c r="AL356" s="63"/>
      <c r="AM356" s="63"/>
      <c r="AN356" s="63"/>
      <c r="AO356" s="63"/>
    </row>
    <row r="357" spans="1:41" s="60" customFormat="1" x14ac:dyDescent="0.2">
      <c r="A357" s="5"/>
      <c r="B357" s="5"/>
      <c r="C357" s="144"/>
      <c r="D357" s="65"/>
      <c r="E357" s="5"/>
      <c r="F357" s="66"/>
      <c r="G357" s="139"/>
      <c r="H357" s="139"/>
      <c r="I357" s="139"/>
      <c r="J357" s="63"/>
      <c r="K357" s="63"/>
      <c r="L357" s="63"/>
      <c r="M357" s="63"/>
      <c r="N357" s="63"/>
      <c r="O357" s="63"/>
      <c r="P357" s="63"/>
      <c r="Q357" s="63"/>
      <c r="R357" s="63"/>
      <c r="S357" s="63"/>
      <c r="T357" s="63"/>
      <c r="U357" s="63"/>
      <c r="V357" s="63"/>
      <c r="W357" s="63"/>
      <c r="X357" s="63"/>
      <c r="Y357" s="63"/>
      <c r="Z357" s="63"/>
      <c r="AA357" s="63"/>
      <c r="AB357" s="63"/>
      <c r="AC357" s="63"/>
      <c r="AD357" s="63"/>
      <c r="AE357" s="63"/>
      <c r="AF357" s="63"/>
      <c r="AG357" s="63"/>
      <c r="AH357" s="63"/>
      <c r="AI357" s="63"/>
      <c r="AJ357" s="63"/>
      <c r="AK357" s="63"/>
      <c r="AL357" s="63"/>
      <c r="AM357" s="63"/>
      <c r="AN357" s="63"/>
      <c r="AO357" s="63"/>
    </row>
    <row r="358" spans="1:41" s="60" customFormat="1" x14ac:dyDescent="0.2">
      <c r="A358" s="5"/>
      <c r="B358" s="5"/>
      <c r="C358" s="144"/>
      <c r="D358" s="65"/>
      <c r="E358" s="5"/>
      <c r="F358" s="66"/>
      <c r="G358" s="139"/>
      <c r="H358" s="139"/>
      <c r="I358" s="139"/>
      <c r="J358" s="63"/>
      <c r="K358" s="63"/>
      <c r="L358" s="63"/>
      <c r="M358" s="63"/>
      <c r="N358" s="63"/>
      <c r="O358" s="63"/>
      <c r="P358" s="63"/>
      <c r="Q358" s="63"/>
      <c r="R358" s="63"/>
      <c r="S358" s="63"/>
      <c r="T358" s="63"/>
      <c r="U358" s="63"/>
      <c r="V358" s="63"/>
      <c r="W358" s="63"/>
      <c r="X358" s="63"/>
      <c r="Y358" s="63"/>
      <c r="Z358" s="63"/>
      <c r="AA358" s="63"/>
      <c r="AB358" s="63"/>
      <c r="AC358" s="63"/>
      <c r="AD358" s="63"/>
      <c r="AE358" s="63"/>
      <c r="AF358" s="63"/>
      <c r="AG358" s="63"/>
      <c r="AH358" s="63"/>
      <c r="AI358" s="63"/>
      <c r="AJ358" s="63"/>
      <c r="AK358" s="63"/>
      <c r="AL358" s="63"/>
      <c r="AM358" s="63"/>
      <c r="AN358" s="63"/>
      <c r="AO358" s="63"/>
    </row>
    <row r="359" spans="1:41" s="60" customFormat="1" x14ac:dyDescent="0.2">
      <c r="A359" s="5"/>
      <c r="B359" s="5"/>
      <c r="C359" s="144"/>
      <c r="D359" s="65"/>
      <c r="E359" s="5"/>
      <c r="F359" s="66"/>
      <c r="G359" s="139"/>
      <c r="H359" s="139"/>
      <c r="I359" s="139"/>
      <c r="J359" s="63"/>
      <c r="K359" s="63"/>
      <c r="L359" s="63"/>
      <c r="M359" s="63"/>
      <c r="N359" s="63"/>
      <c r="O359" s="63"/>
      <c r="P359" s="63"/>
      <c r="Q359" s="63"/>
      <c r="R359" s="63"/>
      <c r="S359" s="63"/>
      <c r="T359" s="63"/>
      <c r="U359" s="63"/>
      <c r="V359" s="63"/>
      <c r="W359" s="63"/>
      <c r="X359" s="63"/>
      <c r="Y359" s="63"/>
      <c r="Z359" s="63"/>
      <c r="AA359" s="63"/>
      <c r="AB359" s="63"/>
      <c r="AC359" s="63"/>
      <c r="AD359" s="63"/>
      <c r="AE359" s="63"/>
      <c r="AF359" s="63"/>
      <c r="AG359" s="63"/>
      <c r="AH359" s="63"/>
      <c r="AI359" s="63"/>
      <c r="AJ359" s="63"/>
      <c r="AK359" s="63"/>
      <c r="AL359" s="63"/>
      <c r="AM359" s="63"/>
      <c r="AN359" s="63"/>
      <c r="AO359" s="63"/>
    </row>
    <row r="360" spans="1:41" s="60" customFormat="1" x14ac:dyDescent="0.2">
      <c r="A360" s="5"/>
      <c r="B360" s="5"/>
      <c r="C360" s="144"/>
      <c r="D360" s="65"/>
      <c r="E360" s="5"/>
      <c r="F360" s="66"/>
      <c r="G360" s="139"/>
      <c r="H360" s="139"/>
      <c r="I360" s="139"/>
      <c r="J360" s="63"/>
      <c r="K360" s="63"/>
      <c r="L360" s="63"/>
      <c r="M360" s="63"/>
      <c r="N360" s="63"/>
      <c r="O360" s="63"/>
      <c r="P360" s="63"/>
      <c r="Q360" s="63"/>
      <c r="R360" s="63"/>
      <c r="S360" s="63"/>
      <c r="T360" s="63"/>
      <c r="U360" s="63"/>
      <c r="V360" s="63"/>
      <c r="W360" s="63"/>
      <c r="X360" s="63"/>
      <c r="Y360" s="63"/>
      <c r="Z360" s="63"/>
      <c r="AA360" s="63"/>
      <c r="AB360" s="63"/>
      <c r="AC360" s="63"/>
      <c r="AD360" s="63"/>
      <c r="AE360" s="63"/>
      <c r="AF360" s="63"/>
      <c r="AG360" s="63"/>
      <c r="AH360" s="63"/>
      <c r="AI360" s="63"/>
      <c r="AJ360" s="63"/>
      <c r="AK360" s="63"/>
      <c r="AL360" s="63"/>
      <c r="AM360" s="63"/>
      <c r="AN360" s="63"/>
      <c r="AO360" s="63"/>
    </row>
    <row r="361" spans="1:41" s="60" customFormat="1" x14ac:dyDescent="0.2">
      <c r="A361" s="5"/>
      <c r="B361" s="5"/>
      <c r="C361" s="144"/>
      <c r="D361" s="65"/>
      <c r="E361" s="5"/>
      <c r="F361" s="66"/>
      <c r="G361" s="139"/>
      <c r="H361" s="139"/>
      <c r="I361" s="139"/>
      <c r="J361" s="63"/>
      <c r="K361" s="63"/>
      <c r="L361" s="63"/>
      <c r="M361" s="63"/>
      <c r="N361" s="63"/>
      <c r="O361" s="63"/>
      <c r="P361" s="63"/>
      <c r="Q361" s="63"/>
      <c r="R361" s="63"/>
      <c r="S361" s="63"/>
      <c r="T361" s="63"/>
      <c r="U361" s="63"/>
      <c r="V361" s="63"/>
      <c r="W361" s="63"/>
      <c r="X361" s="63"/>
      <c r="Y361" s="63"/>
      <c r="Z361" s="63"/>
      <c r="AA361" s="63"/>
      <c r="AB361" s="63"/>
      <c r="AC361" s="63"/>
      <c r="AD361" s="63"/>
      <c r="AE361" s="63"/>
      <c r="AF361" s="63"/>
      <c r="AG361" s="63"/>
      <c r="AH361" s="63"/>
      <c r="AI361" s="63"/>
      <c r="AJ361" s="63"/>
      <c r="AK361" s="63"/>
      <c r="AL361" s="63"/>
      <c r="AM361" s="63"/>
      <c r="AN361" s="63"/>
      <c r="AO361" s="63"/>
    </row>
    <row r="362" spans="1:41" s="60" customFormat="1" x14ac:dyDescent="0.2">
      <c r="A362" s="5"/>
      <c r="B362" s="5"/>
      <c r="C362" s="144"/>
      <c r="D362" s="65"/>
      <c r="E362" s="5"/>
      <c r="F362" s="66"/>
      <c r="G362" s="139"/>
      <c r="H362" s="139"/>
      <c r="I362" s="139"/>
      <c r="J362" s="63"/>
      <c r="K362" s="63"/>
      <c r="L362" s="63"/>
      <c r="M362" s="63"/>
      <c r="N362" s="63"/>
      <c r="O362" s="63"/>
      <c r="P362" s="63"/>
      <c r="Q362" s="63"/>
      <c r="R362" s="63"/>
      <c r="S362" s="63"/>
      <c r="T362" s="63"/>
      <c r="U362" s="63"/>
      <c r="V362" s="63"/>
      <c r="W362" s="63"/>
      <c r="X362" s="63"/>
      <c r="Y362" s="63"/>
      <c r="Z362" s="63"/>
      <c r="AA362" s="63"/>
      <c r="AB362" s="63"/>
      <c r="AC362" s="63"/>
      <c r="AD362" s="63"/>
      <c r="AE362" s="63"/>
      <c r="AF362" s="63"/>
      <c r="AG362" s="63"/>
      <c r="AH362" s="63"/>
      <c r="AI362" s="63"/>
      <c r="AJ362" s="63"/>
      <c r="AK362" s="63"/>
      <c r="AL362" s="63"/>
      <c r="AM362" s="63"/>
      <c r="AN362" s="63"/>
      <c r="AO362" s="63"/>
    </row>
    <row r="363" spans="1:41" s="60" customFormat="1" x14ac:dyDescent="0.2">
      <c r="A363" s="5"/>
      <c r="B363" s="5"/>
      <c r="C363" s="144"/>
      <c r="D363" s="65"/>
      <c r="E363" s="5"/>
      <c r="F363" s="66"/>
      <c r="G363" s="139"/>
      <c r="H363" s="139"/>
      <c r="I363" s="139"/>
      <c r="J363" s="63"/>
      <c r="K363" s="63"/>
      <c r="L363" s="63"/>
      <c r="M363" s="63"/>
      <c r="N363" s="63"/>
      <c r="O363" s="63"/>
      <c r="P363" s="63"/>
      <c r="Q363" s="63"/>
      <c r="R363" s="63"/>
      <c r="S363" s="63"/>
      <c r="T363" s="63"/>
      <c r="U363" s="63"/>
      <c r="V363" s="63"/>
      <c r="W363" s="63"/>
      <c r="X363" s="63"/>
      <c r="Y363" s="63"/>
      <c r="Z363" s="63"/>
      <c r="AA363" s="63"/>
      <c r="AB363" s="63"/>
      <c r="AC363" s="63"/>
      <c r="AD363" s="63"/>
      <c r="AE363" s="63"/>
      <c r="AF363" s="63"/>
      <c r="AG363" s="63"/>
      <c r="AH363" s="63"/>
      <c r="AI363" s="63"/>
      <c r="AJ363" s="63"/>
      <c r="AK363" s="63"/>
      <c r="AL363" s="63"/>
      <c r="AM363" s="63"/>
      <c r="AN363" s="63"/>
      <c r="AO363" s="63"/>
    </row>
    <row r="364" spans="1:41" s="60" customFormat="1" x14ac:dyDescent="0.2">
      <c r="A364" s="5"/>
      <c r="B364" s="5"/>
      <c r="C364" s="144"/>
      <c r="D364" s="65"/>
      <c r="E364" s="5"/>
      <c r="F364" s="66"/>
      <c r="G364" s="139"/>
      <c r="H364" s="139"/>
      <c r="I364" s="139"/>
      <c r="J364" s="63"/>
      <c r="K364" s="63"/>
      <c r="L364" s="63"/>
      <c r="M364" s="63"/>
      <c r="N364" s="63"/>
      <c r="O364" s="63"/>
      <c r="P364" s="63"/>
      <c r="Q364" s="63"/>
      <c r="R364" s="63"/>
      <c r="S364" s="63"/>
      <c r="T364" s="63"/>
      <c r="U364" s="63"/>
      <c r="V364" s="63"/>
      <c r="W364" s="63"/>
      <c r="X364" s="63"/>
      <c r="Y364" s="63"/>
      <c r="Z364" s="63"/>
      <c r="AA364" s="63"/>
      <c r="AB364" s="63"/>
      <c r="AC364" s="63"/>
      <c r="AD364" s="63"/>
      <c r="AE364" s="63"/>
      <c r="AF364" s="63"/>
      <c r="AG364" s="63"/>
      <c r="AH364" s="63"/>
      <c r="AI364" s="63"/>
      <c r="AJ364" s="63"/>
      <c r="AK364" s="63"/>
      <c r="AL364" s="63"/>
      <c r="AM364" s="63"/>
      <c r="AN364" s="63"/>
      <c r="AO364" s="63"/>
    </row>
    <row r="365" spans="1:41" s="60" customFormat="1" x14ac:dyDescent="0.2">
      <c r="A365" s="5"/>
      <c r="B365" s="5"/>
      <c r="C365" s="144"/>
      <c r="D365" s="65"/>
      <c r="E365" s="5"/>
      <c r="F365" s="66"/>
      <c r="G365" s="139"/>
      <c r="H365" s="139"/>
      <c r="I365" s="139"/>
      <c r="J365" s="63"/>
      <c r="K365" s="63"/>
      <c r="L365" s="63"/>
      <c r="M365" s="63"/>
      <c r="N365" s="63"/>
      <c r="O365" s="63"/>
      <c r="P365" s="63"/>
      <c r="Q365" s="63"/>
      <c r="R365" s="63"/>
      <c r="S365" s="63"/>
      <c r="T365" s="63"/>
      <c r="U365" s="63"/>
      <c r="V365" s="63"/>
      <c r="W365" s="63"/>
      <c r="X365" s="63"/>
      <c r="Y365" s="63"/>
      <c r="Z365" s="63"/>
      <c r="AA365" s="63"/>
      <c r="AB365" s="63"/>
      <c r="AC365" s="63"/>
      <c r="AD365" s="63"/>
      <c r="AE365" s="63"/>
      <c r="AF365" s="63"/>
      <c r="AG365" s="63"/>
      <c r="AH365" s="63"/>
      <c r="AI365" s="63"/>
      <c r="AJ365" s="63"/>
      <c r="AK365" s="63"/>
      <c r="AL365" s="63"/>
      <c r="AM365" s="63"/>
      <c r="AN365" s="63"/>
      <c r="AO365" s="63"/>
    </row>
    <row r="366" spans="1:41" s="60" customFormat="1" x14ac:dyDescent="0.2">
      <c r="A366" s="5"/>
      <c r="B366" s="5"/>
      <c r="C366" s="144"/>
      <c r="D366" s="65"/>
      <c r="E366" s="5"/>
      <c r="F366" s="66"/>
      <c r="G366" s="139"/>
      <c r="H366" s="139"/>
      <c r="I366" s="139"/>
      <c r="J366" s="63"/>
      <c r="K366" s="63"/>
      <c r="L366" s="63"/>
      <c r="M366" s="63"/>
      <c r="N366" s="63"/>
      <c r="O366" s="63"/>
      <c r="P366" s="63"/>
      <c r="Q366" s="63"/>
      <c r="R366" s="63"/>
      <c r="S366" s="63"/>
      <c r="T366" s="63"/>
      <c r="U366" s="63"/>
      <c r="V366" s="63"/>
      <c r="W366" s="63"/>
      <c r="X366" s="63"/>
      <c r="Y366" s="63"/>
      <c r="Z366" s="63"/>
      <c r="AA366" s="63"/>
      <c r="AB366" s="63"/>
      <c r="AC366" s="63"/>
      <c r="AD366" s="63"/>
      <c r="AE366" s="63"/>
      <c r="AF366" s="63"/>
      <c r="AG366" s="63"/>
      <c r="AH366" s="63"/>
      <c r="AI366" s="63"/>
      <c r="AJ366" s="63"/>
      <c r="AK366" s="63"/>
      <c r="AL366" s="63"/>
      <c r="AM366" s="63"/>
      <c r="AN366" s="63"/>
      <c r="AO366" s="63"/>
    </row>
    <row r="367" spans="1:41" s="60" customFormat="1" x14ac:dyDescent="0.2">
      <c r="A367" s="5"/>
      <c r="B367" s="5"/>
      <c r="C367" s="144"/>
      <c r="D367" s="65"/>
      <c r="E367" s="5"/>
      <c r="F367" s="66"/>
      <c r="G367" s="139"/>
      <c r="H367" s="139"/>
      <c r="I367" s="139"/>
      <c r="J367" s="63"/>
      <c r="K367" s="63"/>
      <c r="L367" s="63"/>
      <c r="M367" s="63"/>
      <c r="N367" s="63"/>
      <c r="O367" s="63"/>
      <c r="P367" s="63"/>
      <c r="Q367" s="63"/>
      <c r="R367" s="63"/>
      <c r="S367" s="63"/>
      <c r="T367" s="63"/>
      <c r="U367" s="63"/>
      <c r="V367" s="63"/>
      <c r="W367" s="63"/>
      <c r="X367" s="63"/>
      <c r="Y367" s="63"/>
      <c r="Z367" s="63"/>
      <c r="AA367" s="63"/>
      <c r="AB367" s="63"/>
      <c r="AC367" s="63"/>
      <c r="AD367" s="63"/>
      <c r="AE367" s="63"/>
      <c r="AF367" s="63"/>
      <c r="AG367" s="63"/>
      <c r="AH367" s="63"/>
      <c r="AI367" s="63"/>
      <c r="AJ367" s="63"/>
      <c r="AK367" s="63"/>
      <c r="AL367" s="63"/>
      <c r="AM367" s="63"/>
      <c r="AN367" s="63"/>
      <c r="AO367" s="63"/>
    </row>
    <row r="368" spans="1:41" s="60" customFormat="1" x14ac:dyDescent="0.2">
      <c r="A368" s="5"/>
      <c r="B368" s="5"/>
      <c r="C368" s="144"/>
      <c r="D368" s="65"/>
      <c r="E368" s="5"/>
      <c r="F368" s="66"/>
      <c r="G368" s="139"/>
      <c r="H368" s="139"/>
      <c r="I368" s="139"/>
      <c r="J368" s="63"/>
      <c r="K368" s="63"/>
      <c r="L368" s="63"/>
      <c r="M368" s="63"/>
      <c r="N368" s="63"/>
      <c r="O368" s="63"/>
      <c r="P368" s="63"/>
      <c r="Q368" s="63"/>
      <c r="R368" s="63"/>
      <c r="S368" s="63"/>
      <c r="T368" s="63"/>
      <c r="U368" s="63"/>
      <c r="V368" s="63"/>
      <c r="W368" s="63"/>
      <c r="X368" s="63"/>
      <c r="Y368" s="63"/>
      <c r="Z368" s="63"/>
      <c r="AA368" s="63"/>
      <c r="AB368" s="63"/>
      <c r="AC368" s="63"/>
      <c r="AD368" s="63"/>
      <c r="AE368" s="63"/>
      <c r="AF368" s="63"/>
      <c r="AG368" s="63"/>
      <c r="AH368" s="63"/>
      <c r="AI368" s="63"/>
      <c r="AJ368" s="63"/>
      <c r="AK368" s="63"/>
      <c r="AL368" s="63"/>
      <c r="AM368" s="63"/>
      <c r="AN368" s="63"/>
      <c r="AO368" s="63"/>
    </row>
    <row r="369" spans="1:41" s="60" customFormat="1" x14ac:dyDescent="0.2">
      <c r="A369" s="5"/>
      <c r="B369" s="5"/>
      <c r="C369" s="144"/>
      <c r="D369" s="65"/>
      <c r="E369" s="5"/>
      <c r="F369" s="66"/>
      <c r="G369" s="139"/>
      <c r="H369" s="139"/>
      <c r="I369" s="139"/>
      <c r="J369" s="63"/>
      <c r="K369" s="63"/>
      <c r="L369" s="63"/>
      <c r="M369" s="63"/>
      <c r="N369" s="63"/>
      <c r="O369" s="63"/>
      <c r="P369" s="63"/>
      <c r="Q369" s="63"/>
      <c r="R369" s="63"/>
      <c r="S369" s="63"/>
      <c r="T369" s="63"/>
      <c r="U369" s="63"/>
      <c r="V369" s="63"/>
      <c r="W369" s="63"/>
      <c r="X369" s="63"/>
      <c r="Y369" s="63"/>
      <c r="Z369" s="63"/>
      <c r="AA369" s="63"/>
      <c r="AB369" s="63"/>
      <c r="AC369" s="63"/>
      <c r="AD369" s="63"/>
      <c r="AE369" s="63"/>
      <c r="AF369" s="63"/>
      <c r="AG369" s="63"/>
      <c r="AH369" s="63"/>
      <c r="AI369" s="63"/>
      <c r="AJ369" s="63"/>
      <c r="AK369" s="63"/>
      <c r="AL369" s="63"/>
      <c r="AM369" s="63"/>
      <c r="AN369" s="63"/>
      <c r="AO369" s="63"/>
    </row>
    <row r="370" spans="1:41" s="60" customFormat="1" x14ac:dyDescent="0.2">
      <c r="A370" s="5"/>
      <c r="B370" s="5"/>
      <c r="C370" s="144"/>
      <c r="D370" s="65"/>
      <c r="E370" s="5"/>
      <c r="F370" s="66"/>
      <c r="G370" s="139"/>
      <c r="H370" s="139"/>
      <c r="I370" s="139"/>
      <c r="J370" s="63"/>
      <c r="K370" s="63"/>
      <c r="L370" s="63"/>
      <c r="M370" s="63"/>
      <c r="N370" s="63"/>
      <c r="O370" s="63"/>
      <c r="P370" s="63"/>
      <c r="Q370" s="63"/>
      <c r="R370" s="63"/>
      <c r="S370" s="63"/>
      <c r="T370" s="63"/>
      <c r="U370" s="63"/>
      <c r="V370" s="63"/>
      <c r="W370" s="63"/>
      <c r="X370" s="63"/>
      <c r="Y370" s="63"/>
      <c r="Z370" s="63"/>
      <c r="AA370" s="63"/>
      <c r="AB370" s="63"/>
      <c r="AC370" s="63"/>
      <c r="AD370" s="63"/>
      <c r="AE370" s="63"/>
      <c r="AF370" s="63"/>
      <c r="AG370" s="63"/>
      <c r="AH370" s="63"/>
      <c r="AI370" s="63"/>
      <c r="AJ370" s="63"/>
      <c r="AK370" s="63"/>
      <c r="AL370" s="63"/>
      <c r="AM370" s="63"/>
      <c r="AN370" s="63"/>
      <c r="AO370" s="63"/>
    </row>
    <row r="371" spans="1:41" s="60" customFormat="1" x14ac:dyDescent="0.2">
      <c r="A371" s="5"/>
      <c r="B371" s="5"/>
      <c r="C371" s="144"/>
      <c r="D371" s="65"/>
      <c r="E371" s="5"/>
      <c r="F371" s="66"/>
      <c r="G371" s="139"/>
      <c r="H371" s="139"/>
      <c r="I371" s="139"/>
      <c r="J371" s="63"/>
      <c r="K371" s="63"/>
      <c r="L371" s="63"/>
      <c r="M371" s="63"/>
      <c r="N371" s="63"/>
      <c r="O371" s="63"/>
      <c r="P371" s="63"/>
      <c r="Q371" s="63"/>
      <c r="R371" s="63"/>
      <c r="S371" s="63"/>
      <c r="T371" s="63"/>
      <c r="U371" s="63"/>
      <c r="V371" s="63"/>
      <c r="W371" s="63"/>
      <c r="X371" s="63"/>
      <c r="Y371" s="63"/>
      <c r="Z371" s="63"/>
      <c r="AA371" s="63"/>
      <c r="AB371" s="63"/>
      <c r="AC371" s="63"/>
      <c r="AD371" s="63"/>
      <c r="AE371" s="63"/>
      <c r="AF371" s="63"/>
      <c r="AG371" s="63"/>
      <c r="AH371" s="63"/>
      <c r="AI371" s="63"/>
      <c r="AJ371" s="63"/>
      <c r="AK371" s="63"/>
      <c r="AL371" s="63"/>
      <c r="AM371" s="63"/>
      <c r="AN371" s="63"/>
      <c r="AO371" s="63"/>
    </row>
    <row r="372" spans="1:41" s="60" customFormat="1" x14ac:dyDescent="0.2">
      <c r="A372" s="5"/>
      <c r="B372" s="5"/>
      <c r="C372" s="144"/>
      <c r="D372" s="65"/>
      <c r="E372" s="5"/>
      <c r="F372" s="66"/>
      <c r="G372" s="139"/>
      <c r="H372" s="139"/>
      <c r="I372" s="139"/>
      <c r="J372" s="63"/>
      <c r="K372" s="63"/>
      <c r="L372" s="63"/>
      <c r="M372" s="63"/>
      <c r="N372" s="63"/>
      <c r="O372" s="63"/>
      <c r="P372" s="63"/>
      <c r="Q372" s="63"/>
      <c r="R372" s="63"/>
      <c r="S372" s="63"/>
      <c r="T372" s="63"/>
      <c r="U372" s="63"/>
      <c r="V372" s="63"/>
      <c r="W372" s="63"/>
      <c r="X372" s="63"/>
      <c r="Y372" s="63"/>
      <c r="Z372" s="63"/>
      <c r="AA372" s="63"/>
      <c r="AB372" s="63"/>
      <c r="AC372" s="63"/>
      <c r="AD372" s="63"/>
      <c r="AE372" s="63"/>
      <c r="AF372" s="63"/>
      <c r="AG372" s="63"/>
      <c r="AH372" s="63"/>
      <c r="AI372" s="63"/>
      <c r="AJ372" s="63"/>
      <c r="AK372" s="63"/>
      <c r="AL372" s="63"/>
      <c r="AM372" s="63"/>
      <c r="AN372" s="63"/>
      <c r="AO372" s="63"/>
    </row>
    <row r="373" spans="1:41" s="60" customFormat="1" x14ac:dyDescent="0.2">
      <c r="A373" s="5"/>
      <c r="B373" s="5"/>
      <c r="C373" s="144"/>
      <c r="D373" s="65"/>
      <c r="E373" s="5"/>
      <c r="F373" s="66"/>
      <c r="G373" s="139"/>
      <c r="H373" s="139"/>
      <c r="I373" s="139"/>
      <c r="J373" s="63"/>
      <c r="K373" s="63"/>
      <c r="L373" s="63"/>
      <c r="M373" s="63"/>
      <c r="N373" s="63"/>
      <c r="O373" s="63"/>
      <c r="P373" s="63"/>
      <c r="Q373" s="63"/>
      <c r="R373" s="63"/>
      <c r="S373" s="63"/>
      <c r="T373" s="63"/>
      <c r="U373" s="63"/>
      <c r="V373" s="63"/>
      <c r="W373" s="63"/>
      <c r="X373" s="63"/>
      <c r="Y373" s="63"/>
      <c r="Z373" s="63"/>
      <c r="AA373" s="63"/>
      <c r="AB373" s="63"/>
      <c r="AC373" s="63"/>
      <c r="AD373" s="63"/>
      <c r="AE373" s="63"/>
      <c r="AF373" s="63"/>
      <c r="AG373" s="63"/>
      <c r="AH373" s="63"/>
      <c r="AI373" s="63"/>
      <c r="AJ373" s="63"/>
      <c r="AK373" s="63"/>
      <c r="AL373" s="63"/>
      <c r="AM373" s="63"/>
      <c r="AN373" s="63"/>
      <c r="AO373" s="63"/>
    </row>
    <row r="374" spans="1:41" s="60" customFormat="1" x14ac:dyDescent="0.2">
      <c r="A374" s="5"/>
      <c r="B374" s="5"/>
      <c r="C374" s="144"/>
      <c r="D374" s="65"/>
      <c r="E374" s="5"/>
      <c r="F374" s="66"/>
      <c r="G374" s="139"/>
      <c r="H374" s="139"/>
      <c r="I374" s="139"/>
      <c r="J374" s="63"/>
      <c r="K374" s="63"/>
      <c r="L374" s="63"/>
      <c r="M374" s="63"/>
      <c r="N374" s="63"/>
      <c r="O374" s="63"/>
      <c r="P374" s="63"/>
      <c r="Q374" s="63"/>
      <c r="R374" s="63"/>
      <c r="S374" s="63"/>
      <c r="T374" s="63"/>
      <c r="U374" s="63"/>
      <c r="V374" s="63"/>
      <c r="W374" s="63"/>
      <c r="X374" s="63"/>
      <c r="Y374" s="63"/>
      <c r="Z374" s="63"/>
      <c r="AA374" s="63"/>
      <c r="AB374" s="63"/>
      <c r="AC374" s="63"/>
      <c r="AD374" s="63"/>
      <c r="AE374" s="63"/>
      <c r="AF374" s="63"/>
      <c r="AG374" s="63"/>
      <c r="AH374" s="63"/>
      <c r="AI374" s="63"/>
      <c r="AJ374" s="63"/>
      <c r="AK374" s="63"/>
      <c r="AL374" s="63"/>
      <c r="AM374" s="63"/>
      <c r="AN374" s="63"/>
      <c r="AO374" s="63"/>
    </row>
    <row r="375" spans="1:41" s="60" customFormat="1" x14ac:dyDescent="0.2">
      <c r="A375" s="5"/>
      <c r="B375" s="5"/>
      <c r="C375" s="144"/>
      <c r="D375" s="65"/>
      <c r="E375" s="5"/>
      <c r="F375" s="66"/>
      <c r="G375" s="139"/>
      <c r="H375" s="139"/>
      <c r="I375" s="139"/>
      <c r="J375" s="63"/>
      <c r="K375" s="63"/>
      <c r="L375" s="63"/>
      <c r="M375" s="63"/>
      <c r="N375" s="63"/>
      <c r="O375" s="63"/>
      <c r="P375" s="63"/>
      <c r="Q375" s="63"/>
      <c r="R375" s="63"/>
      <c r="S375" s="63"/>
      <c r="T375" s="63"/>
      <c r="U375" s="63"/>
      <c r="V375" s="63"/>
      <c r="W375" s="63"/>
      <c r="X375" s="63"/>
      <c r="Y375" s="63"/>
      <c r="Z375" s="63"/>
      <c r="AA375" s="63"/>
      <c r="AB375" s="63"/>
      <c r="AC375" s="63"/>
      <c r="AD375" s="63"/>
      <c r="AE375" s="63"/>
      <c r="AF375" s="63"/>
      <c r="AG375" s="63"/>
      <c r="AH375" s="63"/>
      <c r="AI375" s="63"/>
      <c r="AJ375" s="63"/>
      <c r="AK375" s="63"/>
      <c r="AL375" s="63"/>
      <c r="AM375" s="63"/>
      <c r="AN375" s="63"/>
      <c r="AO375" s="63"/>
    </row>
    <row r="376" spans="1:41" s="60" customFormat="1" x14ac:dyDescent="0.2">
      <c r="A376" s="5"/>
      <c r="B376" s="5"/>
      <c r="C376" s="144"/>
      <c r="D376" s="65"/>
      <c r="E376" s="5"/>
      <c r="F376" s="66"/>
      <c r="G376" s="139"/>
      <c r="H376" s="139"/>
      <c r="I376" s="139"/>
      <c r="J376" s="63"/>
      <c r="K376" s="63"/>
      <c r="L376" s="63"/>
      <c r="M376" s="63"/>
      <c r="N376" s="63"/>
      <c r="O376" s="63"/>
      <c r="P376" s="63"/>
      <c r="Q376" s="63"/>
      <c r="R376" s="63"/>
      <c r="S376" s="63"/>
      <c r="T376" s="63"/>
      <c r="U376" s="63"/>
      <c r="V376" s="63"/>
      <c r="W376" s="63"/>
      <c r="X376" s="63"/>
      <c r="Y376" s="63"/>
      <c r="Z376" s="63"/>
      <c r="AA376" s="63"/>
      <c r="AB376" s="63"/>
      <c r="AC376" s="63"/>
      <c r="AD376" s="63"/>
      <c r="AE376" s="63"/>
      <c r="AF376" s="63"/>
      <c r="AG376" s="63"/>
      <c r="AH376" s="63"/>
      <c r="AI376" s="63"/>
      <c r="AJ376" s="63"/>
      <c r="AK376" s="63"/>
      <c r="AL376" s="63"/>
      <c r="AM376" s="63"/>
      <c r="AN376" s="63"/>
      <c r="AO376" s="63"/>
    </row>
    <row r="377" spans="1:41" s="60" customFormat="1" x14ac:dyDescent="0.2">
      <c r="A377" s="5"/>
      <c r="B377" s="5"/>
      <c r="C377" s="144"/>
      <c r="D377" s="65"/>
      <c r="E377" s="5"/>
      <c r="F377" s="66"/>
      <c r="G377" s="139"/>
      <c r="H377" s="139"/>
      <c r="I377" s="139"/>
      <c r="J377" s="63"/>
      <c r="K377" s="63"/>
      <c r="L377" s="63"/>
      <c r="M377" s="63"/>
      <c r="N377" s="63"/>
      <c r="O377" s="63"/>
      <c r="P377" s="63"/>
      <c r="Q377" s="63"/>
      <c r="R377" s="63"/>
      <c r="S377" s="63"/>
      <c r="T377" s="63"/>
      <c r="U377" s="63"/>
      <c r="V377" s="63"/>
      <c r="W377" s="63"/>
      <c r="X377" s="63"/>
      <c r="Y377" s="63"/>
      <c r="Z377" s="63"/>
      <c r="AA377" s="63"/>
      <c r="AB377" s="63"/>
      <c r="AC377" s="63"/>
      <c r="AD377" s="63"/>
      <c r="AE377" s="63"/>
      <c r="AF377" s="63"/>
      <c r="AG377" s="63"/>
      <c r="AH377" s="63"/>
      <c r="AI377" s="63"/>
      <c r="AJ377" s="63"/>
      <c r="AK377" s="63"/>
      <c r="AL377" s="63"/>
      <c r="AM377" s="63"/>
      <c r="AN377" s="63"/>
      <c r="AO377" s="63"/>
    </row>
    <row r="378" spans="1:41" s="60" customFormat="1" x14ac:dyDescent="0.2">
      <c r="A378" s="5"/>
      <c r="B378" s="5"/>
      <c r="C378" s="144"/>
      <c r="D378" s="65"/>
      <c r="E378" s="5"/>
      <c r="F378" s="66"/>
      <c r="G378" s="139"/>
      <c r="H378" s="139"/>
      <c r="I378" s="139"/>
      <c r="J378" s="63"/>
      <c r="K378" s="63"/>
      <c r="L378" s="63"/>
      <c r="M378" s="63"/>
      <c r="N378" s="63"/>
      <c r="O378" s="63"/>
      <c r="P378" s="63"/>
      <c r="Q378" s="63"/>
      <c r="R378" s="63"/>
      <c r="S378" s="63"/>
      <c r="T378" s="63"/>
      <c r="U378" s="63"/>
      <c r="V378" s="63"/>
      <c r="W378" s="63"/>
      <c r="X378" s="63"/>
      <c r="Y378" s="63"/>
      <c r="Z378" s="63"/>
      <c r="AA378" s="63"/>
      <c r="AB378" s="63"/>
      <c r="AC378" s="63"/>
      <c r="AD378" s="63"/>
      <c r="AE378" s="63"/>
      <c r="AF378" s="63"/>
      <c r="AG378" s="63"/>
      <c r="AH378" s="63"/>
      <c r="AI378" s="63"/>
      <c r="AJ378" s="63"/>
      <c r="AK378" s="63"/>
      <c r="AL378" s="63"/>
      <c r="AM378" s="63"/>
      <c r="AN378" s="63"/>
      <c r="AO378" s="63"/>
    </row>
    <row r="379" spans="1:41" s="60" customFormat="1" x14ac:dyDescent="0.2">
      <c r="A379" s="5"/>
      <c r="B379" s="5"/>
      <c r="C379" s="144"/>
      <c r="D379" s="65"/>
      <c r="E379" s="5"/>
      <c r="F379" s="66"/>
      <c r="G379" s="139"/>
      <c r="H379" s="139"/>
      <c r="I379" s="139"/>
      <c r="J379" s="63"/>
      <c r="K379" s="63"/>
      <c r="L379" s="63"/>
      <c r="M379" s="63"/>
      <c r="N379" s="63"/>
      <c r="O379" s="63"/>
      <c r="P379" s="63"/>
      <c r="Q379" s="63"/>
      <c r="R379" s="63"/>
      <c r="S379" s="63"/>
      <c r="T379" s="63"/>
      <c r="U379" s="63"/>
      <c r="V379" s="63"/>
      <c r="W379" s="63"/>
      <c r="X379" s="63"/>
      <c r="Y379" s="63"/>
      <c r="Z379" s="63"/>
      <c r="AA379" s="63"/>
      <c r="AB379" s="63"/>
      <c r="AC379" s="63"/>
      <c r="AD379" s="63"/>
      <c r="AE379" s="63"/>
      <c r="AF379" s="63"/>
      <c r="AG379" s="63"/>
      <c r="AH379" s="63"/>
      <c r="AI379" s="63"/>
      <c r="AJ379" s="63"/>
      <c r="AK379" s="63"/>
      <c r="AL379" s="63"/>
      <c r="AM379" s="63"/>
      <c r="AN379" s="63"/>
      <c r="AO379" s="63"/>
    </row>
    <row r="380" spans="1:41" s="60" customFormat="1" x14ac:dyDescent="0.2">
      <c r="A380" s="5"/>
      <c r="B380" s="5"/>
      <c r="C380" s="144"/>
      <c r="D380" s="65"/>
      <c r="E380" s="5"/>
      <c r="F380" s="66"/>
      <c r="G380" s="139"/>
      <c r="H380" s="139"/>
      <c r="I380" s="139"/>
      <c r="J380" s="63"/>
      <c r="K380" s="63"/>
      <c r="L380" s="63"/>
      <c r="M380" s="63"/>
      <c r="N380" s="63"/>
      <c r="O380" s="63"/>
      <c r="P380" s="63"/>
      <c r="Q380" s="63"/>
      <c r="R380" s="63"/>
      <c r="S380" s="63"/>
      <c r="T380" s="63"/>
      <c r="U380" s="63"/>
      <c r="V380" s="63"/>
      <c r="W380" s="63"/>
      <c r="X380" s="63"/>
      <c r="Y380" s="63"/>
      <c r="Z380" s="63"/>
      <c r="AA380" s="63"/>
      <c r="AB380" s="63"/>
      <c r="AC380" s="63"/>
      <c r="AD380" s="63"/>
      <c r="AE380" s="63"/>
      <c r="AF380" s="63"/>
      <c r="AG380" s="63"/>
      <c r="AH380" s="63"/>
      <c r="AI380" s="63"/>
      <c r="AJ380" s="63"/>
      <c r="AK380" s="63"/>
      <c r="AL380" s="63"/>
      <c r="AM380" s="63"/>
      <c r="AN380" s="63"/>
      <c r="AO380" s="63"/>
    </row>
    <row r="381" spans="1:41" s="60" customFormat="1" x14ac:dyDescent="0.2">
      <c r="A381" s="5"/>
      <c r="B381" s="5"/>
      <c r="C381" s="144"/>
      <c r="D381" s="65"/>
      <c r="E381" s="5"/>
      <c r="F381" s="66"/>
      <c r="G381" s="139"/>
      <c r="H381" s="139"/>
      <c r="I381" s="139"/>
      <c r="J381" s="63"/>
      <c r="K381" s="63"/>
      <c r="L381" s="63"/>
      <c r="M381" s="63"/>
      <c r="N381" s="63"/>
      <c r="O381" s="63"/>
      <c r="P381" s="63"/>
      <c r="Q381" s="63"/>
      <c r="R381" s="63"/>
      <c r="S381" s="63"/>
      <c r="T381" s="63"/>
      <c r="U381" s="63"/>
      <c r="V381" s="63"/>
      <c r="W381" s="63"/>
      <c r="X381" s="63"/>
      <c r="Y381" s="63"/>
      <c r="Z381" s="63"/>
      <c r="AA381" s="63"/>
      <c r="AB381" s="63"/>
      <c r="AC381" s="63"/>
      <c r="AD381" s="63"/>
      <c r="AE381" s="63"/>
      <c r="AF381" s="63"/>
      <c r="AG381" s="63"/>
      <c r="AH381" s="63"/>
      <c r="AI381" s="63"/>
      <c r="AJ381" s="63"/>
      <c r="AK381" s="63"/>
      <c r="AL381" s="63"/>
      <c r="AM381" s="63"/>
      <c r="AN381" s="63"/>
      <c r="AO381" s="63"/>
    </row>
    <row r="382" spans="1:41" s="60" customFormat="1" x14ac:dyDescent="0.2">
      <c r="A382" s="5"/>
      <c r="B382" s="5"/>
      <c r="C382" s="144"/>
      <c r="D382" s="65"/>
      <c r="E382" s="5"/>
      <c r="F382" s="66"/>
      <c r="G382" s="139"/>
      <c r="H382" s="139"/>
      <c r="I382" s="139"/>
      <c r="J382" s="63"/>
      <c r="K382" s="63"/>
      <c r="L382" s="63"/>
      <c r="M382" s="63"/>
      <c r="N382" s="63"/>
      <c r="O382" s="63"/>
      <c r="P382" s="63"/>
      <c r="Q382" s="63"/>
      <c r="R382" s="63"/>
      <c r="S382" s="63"/>
      <c r="T382" s="63"/>
      <c r="U382" s="63"/>
      <c r="V382" s="63"/>
      <c r="W382" s="63"/>
      <c r="X382" s="63"/>
      <c r="Y382" s="63"/>
      <c r="Z382" s="63"/>
      <c r="AA382" s="63"/>
      <c r="AB382" s="63"/>
      <c r="AC382" s="63"/>
      <c r="AD382" s="63"/>
      <c r="AE382" s="63"/>
      <c r="AF382" s="63"/>
      <c r="AG382" s="63"/>
      <c r="AH382" s="63"/>
      <c r="AI382" s="63"/>
      <c r="AJ382" s="63"/>
      <c r="AK382" s="63"/>
      <c r="AL382" s="63"/>
      <c r="AM382" s="63"/>
      <c r="AN382" s="63"/>
      <c r="AO382" s="63"/>
    </row>
    <row r="383" spans="1:41" s="60" customFormat="1" x14ac:dyDescent="0.2">
      <c r="A383" s="5"/>
      <c r="B383" s="5"/>
      <c r="C383" s="144"/>
      <c r="D383" s="65"/>
      <c r="E383" s="5"/>
      <c r="F383" s="66"/>
      <c r="G383" s="139"/>
      <c r="H383" s="139"/>
      <c r="I383" s="139"/>
      <c r="J383" s="63"/>
      <c r="K383" s="63"/>
      <c r="L383" s="63"/>
      <c r="M383" s="63"/>
      <c r="N383" s="63"/>
      <c r="O383" s="63"/>
      <c r="P383" s="63"/>
      <c r="Q383" s="63"/>
      <c r="R383" s="63"/>
      <c r="S383" s="63"/>
      <c r="T383" s="63"/>
      <c r="U383" s="63"/>
      <c r="V383" s="63"/>
      <c r="W383" s="63"/>
      <c r="X383" s="63"/>
      <c r="Y383" s="63"/>
      <c r="Z383" s="63"/>
      <c r="AA383" s="63"/>
      <c r="AB383" s="63"/>
      <c r="AC383" s="63"/>
      <c r="AD383" s="63"/>
      <c r="AE383" s="63"/>
      <c r="AF383" s="63"/>
      <c r="AG383" s="63"/>
      <c r="AH383" s="63"/>
      <c r="AI383" s="63"/>
      <c r="AJ383" s="63"/>
      <c r="AK383" s="63"/>
      <c r="AL383" s="63"/>
      <c r="AM383" s="63"/>
      <c r="AN383" s="63"/>
      <c r="AO383" s="63"/>
    </row>
    <row r="384" spans="1:41" s="60" customFormat="1" x14ac:dyDescent="0.2">
      <c r="A384" s="5"/>
      <c r="B384" s="5"/>
      <c r="C384" s="144"/>
      <c r="D384" s="65"/>
      <c r="E384" s="5"/>
      <c r="F384" s="66"/>
      <c r="G384" s="139"/>
      <c r="H384" s="139"/>
      <c r="I384" s="139"/>
      <c r="J384" s="63"/>
      <c r="K384" s="63"/>
      <c r="L384" s="63"/>
      <c r="M384" s="63"/>
      <c r="N384" s="63"/>
      <c r="O384" s="63"/>
      <c r="P384" s="63"/>
      <c r="Q384" s="63"/>
      <c r="R384" s="63"/>
      <c r="S384" s="63"/>
      <c r="T384" s="63"/>
      <c r="U384" s="63"/>
      <c r="V384" s="63"/>
      <c r="W384" s="63"/>
      <c r="X384" s="63"/>
      <c r="Y384" s="63"/>
      <c r="Z384" s="63"/>
      <c r="AA384" s="63"/>
      <c r="AB384" s="63"/>
      <c r="AC384" s="63"/>
      <c r="AD384" s="63"/>
      <c r="AE384" s="63"/>
      <c r="AF384" s="63"/>
      <c r="AG384" s="63"/>
      <c r="AH384" s="63"/>
      <c r="AI384" s="63"/>
      <c r="AJ384" s="63"/>
      <c r="AK384" s="63"/>
      <c r="AL384" s="63"/>
      <c r="AM384" s="63"/>
      <c r="AN384" s="63"/>
      <c r="AO384" s="63"/>
    </row>
    <row r="385" spans="1:41" s="60" customFormat="1" x14ac:dyDescent="0.2">
      <c r="A385" s="5"/>
      <c r="B385" s="5"/>
      <c r="C385" s="144"/>
      <c r="D385" s="65"/>
      <c r="E385" s="5"/>
      <c r="F385" s="66"/>
      <c r="G385" s="139"/>
      <c r="H385" s="139"/>
      <c r="I385" s="139"/>
      <c r="J385" s="63"/>
      <c r="K385" s="63"/>
      <c r="L385" s="63"/>
      <c r="M385" s="63"/>
      <c r="N385" s="63"/>
      <c r="O385" s="63"/>
      <c r="P385" s="63"/>
      <c r="Q385" s="63"/>
      <c r="R385" s="63"/>
      <c r="S385" s="63"/>
      <c r="T385" s="63"/>
      <c r="U385" s="63"/>
      <c r="V385" s="63"/>
      <c r="W385" s="63"/>
      <c r="X385" s="63"/>
      <c r="Y385" s="63"/>
      <c r="Z385" s="63"/>
      <c r="AA385" s="63"/>
      <c r="AB385" s="63"/>
      <c r="AC385" s="63"/>
      <c r="AD385" s="63"/>
      <c r="AE385" s="63"/>
      <c r="AF385" s="63"/>
      <c r="AG385" s="63"/>
      <c r="AH385" s="63"/>
      <c r="AI385" s="63"/>
      <c r="AJ385" s="63"/>
      <c r="AK385" s="63"/>
      <c r="AL385" s="63"/>
      <c r="AM385" s="63"/>
      <c r="AN385" s="63"/>
      <c r="AO385" s="63"/>
    </row>
    <row r="386" spans="1:41" s="60" customFormat="1" x14ac:dyDescent="0.2">
      <c r="A386" s="5"/>
      <c r="B386" s="5"/>
      <c r="C386" s="144"/>
      <c r="D386" s="65"/>
      <c r="E386" s="5"/>
      <c r="F386" s="66"/>
      <c r="G386" s="139"/>
      <c r="H386" s="139"/>
      <c r="I386" s="139"/>
      <c r="J386" s="63"/>
      <c r="K386" s="63"/>
      <c r="L386" s="63"/>
      <c r="M386" s="63"/>
      <c r="N386" s="63"/>
      <c r="O386" s="63"/>
      <c r="P386" s="63"/>
      <c r="Q386" s="63"/>
      <c r="R386" s="63"/>
      <c r="S386" s="63"/>
      <c r="T386" s="63"/>
      <c r="U386" s="63"/>
      <c r="V386" s="63"/>
      <c r="W386" s="63"/>
      <c r="X386" s="63"/>
      <c r="Y386" s="63"/>
      <c r="Z386" s="63"/>
      <c r="AA386" s="63"/>
      <c r="AB386" s="63"/>
      <c r="AC386" s="63"/>
      <c r="AD386" s="63"/>
      <c r="AE386" s="63"/>
      <c r="AF386" s="63"/>
      <c r="AG386" s="63"/>
      <c r="AH386" s="63"/>
      <c r="AI386" s="63"/>
      <c r="AJ386" s="63"/>
      <c r="AK386" s="63"/>
      <c r="AL386" s="63"/>
      <c r="AM386" s="63"/>
      <c r="AN386" s="63"/>
      <c r="AO386" s="63"/>
    </row>
    <row r="387" spans="1:41" s="60" customFormat="1" x14ac:dyDescent="0.2">
      <c r="A387" s="5"/>
      <c r="B387" s="5"/>
      <c r="C387" s="144"/>
      <c r="D387" s="65"/>
      <c r="E387" s="5"/>
      <c r="F387" s="66"/>
      <c r="G387" s="139"/>
      <c r="H387" s="139"/>
      <c r="I387" s="139"/>
      <c r="J387" s="63"/>
      <c r="K387" s="63"/>
      <c r="L387" s="63"/>
      <c r="M387" s="63"/>
      <c r="N387" s="63"/>
      <c r="O387" s="63"/>
      <c r="P387" s="63"/>
      <c r="Q387" s="63"/>
      <c r="R387" s="63"/>
      <c r="S387" s="63"/>
      <c r="T387" s="63"/>
      <c r="U387" s="63"/>
      <c r="V387" s="63"/>
      <c r="W387" s="63"/>
      <c r="X387" s="63"/>
      <c r="Y387" s="63"/>
      <c r="Z387" s="63"/>
      <c r="AA387" s="63"/>
      <c r="AB387" s="63"/>
      <c r="AC387" s="63"/>
      <c r="AD387" s="63"/>
      <c r="AE387" s="63"/>
      <c r="AF387" s="63"/>
      <c r="AG387" s="63"/>
      <c r="AH387" s="63"/>
      <c r="AI387" s="63"/>
      <c r="AJ387" s="63"/>
      <c r="AK387" s="63"/>
      <c r="AL387" s="63"/>
      <c r="AM387" s="63"/>
      <c r="AN387" s="63"/>
      <c r="AO387" s="63"/>
    </row>
    <row r="388" spans="1:41" s="60" customFormat="1" x14ac:dyDescent="0.2">
      <c r="A388" s="5"/>
      <c r="B388" s="5"/>
      <c r="C388" s="144"/>
      <c r="D388" s="65"/>
      <c r="E388" s="5"/>
      <c r="F388" s="66"/>
      <c r="G388" s="139"/>
      <c r="H388" s="139"/>
      <c r="I388" s="139"/>
      <c r="J388" s="63"/>
      <c r="K388" s="63"/>
      <c r="L388" s="63"/>
      <c r="M388" s="63"/>
      <c r="N388" s="63"/>
      <c r="O388" s="63"/>
      <c r="P388" s="63"/>
      <c r="Q388" s="63"/>
      <c r="R388" s="63"/>
      <c r="S388" s="63"/>
      <c r="T388" s="63"/>
      <c r="U388" s="63"/>
      <c r="V388" s="63"/>
      <c r="W388" s="63"/>
      <c r="X388" s="63"/>
      <c r="Y388" s="63"/>
      <c r="Z388" s="63"/>
      <c r="AA388" s="63"/>
      <c r="AB388" s="63"/>
      <c r="AC388" s="63"/>
      <c r="AD388" s="63"/>
      <c r="AE388" s="63"/>
      <c r="AF388" s="63"/>
      <c r="AG388" s="63"/>
      <c r="AH388" s="63"/>
      <c r="AI388" s="63"/>
      <c r="AJ388" s="63"/>
      <c r="AK388" s="63"/>
      <c r="AL388" s="63"/>
      <c r="AM388" s="63"/>
      <c r="AN388" s="63"/>
      <c r="AO388" s="63"/>
    </row>
    <row r="389" spans="1:41" s="60" customFormat="1" x14ac:dyDescent="0.2">
      <c r="A389" s="5"/>
      <c r="B389" s="5"/>
      <c r="C389" s="144"/>
      <c r="D389" s="65"/>
      <c r="E389" s="5"/>
      <c r="F389" s="66"/>
      <c r="G389" s="139"/>
      <c r="H389" s="139"/>
      <c r="I389" s="139"/>
      <c r="J389" s="63"/>
      <c r="K389" s="63"/>
      <c r="L389" s="63"/>
      <c r="M389" s="63"/>
      <c r="N389" s="63"/>
      <c r="O389" s="63"/>
      <c r="P389" s="63"/>
      <c r="Q389" s="63"/>
      <c r="R389" s="63"/>
      <c r="S389" s="63"/>
      <c r="T389" s="63"/>
      <c r="U389" s="63"/>
      <c r="V389" s="63"/>
      <c r="W389" s="63"/>
      <c r="X389" s="63"/>
      <c r="Y389" s="63"/>
      <c r="Z389" s="63"/>
      <c r="AA389" s="63"/>
      <c r="AB389" s="63"/>
      <c r="AC389" s="63"/>
      <c r="AD389" s="63"/>
      <c r="AE389" s="63"/>
      <c r="AF389" s="63"/>
      <c r="AG389" s="63"/>
      <c r="AH389" s="63"/>
      <c r="AI389" s="63"/>
      <c r="AJ389" s="63"/>
      <c r="AK389" s="63"/>
      <c r="AL389" s="63"/>
      <c r="AM389" s="63"/>
      <c r="AN389" s="63"/>
      <c r="AO389" s="63"/>
    </row>
    <row r="390" spans="1:41" s="60" customFormat="1" x14ac:dyDescent="0.2">
      <c r="A390" s="5"/>
      <c r="B390" s="5"/>
      <c r="C390" s="144"/>
      <c r="D390" s="65"/>
      <c r="E390" s="5"/>
      <c r="F390" s="66"/>
      <c r="G390" s="139"/>
      <c r="H390" s="139"/>
      <c r="I390" s="139"/>
      <c r="J390" s="63"/>
      <c r="K390" s="63"/>
      <c r="L390" s="63"/>
      <c r="M390" s="63"/>
      <c r="N390" s="63"/>
      <c r="O390" s="63"/>
      <c r="P390" s="63"/>
      <c r="Q390" s="63"/>
      <c r="R390" s="63"/>
      <c r="S390" s="63"/>
      <c r="T390" s="63"/>
      <c r="U390" s="63"/>
      <c r="V390" s="63"/>
      <c r="W390" s="63"/>
      <c r="X390" s="63"/>
      <c r="Y390" s="63"/>
      <c r="Z390" s="63"/>
      <c r="AA390" s="63"/>
      <c r="AB390" s="63"/>
      <c r="AC390" s="63"/>
      <c r="AD390" s="63"/>
      <c r="AE390" s="63"/>
      <c r="AF390" s="63"/>
      <c r="AG390" s="63"/>
      <c r="AH390" s="63"/>
      <c r="AI390" s="63"/>
      <c r="AJ390" s="63"/>
      <c r="AK390" s="63"/>
      <c r="AL390" s="63"/>
      <c r="AM390" s="63"/>
      <c r="AN390" s="63"/>
      <c r="AO390" s="63"/>
    </row>
    <row r="391" spans="1:41" s="60" customFormat="1" x14ac:dyDescent="0.2">
      <c r="A391" s="5"/>
      <c r="B391" s="5"/>
      <c r="C391" s="144"/>
      <c r="D391" s="65"/>
      <c r="E391" s="5"/>
      <c r="F391" s="66"/>
      <c r="G391" s="139"/>
      <c r="H391" s="139"/>
      <c r="I391" s="139"/>
      <c r="J391" s="63"/>
      <c r="K391" s="63"/>
      <c r="L391" s="63"/>
      <c r="M391" s="63"/>
      <c r="N391" s="63"/>
      <c r="O391" s="63"/>
      <c r="P391" s="63"/>
      <c r="Q391" s="63"/>
      <c r="R391" s="63"/>
      <c r="S391" s="63"/>
      <c r="T391" s="63"/>
      <c r="U391" s="63"/>
      <c r="V391" s="63"/>
      <c r="W391" s="63"/>
      <c r="X391" s="63"/>
      <c r="Y391" s="63"/>
      <c r="Z391" s="63"/>
      <c r="AA391" s="63"/>
      <c r="AB391" s="63"/>
      <c r="AC391" s="63"/>
      <c r="AD391" s="63"/>
      <c r="AE391" s="63"/>
      <c r="AF391" s="63"/>
      <c r="AG391" s="63"/>
      <c r="AH391" s="63"/>
      <c r="AI391" s="63"/>
      <c r="AJ391" s="63"/>
      <c r="AK391" s="63"/>
      <c r="AL391" s="63"/>
      <c r="AM391" s="63"/>
      <c r="AN391" s="63"/>
      <c r="AO391" s="63"/>
    </row>
    <row r="392" spans="1:41" s="60" customFormat="1" x14ac:dyDescent="0.2">
      <c r="A392" s="5"/>
      <c r="B392" s="5"/>
      <c r="C392" s="144"/>
      <c r="D392" s="65"/>
      <c r="E392" s="5"/>
      <c r="F392" s="66"/>
      <c r="G392" s="139"/>
      <c r="H392" s="139"/>
      <c r="I392" s="139"/>
      <c r="J392" s="63"/>
      <c r="K392" s="63"/>
      <c r="L392" s="63"/>
      <c r="M392" s="63"/>
      <c r="N392" s="63"/>
      <c r="O392" s="63"/>
      <c r="P392" s="63"/>
      <c r="Q392" s="63"/>
      <c r="R392" s="63"/>
      <c r="S392" s="63"/>
      <c r="T392" s="63"/>
      <c r="U392" s="63"/>
      <c r="V392" s="63"/>
      <c r="W392" s="63"/>
      <c r="X392" s="63"/>
      <c r="Y392" s="63"/>
      <c r="Z392" s="63"/>
      <c r="AA392" s="63"/>
      <c r="AB392" s="63"/>
      <c r="AC392" s="63"/>
      <c r="AD392" s="63"/>
      <c r="AE392" s="63"/>
      <c r="AF392" s="63"/>
      <c r="AG392" s="63"/>
      <c r="AH392" s="63"/>
      <c r="AI392" s="63"/>
      <c r="AJ392" s="63"/>
      <c r="AK392" s="63"/>
      <c r="AL392" s="63"/>
      <c r="AM392" s="63"/>
      <c r="AN392" s="63"/>
      <c r="AO392" s="63"/>
    </row>
    <row r="393" spans="1:41" s="60" customFormat="1" x14ac:dyDescent="0.2">
      <c r="A393" s="5"/>
      <c r="B393" s="5"/>
      <c r="C393" s="144"/>
      <c r="D393" s="65"/>
      <c r="E393" s="5"/>
      <c r="F393" s="66"/>
      <c r="G393" s="139"/>
      <c r="H393" s="139"/>
      <c r="I393" s="139"/>
      <c r="J393" s="63"/>
      <c r="K393" s="63"/>
      <c r="L393" s="63"/>
      <c r="M393" s="63"/>
      <c r="N393" s="63"/>
      <c r="O393" s="63"/>
      <c r="P393" s="63"/>
      <c r="Q393" s="63"/>
      <c r="R393" s="63"/>
      <c r="S393" s="63"/>
      <c r="T393" s="63"/>
      <c r="U393" s="63"/>
      <c r="V393" s="63"/>
      <c r="W393" s="63"/>
      <c r="X393" s="63"/>
      <c r="Y393" s="63"/>
      <c r="Z393" s="63"/>
      <c r="AA393" s="63"/>
      <c r="AB393" s="63"/>
      <c r="AC393" s="63"/>
      <c r="AD393" s="63"/>
      <c r="AE393" s="63"/>
      <c r="AF393" s="63"/>
      <c r="AG393" s="63"/>
      <c r="AH393" s="63"/>
      <c r="AI393" s="63"/>
      <c r="AJ393" s="63"/>
      <c r="AK393" s="63"/>
      <c r="AL393" s="63"/>
      <c r="AM393" s="63"/>
      <c r="AN393" s="63"/>
      <c r="AO393" s="63"/>
    </row>
    <row r="394" spans="1:41" s="60" customFormat="1" x14ac:dyDescent="0.2">
      <c r="A394" s="5"/>
      <c r="B394" s="5"/>
      <c r="C394" s="144"/>
      <c r="D394" s="65"/>
      <c r="E394" s="5"/>
      <c r="F394" s="66"/>
      <c r="G394" s="139"/>
      <c r="H394" s="139"/>
      <c r="I394" s="139"/>
      <c r="J394" s="63"/>
      <c r="K394" s="63"/>
      <c r="L394" s="63"/>
      <c r="M394" s="63"/>
      <c r="N394" s="63"/>
      <c r="O394" s="63"/>
      <c r="P394" s="63"/>
      <c r="Q394" s="63"/>
      <c r="R394" s="63"/>
      <c r="S394" s="63"/>
      <c r="T394" s="63"/>
      <c r="U394" s="63"/>
      <c r="V394" s="63"/>
      <c r="W394" s="63"/>
      <c r="X394" s="63"/>
      <c r="Y394" s="63"/>
      <c r="Z394" s="63"/>
      <c r="AA394" s="63"/>
      <c r="AB394" s="63"/>
      <c r="AC394" s="63"/>
      <c r="AD394" s="63"/>
      <c r="AE394" s="63"/>
      <c r="AF394" s="63"/>
      <c r="AG394" s="63"/>
      <c r="AH394" s="63"/>
      <c r="AI394" s="63"/>
      <c r="AJ394" s="63"/>
      <c r="AK394" s="63"/>
      <c r="AL394" s="63"/>
      <c r="AM394" s="63"/>
      <c r="AN394" s="63"/>
      <c r="AO394" s="63"/>
    </row>
    <row r="395" spans="1:41" s="60" customFormat="1" x14ac:dyDescent="0.2">
      <c r="A395" s="5"/>
      <c r="B395" s="5"/>
      <c r="C395" s="144"/>
      <c r="D395" s="65"/>
      <c r="E395" s="5"/>
      <c r="F395" s="66"/>
      <c r="G395" s="139"/>
      <c r="H395" s="139"/>
      <c r="I395" s="139"/>
      <c r="J395" s="63"/>
      <c r="K395" s="63"/>
      <c r="L395" s="63"/>
      <c r="M395" s="63"/>
      <c r="N395" s="63"/>
      <c r="O395" s="63"/>
      <c r="P395" s="63"/>
      <c r="Q395" s="63"/>
      <c r="R395" s="63"/>
      <c r="S395" s="63"/>
      <c r="T395" s="63"/>
      <c r="U395" s="63"/>
      <c r="V395" s="63"/>
      <c r="W395" s="63"/>
      <c r="X395" s="63"/>
      <c r="Y395" s="63"/>
      <c r="Z395" s="63"/>
      <c r="AA395" s="63"/>
      <c r="AB395" s="63"/>
      <c r="AC395" s="63"/>
      <c r="AD395" s="63"/>
      <c r="AE395" s="63"/>
      <c r="AF395" s="63"/>
      <c r="AG395" s="63"/>
      <c r="AH395" s="63"/>
      <c r="AI395" s="63"/>
      <c r="AJ395" s="63"/>
      <c r="AK395" s="63"/>
      <c r="AL395" s="63"/>
      <c r="AM395" s="63"/>
      <c r="AN395" s="63"/>
      <c r="AO395" s="63"/>
    </row>
    <row r="396" spans="1:41" s="60" customFormat="1" x14ac:dyDescent="0.2">
      <c r="A396" s="5"/>
      <c r="B396" s="5"/>
      <c r="C396" s="144"/>
      <c r="D396" s="65"/>
      <c r="E396" s="5"/>
      <c r="F396" s="66"/>
      <c r="G396" s="139"/>
      <c r="H396" s="139"/>
      <c r="I396" s="139"/>
      <c r="J396" s="63"/>
      <c r="K396" s="63"/>
      <c r="L396" s="63"/>
      <c r="M396" s="63"/>
      <c r="N396" s="63"/>
      <c r="O396" s="63"/>
      <c r="P396" s="63"/>
      <c r="Q396" s="63"/>
      <c r="R396" s="63"/>
      <c r="S396" s="63"/>
      <c r="T396" s="63"/>
      <c r="U396" s="63"/>
      <c r="V396" s="63"/>
      <c r="W396" s="63"/>
      <c r="X396" s="63"/>
      <c r="Y396" s="63"/>
      <c r="Z396" s="63"/>
      <c r="AA396" s="63"/>
      <c r="AB396" s="63"/>
      <c r="AC396" s="63"/>
      <c r="AD396" s="63"/>
      <c r="AE396" s="63"/>
      <c r="AF396" s="63"/>
      <c r="AG396" s="63"/>
      <c r="AH396" s="63"/>
      <c r="AI396" s="63"/>
      <c r="AJ396" s="63"/>
      <c r="AK396" s="63"/>
      <c r="AL396" s="63"/>
      <c r="AM396" s="63"/>
      <c r="AN396" s="63"/>
      <c r="AO396" s="63"/>
    </row>
    <row r="397" spans="1:41" s="60" customFormat="1" x14ac:dyDescent="0.2">
      <c r="A397" s="5"/>
      <c r="B397" s="5"/>
      <c r="C397" s="144"/>
      <c r="D397" s="65"/>
      <c r="E397" s="5"/>
      <c r="F397" s="66"/>
      <c r="G397" s="139"/>
      <c r="H397" s="139"/>
      <c r="I397" s="139"/>
      <c r="J397" s="63"/>
      <c r="K397" s="63"/>
      <c r="L397" s="63"/>
      <c r="M397" s="63"/>
      <c r="N397" s="63"/>
      <c r="O397" s="63"/>
      <c r="P397" s="63"/>
      <c r="Q397" s="63"/>
      <c r="R397" s="63"/>
      <c r="S397" s="63"/>
      <c r="T397" s="63"/>
      <c r="U397" s="63"/>
      <c r="V397" s="63"/>
      <c r="W397" s="63"/>
      <c r="X397" s="63"/>
      <c r="Y397" s="63"/>
      <c r="Z397" s="63"/>
      <c r="AA397" s="63"/>
      <c r="AB397" s="63"/>
      <c r="AC397" s="63"/>
      <c r="AD397" s="63"/>
      <c r="AE397" s="63"/>
      <c r="AF397" s="63"/>
      <c r="AG397" s="63"/>
      <c r="AH397" s="63"/>
      <c r="AI397" s="63"/>
      <c r="AJ397" s="63"/>
      <c r="AK397" s="63"/>
      <c r="AL397" s="63"/>
      <c r="AM397" s="63"/>
      <c r="AN397" s="63"/>
      <c r="AO397" s="63"/>
    </row>
    <row r="398" spans="1:41" s="60" customFormat="1" x14ac:dyDescent="0.2">
      <c r="A398" s="5"/>
      <c r="B398" s="5"/>
      <c r="C398" s="144"/>
      <c r="D398" s="65"/>
      <c r="E398" s="5"/>
      <c r="F398" s="66"/>
      <c r="G398" s="139"/>
      <c r="H398" s="139"/>
      <c r="I398" s="139"/>
      <c r="J398" s="63"/>
      <c r="K398" s="63"/>
      <c r="L398" s="63"/>
      <c r="M398" s="63"/>
      <c r="N398" s="63"/>
      <c r="O398" s="63"/>
      <c r="P398" s="63"/>
      <c r="Q398" s="63"/>
      <c r="R398" s="63"/>
      <c r="S398" s="63"/>
      <c r="T398" s="63"/>
      <c r="U398" s="63"/>
      <c r="V398" s="63"/>
      <c r="W398" s="63"/>
      <c r="X398" s="63"/>
      <c r="Y398" s="63"/>
      <c r="Z398" s="63"/>
      <c r="AA398" s="63"/>
      <c r="AB398" s="63"/>
      <c r="AC398" s="63"/>
      <c r="AD398" s="63"/>
      <c r="AE398" s="63"/>
      <c r="AF398" s="63"/>
      <c r="AG398" s="63"/>
      <c r="AH398" s="63"/>
      <c r="AI398" s="63"/>
      <c r="AJ398" s="63"/>
      <c r="AK398" s="63"/>
      <c r="AL398" s="63"/>
      <c r="AM398" s="63"/>
      <c r="AN398" s="63"/>
      <c r="AO398" s="63"/>
    </row>
    <row r="399" spans="1:41" s="60" customFormat="1" x14ac:dyDescent="0.2">
      <c r="A399" s="5"/>
      <c r="B399" s="5"/>
      <c r="C399" s="144"/>
      <c r="D399" s="65"/>
      <c r="E399" s="5"/>
      <c r="F399" s="66"/>
      <c r="G399" s="139"/>
      <c r="H399" s="139"/>
      <c r="I399" s="139"/>
      <c r="J399" s="63"/>
      <c r="K399" s="63"/>
      <c r="L399" s="63"/>
      <c r="M399" s="63"/>
      <c r="N399" s="63"/>
      <c r="O399" s="63"/>
      <c r="P399" s="63"/>
      <c r="Q399" s="63"/>
      <c r="R399" s="63"/>
      <c r="S399" s="63"/>
      <c r="T399" s="63"/>
      <c r="U399" s="63"/>
      <c r="V399" s="63"/>
      <c r="W399" s="63"/>
      <c r="X399" s="63"/>
      <c r="Y399" s="63"/>
      <c r="Z399" s="63"/>
      <c r="AA399" s="63"/>
      <c r="AB399" s="63"/>
      <c r="AC399" s="63"/>
      <c r="AD399" s="63"/>
      <c r="AE399" s="63"/>
      <c r="AF399" s="63"/>
      <c r="AG399" s="63"/>
      <c r="AH399" s="63"/>
      <c r="AI399" s="63"/>
      <c r="AJ399" s="63"/>
      <c r="AK399" s="63"/>
      <c r="AL399" s="63"/>
      <c r="AM399" s="63"/>
      <c r="AN399" s="63"/>
      <c r="AO399" s="63"/>
    </row>
    <row r="400" spans="1:41" s="60" customFormat="1" x14ac:dyDescent="0.2">
      <c r="A400" s="5"/>
      <c r="B400" s="5"/>
      <c r="C400" s="144"/>
      <c r="D400" s="65"/>
      <c r="E400" s="5"/>
      <c r="F400" s="66"/>
      <c r="G400" s="139"/>
      <c r="H400" s="139"/>
      <c r="I400" s="139"/>
      <c r="J400" s="63"/>
      <c r="K400" s="63"/>
      <c r="L400" s="63"/>
      <c r="M400" s="63"/>
      <c r="N400" s="63"/>
      <c r="O400" s="63"/>
      <c r="P400" s="63"/>
      <c r="Q400" s="63"/>
      <c r="R400" s="63"/>
      <c r="S400" s="63"/>
      <c r="T400" s="63"/>
      <c r="U400" s="63"/>
      <c r="V400" s="63"/>
      <c r="W400" s="63"/>
      <c r="X400" s="63"/>
      <c r="Y400" s="63"/>
      <c r="Z400" s="63"/>
      <c r="AA400" s="63"/>
      <c r="AB400" s="63"/>
      <c r="AC400" s="63"/>
      <c r="AD400" s="63"/>
      <c r="AE400" s="63"/>
      <c r="AF400" s="63"/>
      <c r="AG400" s="63"/>
      <c r="AH400" s="63"/>
      <c r="AI400" s="63"/>
      <c r="AJ400" s="63"/>
      <c r="AK400" s="63"/>
      <c r="AL400" s="63"/>
      <c r="AM400" s="63"/>
      <c r="AN400" s="63"/>
      <c r="AO400" s="63"/>
    </row>
    <row r="401" spans="1:41" s="60" customFormat="1" x14ac:dyDescent="0.2">
      <c r="A401" s="5"/>
      <c r="B401" s="5"/>
      <c r="C401" s="144"/>
      <c r="D401" s="65"/>
      <c r="E401" s="5"/>
      <c r="F401" s="66"/>
      <c r="G401" s="139"/>
      <c r="H401" s="139"/>
      <c r="I401" s="139"/>
      <c r="J401" s="63"/>
      <c r="K401" s="63"/>
      <c r="L401" s="63"/>
      <c r="M401" s="63"/>
      <c r="N401" s="63"/>
      <c r="O401" s="63"/>
      <c r="P401" s="63"/>
      <c r="Q401" s="63"/>
      <c r="R401" s="63"/>
      <c r="S401" s="63"/>
      <c r="T401" s="63"/>
      <c r="U401" s="63"/>
      <c r="V401" s="63"/>
      <c r="W401" s="63"/>
      <c r="X401" s="63"/>
      <c r="Y401" s="63"/>
      <c r="Z401" s="63"/>
      <c r="AA401" s="63"/>
      <c r="AB401" s="63"/>
      <c r="AC401" s="63"/>
      <c r="AD401" s="63"/>
      <c r="AE401" s="63"/>
      <c r="AF401" s="63"/>
      <c r="AG401" s="63"/>
      <c r="AH401" s="63"/>
      <c r="AI401" s="63"/>
      <c r="AJ401" s="63"/>
      <c r="AK401" s="63"/>
      <c r="AL401" s="63"/>
      <c r="AM401" s="63"/>
      <c r="AN401" s="63"/>
      <c r="AO401" s="63"/>
    </row>
    <row r="402" spans="1:41" s="60" customFormat="1" x14ac:dyDescent="0.2">
      <c r="A402" s="5"/>
      <c r="B402" s="5"/>
      <c r="C402" s="144"/>
      <c r="D402" s="65"/>
      <c r="E402" s="5"/>
      <c r="F402" s="66"/>
      <c r="G402" s="139"/>
      <c r="H402" s="139"/>
      <c r="I402" s="139"/>
      <c r="J402" s="63"/>
      <c r="K402" s="63"/>
      <c r="L402" s="63"/>
      <c r="M402" s="63"/>
      <c r="N402" s="63"/>
      <c r="O402" s="63"/>
      <c r="P402" s="63"/>
      <c r="Q402" s="63"/>
      <c r="R402" s="63"/>
      <c r="S402" s="63"/>
      <c r="T402" s="63"/>
      <c r="U402" s="63"/>
      <c r="V402" s="63"/>
      <c r="W402" s="63"/>
      <c r="X402" s="63"/>
      <c r="Y402" s="63"/>
      <c r="Z402" s="63"/>
      <c r="AA402" s="63"/>
      <c r="AB402" s="63"/>
      <c r="AC402" s="63"/>
      <c r="AD402" s="63"/>
      <c r="AE402" s="63"/>
      <c r="AF402" s="63"/>
      <c r="AG402" s="63"/>
      <c r="AH402" s="63"/>
      <c r="AI402" s="63"/>
      <c r="AJ402" s="63"/>
      <c r="AK402" s="63"/>
      <c r="AL402" s="63"/>
      <c r="AM402" s="63"/>
      <c r="AN402" s="63"/>
      <c r="AO402" s="63"/>
    </row>
    <row r="403" spans="1:41" s="60" customFormat="1" x14ac:dyDescent="0.2">
      <c r="A403" s="5"/>
      <c r="B403" s="5"/>
      <c r="C403" s="144"/>
      <c r="D403" s="65"/>
      <c r="E403" s="5"/>
      <c r="F403" s="66"/>
      <c r="G403" s="139"/>
      <c r="H403" s="139"/>
      <c r="I403" s="139"/>
      <c r="J403" s="63"/>
      <c r="K403" s="63"/>
      <c r="L403" s="63"/>
      <c r="M403" s="63"/>
      <c r="N403" s="63"/>
      <c r="O403" s="63"/>
      <c r="P403" s="63"/>
      <c r="Q403" s="63"/>
      <c r="R403" s="63"/>
      <c r="S403" s="63"/>
      <c r="T403" s="63"/>
      <c r="U403" s="63"/>
      <c r="V403" s="63"/>
      <c r="W403" s="63"/>
      <c r="X403" s="63"/>
      <c r="Y403" s="63"/>
      <c r="Z403" s="63"/>
      <c r="AA403" s="63"/>
      <c r="AB403" s="63"/>
      <c r="AC403" s="63"/>
      <c r="AD403" s="63"/>
      <c r="AE403" s="63"/>
      <c r="AF403" s="63"/>
      <c r="AG403" s="63"/>
      <c r="AH403" s="63"/>
      <c r="AI403" s="63"/>
      <c r="AJ403" s="63"/>
      <c r="AK403" s="63"/>
      <c r="AL403" s="63"/>
      <c r="AM403" s="63"/>
      <c r="AN403" s="63"/>
      <c r="AO403" s="63"/>
    </row>
    <row r="404" spans="1:41" s="60" customFormat="1" x14ac:dyDescent="0.2">
      <c r="A404" s="5"/>
      <c r="B404" s="5"/>
      <c r="C404" s="144"/>
      <c r="D404" s="65"/>
      <c r="E404" s="5"/>
      <c r="F404" s="66"/>
      <c r="G404" s="139"/>
      <c r="H404" s="139"/>
      <c r="I404" s="139"/>
      <c r="J404" s="63"/>
      <c r="K404" s="63"/>
      <c r="L404" s="63"/>
      <c r="M404" s="63"/>
      <c r="N404" s="63"/>
      <c r="O404" s="63"/>
      <c r="P404" s="63"/>
      <c r="Q404" s="63"/>
      <c r="R404" s="63"/>
      <c r="S404" s="63"/>
      <c r="T404" s="63"/>
      <c r="U404" s="63"/>
      <c r="V404" s="63"/>
      <c r="W404" s="63"/>
      <c r="X404" s="63"/>
      <c r="Y404" s="63"/>
      <c r="Z404" s="63"/>
      <c r="AA404" s="63"/>
      <c r="AB404" s="63"/>
      <c r="AC404" s="63"/>
      <c r="AD404" s="63"/>
      <c r="AE404" s="63"/>
      <c r="AF404" s="63"/>
      <c r="AG404" s="63"/>
      <c r="AH404" s="63"/>
      <c r="AI404" s="63"/>
      <c r="AJ404" s="63"/>
      <c r="AK404" s="63"/>
      <c r="AL404" s="63"/>
      <c r="AM404" s="63"/>
      <c r="AN404" s="63"/>
      <c r="AO404" s="63"/>
    </row>
    <row r="405" spans="1:41" s="60" customFormat="1" x14ac:dyDescent="0.2">
      <c r="A405" s="5"/>
      <c r="B405" s="5"/>
      <c r="C405" s="144"/>
      <c r="D405" s="65"/>
      <c r="E405" s="5"/>
      <c r="F405" s="66"/>
      <c r="G405" s="139"/>
      <c r="H405" s="139"/>
      <c r="I405" s="139"/>
      <c r="J405" s="63"/>
      <c r="K405" s="63"/>
      <c r="L405" s="63"/>
      <c r="M405" s="63"/>
      <c r="N405" s="63"/>
      <c r="O405" s="63"/>
      <c r="P405" s="63"/>
      <c r="Q405" s="63"/>
      <c r="R405" s="63"/>
      <c r="S405" s="63"/>
      <c r="T405" s="63"/>
      <c r="U405" s="63"/>
      <c r="V405" s="63"/>
      <c r="W405" s="63"/>
      <c r="X405" s="63"/>
      <c r="Y405" s="63"/>
      <c r="Z405" s="63"/>
      <c r="AA405" s="63"/>
      <c r="AB405" s="63"/>
      <c r="AC405" s="63"/>
      <c r="AD405" s="63"/>
      <c r="AE405" s="63"/>
      <c r="AF405" s="63"/>
      <c r="AG405" s="63"/>
      <c r="AH405" s="63"/>
      <c r="AI405" s="63"/>
      <c r="AJ405" s="63"/>
      <c r="AK405" s="63"/>
      <c r="AL405" s="63"/>
      <c r="AM405" s="63"/>
      <c r="AN405" s="63"/>
      <c r="AO405" s="63"/>
    </row>
    <row r="406" spans="1:41" s="60" customFormat="1" x14ac:dyDescent="0.2">
      <c r="A406" s="5"/>
      <c r="B406" s="5"/>
      <c r="C406" s="144"/>
      <c r="D406" s="65"/>
      <c r="E406" s="5"/>
      <c r="F406" s="66"/>
      <c r="G406" s="139"/>
      <c r="H406" s="139"/>
      <c r="I406" s="139"/>
      <c r="J406" s="63"/>
      <c r="K406" s="63"/>
      <c r="L406" s="63"/>
      <c r="M406" s="63"/>
      <c r="N406" s="63"/>
      <c r="O406" s="63"/>
      <c r="P406" s="63"/>
      <c r="Q406" s="63"/>
      <c r="R406" s="63"/>
      <c r="S406" s="63"/>
      <c r="T406" s="63"/>
      <c r="U406" s="63"/>
      <c r="V406" s="63"/>
      <c r="W406" s="63"/>
      <c r="X406" s="63"/>
      <c r="Y406" s="63"/>
      <c r="Z406" s="63"/>
      <c r="AA406" s="63"/>
      <c r="AB406" s="63"/>
      <c r="AC406" s="63"/>
      <c r="AD406" s="63"/>
      <c r="AE406" s="63"/>
      <c r="AF406" s="63"/>
      <c r="AG406" s="63"/>
      <c r="AH406" s="63"/>
      <c r="AI406" s="63"/>
      <c r="AJ406" s="63"/>
      <c r="AK406" s="63"/>
      <c r="AL406" s="63"/>
      <c r="AM406" s="63"/>
      <c r="AN406" s="63"/>
      <c r="AO406" s="63"/>
    </row>
    <row r="407" spans="1:41" s="60" customFormat="1" x14ac:dyDescent="0.2">
      <c r="A407" s="5"/>
      <c r="B407" s="5"/>
      <c r="C407" s="144"/>
      <c r="D407" s="65"/>
      <c r="E407" s="5"/>
      <c r="F407" s="66"/>
      <c r="G407" s="139"/>
      <c r="H407" s="139"/>
      <c r="I407" s="139"/>
      <c r="J407" s="63"/>
      <c r="K407" s="63"/>
      <c r="L407" s="63"/>
      <c r="M407" s="63"/>
      <c r="N407" s="63"/>
      <c r="O407" s="63"/>
      <c r="P407" s="63"/>
      <c r="Q407" s="63"/>
      <c r="R407" s="63"/>
      <c r="S407" s="63"/>
      <c r="T407" s="63"/>
      <c r="U407" s="63"/>
      <c r="V407" s="63"/>
      <c r="W407" s="63"/>
      <c r="X407" s="63"/>
      <c r="Y407" s="63"/>
      <c r="Z407" s="63"/>
      <c r="AA407" s="63"/>
      <c r="AB407" s="63"/>
      <c r="AC407" s="63"/>
      <c r="AD407" s="63"/>
      <c r="AE407" s="63"/>
      <c r="AF407" s="63"/>
      <c r="AG407" s="63"/>
      <c r="AH407" s="63"/>
      <c r="AI407" s="63"/>
      <c r="AJ407" s="63"/>
      <c r="AK407" s="63"/>
      <c r="AL407" s="63"/>
      <c r="AM407" s="63"/>
      <c r="AN407" s="63"/>
      <c r="AO407" s="63"/>
    </row>
    <row r="408" spans="1:41" s="60" customFormat="1" x14ac:dyDescent="0.2">
      <c r="A408" s="5"/>
      <c r="B408" s="5"/>
      <c r="C408" s="144"/>
      <c r="D408" s="65"/>
      <c r="E408" s="5"/>
      <c r="F408" s="66"/>
      <c r="G408" s="139"/>
      <c r="H408" s="139"/>
      <c r="I408" s="139"/>
      <c r="J408" s="63"/>
      <c r="K408" s="63"/>
      <c r="L408" s="63"/>
      <c r="M408" s="63"/>
      <c r="N408" s="63"/>
      <c r="O408" s="63"/>
      <c r="P408" s="63"/>
      <c r="Q408" s="63"/>
      <c r="R408" s="63"/>
      <c r="S408" s="63"/>
      <c r="T408" s="63"/>
      <c r="U408" s="63"/>
      <c r="V408" s="63"/>
      <c r="W408" s="63"/>
      <c r="X408" s="63"/>
      <c r="Y408" s="63"/>
      <c r="Z408" s="63"/>
      <c r="AA408" s="63"/>
      <c r="AB408" s="63"/>
      <c r="AC408" s="63"/>
      <c r="AD408" s="63"/>
      <c r="AE408" s="63"/>
      <c r="AF408" s="63"/>
      <c r="AG408" s="63"/>
      <c r="AH408" s="63"/>
      <c r="AI408" s="63"/>
      <c r="AJ408" s="63"/>
      <c r="AK408" s="63"/>
      <c r="AL408" s="63"/>
      <c r="AM408" s="63"/>
      <c r="AN408" s="63"/>
      <c r="AO408" s="63"/>
    </row>
    <row r="409" spans="1:41" s="60" customFormat="1" x14ac:dyDescent="0.2">
      <c r="A409" s="5"/>
      <c r="B409" s="5"/>
      <c r="C409" s="144"/>
      <c r="D409" s="65"/>
      <c r="E409" s="5"/>
      <c r="F409" s="66"/>
      <c r="G409" s="139"/>
      <c r="H409" s="139"/>
      <c r="I409" s="139"/>
      <c r="J409" s="63"/>
      <c r="K409" s="63"/>
      <c r="L409" s="63"/>
      <c r="M409" s="63"/>
      <c r="N409" s="63"/>
      <c r="O409" s="63"/>
      <c r="P409" s="63"/>
      <c r="Q409" s="63"/>
      <c r="R409" s="63"/>
      <c r="S409" s="63"/>
      <c r="T409" s="63"/>
      <c r="U409" s="63"/>
      <c r="V409" s="63"/>
      <c r="W409" s="63"/>
      <c r="X409" s="63"/>
      <c r="Y409" s="63"/>
      <c r="Z409" s="63"/>
      <c r="AA409" s="63"/>
      <c r="AB409" s="63"/>
      <c r="AC409" s="63"/>
      <c r="AD409" s="63"/>
      <c r="AE409" s="63"/>
      <c r="AF409" s="63"/>
      <c r="AG409" s="63"/>
      <c r="AH409" s="63"/>
      <c r="AI409" s="63"/>
      <c r="AJ409" s="63"/>
      <c r="AK409" s="63"/>
      <c r="AL409" s="63"/>
      <c r="AM409" s="63"/>
      <c r="AN409" s="63"/>
      <c r="AO409" s="63"/>
    </row>
    <row r="410" spans="1:41" s="60" customFormat="1" x14ac:dyDescent="0.2">
      <c r="A410" s="5"/>
      <c r="B410" s="5"/>
      <c r="C410" s="144"/>
      <c r="D410" s="65"/>
      <c r="E410" s="5"/>
      <c r="F410" s="66"/>
      <c r="G410" s="139"/>
      <c r="H410" s="139"/>
      <c r="I410" s="139"/>
      <c r="J410" s="63"/>
      <c r="K410" s="63"/>
      <c r="L410" s="63"/>
      <c r="M410" s="63"/>
      <c r="N410" s="63"/>
      <c r="O410" s="63"/>
      <c r="P410" s="63"/>
      <c r="Q410" s="63"/>
      <c r="R410" s="63"/>
      <c r="S410" s="63"/>
      <c r="T410" s="63"/>
      <c r="U410" s="63"/>
      <c r="V410" s="63"/>
      <c r="W410" s="63"/>
      <c r="X410" s="63"/>
      <c r="Y410" s="63"/>
      <c r="Z410" s="63"/>
      <c r="AA410" s="63"/>
      <c r="AB410" s="63"/>
      <c r="AC410" s="63"/>
      <c r="AD410" s="63"/>
      <c r="AE410" s="63"/>
      <c r="AF410" s="63"/>
      <c r="AG410" s="63"/>
      <c r="AH410" s="63"/>
      <c r="AI410" s="63"/>
      <c r="AJ410" s="63"/>
      <c r="AK410" s="63"/>
      <c r="AL410" s="63"/>
      <c r="AM410" s="63"/>
      <c r="AN410" s="63"/>
      <c r="AO410" s="63"/>
    </row>
    <row r="411" spans="1:41" s="60" customFormat="1" x14ac:dyDescent="0.2">
      <c r="A411" s="5"/>
      <c r="B411" s="5"/>
      <c r="C411" s="144"/>
      <c r="D411" s="65"/>
      <c r="E411" s="5"/>
      <c r="F411" s="66"/>
      <c r="G411" s="139"/>
      <c r="H411" s="139"/>
      <c r="I411" s="139"/>
      <c r="J411" s="63"/>
      <c r="K411" s="63"/>
      <c r="L411" s="63"/>
      <c r="M411" s="63"/>
      <c r="N411" s="63"/>
      <c r="O411" s="63"/>
      <c r="P411" s="63"/>
      <c r="Q411" s="63"/>
      <c r="R411" s="63"/>
      <c r="S411" s="63"/>
      <c r="T411" s="63"/>
      <c r="U411" s="63"/>
      <c r="V411" s="63"/>
      <c r="W411" s="63"/>
      <c r="X411" s="63"/>
      <c r="Y411" s="63"/>
      <c r="Z411" s="63"/>
      <c r="AA411" s="63"/>
      <c r="AB411" s="63"/>
      <c r="AC411" s="63"/>
      <c r="AD411" s="63"/>
      <c r="AE411" s="63"/>
      <c r="AF411" s="63"/>
      <c r="AG411" s="63"/>
      <c r="AH411" s="63"/>
      <c r="AI411" s="63"/>
      <c r="AJ411" s="63"/>
      <c r="AK411" s="63"/>
      <c r="AL411" s="63"/>
      <c r="AM411" s="63"/>
      <c r="AN411" s="63"/>
      <c r="AO411" s="63"/>
    </row>
    <row r="412" spans="1:41" s="60" customFormat="1" x14ac:dyDescent="0.2">
      <c r="A412" s="5"/>
      <c r="B412" s="5"/>
      <c r="C412" s="144"/>
      <c r="D412" s="65"/>
      <c r="E412" s="5"/>
      <c r="F412" s="66"/>
      <c r="G412" s="139"/>
      <c r="H412" s="139"/>
      <c r="I412" s="139"/>
      <c r="J412" s="63"/>
      <c r="K412" s="63"/>
      <c r="L412" s="63"/>
      <c r="M412" s="63"/>
      <c r="N412" s="63"/>
      <c r="O412" s="63"/>
      <c r="P412" s="63"/>
      <c r="Q412" s="63"/>
      <c r="R412" s="63"/>
      <c r="S412" s="63"/>
      <c r="T412" s="63"/>
      <c r="U412" s="63"/>
      <c r="V412" s="63"/>
      <c r="W412" s="63"/>
      <c r="X412" s="63"/>
      <c r="Y412" s="63"/>
      <c r="Z412" s="63"/>
      <c r="AA412" s="63"/>
      <c r="AB412" s="63"/>
      <c r="AC412" s="63"/>
      <c r="AD412" s="63"/>
      <c r="AE412" s="63"/>
      <c r="AF412" s="63"/>
      <c r="AG412" s="63"/>
      <c r="AH412" s="63"/>
      <c r="AI412" s="63"/>
      <c r="AJ412" s="63"/>
      <c r="AK412" s="63"/>
      <c r="AL412" s="63"/>
      <c r="AM412" s="63"/>
      <c r="AN412" s="63"/>
      <c r="AO412" s="63"/>
    </row>
    <row r="413" spans="1:41" s="60" customFormat="1" x14ac:dyDescent="0.2">
      <c r="A413" s="5"/>
      <c r="B413" s="5"/>
      <c r="C413" s="144"/>
      <c r="D413" s="65"/>
      <c r="E413" s="5"/>
      <c r="F413" s="66"/>
      <c r="G413" s="139"/>
      <c r="H413" s="139"/>
      <c r="I413" s="139"/>
      <c r="J413" s="63"/>
      <c r="K413" s="63"/>
      <c r="L413" s="63"/>
      <c r="M413" s="63"/>
      <c r="N413" s="63"/>
      <c r="O413" s="63"/>
      <c r="P413" s="63"/>
      <c r="Q413" s="63"/>
      <c r="R413" s="63"/>
      <c r="S413" s="63"/>
      <c r="T413" s="63"/>
      <c r="U413" s="63"/>
      <c r="V413" s="63"/>
      <c r="W413" s="63"/>
      <c r="X413" s="63"/>
      <c r="Y413" s="63"/>
      <c r="Z413" s="63"/>
      <c r="AA413" s="63"/>
      <c r="AB413" s="63"/>
      <c r="AC413" s="63"/>
      <c r="AD413" s="63"/>
      <c r="AE413" s="63"/>
      <c r="AF413" s="63"/>
      <c r="AG413" s="63"/>
      <c r="AH413" s="63"/>
      <c r="AI413" s="63"/>
      <c r="AJ413" s="63"/>
      <c r="AK413" s="63"/>
      <c r="AL413" s="63"/>
      <c r="AM413" s="63"/>
      <c r="AN413" s="63"/>
      <c r="AO413" s="63"/>
    </row>
    <row r="414" spans="1:41" s="60" customFormat="1" x14ac:dyDescent="0.2">
      <c r="A414" s="5"/>
      <c r="B414" s="5"/>
      <c r="C414" s="144"/>
      <c r="D414" s="65"/>
      <c r="E414" s="5"/>
      <c r="F414" s="66"/>
      <c r="G414" s="139"/>
      <c r="H414" s="139"/>
      <c r="I414" s="139"/>
      <c r="J414" s="63"/>
      <c r="K414" s="63"/>
      <c r="L414" s="63"/>
      <c r="M414" s="63"/>
      <c r="N414" s="63"/>
      <c r="O414" s="63"/>
      <c r="P414" s="63"/>
      <c r="Q414" s="63"/>
      <c r="R414" s="63"/>
      <c r="S414" s="63"/>
      <c r="T414" s="63"/>
      <c r="U414" s="63"/>
      <c r="V414" s="63"/>
      <c r="W414" s="63"/>
      <c r="X414" s="63"/>
      <c r="Y414" s="63"/>
      <c r="Z414" s="63"/>
      <c r="AA414" s="63"/>
      <c r="AB414" s="63"/>
      <c r="AC414" s="63"/>
      <c r="AD414" s="63"/>
      <c r="AE414" s="63"/>
      <c r="AF414" s="63"/>
      <c r="AG414" s="63"/>
      <c r="AH414" s="63"/>
      <c r="AI414" s="63"/>
      <c r="AJ414" s="63"/>
      <c r="AK414" s="63"/>
      <c r="AL414" s="63"/>
      <c r="AM414" s="63"/>
      <c r="AN414" s="63"/>
      <c r="AO414" s="63"/>
    </row>
    <row r="415" spans="1:41" s="60" customFormat="1" x14ac:dyDescent="0.2">
      <c r="A415" s="5"/>
      <c r="B415" s="5"/>
      <c r="C415" s="144"/>
      <c r="D415" s="65"/>
      <c r="E415" s="5"/>
      <c r="F415" s="66"/>
      <c r="G415" s="139"/>
      <c r="H415" s="139"/>
      <c r="I415" s="139"/>
      <c r="J415" s="63"/>
      <c r="K415" s="63"/>
      <c r="L415" s="63"/>
      <c r="M415" s="63"/>
      <c r="N415" s="63"/>
      <c r="O415" s="63"/>
      <c r="P415" s="63"/>
      <c r="Q415" s="63"/>
      <c r="R415" s="63"/>
      <c r="S415" s="63"/>
      <c r="T415" s="63"/>
      <c r="U415" s="63"/>
      <c r="V415" s="63"/>
      <c r="W415" s="63"/>
      <c r="X415" s="63"/>
      <c r="Y415" s="63"/>
      <c r="Z415" s="63"/>
      <c r="AA415" s="63"/>
      <c r="AB415" s="63"/>
      <c r="AC415" s="63"/>
      <c r="AD415" s="63"/>
      <c r="AE415" s="63"/>
      <c r="AF415" s="63"/>
      <c r="AG415" s="63"/>
      <c r="AH415" s="63"/>
      <c r="AI415" s="63"/>
      <c r="AJ415" s="63"/>
      <c r="AK415" s="63"/>
      <c r="AL415" s="63"/>
      <c r="AM415" s="63"/>
      <c r="AN415" s="63"/>
      <c r="AO415" s="63"/>
    </row>
    <row r="416" spans="1:41" s="60" customFormat="1" x14ac:dyDescent="0.2">
      <c r="A416" s="5"/>
      <c r="B416" s="5"/>
      <c r="C416" s="144"/>
      <c r="D416" s="65"/>
      <c r="E416" s="5"/>
      <c r="F416" s="66"/>
      <c r="G416" s="139"/>
      <c r="H416" s="139"/>
      <c r="I416" s="139"/>
      <c r="J416" s="63"/>
      <c r="K416" s="63"/>
      <c r="L416" s="63"/>
      <c r="M416" s="63"/>
      <c r="N416" s="63"/>
      <c r="O416" s="63"/>
      <c r="P416" s="63"/>
      <c r="Q416" s="63"/>
      <c r="R416" s="63"/>
      <c r="S416" s="63"/>
      <c r="T416" s="63"/>
      <c r="U416" s="63"/>
      <c r="V416" s="63"/>
      <c r="W416" s="63"/>
      <c r="X416" s="63"/>
      <c r="Y416" s="63"/>
      <c r="Z416" s="63"/>
      <c r="AA416" s="63"/>
      <c r="AB416" s="63"/>
      <c r="AC416" s="63"/>
      <c r="AD416" s="63"/>
      <c r="AE416" s="63"/>
      <c r="AF416" s="63"/>
      <c r="AG416" s="63"/>
      <c r="AH416" s="63"/>
      <c r="AI416" s="63"/>
      <c r="AJ416" s="63"/>
      <c r="AK416" s="63"/>
      <c r="AL416" s="63"/>
      <c r="AM416" s="63"/>
      <c r="AN416" s="63"/>
      <c r="AO416" s="63"/>
    </row>
    <row r="417" spans="1:41" s="60" customFormat="1" x14ac:dyDescent="0.2">
      <c r="A417" s="5"/>
      <c r="B417" s="5"/>
      <c r="C417" s="144"/>
      <c r="D417" s="65"/>
      <c r="E417" s="5"/>
      <c r="F417" s="66"/>
      <c r="G417" s="139"/>
      <c r="H417" s="139"/>
      <c r="I417" s="139"/>
      <c r="J417" s="63"/>
      <c r="K417" s="63"/>
      <c r="L417" s="63"/>
      <c r="M417" s="63"/>
      <c r="N417" s="63"/>
      <c r="O417" s="63"/>
      <c r="P417" s="63"/>
      <c r="Q417" s="63"/>
      <c r="R417" s="63"/>
      <c r="S417" s="63"/>
      <c r="T417" s="63"/>
      <c r="U417" s="63"/>
      <c r="V417" s="63"/>
      <c r="W417" s="63"/>
      <c r="X417" s="63"/>
      <c r="Y417" s="63"/>
      <c r="Z417" s="63"/>
      <c r="AA417" s="63"/>
      <c r="AB417" s="63"/>
      <c r="AC417" s="63"/>
      <c r="AD417" s="63"/>
      <c r="AE417" s="63"/>
      <c r="AF417" s="63"/>
      <c r="AG417" s="63"/>
      <c r="AH417" s="63"/>
      <c r="AI417" s="63"/>
      <c r="AJ417" s="63"/>
      <c r="AK417" s="63"/>
      <c r="AL417" s="63"/>
      <c r="AM417" s="63"/>
      <c r="AN417" s="63"/>
      <c r="AO417" s="63"/>
    </row>
    <row r="418" spans="1:41" s="60" customFormat="1" x14ac:dyDescent="0.2">
      <c r="A418" s="5"/>
      <c r="B418" s="5"/>
      <c r="C418" s="144"/>
      <c r="D418" s="65"/>
      <c r="E418" s="5"/>
      <c r="F418" s="66"/>
      <c r="G418" s="139"/>
      <c r="H418" s="139"/>
      <c r="I418" s="139"/>
      <c r="J418" s="63"/>
      <c r="K418" s="63"/>
      <c r="L418" s="63"/>
      <c r="M418" s="63"/>
      <c r="N418" s="63"/>
      <c r="O418" s="63"/>
      <c r="P418" s="63"/>
      <c r="Q418" s="63"/>
      <c r="R418" s="63"/>
      <c r="S418" s="63"/>
      <c r="T418" s="63"/>
      <c r="U418" s="63"/>
      <c r="V418" s="63"/>
      <c r="W418" s="63"/>
      <c r="X418" s="63"/>
      <c r="Y418" s="63"/>
      <c r="Z418" s="63"/>
      <c r="AA418" s="63"/>
      <c r="AB418" s="63"/>
      <c r="AC418" s="63"/>
      <c r="AD418" s="63"/>
      <c r="AE418" s="63"/>
      <c r="AF418" s="63"/>
      <c r="AG418" s="63"/>
      <c r="AH418" s="63"/>
      <c r="AI418" s="63"/>
      <c r="AJ418" s="63"/>
      <c r="AK418" s="63"/>
      <c r="AL418" s="63"/>
      <c r="AM418" s="63"/>
      <c r="AN418" s="63"/>
      <c r="AO418" s="63"/>
    </row>
    <row r="419" spans="1:41" s="60" customFormat="1" x14ac:dyDescent="0.2">
      <c r="A419" s="5"/>
      <c r="B419" s="5"/>
      <c r="C419" s="144"/>
      <c r="D419" s="65"/>
      <c r="E419" s="5"/>
      <c r="F419" s="66"/>
      <c r="G419" s="139"/>
      <c r="H419" s="139"/>
      <c r="I419" s="139"/>
      <c r="J419" s="63"/>
      <c r="K419" s="63"/>
      <c r="L419" s="63"/>
      <c r="M419" s="63"/>
      <c r="N419" s="63"/>
      <c r="O419" s="63"/>
      <c r="P419" s="63"/>
      <c r="Q419" s="63"/>
      <c r="R419" s="63"/>
      <c r="S419" s="63"/>
      <c r="T419" s="63"/>
      <c r="U419" s="63"/>
      <c r="V419" s="63"/>
      <c r="W419" s="63"/>
      <c r="X419" s="63"/>
      <c r="Y419" s="63"/>
      <c r="Z419" s="63"/>
      <c r="AA419" s="63"/>
      <c r="AB419" s="63"/>
      <c r="AC419" s="63"/>
      <c r="AD419" s="63"/>
      <c r="AE419" s="63"/>
      <c r="AF419" s="63"/>
      <c r="AG419" s="63"/>
      <c r="AH419" s="63"/>
      <c r="AI419" s="63"/>
      <c r="AJ419" s="63"/>
      <c r="AK419" s="63"/>
      <c r="AL419" s="63"/>
      <c r="AM419" s="63"/>
      <c r="AN419" s="63"/>
      <c r="AO419" s="63"/>
    </row>
    <row r="420" spans="1:41" s="60" customFormat="1" x14ac:dyDescent="0.2">
      <c r="A420" s="5"/>
      <c r="B420" s="5"/>
      <c r="C420" s="144"/>
      <c r="D420" s="65"/>
      <c r="E420" s="5"/>
      <c r="F420" s="66"/>
      <c r="G420" s="139"/>
      <c r="H420" s="139"/>
      <c r="I420" s="139"/>
      <c r="J420" s="63"/>
      <c r="K420" s="63"/>
      <c r="L420" s="63"/>
      <c r="M420" s="63"/>
      <c r="N420" s="63"/>
      <c r="O420" s="63"/>
      <c r="P420" s="63"/>
      <c r="Q420" s="63"/>
      <c r="R420" s="63"/>
      <c r="S420" s="63"/>
      <c r="T420" s="63"/>
      <c r="U420" s="63"/>
      <c r="V420" s="63"/>
      <c r="W420" s="63"/>
      <c r="X420" s="63"/>
      <c r="Y420" s="63"/>
      <c r="Z420" s="63"/>
      <c r="AA420" s="63"/>
      <c r="AB420" s="63"/>
      <c r="AC420" s="63"/>
      <c r="AD420" s="63"/>
      <c r="AE420" s="63"/>
      <c r="AF420" s="63"/>
      <c r="AG420" s="63"/>
      <c r="AH420" s="63"/>
      <c r="AI420" s="63"/>
      <c r="AJ420" s="63"/>
      <c r="AK420" s="63"/>
      <c r="AL420" s="63"/>
      <c r="AM420" s="63"/>
      <c r="AN420" s="63"/>
      <c r="AO420" s="63"/>
    </row>
    <row r="421" spans="1:41" s="60" customFormat="1" x14ac:dyDescent="0.2">
      <c r="A421" s="5"/>
      <c r="B421" s="5"/>
      <c r="C421" s="144"/>
      <c r="D421" s="65"/>
      <c r="E421" s="5"/>
      <c r="F421" s="66"/>
      <c r="G421" s="139"/>
      <c r="H421" s="139"/>
      <c r="I421" s="139"/>
      <c r="J421" s="63"/>
      <c r="K421" s="63"/>
      <c r="L421" s="63"/>
      <c r="M421" s="63"/>
      <c r="N421" s="63"/>
      <c r="O421" s="63"/>
      <c r="P421" s="63"/>
      <c r="Q421" s="63"/>
      <c r="R421" s="63"/>
      <c r="S421" s="63"/>
      <c r="T421" s="63"/>
      <c r="U421" s="63"/>
      <c r="V421" s="63"/>
      <c r="W421" s="63"/>
      <c r="X421" s="63"/>
      <c r="Y421" s="63"/>
      <c r="Z421" s="63"/>
      <c r="AA421" s="63"/>
      <c r="AB421" s="63"/>
      <c r="AC421" s="63"/>
      <c r="AD421" s="63"/>
      <c r="AE421" s="63"/>
      <c r="AF421" s="63"/>
      <c r="AG421" s="63"/>
      <c r="AH421" s="63"/>
      <c r="AI421" s="63"/>
      <c r="AJ421" s="63"/>
      <c r="AK421" s="63"/>
      <c r="AL421" s="63"/>
      <c r="AM421" s="63"/>
      <c r="AN421" s="63"/>
      <c r="AO421" s="63"/>
    </row>
    <row r="422" spans="1:41" s="60" customFormat="1" x14ac:dyDescent="0.2">
      <c r="A422" s="5"/>
      <c r="B422" s="5"/>
      <c r="C422" s="144"/>
      <c r="D422" s="65"/>
      <c r="E422" s="5"/>
      <c r="F422" s="66"/>
      <c r="G422" s="139"/>
      <c r="H422" s="139"/>
      <c r="I422" s="139"/>
      <c r="J422" s="63"/>
      <c r="K422" s="63"/>
      <c r="L422" s="63"/>
      <c r="M422" s="63"/>
      <c r="N422" s="63"/>
      <c r="O422" s="63"/>
      <c r="P422" s="63"/>
      <c r="Q422" s="63"/>
      <c r="R422" s="63"/>
      <c r="S422" s="63"/>
      <c r="T422" s="63"/>
      <c r="U422" s="63"/>
      <c r="V422" s="63"/>
      <c r="W422" s="63"/>
      <c r="X422" s="63"/>
      <c r="Y422" s="63"/>
      <c r="Z422" s="63"/>
      <c r="AA422" s="63"/>
      <c r="AB422" s="63"/>
      <c r="AC422" s="63"/>
      <c r="AD422" s="63"/>
      <c r="AE422" s="63"/>
      <c r="AF422" s="63"/>
      <c r="AG422" s="63"/>
      <c r="AH422" s="63"/>
      <c r="AI422" s="63"/>
      <c r="AJ422" s="63"/>
      <c r="AK422" s="63"/>
      <c r="AL422" s="63"/>
      <c r="AM422" s="63"/>
      <c r="AN422" s="63"/>
      <c r="AO422" s="63"/>
    </row>
    <row r="423" spans="1:41" s="60" customFormat="1" x14ac:dyDescent="0.2">
      <c r="A423" s="5"/>
      <c r="B423" s="5"/>
      <c r="C423" s="144"/>
      <c r="D423" s="65"/>
      <c r="E423" s="5"/>
      <c r="F423" s="66"/>
      <c r="G423" s="139"/>
      <c r="H423" s="139"/>
      <c r="I423" s="139"/>
      <c r="J423" s="63"/>
      <c r="K423" s="63"/>
      <c r="L423" s="63"/>
      <c r="M423" s="63"/>
      <c r="N423" s="63"/>
      <c r="O423" s="63"/>
      <c r="P423" s="63"/>
      <c r="Q423" s="63"/>
      <c r="R423" s="63"/>
      <c r="S423" s="63"/>
      <c r="T423" s="63"/>
      <c r="U423" s="63"/>
      <c r="V423" s="63"/>
      <c r="W423" s="63"/>
      <c r="X423" s="63"/>
      <c r="Y423" s="63"/>
      <c r="Z423" s="63"/>
      <c r="AA423" s="63"/>
      <c r="AB423" s="63"/>
      <c r="AC423" s="63"/>
      <c r="AD423" s="63"/>
      <c r="AE423" s="63"/>
      <c r="AF423" s="63"/>
      <c r="AG423" s="63"/>
      <c r="AH423" s="63"/>
      <c r="AI423" s="63"/>
      <c r="AJ423" s="63"/>
      <c r="AK423" s="63"/>
      <c r="AL423" s="63"/>
      <c r="AM423" s="63"/>
      <c r="AN423" s="63"/>
      <c r="AO423" s="63"/>
    </row>
    <row r="424" spans="1:41" s="60" customFormat="1" x14ac:dyDescent="0.2">
      <c r="A424" s="5"/>
      <c r="B424" s="5"/>
      <c r="C424" s="144"/>
      <c r="D424" s="65"/>
      <c r="E424" s="5"/>
      <c r="F424" s="66"/>
      <c r="G424" s="139"/>
      <c r="H424" s="139"/>
      <c r="I424" s="139"/>
      <c r="J424" s="63"/>
      <c r="K424" s="63"/>
      <c r="L424" s="63"/>
      <c r="M424" s="63"/>
      <c r="N424" s="63"/>
      <c r="O424" s="63"/>
      <c r="P424" s="63"/>
      <c r="Q424" s="63"/>
      <c r="R424" s="63"/>
      <c r="S424" s="63"/>
      <c r="T424" s="63"/>
      <c r="U424" s="63"/>
      <c r="V424" s="63"/>
      <c r="W424" s="63"/>
      <c r="X424" s="63"/>
      <c r="Y424" s="63"/>
      <c r="Z424" s="63"/>
      <c r="AA424" s="63"/>
      <c r="AB424" s="63"/>
      <c r="AC424" s="63"/>
      <c r="AD424" s="63"/>
      <c r="AE424" s="63"/>
      <c r="AF424" s="63"/>
      <c r="AG424" s="63"/>
      <c r="AH424" s="63"/>
      <c r="AI424" s="63"/>
      <c r="AJ424" s="63"/>
      <c r="AK424" s="63"/>
      <c r="AL424" s="63"/>
      <c r="AM424" s="63"/>
      <c r="AN424" s="63"/>
      <c r="AO424" s="63"/>
    </row>
    <row r="425" spans="1:41" s="60" customFormat="1" x14ac:dyDescent="0.2">
      <c r="A425" s="5"/>
      <c r="B425" s="5"/>
      <c r="C425" s="144"/>
      <c r="D425" s="65"/>
      <c r="E425" s="5"/>
      <c r="F425" s="66"/>
      <c r="G425" s="139"/>
      <c r="H425" s="139"/>
      <c r="I425" s="139"/>
      <c r="J425" s="63"/>
      <c r="K425" s="63"/>
      <c r="L425" s="63"/>
      <c r="M425" s="63"/>
      <c r="N425" s="63"/>
      <c r="O425" s="63"/>
      <c r="P425" s="63"/>
      <c r="Q425" s="63"/>
      <c r="R425" s="63"/>
      <c r="S425" s="63"/>
      <c r="T425" s="63"/>
      <c r="U425" s="63"/>
      <c r="V425" s="63"/>
      <c r="W425" s="63"/>
      <c r="X425" s="63"/>
      <c r="Y425" s="63"/>
      <c r="Z425" s="63"/>
      <c r="AA425" s="63"/>
      <c r="AB425" s="63"/>
      <c r="AC425" s="63"/>
      <c r="AD425" s="63"/>
      <c r="AE425" s="63"/>
      <c r="AF425" s="63"/>
      <c r="AG425" s="63"/>
      <c r="AH425" s="63"/>
      <c r="AI425" s="63"/>
      <c r="AJ425" s="63"/>
      <c r="AK425" s="63"/>
      <c r="AL425" s="63"/>
      <c r="AM425" s="63"/>
      <c r="AN425" s="63"/>
      <c r="AO425" s="63"/>
    </row>
    <row r="426" spans="1:41" s="60" customFormat="1" x14ac:dyDescent="0.2">
      <c r="A426" s="5"/>
      <c r="B426" s="5"/>
      <c r="C426" s="144"/>
      <c r="D426" s="65"/>
      <c r="E426" s="5"/>
      <c r="F426" s="66"/>
      <c r="G426" s="139"/>
      <c r="H426" s="139"/>
      <c r="I426" s="139"/>
      <c r="J426" s="63"/>
      <c r="K426" s="63"/>
      <c r="L426" s="63"/>
      <c r="M426" s="63"/>
      <c r="N426" s="63"/>
      <c r="O426" s="63"/>
      <c r="P426" s="63"/>
      <c r="Q426" s="63"/>
      <c r="R426" s="63"/>
      <c r="S426" s="63"/>
      <c r="T426" s="63"/>
      <c r="U426" s="63"/>
      <c r="V426" s="63"/>
      <c r="W426" s="63"/>
      <c r="X426" s="63"/>
      <c r="Y426" s="63"/>
      <c r="Z426" s="63"/>
      <c r="AA426" s="63"/>
      <c r="AB426" s="63"/>
      <c r="AC426" s="63"/>
      <c r="AD426" s="63"/>
      <c r="AE426" s="63"/>
      <c r="AF426" s="63"/>
      <c r="AG426" s="63"/>
      <c r="AH426" s="63"/>
      <c r="AI426" s="63"/>
      <c r="AJ426" s="63"/>
      <c r="AK426" s="63"/>
      <c r="AL426" s="63"/>
      <c r="AM426" s="63"/>
      <c r="AN426" s="63"/>
      <c r="AO426" s="63"/>
    </row>
    <row r="427" spans="1:41" s="60" customFormat="1" x14ac:dyDescent="0.2">
      <c r="A427" s="5"/>
      <c r="B427" s="5"/>
      <c r="C427" s="144"/>
      <c r="D427" s="65"/>
      <c r="E427" s="5"/>
      <c r="F427" s="66"/>
      <c r="G427" s="139"/>
      <c r="H427" s="139"/>
      <c r="I427" s="139"/>
      <c r="J427" s="63"/>
      <c r="K427" s="63"/>
      <c r="L427" s="63"/>
      <c r="M427" s="63"/>
      <c r="N427" s="63"/>
      <c r="O427" s="63"/>
      <c r="P427" s="63"/>
      <c r="Q427" s="63"/>
      <c r="R427" s="63"/>
      <c r="S427" s="63"/>
      <c r="T427" s="63"/>
      <c r="U427" s="63"/>
      <c r="V427" s="63"/>
      <c r="W427" s="63"/>
      <c r="X427" s="63"/>
      <c r="Y427" s="63"/>
      <c r="Z427" s="63"/>
      <c r="AA427" s="63"/>
      <c r="AB427" s="63"/>
      <c r="AC427" s="63"/>
      <c r="AD427" s="63"/>
      <c r="AE427" s="63"/>
      <c r="AF427" s="63"/>
      <c r="AG427" s="63"/>
      <c r="AH427" s="63"/>
      <c r="AI427" s="63"/>
      <c r="AJ427" s="63"/>
      <c r="AK427" s="63"/>
      <c r="AL427" s="63"/>
      <c r="AM427" s="63"/>
      <c r="AN427" s="63"/>
      <c r="AO427" s="63"/>
    </row>
    <row r="428" spans="1:41" s="60" customFormat="1" x14ac:dyDescent="0.2">
      <c r="A428" s="5"/>
      <c r="B428" s="5"/>
      <c r="C428" s="144"/>
      <c r="D428" s="65"/>
      <c r="E428" s="5"/>
      <c r="F428" s="66"/>
      <c r="G428" s="139"/>
      <c r="H428" s="139"/>
      <c r="I428" s="139"/>
      <c r="J428" s="63"/>
      <c r="K428" s="63"/>
      <c r="L428" s="63"/>
      <c r="M428" s="63"/>
      <c r="N428" s="63"/>
      <c r="O428" s="63"/>
      <c r="P428" s="63"/>
      <c r="Q428" s="63"/>
      <c r="R428" s="63"/>
      <c r="S428" s="63"/>
      <c r="T428" s="63"/>
      <c r="U428" s="63"/>
      <c r="V428" s="63"/>
      <c r="W428" s="63"/>
      <c r="X428" s="63"/>
      <c r="Y428" s="63"/>
      <c r="Z428" s="63"/>
      <c r="AA428" s="63"/>
      <c r="AB428" s="63"/>
      <c r="AC428" s="63"/>
      <c r="AD428" s="63"/>
      <c r="AE428" s="63"/>
      <c r="AF428" s="63"/>
      <c r="AG428" s="63"/>
      <c r="AH428" s="63"/>
      <c r="AI428" s="63"/>
      <c r="AJ428" s="63"/>
      <c r="AK428" s="63"/>
      <c r="AL428" s="63"/>
      <c r="AM428" s="63"/>
      <c r="AN428" s="63"/>
      <c r="AO428" s="63"/>
    </row>
    <row r="429" spans="1:41" s="60" customFormat="1" x14ac:dyDescent="0.2">
      <c r="A429" s="5"/>
      <c r="B429" s="5"/>
      <c r="C429" s="144"/>
      <c r="D429" s="65"/>
      <c r="E429" s="5"/>
      <c r="F429" s="66"/>
      <c r="G429" s="139"/>
      <c r="H429" s="139"/>
      <c r="I429" s="139"/>
      <c r="J429" s="63"/>
      <c r="K429" s="63"/>
      <c r="L429" s="63"/>
      <c r="M429" s="63"/>
      <c r="N429" s="63"/>
      <c r="O429" s="63"/>
      <c r="P429" s="63"/>
      <c r="Q429" s="63"/>
      <c r="R429" s="63"/>
      <c r="S429" s="63"/>
      <c r="T429" s="63"/>
      <c r="U429" s="63"/>
      <c r="V429" s="63"/>
      <c r="W429" s="63"/>
      <c r="X429" s="63"/>
      <c r="Y429" s="63"/>
      <c r="Z429" s="63"/>
      <c r="AA429" s="63"/>
      <c r="AB429" s="63"/>
      <c r="AC429" s="63"/>
      <c r="AD429" s="63"/>
      <c r="AE429" s="63"/>
      <c r="AF429" s="63"/>
      <c r="AG429" s="63"/>
      <c r="AH429" s="63"/>
      <c r="AI429" s="63"/>
      <c r="AJ429" s="63"/>
      <c r="AK429" s="63"/>
      <c r="AL429" s="63"/>
      <c r="AM429" s="63"/>
      <c r="AN429" s="63"/>
      <c r="AO429" s="63"/>
    </row>
    <row r="430" spans="1:41" s="60" customFormat="1" x14ac:dyDescent="0.2">
      <c r="A430" s="5"/>
      <c r="B430" s="5"/>
      <c r="C430" s="144"/>
      <c r="D430" s="65"/>
      <c r="E430" s="5"/>
      <c r="F430" s="66"/>
      <c r="G430" s="139"/>
      <c r="H430" s="139"/>
      <c r="I430" s="139"/>
      <c r="J430" s="63"/>
      <c r="K430" s="63"/>
      <c r="L430" s="63"/>
      <c r="M430" s="63"/>
      <c r="N430" s="63"/>
      <c r="O430" s="63"/>
      <c r="P430" s="63"/>
      <c r="Q430" s="63"/>
      <c r="R430" s="63"/>
      <c r="S430" s="63"/>
      <c r="T430" s="63"/>
      <c r="U430" s="63"/>
      <c r="V430" s="63"/>
      <c r="W430" s="63"/>
      <c r="X430" s="63"/>
      <c r="Y430" s="63"/>
      <c r="Z430" s="63"/>
      <c r="AA430" s="63"/>
      <c r="AB430" s="63"/>
      <c r="AC430" s="63"/>
      <c r="AD430" s="63"/>
      <c r="AE430" s="63"/>
      <c r="AF430" s="63"/>
      <c r="AG430" s="63"/>
      <c r="AH430" s="63"/>
      <c r="AI430" s="63"/>
      <c r="AJ430" s="63"/>
      <c r="AK430" s="63"/>
      <c r="AL430" s="63"/>
      <c r="AM430" s="63"/>
      <c r="AN430" s="63"/>
      <c r="AO430" s="63"/>
    </row>
    <row r="431" spans="1:41" s="60" customFormat="1" x14ac:dyDescent="0.2">
      <c r="A431" s="5"/>
      <c r="B431" s="5"/>
      <c r="C431" s="144"/>
      <c r="D431" s="65"/>
      <c r="E431" s="5"/>
      <c r="F431" s="66"/>
      <c r="G431" s="139"/>
      <c r="H431" s="139"/>
      <c r="I431" s="139"/>
      <c r="J431" s="63"/>
      <c r="K431" s="63"/>
      <c r="L431" s="63"/>
      <c r="M431" s="63"/>
      <c r="N431" s="63"/>
      <c r="O431" s="63"/>
      <c r="P431" s="63"/>
      <c r="Q431" s="63"/>
      <c r="R431" s="63"/>
      <c r="S431" s="63"/>
      <c r="T431" s="63"/>
      <c r="U431" s="63"/>
      <c r="V431" s="63"/>
      <c r="W431" s="63"/>
      <c r="X431" s="63"/>
      <c r="Y431" s="63"/>
      <c r="Z431" s="63"/>
      <c r="AA431" s="63"/>
      <c r="AB431" s="63"/>
      <c r="AC431" s="63"/>
      <c r="AD431" s="63"/>
      <c r="AE431" s="63"/>
      <c r="AF431" s="63"/>
      <c r="AG431" s="63"/>
      <c r="AH431" s="63"/>
      <c r="AI431" s="63"/>
      <c r="AJ431" s="63"/>
      <c r="AK431" s="63"/>
      <c r="AL431" s="63"/>
      <c r="AM431" s="63"/>
      <c r="AN431" s="63"/>
      <c r="AO431" s="63"/>
    </row>
    <row r="432" spans="1:41" s="60" customFormat="1" x14ac:dyDescent="0.2">
      <c r="A432" s="5"/>
      <c r="B432" s="5"/>
      <c r="C432" s="144"/>
      <c r="D432" s="65"/>
      <c r="E432" s="5"/>
      <c r="F432" s="66"/>
      <c r="G432" s="139"/>
      <c r="H432" s="139"/>
      <c r="I432" s="139"/>
      <c r="J432" s="63"/>
      <c r="K432" s="63"/>
      <c r="L432" s="63"/>
      <c r="M432" s="63"/>
      <c r="N432" s="63"/>
      <c r="O432" s="63"/>
      <c r="P432" s="63"/>
      <c r="Q432" s="63"/>
      <c r="R432" s="63"/>
      <c r="S432" s="63"/>
      <c r="T432" s="63"/>
      <c r="U432" s="63"/>
      <c r="V432" s="63"/>
      <c r="W432" s="63"/>
      <c r="X432" s="63"/>
      <c r="Y432" s="63"/>
      <c r="Z432" s="63"/>
      <c r="AA432" s="63"/>
      <c r="AB432" s="63"/>
      <c r="AC432" s="63"/>
      <c r="AD432" s="63"/>
      <c r="AE432" s="63"/>
      <c r="AF432" s="63"/>
      <c r="AG432" s="63"/>
      <c r="AH432" s="63"/>
      <c r="AI432" s="63"/>
      <c r="AJ432" s="63"/>
      <c r="AK432" s="63"/>
      <c r="AL432" s="63"/>
      <c r="AM432" s="63"/>
      <c r="AN432" s="63"/>
      <c r="AO432" s="63"/>
    </row>
    <row r="433" spans="1:41" s="60" customFormat="1" x14ac:dyDescent="0.2">
      <c r="A433" s="5"/>
      <c r="B433" s="5"/>
      <c r="C433" s="144"/>
      <c r="D433" s="65"/>
      <c r="E433" s="5"/>
      <c r="F433" s="66"/>
      <c r="G433" s="139"/>
      <c r="H433" s="139"/>
      <c r="I433" s="139"/>
      <c r="J433" s="63"/>
      <c r="K433" s="63"/>
      <c r="L433" s="63"/>
      <c r="M433" s="63"/>
      <c r="N433" s="63"/>
      <c r="O433" s="63"/>
      <c r="P433" s="63"/>
      <c r="Q433" s="63"/>
      <c r="R433" s="63"/>
      <c r="S433" s="63"/>
      <c r="T433" s="63"/>
      <c r="U433" s="63"/>
      <c r="V433" s="63"/>
      <c r="W433" s="63"/>
      <c r="X433" s="63"/>
      <c r="Y433" s="63"/>
      <c r="Z433" s="63"/>
      <c r="AA433" s="63"/>
      <c r="AB433" s="63"/>
      <c r="AC433" s="63"/>
      <c r="AD433" s="63"/>
      <c r="AE433" s="63"/>
      <c r="AF433" s="63"/>
      <c r="AG433" s="63"/>
      <c r="AH433" s="63"/>
      <c r="AI433" s="63"/>
      <c r="AJ433" s="63"/>
      <c r="AK433" s="63"/>
      <c r="AL433" s="63"/>
      <c r="AM433" s="63"/>
      <c r="AN433" s="63"/>
      <c r="AO433" s="63"/>
    </row>
    <row r="434" spans="1:41" x14ac:dyDescent="0.2">
      <c r="A434" s="5"/>
      <c r="B434" s="5"/>
      <c r="C434" s="144"/>
      <c r="D434" s="65"/>
      <c r="E434" s="5"/>
      <c r="F434" s="66"/>
      <c r="G434" s="139"/>
      <c r="H434" s="139"/>
      <c r="I434" s="139"/>
      <c r="J434" s="63"/>
      <c r="K434" s="63"/>
      <c r="L434" s="63"/>
      <c r="M434" s="63"/>
      <c r="N434" s="63"/>
      <c r="O434" s="63"/>
      <c r="P434" s="63"/>
      <c r="Q434" s="63"/>
      <c r="R434" s="63"/>
      <c r="S434" s="63"/>
      <c r="T434" s="63"/>
      <c r="U434" s="63"/>
      <c r="V434" s="63"/>
      <c r="W434" s="63"/>
      <c r="X434" s="63"/>
      <c r="Y434" s="63"/>
      <c r="Z434" s="63"/>
      <c r="AA434" s="63"/>
      <c r="AB434" s="63"/>
      <c r="AC434" s="63"/>
      <c r="AD434" s="63"/>
      <c r="AE434" s="63"/>
      <c r="AF434" s="63"/>
      <c r="AG434" s="63"/>
      <c r="AH434" s="63"/>
      <c r="AI434" s="63"/>
      <c r="AJ434" s="63"/>
      <c r="AK434" s="63"/>
      <c r="AL434" s="63"/>
      <c r="AM434" s="63"/>
      <c r="AN434" s="63"/>
      <c r="AO434" s="63"/>
    </row>
    <row r="435" spans="1:41" x14ac:dyDescent="0.2">
      <c r="A435" s="5"/>
      <c r="B435" s="5"/>
      <c r="C435" s="144"/>
      <c r="D435" s="65"/>
      <c r="E435" s="5"/>
      <c r="F435" s="66"/>
      <c r="G435" s="139"/>
      <c r="H435" s="139"/>
      <c r="I435" s="139"/>
      <c r="J435" s="63"/>
      <c r="K435" s="63"/>
      <c r="L435" s="63"/>
      <c r="M435" s="63"/>
      <c r="N435" s="63"/>
      <c r="O435" s="63"/>
      <c r="P435" s="63"/>
      <c r="Q435" s="63"/>
      <c r="R435" s="63"/>
      <c r="S435" s="63"/>
      <c r="T435" s="63"/>
      <c r="U435" s="63"/>
      <c r="V435" s="63"/>
      <c r="W435" s="63"/>
      <c r="X435" s="63"/>
      <c r="Y435" s="63"/>
      <c r="Z435" s="63"/>
      <c r="AA435" s="63"/>
      <c r="AB435" s="63"/>
      <c r="AC435" s="63"/>
      <c r="AD435" s="63"/>
      <c r="AE435" s="63"/>
      <c r="AF435" s="63"/>
      <c r="AG435" s="63"/>
      <c r="AH435" s="63"/>
      <c r="AI435" s="63"/>
      <c r="AJ435" s="63"/>
      <c r="AK435" s="63"/>
      <c r="AL435" s="63"/>
      <c r="AM435" s="63"/>
      <c r="AN435" s="63"/>
      <c r="AO435" s="67"/>
    </row>
    <row r="436" spans="1:41" x14ac:dyDescent="0.2">
      <c r="A436" s="5"/>
      <c r="B436" s="5"/>
      <c r="C436" s="144"/>
      <c r="D436" s="65"/>
      <c r="E436" s="5"/>
      <c r="F436" s="66"/>
      <c r="G436" s="139"/>
      <c r="H436" s="139"/>
      <c r="I436" s="139"/>
      <c r="J436" s="63"/>
      <c r="K436" s="63"/>
      <c r="L436" s="63"/>
      <c r="M436" s="63"/>
      <c r="N436" s="63"/>
      <c r="O436" s="63"/>
      <c r="P436" s="63"/>
      <c r="Q436" s="63"/>
      <c r="R436" s="63"/>
      <c r="S436" s="63"/>
      <c r="T436" s="63"/>
      <c r="U436" s="63"/>
      <c r="V436" s="63"/>
      <c r="W436" s="63"/>
      <c r="X436" s="63"/>
      <c r="Y436" s="63"/>
      <c r="Z436" s="63"/>
      <c r="AA436" s="63"/>
      <c r="AB436" s="63"/>
      <c r="AC436" s="63"/>
      <c r="AD436" s="63"/>
      <c r="AE436" s="63"/>
      <c r="AF436" s="63"/>
      <c r="AG436" s="63"/>
      <c r="AH436" s="63"/>
      <c r="AI436" s="63"/>
      <c r="AJ436" s="63"/>
      <c r="AK436" s="63"/>
      <c r="AL436" s="63"/>
      <c r="AM436" s="63"/>
      <c r="AN436" s="63"/>
      <c r="AO436" s="67"/>
    </row>
    <row r="437" spans="1:41" x14ac:dyDescent="0.2">
      <c r="A437" s="5"/>
      <c r="B437" s="5"/>
      <c r="C437" s="144"/>
      <c r="D437" s="65"/>
      <c r="E437" s="5"/>
      <c r="F437" s="66"/>
      <c r="G437" s="139"/>
      <c r="H437" s="139"/>
      <c r="I437" s="139"/>
      <c r="J437" s="63"/>
      <c r="K437" s="63"/>
      <c r="L437" s="63"/>
      <c r="M437" s="63"/>
      <c r="N437" s="63"/>
      <c r="O437" s="63"/>
      <c r="P437" s="63"/>
      <c r="Q437" s="63"/>
      <c r="R437" s="63"/>
      <c r="S437" s="63"/>
      <c r="T437" s="63"/>
      <c r="U437" s="63"/>
      <c r="V437" s="63"/>
      <c r="W437" s="63"/>
      <c r="X437" s="63"/>
      <c r="Y437" s="63"/>
      <c r="Z437" s="63"/>
      <c r="AA437" s="63"/>
      <c r="AB437" s="63"/>
      <c r="AC437" s="63"/>
      <c r="AD437" s="63"/>
      <c r="AE437" s="63"/>
      <c r="AF437" s="63"/>
      <c r="AG437" s="63"/>
      <c r="AH437" s="63"/>
      <c r="AI437" s="63"/>
      <c r="AJ437" s="63"/>
      <c r="AK437" s="63"/>
      <c r="AL437" s="63"/>
      <c r="AM437" s="63"/>
      <c r="AN437" s="63"/>
      <c r="AO437" s="67"/>
    </row>
    <row r="438" spans="1:41" x14ac:dyDescent="0.2">
      <c r="A438" s="5"/>
      <c r="B438" s="5"/>
      <c r="C438" s="144"/>
      <c r="D438" s="65"/>
      <c r="E438" s="5"/>
      <c r="F438" s="66"/>
      <c r="G438" s="139"/>
      <c r="H438" s="139"/>
      <c r="I438" s="139"/>
      <c r="J438" s="63"/>
      <c r="K438" s="63"/>
      <c r="L438" s="63"/>
      <c r="M438" s="63"/>
      <c r="N438" s="63"/>
      <c r="O438" s="63"/>
      <c r="P438" s="63"/>
      <c r="Q438" s="63"/>
      <c r="R438" s="63"/>
      <c r="S438" s="63"/>
      <c r="T438" s="63"/>
      <c r="U438" s="63"/>
      <c r="V438" s="63"/>
      <c r="W438" s="63"/>
      <c r="X438" s="63"/>
      <c r="Y438" s="63"/>
      <c r="Z438" s="63"/>
      <c r="AA438" s="63"/>
      <c r="AB438" s="63"/>
      <c r="AC438" s="63"/>
      <c r="AD438" s="63"/>
      <c r="AE438" s="63"/>
      <c r="AF438" s="63"/>
      <c r="AG438" s="63"/>
      <c r="AH438" s="63"/>
      <c r="AI438" s="63"/>
      <c r="AJ438" s="63"/>
      <c r="AK438" s="63"/>
      <c r="AL438" s="63"/>
      <c r="AM438" s="63"/>
      <c r="AN438" s="63"/>
      <c r="AO438" s="67"/>
    </row>
    <row r="439" spans="1:41" x14ac:dyDescent="0.2">
      <c r="A439" s="5"/>
      <c r="B439" s="5"/>
      <c r="C439" s="144"/>
      <c r="D439" s="65"/>
      <c r="E439" s="5"/>
      <c r="F439" s="66"/>
      <c r="G439" s="139"/>
      <c r="H439" s="139"/>
      <c r="I439" s="139"/>
      <c r="J439" s="63"/>
      <c r="K439" s="63"/>
      <c r="L439" s="63"/>
      <c r="M439" s="63"/>
      <c r="N439" s="63"/>
      <c r="O439" s="63"/>
      <c r="P439" s="63"/>
      <c r="Q439" s="63"/>
      <c r="R439" s="63"/>
      <c r="S439" s="63"/>
      <c r="T439" s="63"/>
      <c r="U439" s="63"/>
      <c r="V439" s="63"/>
      <c r="W439" s="63"/>
      <c r="X439" s="63"/>
      <c r="Y439" s="63"/>
      <c r="Z439" s="63"/>
      <c r="AA439" s="63"/>
      <c r="AB439" s="63"/>
      <c r="AC439" s="63"/>
      <c r="AD439" s="63"/>
      <c r="AE439" s="63"/>
      <c r="AF439" s="63"/>
      <c r="AG439" s="63"/>
      <c r="AH439" s="63"/>
      <c r="AI439" s="63"/>
      <c r="AJ439" s="63"/>
      <c r="AK439" s="63"/>
      <c r="AL439" s="63"/>
      <c r="AM439" s="63"/>
      <c r="AN439" s="63"/>
      <c r="AO439" s="67"/>
    </row>
    <row r="440" spans="1:41" x14ac:dyDescent="0.2">
      <c r="A440" s="5"/>
      <c r="B440" s="5"/>
      <c r="C440" s="144"/>
      <c r="D440" s="65"/>
      <c r="E440" s="5"/>
      <c r="F440" s="66"/>
      <c r="G440" s="139"/>
      <c r="H440" s="139"/>
      <c r="I440" s="139"/>
      <c r="J440" s="63"/>
      <c r="K440" s="63"/>
      <c r="L440" s="63"/>
      <c r="M440" s="63"/>
      <c r="N440" s="63"/>
      <c r="O440" s="63"/>
      <c r="P440" s="63"/>
      <c r="Q440" s="63"/>
      <c r="R440" s="63"/>
      <c r="S440" s="63"/>
      <c r="T440" s="63"/>
      <c r="U440" s="63"/>
      <c r="V440" s="63"/>
      <c r="W440" s="63"/>
      <c r="X440" s="63"/>
      <c r="Y440" s="63"/>
      <c r="Z440" s="63"/>
      <c r="AA440" s="63"/>
      <c r="AB440" s="63"/>
      <c r="AC440" s="63"/>
      <c r="AD440" s="63"/>
      <c r="AE440" s="63"/>
      <c r="AF440" s="63"/>
      <c r="AG440" s="63"/>
      <c r="AH440" s="63"/>
      <c r="AI440" s="63"/>
      <c r="AJ440" s="63"/>
      <c r="AK440" s="63"/>
      <c r="AL440" s="63"/>
      <c r="AM440" s="63"/>
      <c r="AN440" s="63"/>
      <c r="AO440" s="67"/>
    </row>
    <row r="441" spans="1:41" x14ac:dyDescent="0.2">
      <c r="A441" s="5"/>
      <c r="B441" s="5"/>
      <c r="C441" s="144"/>
      <c r="D441" s="65"/>
      <c r="E441" s="5"/>
      <c r="F441" s="66"/>
      <c r="G441" s="139"/>
      <c r="H441" s="139"/>
      <c r="I441" s="139"/>
      <c r="J441" s="63"/>
      <c r="K441" s="63"/>
      <c r="L441" s="63"/>
      <c r="M441" s="63"/>
      <c r="N441" s="63"/>
      <c r="O441" s="63"/>
      <c r="P441" s="63"/>
      <c r="Q441" s="63"/>
      <c r="R441" s="63"/>
      <c r="S441" s="63"/>
      <c r="T441" s="63"/>
      <c r="U441" s="63"/>
      <c r="V441" s="63"/>
      <c r="W441" s="63"/>
      <c r="X441" s="63"/>
      <c r="Y441" s="63"/>
      <c r="Z441" s="63"/>
      <c r="AA441" s="63"/>
      <c r="AB441" s="63"/>
      <c r="AC441" s="63"/>
      <c r="AD441" s="63"/>
      <c r="AE441" s="63"/>
      <c r="AF441" s="63"/>
      <c r="AG441" s="63"/>
      <c r="AH441" s="63"/>
      <c r="AI441" s="63"/>
      <c r="AJ441" s="63"/>
      <c r="AK441" s="63"/>
      <c r="AL441" s="63"/>
      <c r="AM441" s="63"/>
      <c r="AN441" s="63"/>
      <c r="AO441" s="67"/>
    </row>
    <row r="442" spans="1:41" x14ac:dyDescent="0.2">
      <c r="A442" s="5"/>
      <c r="B442" s="5"/>
      <c r="C442" s="144"/>
      <c r="D442" s="65"/>
      <c r="E442" s="5"/>
      <c r="F442" s="66"/>
      <c r="G442" s="139"/>
      <c r="H442" s="139"/>
      <c r="I442" s="139"/>
      <c r="J442" s="63"/>
      <c r="K442" s="63"/>
      <c r="L442" s="63"/>
      <c r="M442" s="63"/>
      <c r="N442" s="63"/>
      <c r="O442" s="63"/>
      <c r="P442" s="63"/>
      <c r="Q442" s="63"/>
      <c r="R442" s="63"/>
      <c r="S442" s="63"/>
      <c r="T442" s="63"/>
      <c r="U442" s="63"/>
      <c r="V442" s="63"/>
      <c r="W442" s="63"/>
      <c r="X442" s="63"/>
      <c r="Y442" s="63"/>
      <c r="Z442" s="63"/>
      <c r="AA442" s="63"/>
      <c r="AB442" s="63"/>
      <c r="AC442" s="63"/>
      <c r="AD442" s="63"/>
      <c r="AE442" s="63"/>
      <c r="AF442" s="63"/>
      <c r="AG442" s="63"/>
      <c r="AH442" s="63"/>
      <c r="AI442" s="63"/>
      <c r="AJ442" s="63"/>
      <c r="AK442" s="63"/>
      <c r="AL442" s="63"/>
      <c r="AM442" s="63"/>
      <c r="AN442" s="63"/>
      <c r="AO442" s="67"/>
    </row>
    <row r="443" spans="1:41" x14ac:dyDescent="0.2">
      <c r="A443" s="5"/>
      <c r="B443" s="5"/>
      <c r="C443" s="144"/>
      <c r="D443" s="65"/>
      <c r="E443" s="5"/>
      <c r="F443" s="66"/>
      <c r="G443" s="139"/>
      <c r="H443" s="139"/>
      <c r="I443" s="139"/>
      <c r="J443" s="63"/>
      <c r="K443" s="63"/>
      <c r="L443" s="63"/>
      <c r="M443" s="63"/>
      <c r="N443" s="63"/>
      <c r="O443" s="63"/>
      <c r="P443" s="63"/>
      <c r="Q443" s="63"/>
      <c r="R443" s="63"/>
      <c r="S443" s="63"/>
      <c r="T443" s="63"/>
      <c r="U443" s="63"/>
      <c r="V443" s="63"/>
      <c r="W443" s="63"/>
      <c r="X443" s="63"/>
      <c r="Y443" s="63"/>
      <c r="Z443" s="63"/>
      <c r="AA443" s="63"/>
      <c r="AB443" s="63"/>
      <c r="AC443" s="63"/>
      <c r="AD443" s="63"/>
      <c r="AE443" s="63"/>
      <c r="AF443" s="63"/>
      <c r="AG443" s="63"/>
      <c r="AH443" s="63"/>
      <c r="AI443" s="63"/>
      <c r="AJ443" s="63"/>
      <c r="AK443" s="63"/>
      <c r="AL443" s="63"/>
      <c r="AM443" s="63"/>
      <c r="AN443" s="63"/>
      <c r="AO443" s="67"/>
    </row>
    <row r="444" spans="1:41" x14ac:dyDescent="0.2">
      <c r="A444" s="5"/>
      <c r="B444" s="5"/>
      <c r="C444" s="144"/>
      <c r="D444" s="65"/>
      <c r="E444" s="5"/>
      <c r="F444" s="66"/>
      <c r="G444" s="139"/>
      <c r="H444" s="139"/>
      <c r="I444" s="139"/>
      <c r="J444" s="63"/>
      <c r="K444" s="63"/>
      <c r="L444" s="63"/>
      <c r="M444" s="63"/>
      <c r="N444" s="63"/>
      <c r="O444" s="63"/>
      <c r="P444" s="63"/>
      <c r="Q444" s="63"/>
      <c r="R444" s="63"/>
      <c r="S444" s="63"/>
      <c r="T444" s="63"/>
      <c r="U444" s="63"/>
      <c r="V444" s="63"/>
      <c r="W444" s="63"/>
      <c r="X444" s="63"/>
      <c r="Y444" s="63"/>
      <c r="Z444" s="63"/>
      <c r="AA444" s="63"/>
      <c r="AB444" s="63"/>
      <c r="AC444" s="63"/>
      <c r="AD444" s="63"/>
      <c r="AE444" s="63"/>
      <c r="AF444" s="63"/>
      <c r="AG444" s="63"/>
      <c r="AH444" s="63"/>
      <c r="AI444" s="63"/>
      <c r="AJ444" s="63"/>
      <c r="AK444" s="63"/>
      <c r="AL444" s="63"/>
      <c r="AM444" s="63"/>
      <c r="AN444" s="63"/>
      <c r="AO444" s="67"/>
    </row>
    <row r="445" spans="1:41" x14ac:dyDescent="0.2">
      <c r="A445" s="5"/>
      <c r="B445" s="5"/>
      <c r="C445" s="144"/>
      <c r="D445" s="65"/>
      <c r="E445" s="5"/>
      <c r="F445" s="66"/>
      <c r="G445" s="139"/>
      <c r="H445" s="139"/>
      <c r="I445" s="139"/>
      <c r="J445" s="63"/>
      <c r="K445" s="63"/>
      <c r="L445" s="63"/>
      <c r="M445" s="63"/>
      <c r="N445" s="63"/>
      <c r="O445" s="63"/>
      <c r="P445" s="63"/>
      <c r="Q445" s="63"/>
      <c r="R445" s="63"/>
      <c r="S445" s="63"/>
      <c r="T445" s="63"/>
      <c r="U445" s="63"/>
      <c r="V445" s="63"/>
      <c r="W445" s="63"/>
      <c r="X445" s="63"/>
      <c r="Y445" s="63"/>
      <c r="Z445" s="63"/>
      <c r="AA445" s="63"/>
      <c r="AB445" s="63"/>
      <c r="AC445" s="63"/>
      <c r="AD445" s="63"/>
      <c r="AE445" s="63"/>
      <c r="AF445" s="63"/>
      <c r="AG445" s="63"/>
      <c r="AH445" s="63"/>
      <c r="AI445" s="63"/>
      <c r="AJ445" s="63"/>
      <c r="AK445" s="63"/>
      <c r="AL445" s="63"/>
      <c r="AM445" s="63"/>
      <c r="AN445" s="63"/>
      <c r="AO445" s="67"/>
    </row>
    <row r="446" spans="1:41" x14ac:dyDescent="0.2">
      <c r="A446" s="5"/>
      <c r="B446" s="5"/>
      <c r="C446" s="144"/>
      <c r="D446" s="65"/>
      <c r="E446" s="5"/>
      <c r="F446" s="66"/>
      <c r="G446" s="139"/>
      <c r="H446" s="139"/>
      <c r="I446" s="139"/>
      <c r="J446" s="63"/>
      <c r="K446" s="63"/>
      <c r="L446" s="63"/>
      <c r="M446" s="63"/>
      <c r="N446" s="63"/>
      <c r="O446" s="63"/>
      <c r="P446" s="63"/>
      <c r="Q446" s="63"/>
      <c r="R446" s="63"/>
      <c r="S446" s="63"/>
      <c r="T446" s="63"/>
      <c r="U446" s="63"/>
      <c r="V446" s="63"/>
      <c r="W446" s="63"/>
      <c r="X446" s="63"/>
      <c r="Y446" s="63"/>
      <c r="Z446" s="63"/>
      <c r="AA446" s="63"/>
      <c r="AB446" s="63"/>
      <c r="AC446" s="63"/>
      <c r="AD446" s="63"/>
      <c r="AE446" s="63"/>
      <c r="AF446" s="63"/>
      <c r="AG446" s="63"/>
      <c r="AH446" s="63"/>
      <c r="AI446" s="63"/>
      <c r="AJ446" s="63"/>
      <c r="AK446" s="63"/>
      <c r="AL446" s="63"/>
      <c r="AM446" s="63"/>
      <c r="AN446" s="63"/>
      <c r="AO446" s="67"/>
    </row>
    <row r="447" spans="1:41" x14ac:dyDescent="0.2">
      <c r="A447" s="5"/>
      <c r="B447" s="5"/>
      <c r="C447" s="144"/>
      <c r="D447" s="65"/>
      <c r="E447" s="5"/>
      <c r="F447" s="66"/>
      <c r="G447" s="139"/>
      <c r="H447" s="139"/>
      <c r="I447" s="139"/>
      <c r="J447" s="63"/>
      <c r="K447" s="63"/>
      <c r="L447" s="63"/>
      <c r="M447" s="63"/>
      <c r="N447" s="63"/>
      <c r="O447" s="63"/>
      <c r="P447" s="63"/>
      <c r="Q447" s="63"/>
      <c r="R447" s="63"/>
      <c r="S447" s="63"/>
      <c r="T447" s="63"/>
      <c r="U447" s="63"/>
      <c r="V447" s="63"/>
      <c r="W447" s="63"/>
      <c r="X447" s="63"/>
      <c r="Y447" s="63"/>
      <c r="Z447" s="63"/>
      <c r="AA447" s="63"/>
      <c r="AB447" s="63"/>
      <c r="AC447" s="63"/>
      <c r="AD447" s="63"/>
      <c r="AE447" s="63"/>
      <c r="AF447" s="63"/>
      <c r="AG447" s="63"/>
      <c r="AH447" s="63"/>
      <c r="AI447" s="63"/>
      <c r="AJ447" s="63"/>
      <c r="AK447" s="63"/>
      <c r="AL447" s="63"/>
      <c r="AM447" s="63"/>
      <c r="AN447" s="63"/>
      <c r="AO447" s="67"/>
    </row>
    <row r="448" spans="1:41" x14ac:dyDescent="0.2">
      <c r="A448" s="5"/>
      <c r="B448" s="5"/>
      <c r="C448" s="144"/>
      <c r="D448" s="65"/>
      <c r="E448" s="5"/>
      <c r="F448" s="66"/>
      <c r="G448" s="139"/>
      <c r="H448" s="139"/>
      <c r="I448" s="139"/>
      <c r="J448" s="63"/>
      <c r="K448" s="63"/>
      <c r="L448" s="63"/>
      <c r="M448" s="63"/>
      <c r="N448" s="63"/>
      <c r="O448" s="63"/>
      <c r="P448" s="63"/>
      <c r="Q448" s="63"/>
      <c r="R448" s="63"/>
      <c r="S448" s="63"/>
      <c r="T448" s="63"/>
      <c r="U448" s="63"/>
      <c r="V448" s="63"/>
      <c r="W448" s="63"/>
      <c r="X448" s="63"/>
      <c r="Y448" s="63"/>
      <c r="Z448" s="63"/>
      <c r="AA448" s="63"/>
      <c r="AB448" s="63"/>
      <c r="AC448" s="63"/>
      <c r="AD448" s="63"/>
      <c r="AE448" s="63"/>
      <c r="AF448" s="63"/>
      <c r="AG448" s="63"/>
      <c r="AH448" s="63"/>
      <c r="AI448" s="63"/>
      <c r="AJ448" s="63"/>
      <c r="AK448" s="63"/>
      <c r="AL448" s="63"/>
      <c r="AM448" s="63"/>
      <c r="AN448" s="63"/>
      <c r="AO448" s="67"/>
    </row>
    <row r="449" spans="1:41" x14ac:dyDescent="0.2">
      <c r="A449" s="5"/>
      <c r="B449" s="5"/>
      <c r="C449" s="144"/>
      <c r="D449" s="65"/>
      <c r="E449" s="5"/>
      <c r="F449" s="66"/>
      <c r="G449" s="139"/>
      <c r="H449" s="139"/>
      <c r="I449" s="139"/>
      <c r="J449" s="63"/>
      <c r="K449" s="63"/>
      <c r="L449" s="63"/>
      <c r="M449" s="63"/>
      <c r="N449" s="63"/>
      <c r="O449" s="63"/>
      <c r="P449" s="63"/>
      <c r="Q449" s="63"/>
      <c r="R449" s="63"/>
      <c r="S449" s="63"/>
      <c r="T449" s="63"/>
      <c r="U449" s="63"/>
      <c r="V449" s="63"/>
      <c r="W449" s="63"/>
      <c r="X449" s="63"/>
      <c r="Y449" s="63"/>
      <c r="Z449" s="63"/>
      <c r="AA449" s="63"/>
      <c r="AB449" s="63"/>
      <c r="AC449" s="63"/>
      <c r="AD449" s="63"/>
      <c r="AE449" s="63"/>
      <c r="AF449" s="63"/>
      <c r="AG449" s="63"/>
      <c r="AH449" s="63"/>
      <c r="AI449" s="63"/>
      <c r="AJ449" s="63"/>
      <c r="AK449" s="63"/>
      <c r="AL449" s="63"/>
      <c r="AM449" s="63"/>
      <c r="AN449" s="63"/>
      <c r="AO449" s="67"/>
    </row>
    <row r="450" spans="1:41" x14ac:dyDescent="0.2">
      <c r="A450" s="5"/>
      <c r="B450" s="5"/>
      <c r="C450" s="144"/>
      <c r="D450" s="65"/>
      <c r="E450" s="5"/>
      <c r="F450" s="66"/>
      <c r="G450" s="139"/>
      <c r="H450" s="139"/>
      <c r="I450" s="139"/>
      <c r="J450" s="63"/>
      <c r="K450" s="63"/>
      <c r="L450" s="63"/>
      <c r="M450" s="63"/>
      <c r="N450" s="63"/>
      <c r="O450" s="63"/>
      <c r="P450" s="63"/>
      <c r="Q450" s="63"/>
      <c r="R450" s="63"/>
      <c r="S450" s="63"/>
      <c r="T450" s="63"/>
      <c r="U450" s="63"/>
      <c r="V450" s="63"/>
      <c r="W450" s="63"/>
      <c r="X450" s="63"/>
      <c r="Y450" s="63"/>
      <c r="Z450" s="63"/>
      <c r="AA450" s="63"/>
      <c r="AB450" s="63"/>
      <c r="AC450" s="63"/>
      <c r="AD450" s="63"/>
      <c r="AE450" s="63"/>
      <c r="AF450" s="63"/>
      <c r="AG450" s="63"/>
      <c r="AH450" s="63"/>
      <c r="AI450" s="63"/>
      <c r="AJ450" s="63"/>
      <c r="AK450" s="63"/>
      <c r="AL450" s="63"/>
      <c r="AM450" s="63"/>
      <c r="AN450" s="63"/>
      <c r="AO450" s="67"/>
    </row>
    <row r="451" spans="1:41" x14ac:dyDescent="0.2">
      <c r="A451" s="5"/>
      <c r="B451" s="5"/>
      <c r="C451" s="144"/>
      <c r="D451" s="65"/>
      <c r="E451" s="5"/>
      <c r="F451" s="66"/>
      <c r="G451" s="139"/>
      <c r="H451" s="139"/>
      <c r="I451" s="139"/>
      <c r="J451" s="63"/>
      <c r="K451" s="63"/>
      <c r="L451" s="63"/>
      <c r="M451" s="63"/>
      <c r="N451" s="63"/>
      <c r="O451" s="63"/>
      <c r="P451" s="63"/>
      <c r="Q451" s="63"/>
      <c r="R451" s="63"/>
      <c r="S451" s="63"/>
      <c r="T451" s="63"/>
      <c r="U451" s="63"/>
      <c r="V451" s="63"/>
      <c r="W451" s="63"/>
      <c r="X451" s="63"/>
      <c r="Y451" s="63"/>
      <c r="Z451" s="63"/>
      <c r="AA451" s="63"/>
      <c r="AB451" s="63"/>
      <c r="AC451" s="63"/>
      <c r="AD451" s="63"/>
      <c r="AE451" s="63"/>
      <c r="AF451" s="63"/>
      <c r="AG451" s="63"/>
      <c r="AH451" s="63"/>
      <c r="AI451" s="63"/>
      <c r="AJ451" s="63"/>
      <c r="AK451" s="63"/>
      <c r="AL451" s="63"/>
      <c r="AM451" s="63"/>
      <c r="AN451" s="63"/>
      <c r="AO451" s="67"/>
    </row>
    <row r="452" spans="1:41" x14ac:dyDescent="0.2">
      <c r="A452" s="5"/>
      <c r="B452" s="5"/>
      <c r="C452" s="144"/>
      <c r="D452" s="65"/>
      <c r="E452" s="5"/>
      <c r="F452" s="66"/>
      <c r="G452" s="139"/>
      <c r="H452" s="139"/>
      <c r="I452" s="139"/>
      <c r="J452" s="63"/>
      <c r="K452" s="63"/>
      <c r="L452" s="63"/>
      <c r="M452" s="63"/>
      <c r="N452" s="63"/>
      <c r="O452" s="63"/>
      <c r="P452" s="63"/>
      <c r="Q452" s="63"/>
      <c r="R452" s="63"/>
      <c r="S452" s="63"/>
      <c r="T452" s="63"/>
      <c r="U452" s="63"/>
      <c r="V452" s="63"/>
      <c r="W452" s="63"/>
      <c r="X452" s="63"/>
      <c r="Y452" s="63"/>
      <c r="Z452" s="63"/>
      <c r="AA452" s="63"/>
      <c r="AB452" s="63"/>
      <c r="AC452" s="63"/>
      <c r="AD452" s="63"/>
      <c r="AE452" s="63"/>
      <c r="AF452" s="63"/>
      <c r="AG452" s="63"/>
      <c r="AH452" s="63"/>
      <c r="AI452" s="63"/>
      <c r="AJ452" s="63"/>
      <c r="AK452" s="63"/>
      <c r="AL452" s="63"/>
      <c r="AM452" s="63"/>
      <c r="AN452" s="63"/>
      <c r="AO452" s="67"/>
    </row>
    <row r="453" spans="1:41" x14ac:dyDescent="0.2">
      <c r="A453" s="5"/>
      <c r="B453" s="5"/>
      <c r="C453" s="144"/>
      <c r="D453" s="65"/>
      <c r="E453" s="5"/>
      <c r="F453" s="66"/>
      <c r="G453" s="139"/>
      <c r="H453" s="139"/>
      <c r="I453" s="139"/>
      <c r="J453" s="63"/>
      <c r="K453" s="63"/>
      <c r="L453" s="63"/>
      <c r="M453" s="63"/>
      <c r="N453" s="63"/>
      <c r="O453" s="63"/>
      <c r="P453" s="63"/>
      <c r="Q453" s="63"/>
      <c r="R453" s="63"/>
      <c r="S453" s="63"/>
      <c r="T453" s="63"/>
      <c r="U453" s="63"/>
      <c r="V453" s="63"/>
      <c r="W453" s="63"/>
      <c r="X453" s="63"/>
      <c r="Y453" s="63"/>
      <c r="Z453" s="63"/>
      <c r="AA453" s="63"/>
      <c r="AB453" s="63"/>
      <c r="AC453" s="63"/>
      <c r="AD453" s="63"/>
      <c r="AE453" s="63"/>
      <c r="AF453" s="63"/>
      <c r="AG453" s="63"/>
      <c r="AH453" s="63"/>
      <c r="AI453" s="63"/>
      <c r="AJ453" s="63"/>
      <c r="AK453" s="63"/>
      <c r="AL453" s="63"/>
      <c r="AM453" s="63"/>
      <c r="AN453" s="63"/>
      <c r="AO453" s="67"/>
    </row>
    <row r="454" spans="1:41" x14ac:dyDescent="0.2">
      <c r="A454" s="5"/>
      <c r="B454" s="5"/>
      <c r="C454" s="144"/>
      <c r="D454" s="65"/>
      <c r="E454" s="5"/>
      <c r="F454" s="66"/>
      <c r="G454" s="139"/>
      <c r="H454" s="139"/>
      <c r="I454" s="139"/>
      <c r="J454" s="63"/>
      <c r="K454" s="63"/>
      <c r="L454" s="63"/>
      <c r="M454" s="63"/>
      <c r="N454" s="63"/>
      <c r="O454" s="63"/>
      <c r="P454" s="63"/>
      <c r="Q454" s="63"/>
      <c r="R454" s="63"/>
      <c r="S454" s="63"/>
      <c r="T454" s="63"/>
      <c r="U454" s="63"/>
      <c r="V454" s="63"/>
      <c r="W454" s="63"/>
      <c r="X454" s="63"/>
      <c r="Y454" s="63"/>
      <c r="Z454" s="63"/>
      <c r="AA454" s="63"/>
      <c r="AB454" s="63"/>
      <c r="AC454" s="63"/>
      <c r="AD454" s="63"/>
      <c r="AE454" s="63"/>
      <c r="AF454" s="63"/>
      <c r="AG454" s="63"/>
      <c r="AH454" s="63"/>
      <c r="AI454" s="63"/>
      <c r="AJ454" s="63"/>
      <c r="AK454" s="63"/>
      <c r="AL454" s="63"/>
      <c r="AM454" s="63"/>
      <c r="AN454" s="63"/>
      <c r="AO454" s="67"/>
    </row>
    <row r="455" spans="1:41" x14ac:dyDescent="0.2">
      <c r="A455" s="5"/>
      <c r="B455" s="5"/>
      <c r="C455" s="144"/>
      <c r="D455" s="65"/>
      <c r="E455" s="5"/>
      <c r="F455" s="66"/>
      <c r="G455" s="139"/>
      <c r="H455" s="139"/>
      <c r="I455" s="139"/>
      <c r="J455" s="63"/>
      <c r="K455" s="63"/>
      <c r="L455" s="63"/>
      <c r="M455" s="63"/>
      <c r="N455" s="63"/>
      <c r="O455" s="63"/>
      <c r="P455" s="63"/>
      <c r="Q455" s="63"/>
      <c r="R455" s="63"/>
      <c r="S455" s="63"/>
      <c r="T455" s="63"/>
      <c r="U455" s="63"/>
      <c r="V455" s="63"/>
      <c r="W455" s="63"/>
      <c r="X455" s="63"/>
      <c r="Y455" s="63"/>
      <c r="Z455" s="63"/>
      <c r="AA455" s="63"/>
      <c r="AB455" s="63"/>
      <c r="AC455" s="63"/>
      <c r="AD455" s="63"/>
      <c r="AE455" s="63"/>
      <c r="AF455" s="63"/>
      <c r="AG455" s="63"/>
      <c r="AH455" s="63"/>
      <c r="AI455" s="63"/>
      <c r="AJ455" s="63"/>
      <c r="AK455" s="63"/>
      <c r="AL455" s="63"/>
      <c r="AM455" s="63"/>
      <c r="AN455" s="63"/>
      <c r="AO455" s="67"/>
    </row>
    <row r="456" spans="1:41" x14ac:dyDescent="0.2">
      <c r="A456" s="5"/>
      <c r="B456" s="5"/>
      <c r="C456" s="144"/>
      <c r="D456" s="65"/>
      <c r="E456" s="5"/>
      <c r="F456" s="66"/>
      <c r="G456" s="139"/>
      <c r="H456" s="139"/>
      <c r="I456" s="139"/>
      <c r="J456" s="63"/>
      <c r="K456" s="63"/>
      <c r="L456" s="63"/>
      <c r="M456" s="63"/>
      <c r="N456" s="63"/>
      <c r="O456" s="63"/>
      <c r="P456" s="63"/>
      <c r="Q456" s="63"/>
      <c r="R456" s="63"/>
      <c r="S456" s="63"/>
      <c r="T456" s="63"/>
      <c r="U456" s="63"/>
      <c r="V456" s="63"/>
      <c r="W456" s="63"/>
      <c r="X456" s="63"/>
      <c r="Y456" s="63"/>
      <c r="Z456" s="63"/>
      <c r="AA456" s="63"/>
      <c r="AB456" s="63"/>
      <c r="AC456" s="63"/>
      <c r="AD456" s="63"/>
      <c r="AE456" s="63"/>
      <c r="AF456" s="63"/>
      <c r="AG456" s="63"/>
      <c r="AH456" s="63"/>
      <c r="AI456" s="63"/>
      <c r="AJ456" s="63"/>
      <c r="AK456" s="63"/>
      <c r="AL456" s="63"/>
      <c r="AM456" s="63"/>
      <c r="AN456" s="63"/>
      <c r="AO456" s="67"/>
    </row>
    <row r="457" spans="1:41" x14ac:dyDescent="0.2">
      <c r="A457" s="5"/>
      <c r="B457" s="5"/>
      <c r="C457" s="144"/>
      <c r="D457" s="65"/>
      <c r="E457" s="5"/>
      <c r="F457" s="66"/>
      <c r="G457" s="139"/>
      <c r="H457" s="139"/>
      <c r="I457" s="139"/>
      <c r="J457" s="63"/>
      <c r="K457" s="63"/>
      <c r="L457" s="63"/>
      <c r="M457" s="63"/>
      <c r="N457" s="63"/>
      <c r="O457" s="63"/>
      <c r="P457" s="63"/>
      <c r="Q457" s="63"/>
      <c r="R457" s="63"/>
      <c r="S457" s="63"/>
      <c r="T457" s="63"/>
      <c r="U457" s="63"/>
      <c r="V457" s="63"/>
      <c r="W457" s="63"/>
      <c r="X457" s="63"/>
      <c r="Y457" s="63"/>
      <c r="Z457" s="63"/>
      <c r="AA457" s="63"/>
      <c r="AB457" s="63"/>
      <c r="AC457" s="63"/>
      <c r="AD457" s="63"/>
      <c r="AE457" s="63"/>
      <c r="AF457" s="63"/>
      <c r="AG457" s="63"/>
      <c r="AH457" s="63"/>
      <c r="AI457" s="63"/>
      <c r="AJ457" s="63"/>
      <c r="AK457" s="63"/>
      <c r="AL457" s="63"/>
      <c r="AM457" s="63"/>
      <c r="AN457" s="63"/>
      <c r="AO457" s="67"/>
    </row>
    <row r="458" spans="1:41" x14ac:dyDescent="0.2">
      <c r="A458" s="5"/>
      <c r="B458" s="5"/>
      <c r="C458" s="144"/>
      <c r="D458" s="65"/>
      <c r="E458" s="5"/>
      <c r="F458" s="66"/>
      <c r="G458" s="139"/>
      <c r="H458" s="139"/>
      <c r="I458" s="139"/>
      <c r="J458" s="63"/>
      <c r="K458" s="63"/>
      <c r="L458" s="63"/>
      <c r="M458" s="63"/>
      <c r="N458" s="63"/>
      <c r="O458" s="63"/>
      <c r="P458" s="63"/>
      <c r="Q458" s="63"/>
      <c r="R458" s="63"/>
      <c r="S458" s="63"/>
      <c r="T458" s="63"/>
      <c r="U458" s="63"/>
      <c r="V458" s="63"/>
      <c r="W458" s="63"/>
      <c r="X458" s="63"/>
      <c r="Y458" s="63"/>
      <c r="Z458" s="63"/>
      <c r="AA458" s="63"/>
      <c r="AB458" s="63"/>
      <c r="AC458" s="63"/>
      <c r="AD458" s="63"/>
      <c r="AE458" s="63"/>
      <c r="AF458" s="63"/>
      <c r="AG458" s="63"/>
      <c r="AH458" s="63"/>
      <c r="AI458" s="63"/>
      <c r="AJ458" s="63"/>
      <c r="AK458" s="63"/>
      <c r="AL458" s="63"/>
      <c r="AM458" s="63"/>
      <c r="AN458" s="63"/>
      <c r="AO458" s="67"/>
    </row>
    <row r="459" spans="1:41" x14ac:dyDescent="0.2">
      <c r="A459" s="5"/>
      <c r="B459" s="5"/>
      <c r="C459" s="144"/>
      <c r="D459" s="65"/>
      <c r="E459" s="5"/>
      <c r="F459" s="66"/>
      <c r="G459" s="139"/>
      <c r="H459" s="139"/>
      <c r="I459" s="139"/>
      <c r="J459" s="63"/>
      <c r="K459" s="63"/>
      <c r="L459" s="63"/>
      <c r="M459" s="63"/>
      <c r="N459" s="63"/>
      <c r="O459" s="63"/>
      <c r="P459" s="63"/>
      <c r="Q459" s="63"/>
      <c r="R459" s="63"/>
      <c r="S459" s="63"/>
      <c r="T459" s="63"/>
      <c r="U459" s="63"/>
      <c r="V459" s="63"/>
      <c r="W459" s="63"/>
      <c r="X459" s="63"/>
      <c r="Y459" s="63"/>
      <c r="Z459" s="63"/>
      <c r="AA459" s="63"/>
      <c r="AB459" s="63"/>
      <c r="AC459" s="63"/>
      <c r="AD459" s="63"/>
      <c r="AE459" s="63"/>
      <c r="AF459" s="63"/>
      <c r="AG459" s="63"/>
      <c r="AH459" s="63"/>
      <c r="AI459" s="63"/>
      <c r="AJ459" s="63"/>
      <c r="AK459" s="63"/>
      <c r="AL459" s="63"/>
      <c r="AM459" s="63"/>
      <c r="AN459" s="63"/>
      <c r="AO459" s="67"/>
    </row>
    <row r="460" spans="1:41" x14ac:dyDescent="0.2">
      <c r="A460" s="5"/>
      <c r="B460" s="5"/>
      <c r="C460" s="144"/>
      <c r="D460" s="65"/>
      <c r="E460" s="5"/>
      <c r="F460" s="66"/>
      <c r="G460" s="139"/>
      <c r="H460" s="139"/>
      <c r="I460" s="139"/>
      <c r="J460" s="63"/>
      <c r="K460" s="63"/>
      <c r="L460" s="63"/>
      <c r="M460" s="63"/>
      <c r="N460" s="63"/>
      <c r="O460" s="63"/>
      <c r="P460" s="63"/>
      <c r="Q460" s="63"/>
      <c r="R460" s="63"/>
      <c r="S460" s="63"/>
      <c r="T460" s="63"/>
      <c r="U460" s="63"/>
      <c r="V460" s="63"/>
      <c r="W460" s="63"/>
      <c r="X460" s="63"/>
      <c r="Y460" s="63"/>
      <c r="Z460" s="63"/>
      <c r="AA460" s="63"/>
      <c r="AB460" s="63"/>
      <c r="AC460" s="63"/>
      <c r="AD460" s="63"/>
      <c r="AE460" s="63"/>
      <c r="AF460" s="63"/>
      <c r="AG460" s="63"/>
      <c r="AH460" s="63"/>
      <c r="AI460" s="63"/>
      <c r="AJ460" s="63"/>
      <c r="AK460" s="63"/>
      <c r="AL460" s="63"/>
      <c r="AM460" s="63"/>
      <c r="AN460" s="63"/>
      <c r="AO460" s="67"/>
    </row>
    <row r="461" spans="1:41" x14ac:dyDescent="0.2">
      <c r="A461" s="5"/>
      <c r="B461" s="5"/>
      <c r="C461" s="144"/>
      <c r="D461" s="65"/>
      <c r="E461" s="5"/>
      <c r="F461" s="66"/>
      <c r="G461" s="139"/>
      <c r="H461" s="139"/>
      <c r="I461" s="139"/>
      <c r="J461" s="63"/>
      <c r="K461" s="63"/>
      <c r="L461" s="63"/>
      <c r="M461" s="63"/>
      <c r="N461" s="63"/>
      <c r="O461" s="63"/>
      <c r="P461" s="63"/>
      <c r="Q461" s="63"/>
      <c r="R461" s="63"/>
      <c r="S461" s="63"/>
      <c r="T461" s="63"/>
      <c r="U461" s="63"/>
      <c r="V461" s="63"/>
      <c r="W461" s="63"/>
      <c r="X461" s="63"/>
      <c r="Y461" s="63"/>
      <c r="Z461" s="63"/>
      <c r="AA461" s="63"/>
      <c r="AB461" s="63"/>
      <c r="AC461" s="63"/>
      <c r="AD461" s="63"/>
      <c r="AE461" s="63"/>
      <c r="AF461" s="63"/>
      <c r="AG461" s="63"/>
      <c r="AH461" s="63"/>
      <c r="AI461" s="63"/>
      <c r="AJ461" s="63"/>
      <c r="AK461" s="63"/>
      <c r="AL461" s="63"/>
      <c r="AM461" s="63"/>
      <c r="AN461" s="63"/>
      <c r="AO461" s="67"/>
    </row>
    <row r="462" spans="1:41" x14ac:dyDescent="0.2">
      <c r="A462" s="5"/>
      <c r="B462" s="5"/>
      <c r="C462" s="144"/>
      <c r="D462" s="65"/>
      <c r="E462" s="5"/>
      <c r="F462" s="66"/>
      <c r="G462" s="139"/>
      <c r="H462" s="139"/>
      <c r="I462" s="139"/>
      <c r="J462" s="63"/>
      <c r="K462" s="63"/>
      <c r="L462" s="63"/>
      <c r="M462" s="63"/>
      <c r="N462" s="63"/>
      <c r="O462" s="63"/>
      <c r="P462" s="63"/>
      <c r="Q462" s="63"/>
      <c r="R462" s="63"/>
      <c r="S462" s="63"/>
      <c r="T462" s="63"/>
      <c r="U462" s="63"/>
      <c r="V462" s="63"/>
      <c r="W462" s="63"/>
      <c r="X462" s="63"/>
      <c r="Y462" s="63"/>
      <c r="Z462" s="63"/>
      <c r="AA462" s="63"/>
      <c r="AB462" s="63"/>
      <c r="AC462" s="63"/>
      <c r="AD462" s="63"/>
      <c r="AE462" s="63"/>
      <c r="AF462" s="63"/>
      <c r="AG462" s="63"/>
      <c r="AH462" s="63"/>
      <c r="AI462" s="63"/>
      <c r="AJ462" s="63"/>
      <c r="AK462" s="63"/>
      <c r="AL462" s="63"/>
      <c r="AM462" s="63"/>
      <c r="AN462" s="63"/>
      <c r="AO462" s="67"/>
    </row>
    <row r="463" spans="1:41" x14ac:dyDescent="0.2">
      <c r="A463" s="5"/>
      <c r="B463" s="5"/>
      <c r="C463" s="144"/>
      <c r="D463" s="65"/>
      <c r="E463" s="5"/>
      <c r="F463" s="66"/>
      <c r="G463" s="139"/>
      <c r="H463" s="139"/>
      <c r="I463" s="139"/>
      <c r="J463" s="63"/>
      <c r="K463" s="63"/>
      <c r="L463" s="63"/>
      <c r="M463" s="63"/>
      <c r="N463" s="63"/>
      <c r="O463" s="63"/>
      <c r="P463" s="63"/>
      <c r="Q463" s="63"/>
      <c r="R463" s="63"/>
      <c r="S463" s="63"/>
      <c r="T463" s="63"/>
      <c r="U463" s="63"/>
      <c r="V463" s="63"/>
      <c r="W463" s="63"/>
      <c r="X463" s="63"/>
      <c r="Y463" s="63"/>
      <c r="Z463" s="63"/>
      <c r="AA463" s="63"/>
      <c r="AB463" s="63"/>
      <c r="AC463" s="63"/>
      <c r="AD463" s="63"/>
      <c r="AE463" s="63"/>
      <c r="AF463" s="63"/>
      <c r="AG463" s="63"/>
      <c r="AH463" s="63"/>
      <c r="AI463" s="63"/>
      <c r="AJ463" s="63"/>
      <c r="AK463" s="63"/>
      <c r="AL463" s="63"/>
      <c r="AM463" s="63"/>
      <c r="AN463" s="63"/>
      <c r="AO463" s="67"/>
    </row>
    <row r="464" spans="1:41" x14ac:dyDescent="0.2">
      <c r="A464" s="5"/>
      <c r="B464" s="5"/>
      <c r="C464" s="144"/>
      <c r="D464" s="65"/>
      <c r="E464" s="5"/>
      <c r="F464" s="66"/>
      <c r="G464" s="139"/>
      <c r="H464" s="139"/>
      <c r="I464" s="139"/>
      <c r="J464" s="63"/>
      <c r="K464" s="63"/>
      <c r="L464" s="63"/>
      <c r="M464" s="63"/>
      <c r="N464" s="63"/>
      <c r="O464" s="63"/>
      <c r="P464" s="63"/>
      <c r="Q464" s="63"/>
      <c r="R464" s="63"/>
      <c r="S464" s="63"/>
      <c r="T464" s="63"/>
      <c r="U464" s="63"/>
      <c r="V464" s="63"/>
      <c r="W464" s="63"/>
      <c r="X464" s="63"/>
      <c r="Y464" s="63"/>
      <c r="Z464" s="63"/>
      <c r="AA464" s="63"/>
      <c r="AB464" s="63"/>
      <c r="AC464" s="63"/>
      <c r="AD464" s="63"/>
      <c r="AE464" s="63"/>
      <c r="AF464" s="63"/>
      <c r="AG464" s="63"/>
      <c r="AH464" s="63"/>
      <c r="AI464" s="63"/>
      <c r="AJ464" s="63"/>
      <c r="AK464" s="63"/>
      <c r="AL464" s="63"/>
      <c r="AM464" s="63"/>
      <c r="AN464" s="63"/>
      <c r="AO464" s="67"/>
    </row>
    <row r="465" spans="1:41" x14ac:dyDescent="0.2">
      <c r="A465" s="5"/>
      <c r="B465" s="5"/>
      <c r="C465" s="144"/>
      <c r="D465" s="65"/>
      <c r="E465" s="5"/>
      <c r="F465" s="66"/>
      <c r="G465" s="139"/>
      <c r="H465" s="139"/>
      <c r="I465" s="139"/>
      <c r="J465" s="63"/>
      <c r="K465" s="63"/>
      <c r="L465" s="63"/>
      <c r="M465" s="63"/>
      <c r="N465" s="63"/>
      <c r="O465" s="63"/>
      <c r="P465" s="63"/>
      <c r="Q465" s="63"/>
      <c r="R465" s="63"/>
      <c r="S465" s="63"/>
      <c r="T465" s="63"/>
      <c r="U465" s="63"/>
      <c r="V465" s="63"/>
      <c r="W465" s="63"/>
      <c r="X465" s="63"/>
      <c r="Y465" s="63"/>
      <c r="Z465" s="63"/>
      <c r="AA465" s="63"/>
      <c r="AB465" s="63"/>
      <c r="AC465" s="63"/>
      <c r="AD465" s="63"/>
      <c r="AE465" s="63"/>
      <c r="AF465" s="63"/>
      <c r="AG465" s="63"/>
      <c r="AH465" s="63"/>
      <c r="AI465" s="63"/>
      <c r="AJ465" s="63"/>
      <c r="AK465" s="63"/>
      <c r="AL465" s="63"/>
      <c r="AM465" s="63"/>
      <c r="AN465" s="63"/>
      <c r="AO465" s="67"/>
    </row>
    <row r="466" spans="1:41" x14ac:dyDescent="0.2">
      <c r="A466" s="5"/>
      <c r="B466" s="5"/>
      <c r="C466" s="144"/>
      <c r="D466" s="65"/>
      <c r="E466" s="5"/>
      <c r="F466" s="66"/>
      <c r="G466" s="139"/>
      <c r="H466" s="139"/>
      <c r="I466" s="139"/>
      <c r="J466" s="63"/>
      <c r="K466" s="63"/>
      <c r="L466" s="63"/>
      <c r="M466" s="63"/>
      <c r="N466" s="63"/>
      <c r="O466" s="63"/>
      <c r="P466" s="63"/>
      <c r="Q466" s="63"/>
      <c r="R466" s="63"/>
      <c r="S466" s="63"/>
      <c r="T466" s="63"/>
      <c r="U466" s="63"/>
      <c r="V466" s="63"/>
      <c r="W466" s="63"/>
      <c r="X466" s="63"/>
      <c r="Y466" s="63"/>
      <c r="Z466" s="63"/>
      <c r="AA466" s="63"/>
      <c r="AB466" s="63"/>
      <c r="AC466" s="63"/>
      <c r="AD466" s="63"/>
      <c r="AE466" s="63"/>
      <c r="AF466" s="63"/>
      <c r="AG466" s="63"/>
      <c r="AH466" s="63"/>
      <c r="AI466" s="63"/>
      <c r="AJ466" s="63"/>
      <c r="AK466" s="63"/>
      <c r="AL466" s="63"/>
      <c r="AM466" s="63"/>
      <c r="AN466" s="63"/>
      <c r="AO466" s="67"/>
    </row>
    <row r="467" spans="1:41" x14ac:dyDescent="0.2">
      <c r="A467" s="5"/>
      <c r="B467" s="5"/>
      <c r="C467" s="144"/>
      <c r="D467" s="65"/>
      <c r="E467" s="5"/>
      <c r="F467" s="66"/>
      <c r="G467" s="139"/>
      <c r="H467" s="139"/>
      <c r="I467" s="139"/>
      <c r="J467" s="63"/>
      <c r="K467" s="63"/>
      <c r="L467" s="63"/>
      <c r="M467" s="63"/>
      <c r="N467" s="63"/>
      <c r="O467" s="63"/>
      <c r="P467" s="63"/>
      <c r="Q467" s="63"/>
      <c r="R467" s="63"/>
      <c r="S467" s="63"/>
      <c r="T467" s="63"/>
      <c r="U467" s="63"/>
      <c r="V467" s="63"/>
      <c r="W467" s="63"/>
      <c r="X467" s="63"/>
      <c r="Y467" s="63"/>
      <c r="Z467" s="63"/>
      <c r="AA467" s="63"/>
      <c r="AB467" s="63"/>
      <c r="AC467" s="63"/>
      <c r="AD467" s="63"/>
      <c r="AE467" s="63"/>
      <c r="AF467" s="63"/>
      <c r="AG467" s="63"/>
      <c r="AH467" s="63"/>
      <c r="AI467" s="63"/>
      <c r="AJ467" s="63"/>
      <c r="AK467" s="63"/>
      <c r="AL467" s="63"/>
      <c r="AM467" s="63"/>
      <c r="AN467" s="63"/>
      <c r="AO467" s="67"/>
    </row>
    <row r="468" spans="1:41" x14ac:dyDescent="0.2">
      <c r="A468" s="5"/>
      <c r="B468" s="5"/>
      <c r="C468" s="144"/>
      <c r="D468" s="65"/>
      <c r="E468" s="5"/>
      <c r="F468" s="66"/>
      <c r="G468" s="139"/>
      <c r="H468" s="139"/>
      <c r="I468" s="139"/>
      <c r="J468" s="63"/>
      <c r="K468" s="63"/>
      <c r="L468" s="63"/>
      <c r="M468" s="63"/>
      <c r="N468" s="63"/>
      <c r="O468" s="63"/>
      <c r="P468" s="63"/>
      <c r="Q468" s="63"/>
      <c r="R468" s="63"/>
      <c r="S468" s="63"/>
      <c r="T468" s="63"/>
      <c r="U468" s="63"/>
      <c r="V468" s="63"/>
      <c r="W468" s="63"/>
      <c r="X468" s="63"/>
      <c r="Y468" s="63"/>
      <c r="Z468" s="63"/>
      <c r="AA468" s="63"/>
      <c r="AB468" s="63"/>
      <c r="AC468" s="63"/>
      <c r="AD468" s="63"/>
      <c r="AE468" s="63"/>
      <c r="AF468" s="63"/>
      <c r="AG468" s="63"/>
      <c r="AH468" s="63"/>
      <c r="AI468" s="63"/>
      <c r="AJ468" s="63"/>
      <c r="AK468" s="63"/>
      <c r="AL468" s="63"/>
      <c r="AM468" s="63"/>
      <c r="AN468" s="63"/>
      <c r="AO468" s="67"/>
    </row>
    <row r="469" spans="1:41" x14ac:dyDescent="0.2">
      <c r="A469" s="5"/>
      <c r="B469" s="5"/>
      <c r="C469" s="144"/>
      <c r="D469" s="65"/>
      <c r="E469" s="5"/>
      <c r="F469" s="66"/>
      <c r="G469" s="139"/>
      <c r="H469" s="139"/>
      <c r="I469" s="139"/>
      <c r="J469" s="63"/>
      <c r="K469" s="63"/>
      <c r="L469" s="63"/>
      <c r="M469" s="63"/>
      <c r="N469" s="63"/>
      <c r="O469" s="63"/>
      <c r="P469" s="63"/>
      <c r="Q469" s="63"/>
      <c r="R469" s="63"/>
      <c r="S469" s="63"/>
      <c r="T469" s="63"/>
      <c r="U469" s="63"/>
      <c r="V469" s="63"/>
      <c r="W469" s="63"/>
      <c r="X469" s="63"/>
      <c r="Y469" s="63"/>
      <c r="Z469" s="63"/>
      <c r="AA469" s="63"/>
      <c r="AB469" s="63"/>
      <c r="AC469" s="63"/>
      <c r="AD469" s="63"/>
      <c r="AE469" s="63"/>
      <c r="AF469" s="63"/>
      <c r="AG469" s="63"/>
      <c r="AH469" s="63"/>
      <c r="AI469" s="63"/>
      <c r="AJ469" s="63"/>
      <c r="AK469" s="63"/>
      <c r="AL469" s="63"/>
      <c r="AM469" s="63"/>
      <c r="AN469" s="63"/>
      <c r="AO469" s="67"/>
    </row>
    <row r="470" spans="1:41" x14ac:dyDescent="0.2">
      <c r="A470" s="5"/>
      <c r="B470" s="5"/>
      <c r="C470" s="144"/>
      <c r="D470" s="65"/>
      <c r="E470" s="5"/>
      <c r="F470" s="66"/>
      <c r="G470" s="139"/>
      <c r="H470" s="139"/>
      <c r="I470" s="139"/>
      <c r="J470" s="63"/>
      <c r="K470" s="63"/>
      <c r="L470" s="63"/>
      <c r="M470" s="63"/>
      <c r="N470" s="63"/>
      <c r="O470" s="63"/>
      <c r="P470" s="63"/>
      <c r="Q470" s="63"/>
      <c r="R470" s="63"/>
      <c r="S470" s="63"/>
      <c r="T470" s="63"/>
      <c r="U470" s="63"/>
      <c r="V470" s="63"/>
      <c r="W470" s="63"/>
      <c r="X470" s="63"/>
      <c r="Y470" s="63"/>
      <c r="Z470" s="63"/>
      <c r="AA470" s="63"/>
      <c r="AB470" s="63"/>
      <c r="AC470" s="63"/>
      <c r="AD470" s="63"/>
      <c r="AE470" s="63"/>
      <c r="AF470" s="63"/>
      <c r="AG470" s="63"/>
      <c r="AH470" s="63"/>
      <c r="AI470" s="63"/>
      <c r="AJ470" s="63"/>
      <c r="AK470" s="63"/>
      <c r="AL470" s="63"/>
      <c r="AM470" s="63"/>
      <c r="AN470" s="63"/>
      <c r="AO470" s="67"/>
    </row>
    <row r="471" spans="1:41" x14ac:dyDescent="0.2">
      <c r="A471" s="5"/>
      <c r="B471" s="5"/>
      <c r="C471" s="144"/>
      <c r="D471" s="65"/>
      <c r="E471" s="5"/>
      <c r="F471" s="66"/>
      <c r="G471" s="139"/>
      <c r="H471" s="139"/>
      <c r="I471" s="139"/>
      <c r="J471" s="63"/>
      <c r="K471" s="63"/>
      <c r="L471" s="63"/>
      <c r="M471" s="63"/>
      <c r="N471" s="63"/>
      <c r="O471" s="63"/>
      <c r="P471" s="63"/>
      <c r="Q471" s="63"/>
      <c r="R471" s="63"/>
      <c r="S471" s="63"/>
      <c r="T471" s="63"/>
      <c r="U471" s="63"/>
      <c r="V471" s="63"/>
      <c r="W471" s="63"/>
      <c r="X471" s="63"/>
      <c r="Y471" s="63"/>
      <c r="Z471" s="63"/>
      <c r="AA471" s="63"/>
      <c r="AB471" s="63"/>
      <c r="AC471" s="63"/>
      <c r="AD471" s="63"/>
      <c r="AE471" s="63"/>
      <c r="AF471" s="63"/>
      <c r="AG471" s="63"/>
      <c r="AH471" s="63"/>
      <c r="AI471" s="63"/>
      <c r="AJ471" s="63"/>
      <c r="AK471" s="63"/>
      <c r="AL471" s="63"/>
      <c r="AM471" s="63"/>
      <c r="AN471" s="63"/>
      <c r="AO471" s="67"/>
    </row>
    <row r="472" spans="1:41" x14ac:dyDescent="0.2">
      <c r="A472" s="5"/>
      <c r="B472" s="5"/>
      <c r="C472" s="144"/>
      <c r="D472" s="65"/>
      <c r="E472" s="5"/>
      <c r="F472" s="66"/>
      <c r="G472" s="139"/>
      <c r="H472" s="139"/>
      <c r="I472" s="139"/>
      <c r="J472" s="63"/>
      <c r="K472" s="63"/>
      <c r="L472" s="63"/>
      <c r="M472" s="63"/>
      <c r="N472" s="63"/>
      <c r="O472" s="63"/>
      <c r="P472" s="63"/>
      <c r="Q472" s="63"/>
      <c r="R472" s="63"/>
      <c r="S472" s="63"/>
      <c r="T472" s="63"/>
      <c r="U472" s="63"/>
      <c r="V472" s="63"/>
      <c r="W472" s="63"/>
      <c r="X472" s="63"/>
      <c r="Y472" s="63"/>
      <c r="Z472" s="63"/>
      <c r="AA472" s="63"/>
      <c r="AB472" s="63"/>
      <c r="AC472" s="63"/>
      <c r="AD472" s="63"/>
      <c r="AE472" s="63"/>
      <c r="AF472" s="63"/>
      <c r="AG472" s="63"/>
      <c r="AH472" s="63"/>
      <c r="AI472" s="63"/>
      <c r="AJ472" s="63"/>
      <c r="AK472" s="63"/>
      <c r="AL472" s="63"/>
      <c r="AM472" s="63"/>
      <c r="AN472" s="63"/>
      <c r="AO472" s="67"/>
    </row>
    <row r="473" spans="1:41" x14ac:dyDescent="0.2">
      <c r="A473" s="5"/>
      <c r="B473" s="5"/>
      <c r="C473" s="144"/>
      <c r="D473" s="65"/>
      <c r="E473" s="5"/>
      <c r="F473" s="66"/>
      <c r="G473" s="139"/>
      <c r="H473" s="139"/>
      <c r="I473" s="139"/>
      <c r="J473" s="63"/>
      <c r="K473" s="63"/>
      <c r="L473" s="63"/>
      <c r="M473" s="63"/>
      <c r="N473" s="63"/>
      <c r="O473" s="63"/>
      <c r="P473" s="63"/>
      <c r="Q473" s="63"/>
      <c r="R473" s="63"/>
      <c r="S473" s="63"/>
      <c r="T473" s="63"/>
      <c r="U473" s="63"/>
      <c r="V473" s="63"/>
      <c r="W473" s="63"/>
      <c r="X473" s="63"/>
      <c r="Y473" s="63"/>
      <c r="Z473" s="63"/>
      <c r="AA473" s="63"/>
      <c r="AB473" s="63"/>
      <c r="AC473" s="63"/>
      <c r="AD473" s="63"/>
      <c r="AE473" s="63"/>
      <c r="AF473" s="63"/>
      <c r="AG473" s="63"/>
      <c r="AH473" s="63"/>
      <c r="AI473" s="63"/>
      <c r="AJ473" s="63"/>
      <c r="AK473" s="63"/>
      <c r="AL473" s="63"/>
      <c r="AM473" s="63"/>
      <c r="AN473" s="63"/>
      <c r="AO473" s="67"/>
    </row>
    <row r="474" spans="1:41" x14ac:dyDescent="0.2">
      <c r="A474" s="5"/>
      <c r="B474" s="5"/>
      <c r="C474" s="144"/>
      <c r="D474" s="65"/>
      <c r="E474" s="5"/>
      <c r="F474" s="66"/>
      <c r="G474" s="139"/>
      <c r="H474" s="139"/>
      <c r="I474" s="139"/>
      <c r="J474" s="63"/>
      <c r="K474" s="63"/>
      <c r="L474" s="63"/>
      <c r="M474" s="63"/>
      <c r="N474" s="63"/>
      <c r="O474" s="63"/>
      <c r="P474" s="63"/>
      <c r="Q474" s="63"/>
      <c r="R474" s="63"/>
      <c r="S474" s="63"/>
      <c r="T474" s="63"/>
      <c r="U474" s="63"/>
      <c r="V474" s="63"/>
      <c r="W474" s="63"/>
      <c r="X474" s="63"/>
      <c r="Y474" s="63"/>
      <c r="Z474" s="63"/>
      <c r="AA474" s="63"/>
      <c r="AB474" s="63"/>
      <c r="AC474" s="63"/>
      <c r="AD474" s="63"/>
      <c r="AE474" s="63"/>
      <c r="AF474" s="63"/>
      <c r="AG474" s="63"/>
      <c r="AH474" s="63"/>
      <c r="AI474" s="63"/>
      <c r="AJ474" s="63"/>
      <c r="AK474" s="63"/>
      <c r="AL474" s="63"/>
      <c r="AM474" s="63"/>
      <c r="AN474" s="63"/>
      <c r="AO474" s="67"/>
    </row>
    <row r="475" spans="1:41" x14ac:dyDescent="0.2">
      <c r="A475" s="5"/>
      <c r="B475" s="5"/>
      <c r="C475" s="144"/>
      <c r="D475" s="65"/>
      <c r="E475" s="5"/>
      <c r="F475" s="66"/>
      <c r="G475" s="139"/>
      <c r="H475" s="139"/>
      <c r="I475" s="139"/>
      <c r="J475" s="63"/>
      <c r="K475" s="63"/>
      <c r="L475" s="63"/>
      <c r="M475" s="63"/>
      <c r="N475" s="63"/>
      <c r="O475" s="63"/>
      <c r="P475" s="63"/>
      <c r="Q475" s="63"/>
      <c r="R475" s="63"/>
      <c r="S475" s="63"/>
      <c r="T475" s="63"/>
      <c r="U475" s="63"/>
      <c r="V475" s="63"/>
      <c r="W475" s="63"/>
      <c r="X475" s="63"/>
      <c r="Y475" s="63"/>
      <c r="Z475" s="63"/>
      <c r="AA475" s="63"/>
      <c r="AB475" s="63"/>
      <c r="AC475" s="63"/>
      <c r="AD475" s="63"/>
      <c r="AE475" s="63"/>
      <c r="AF475" s="63"/>
      <c r="AG475" s="63"/>
      <c r="AH475" s="63"/>
      <c r="AI475" s="63"/>
      <c r="AJ475" s="63"/>
      <c r="AK475" s="63"/>
      <c r="AL475" s="63"/>
      <c r="AM475" s="63"/>
      <c r="AN475" s="63"/>
      <c r="AO475" s="67"/>
    </row>
    <row r="476" spans="1:41" x14ac:dyDescent="0.2">
      <c r="A476" s="5"/>
      <c r="B476" s="5"/>
      <c r="C476" s="144"/>
      <c r="D476" s="65"/>
      <c r="E476" s="5"/>
      <c r="F476" s="66"/>
      <c r="G476" s="139"/>
      <c r="H476" s="139"/>
      <c r="I476" s="139"/>
      <c r="J476" s="63"/>
      <c r="K476" s="63"/>
      <c r="L476" s="63"/>
      <c r="M476" s="63"/>
      <c r="N476" s="63"/>
      <c r="O476" s="63"/>
      <c r="P476" s="63"/>
      <c r="Q476" s="63"/>
      <c r="R476" s="63"/>
      <c r="S476" s="63"/>
      <c r="T476" s="63"/>
      <c r="U476" s="63"/>
      <c r="V476" s="63"/>
      <c r="W476" s="63"/>
      <c r="X476" s="63"/>
      <c r="Y476" s="63"/>
      <c r="Z476" s="63"/>
      <c r="AA476" s="63"/>
      <c r="AB476" s="63"/>
      <c r="AC476" s="63"/>
      <c r="AD476" s="63"/>
      <c r="AE476" s="63"/>
      <c r="AF476" s="63"/>
      <c r="AG476" s="63"/>
      <c r="AH476" s="63"/>
      <c r="AI476" s="63"/>
      <c r="AJ476" s="63"/>
      <c r="AK476" s="63"/>
      <c r="AL476" s="63"/>
      <c r="AM476" s="63"/>
      <c r="AN476" s="63"/>
      <c r="AO476" s="67"/>
    </row>
    <row r="477" spans="1:41" x14ac:dyDescent="0.2">
      <c r="A477" s="5"/>
      <c r="B477" s="5"/>
      <c r="C477" s="144"/>
      <c r="D477" s="65"/>
      <c r="E477" s="5"/>
      <c r="F477" s="66"/>
      <c r="G477" s="139"/>
      <c r="H477" s="139"/>
      <c r="I477" s="139"/>
      <c r="J477" s="63"/>
      <c r="K477" s="63"/>
      <c r="L477" s="63"/>
      <c r="M477" s="63"/>
      <c r="N477" s="63"/>
      <c r="O477" s="63"/>
      <c r="P477" s="63"/>
      <c r="Q477" s="63"/>
      <c r="R477" s="63"/>
      <c r="S477" s="63"/>
      <c r="T477" s="63"/>
      <c r="U477" s="63"/>
      <c r="V477" s="63"/>
      <c r="W477" s="63"/>
      <c r="X477" s="63"/>
      <c r="Y477" s="63"/>
      <c r="Z477" s="63"/>
      <c r="AA477" s="63"/>
      <c r="AB477" s="63"/>
      <c r="AC477" s="63"/>
      <c r="AD477" s="63"/>
      <c r="AE477" s="63"/>
      <c r="AF477" s="63"/>
      <c r="AG477" s="63"/>
      <c r="AH477" s="63"/>
      <c r="AI477" s="63"/>
      <c r="AJ477" s="63"/>
      <c r="AK477" s="63"/>
      <c r="AL477" s="63"/>
      <c r="AM477" s="63"/>
      <c r="AN477" s="63"/>
      <c r="AO477" s="67"/>
    </row>
    <row r="478" spans="1:41" x14ac:dyDescent="0.2">
      <c r="A478" s="5"/>
      <c r="B478" s="5"/>
      <c r="C478" s="144"/>
      <c r="D478" s="65"/>
      <c r="E478" s="5"/>
      <c r="F478" s="66"/>
      <c r="G478" s="139"/>
      <c r="H478" s="139"/>
      <c r="I478" s="139"/>
      <c r="J478" s="63"/>
      <c r="K478" s="63"/>
      <c r="L478" s="63"/>
      <c r="M478" s="63"/>
      <c r="N478" s="63"/>
      <c r="O478" s="63"/>
      <c r="P478" s="63"/>
      <c r="Q478" s="63"/>
      <c r="R478" s="63"/>
      <c r="S478" s="63"/>
      <c r="T478" s="63"/>
      <c r="U478" s="63"/>
      <c r="V478" s="63"/>
      <c r="W478" s="63"/>
      <c r="X478" s="63"/>
      <c r="Y478" s="63"/>
      <c r="Z478" s="63"/>
      <c r="AA478" s="63"/>
      <c r="AB478" s="63"/>
      <c r="AC478" s="63"/>
      <c r="AD478" s="63"/>
      <c r="AE478" s="63"/>
      <c r="AF478" s="63"/>
      <c r="AG478" s="63"/>
      <c r="AH478" s="63"/>
      <c r="AI478" s="63"/>
      <c r="AJ478" s="63"/>
      <c r="AK478" s="63"/>
      <c r="AL478" s="63"/>
      <c r="AM478" s="63"/>
      <c r="AN478" s="63"/>
      <c r="AO478" s="67"/>
    </row>
    <row r="479" spans="1:41" x14ac:dyDescent="0.2">
      <c r="A479" s="5"/>
      <c r="B479" s="5"/>
      <c r="C479" s="144"/>
      <c r="D479" s="65"/>
      <c r="E479" s="5"/>
      <c r="F479" s="66"/>
      <c r="G479" s="139"/>
      <c r="H479" s="139"/>
      <c r="I479" s="139"/>
      <c r="J479" s="63"/>
      <c r="K479" s="63"/>
      <c r="L479" s="63"/>
      <c r="M479" s="63"/>
      <c r="N479" s="63"/>
      <c r="O479" s="63"/>
      <c r="P479" s="63"/>
      <c r="Q479" s="63"/>
      <c r="R479" s="63"/>
      <c r="S479" s="63"/>
      <c r="T479" s="63"/>
      <c r="U479" s="63"/>
      <c r="V479" s="63"/>
      <c r="W479" s="63"/>
      <c r="X479" s="63"/>
      <c r="Y479" s="63"/>
      <c r="Z479" s="63"/>
      <c r="AA479" s="63"/>
      <c r="AB479" s="63"/>
      <c r="AC479" s="63"/>
      <c r="AD479" s="63"/>
      <c r="AE479" s="63"/>
      <c r="AF479" s="63"/>
      <c r="AG479" s="63"/>
      <c r="AH479" s="63"/>
      <c r="AI479" s="63"/>
      <c r="AJ479" s="63"/>
      <c r="AK479" s="63"/>
      <c r="AL479" s="63"/>
      <c r="AM479" s="63"/>
      <c r="AN479" s="63"/>
      <c r="AO479" s="67"/>
    </row>
    <row r="480" spans="1:41" x14ac:dyDescent="0.2">
      <c r="A480" s="5"/>
      <c r="B480" s="5"/>
      <c r="C480" s="144"/>
      <c r="D480" s="65"/>
      <c r="E480" s="5"/>
      <c r="F480" s="66"/>
      <c r="G480" s="139"/>
      <c r="H480" s="139"/>
      <c r="I480" s="139"/>
      <c r="J480" s="63"/>
      <c r="K480" s="63"/>
      <c r="L480" s="63"/>
      <c r="M480" s="63"/>
      <c r="N480" s="63"/>
      <c r="O480" s="63"/>
      <c r="P480" s="63"/>
      <c r="Q480" s="63"/>
      <c r="R480" s="63"/>
      <c r="S480" s="63"/>
      <c r="T480" s="63"/>
      <c r="U480" s="63"/>
      <c r="V480" s="63"/>
      <c r="W480" s="63"/>
      <c r="X480" s="63"/>
      <c r="Y480" s="63"/>
      <c r="Z480" s="63"/>
      <c r="AA480" s="63"/>
      <c r="AB480" s="63"/>
      <c r="AC480" s="63"/>
      <c r="AD480" s="63"/>
      <c r="AE480" s="63"/>
      <c r="AF480" s="63"/>
      <c r="AG480" s="63"/>
      <c r="AH480" s="63"/>
      <c r="AI480" s="63"/>
      <c r="AJ480" s="63"/>
      <c r="AK480" s="63"/>
      <c r="AL480" s="63"/>
      <c r="AM480" s="63"/>
      <c r="AN480" s="63"/>
      <c r="AO480" s="67"/>
    </row>
    <row r="481" spans="1:41" x14ac:dyDescent="0.2">
      <c r="A481" s="5"/>
      <c r="B481" s="5"/>
      <c r="C481" s="144"/>
      <c r="D481" s="65"/>
      <c r="E481" s="5"/>
      <c r="F481" s="66"/>
      <c r="G481" s="139"/>
      <c r="H481" s="139"/>
      <c r="I481" s="139"/>
      <c r="J481" s="63"/>
      <c r="K481" s="63"/>
      <c r="L481" s="63"/>
      <c r="M481" s="63"/>
      <c r="N481" s="63"/>
      <c r="O481" s="63"/>
      <c r="P481" s="63"/>
      <c r="Q481" s="63"/>
      <c r="R481" s="63"/>
      <c r="S481" s="63"/>
      <c r="T481" s="63"/>
      <c r="U481" s="63"/>
      <c r="V481" s="63"/>
      <c r="W481" s="63"/>
      <c r="X481" s="63"/>
      <c r="Y481" s="63"/>
      <c r="Z481" s="63"/>
      <c r="AA481" s="63"/>
      <c r="AB481" s="63"/>
      <c r="AC481" s="63"/>
      <c r="AD481" s="63"/>
      <c r="AE481" s="63"/>
      <c r="AF481" s="63"/>
      <c r="AG481" s="63"/>
      <c r="AH481" s="63"/>
      <c r="AI481" s="63"/>
      <c r="AJ481" s="63"/>
      <c r="AK481" s="63"/>
      <c r="AL481" s="63"/>
      <c r="AM481" s="63"/>
      <c r="AN481" s="63"/>
      <c r="AO481" s="67"/>
    </row>
    <row r="482" spans="1:41" x14ac:dyDescent="0.2">
      <c r="A482" s="5"/>
      <c r="B482" s="5"/>
      <c r="C482" s="144"/>
      <c r="D482" s="65"/>
      <c r="E482" s="5"/>
      <c r="F482" s="66"/>
      <c r="G482" s="139"/>
      <c r="H482" s="139"/>
      <c r="I482" s="139"/>
      <c r="J482" s="63"/>
      <c r="K482" s="63"/>
      <c r="L482" s="63"/>
      <c r="M482" s="63"/>
      <c r="N482" s="63"/>
      <c r="O482" s="63"/>
      <c r="P482" s="63"/>
      <c r="Q482" s="63"/>
      <c r="R482" s="63"/>
      <c r="S482" s="63"/>
      <c r="T482" s="63"/>
      <c r="U482" s="63"/>
      <c r="V482" s="63"/>
      <c r="W482" s="63"/>
      <c r="X482" s="63"/>
      <c r="Y482" s="63"/>
      <c r="Z482" s="63"/>
      <c r="AA482" s="63"/>
      <c r="AB482" s="63"/>
      <c r="AC482" s="63"/>
      <c r="AD482" s="63"/>
      <c r="AE482" s="63"/>
      <c r="AF482" s="63"/>
      <c r="AG482" s="63"/>
      <c r="AH482" s="63"/>
      <c r="AI482" s="63"/>
      <c r="AJ482" s="63"/>
      <c r="AK482" s="63"/>
      <c r="AL482" s="63"/>
      <c r="AM482" s="63"/>
      <c r="AN482" s="63"/>
      <c r="AO482" s="67"/>
    </row>
    <row r="483" spans="1:41" x14ac:dyDescent="0.2">
      <c r="A483" s="5"/>
      <c r="B483" s="5"/>
      <c r="C483" s="144"/>
      <c r="D483" s="65"/>
      <c r="E483" s="5"/>
      <c r="F483" s="66"/>
      <c r="G483" s="139"/>
      <c r="H483" s="139"/>
      <c r="I483" s="139"/>
      <c r="J483" s="63"/>
      <c r="K483" s="63"/>
      <c r="L483" s="63"/>
      <c r="M483" s="63"/>
      <c r="N483" s="63"/>
      <c r="O483" s="63"/>
      <c r="P483" s="63"/>
      <c r="Q483" s="63"/>
      <c r="R483" s="63"/>
      <c r="S483" s="63"/>
      <c r="T483" s="63"/>
      <c r="U483" s="63"/>
      <c r="V483" s="63"/>
      <c r="W483" s="63"/>
      <c r="X483" s="63"/>
      <c r="Y483" s="63"/>
      <c r="Z483" s="63"/>
      <c r="AA483" s="63"/>
      <c r="AB483" s="63"/>
      <c r="AC483" s="63"/>
      <c r="AD483" s="63"/>
      <c r="AE483" s="63"/>
      <c r="AF483" s="63"/>
      <c r="AG483" s="63"/>
      <c r="AH483" s="63"/>
      <c r="AI483" s="63"/>
      <c r="AJ483" s="63"/>
      <c r="AK483" s="63"/>
      <c r="AL483" s="63"/>
      <c r="AM483" s="63"/>
      <c r="AN483" s="63"/>
      <c r="AO483" s="67"/>
    </row>
    <row r="484" spans="1:41" x14ac:dyDescent="0.2">
      <c r="A484" s="5"/>
      <c r="B484" s="5"/>
      <c r="C484" s="144"/>
      <c r="D484" s="65"/>
      <c r="E484" s="5"/>
      <c r="F484" s="66"/>
      <c r="G484" s="139"/>
      <c r="H484" s="139"/>
      <c r="I484" s="139"/>
      <c r="J484" s="63"/>
      <c r="K484" s="63"/>
      <c r="L484" s="63"/>
      <c r="M484" s="63"/>
      <c r="N484" s="63"/>
      <c r="O484" s="63"/>
      <c r="P484" s="63"/>
      <c r="Q484" s="63"/>
      <c r="R484" s="63"/>
      <c r="S484" s="63"/>
      <c r="T484" s="63"/>
      <c r="U484" s="63"/>
      <c r="V484" s="63"/>
      <c r="W484" s="63"/>
      <c r="X484" s="63"/>
      <c r="Y484" s="63"/>
      <c r="Z484" s="63"/>
      <c r="AA484" s="63"/>
      <c r="AB484" s="63"/>
      <c r="AC484" s="63"/>
      <c r="AD484" s="63"/>
      <c r="AE484" s="63"/>
      <c r="AF484" s="63"/>
      <c r="AG484" s="63"/>
      <c r="AH484" s="63"/>
      <c r="AI484" s="63"/>
      <c r="AJ484" s="63"/>
      <c r="AK484" s="63"/>
      <c r="AL484" s="63"/>
      <c r="AM484" s="63"/>
      <c r="AN484" s="63"/>
      <c r="AO484" s="67"/>
    </row>
    <row r="485" spans="1:41" x14ac:dyDescent="0.2">
      <c r="A485" s="5"/>
      <c r="B485" s="5"/>
      <c r="C485" s="144"/>
      <c r="D485" s="65"/>
      <c r="E485" s="5"/>
      <c r="F485" s="66"/>
      <c r="G485" s="139"/>
      <c r="H485" s="139"/>
      <c r="I485" s="139"/>
      <c r="J485" s="63"/>
      <c r="K485" s="63"/>
      <c r="L485" s="63"/>
      <c r="M485" s="63"/>
      <c r="N485" s="63"/>
      <c r="O485" s="63"/>
      <c r="P485" s="63"/>
      <c r="Q485" s="63"/>
      <c r="R485" s="63"/>
      <c r="S485" s="63"/>
      <c r="T485" s="63"/>
      <c r="U485" s="63"/>
      <c r="V485" s="63"/>
      <c r="W485" s="63"/>
      <c r="X485" s="63"/>
      <c r="Y485" s="63"/>
      <c r="Z485" s="63"/>
      <c r="AA485" s="63"/>
      <c r="AB485" s="63"/>
      <c r="AC485" s="63"/>
      <c r="AD485" s="63"/>
      <c r="AE485" s="63"/>
      <c r="AF485" s="63"/>
      <c r="AG485" s="63"/>
      <c r="AH485" s="63"/>
      <c r="AI485" s="63"/>
      <c r="AJ485" s="63"/>
      <c r="AK485" s="63"/>
      <c r="AL485" s="63"/>
      <c r="AM485" s="63"/>
      <c r="AN485" s="63"/>
      <c r="AO485" s="67"/>
    </row>
    <row r="486" spans="1:41" x14ac:dyDescent="0.2">
      <c r="A486" s="5"/>
      <c r="B486" s="5"/>
      <c r="C486" s="144"/>
      <c r="D486" s="65"/>
      <c r="E486" s="5"/>
      <c r="F486" s="66"/>
      <c r="G486" s="139"/>
      <c r="H486" s="139"/>
      <c r="I486" s="139"/>
      <c r="J486" s="63"/>
      <c r="K486" s="63"/>
      <c r="L486" s="63"/>
      <c r="M486" s="63"/>
      <c r="N486" s="63"/>
      <c r="O486" s="63"/>
      <c r="P486" s="63"/>
      <c r="Q486" s="63"/>
      <c r="R486" s="63"/>
      <c r="S486" s="63"/>
      <c r="T486" s="63"/>
      <c r="U486" s="63"/>
      <c r="V486" s="63"/>
      <c r="W486" s="63"/>
      <c r="X486" s="63"/>
      <c r="Y486" s="63"/>
      <c r="Z486" s="63"/>
      <c r="AA486" s="63"/>
      <c r="AB486" s="63"/>
      <c r="AC486" s="63"/>
      <c r="AD486" s="63"/>
      <c r="AE486" s="63"/>
      <c r="AF486" s="63"/>
      <c r="AG486" s="63"/>
      <c r="AH486" s="63"/>
      <c r="AI486" s="63"/>
      <c r="AJ486" s="63"/>
      <c r="AK486" s="63"/>
      <c r="AL486" s="63"/>
      <c r="AM486" s="63"/>
      <c r="AN486" s="63"/>
      <c r="AO486" s="67"/>
    </row>
    <row r="487" spans="1:41" x14ac:dyDescent="0.2">
      <c r="A487" s="5"/>
      <c r="B487" s="5"/>
      <c r="C487" s="144"/>
      <c r="D487" s="65"/>
      <c r="E487" s="5"/>
      <c r="F487" s="66"/>
      <c r="G487" s="139"/>
      <c r="H487" s="139"/>
      <c r="I487" s="139"/>
      <c r="J487" s="63"/>
      <c r="K487" s="63"/>
      <c r="L487" s="63"/>
      <c r="M487" s="63"/>
      <c r="N487" s="63"/>
      <c r="O487" s="63"/>
      <c r="P487" s="63"/>
      <c r="Q487" s="63"/>
      <c r="R487" s="63"/>
      <c r="S487" s="63"/>
      <c r="T487" s="63"/>
      <c r="U487" s="63"/>
      <c r="V487" s="63"/>
      <c r="W487" s="63"/>
      <c r="X487" s="63"/>
      <c r="Y487" s="63"/>
      <c r="Z487" s="63"/>
      <c r="AA487" s="63"/>
      <c r="AB487" s="63"/>
      <c r="AC487" s="63"/>
      <c r="AD487" s="63"/>
      <c r="AE487" s="63"/>
      <c r="AF487" s="63"/>
      <c r="AG487" s="63"/>
      <c r="AH487" s="63"/>
      <c r="AI487" s="63"/>
      <c r="AJ487" s="63"/>
      <c r="AK487" s="63"/>
      <c r="AL487" s="63"/>
      <c r="AM487" s="63"/>
      <c r="AN487" s="63"/>
      <c r="AO487" s="67"/>
    </row>
    <row r="488" spans="1:41" x14ac:dyDescent="0.2">
      <c r="A488" s="5"/>
      <c r="B488" s="5"/>
      <c r="C488" s="144"/>
      <c r="D488" s="65"/>
      <c r="E488" s="5"/>
      <c r="F488" s="66"/>
      <c r="G488" s="139"/>
      <c r="H488" s="139"/>
      <c r="I488" s="139"/>
      <c r="J488" s="63"/>
      <c r="K488" s="63"/>
      <c r="L488" s="63"/>
      <c r="M488" s="63"/>
      <c r="N488" s="63"/>
      <c r="O488" s="63"/>
      <c r="P488" s="63"/>
      <c r="Q488" s="63"/>
      <c r="R488" s="63"/>
      <c r="S488" s="63"/>
      <c r="T488" s="63"/>
      <c r="U488" s="63"/>
      <c r="V488" s="63"/>
      <c r="W488" s="63"/>
      <c r="X488" s="63"/>
      <c r="Y488" s="63"/>
      <c r="Z488" s="63"/>
      <c r="AA488" s="63"/>
      <c r="AB488" s="63"/>
      <c r="AC488" s="63"/>
      <c r="AD488" s="63"/>
      <c r="AE488" s="63"/>
      <c r="AF488" s="63"/>
      <c r="AG488" s="63"/>
      <c r="AH488" s="63"/>
      <c r="AI488" s="63"/>
      <c r="AJ488" s="63"/>
      <c r="AK488" s="63"/>
      <c r="AL488" s="63"/>
      <c r="AM488" s="63"/>
      <c r="AN488" s="63"/>
      <c r="AO488" s="67"/>
    </row>
    <row r="489" spans="1:41" x14ac:dyDescent="0.2">
      <c r="A489" s="5"/>
      <c r="B489" s="5"/>
      <c r="C489" s="144"/>
      <c r="D489" s="65"/>
      <c r="E489" s="5"/>
      <c r="F489" s="66"/>
      <c r="G489" s="139"/>
      <c r="H489" s="139"/>
      <c r="I489" s="139"/>
      <c r="J489" s="63"/>
      <c r="K489" s="63"/>
      <c r="L489" s="63"/>
      <c r="M489" s="63"/>
      <c r="N489" s="63"/>
      <c r="O489" s="63"/>
      <c r="P489" s="63"/>
      <c r="Q489" s="63"/>
      <c r="R489" s="63"/>
      <c r="S489" s="63"/>
      <c r="T489" s="63"/>
      <c r="U489" s="63"/>
      <c r="V489" s="63"/>
      <c r="W489" s="63"/>
      <c r="X489" s="63"/>
      <c r="Y489" s="63"/>
      <c r="Z489" s="63"/>
      <c r="AA489" s="63"/>
      <c r="AB489" s="63"/>
      <c r="AC489" s="63"/>
      <c r="AD489" s="63"/>
      <c r="AE489" s="63"/>
      <c r="AF489" s="63"/>
      <c r="AG489" s="63"/>
      <c r="AH489" s="63"/>
      <c r="AI489" s="63"/>
      <c r="AJ489" s="63"/>
      <c r="AK489" s="63"/>
      <c r="AL489" s="63"/>
      <c r="AM489" s="63"/>
      <c r="AN489" s="63"/>
      <c r="AO489" s="67"/>
    </row>
    <row r="490" spans="1:41" x14ac:dyDescent="0.2">
      <c r="A490" s="5"/>
      <c r="B490" s="5"/>
      <c r="C490" s="144"/>
      <c r="D490" s="65"/>
      <c r="E490" s="5"/>
      <c r="F490" s="66"/>
      <c r="G490" s="139"/>
      <c r="H490" s="139"/>
      <c r="I490" s="139"/>
      <c r="J490" s="63"/>
      <c r="K490" s="63"/>
      <c r="L490" s="63"/>
      <c r="M490" s="63"/>
      <c r="N490" s="63"/>
      <c r="O490" s="63"/>
      <c r="P490" s="63"/>
      <c r="Q490" s="63"/>
      <c r="R490" s="63"/>
      <c r="S490" s="63"/>
      <c r="T490" s="63"/>
      <c r="U490" s="63"/>
      <c r="V490" s="63"/>
      <c r="W490" s="63"/>
      <c r="X490" s="63"/>
      <c r="Y490" s="63"/>
      <c r="Z490" s="63"/>
      <c r="AA490" s="63"/>
      <c r="AB490" s="63"/>
      <c r="AC490" s="63"/>
      <c r="AD490" s="63"/>
      <c r="AE490" s="63"/>
      <c r="AF490" s="63"/>
      <c r="AG490" s="63"/>
      <c r="AH490" s="63"/>
      <c r="AI490" s="63"/>
      <c r="AJ490" s="63"/>
      <c r="AK490" s="63"/>
      <c r="AL490" s="63"/>
      <c r="AM490" s="63"/>
      <c r="AN490" s="63"/>
      <c r="AO490" s="67"/>
    </row>
    <row r="491" spans="1:41" x14ac:dyDescent="0.2">
      <c r="A491" s="5"/>
      <c r="B491" s="5"/>
      <c r="C491" s="144"/>
      <c r="D491" s="65"/>
      <c r="E491" s="5"/>
      <c r="F491" s="66"/>
      <c r="G491" s="139"/>
      <c r="H491" s="139"/>
      <c r="I491" s="139"/>
      <c r="J491" s="63"/>
      <c r="K491" s="63"/>
      <c r="L491" s="63"/>
      <c r="M491" s="63"/>
      <c r="N491" s="63"/>
      <c r="O491" s="63"/>
      <c r="P491" s="63"/>
      <c r="Q491" s="63"/>
      <c r="R491" s="63"/>
      <c r="S491" s="63"/>
      <c r="T491" s="63"/>
      <c r="U491" s="63"/>
      <c r="V491" s="63"/>
      <c r="W491" s="63"/>
      <c r="X491" s="63"/>
      <c r="Y491" s="63"/>
      <c r="Z491" s="63"/>
      <c r="AA491" s="63"/>
      <c r="AB491" s="63"/>
      <c r="AC491" s="63"/>
      <c r="AD491" s="63"/>
      <c r="AE491" s="63"/>
      <c r="AF491" s="63"/>
      <c r="AG491" s="63"/>
      <c r="AH491" s="63"/>
      <c r="AI491" s="63"/>
      <c r="AJ491" s="63"/>
      <c r="AK491" s="63"/>
      <c r="AL491" s="63"/>
      <c r="AM491" s="63"/>
      <c r="AN491" s="63"/>
      <c r="AO491" s="67"/>
    </row>
    <row r="492" spans="1:41" x14ac:dyDescent="0.2">
      <c r="A492" s="5"/>
      <c r="B492" s="5"/>
      <c r="C492" s="144"/>
      <c r="D492" s="65"/>
      <c r="E492" s="5"/>
      <c r="F492" s="66"/>
      <c r="G492" s="139"/>
      <c r="H492" s="139"/>
      <c r="I492" s="139"/>
      <c r="J492" s="63"/>
      <c r="K492" s="63"/>
      <c r="L492" s="63"/>
      <c r="M492" s="63"/>
      <c r="N492" s="63"/>
      <c r="O492" s="63"/>
      <c r="P492" s="63"/>
      <c r="Q492" s="63"/>
      <c r="R492" s="63"/>
      <c r="S492" s="63"/>
      <c r="T492" s="63"/>
      <c r="U492" s="63"/>
      <c r="V492" s="63"/>
      <c r="W492" s="63"/>
      <c r="X492" s="63"/>
      <c r="Y492" s="63"/>
      <c r="Z492" s="63"/>
      <c r="AA492" s="63"/>
      <c r="AB492" s="63"/>
      <c r="AC492" s="63"/>
      <c r="AD492" s="63"/>
      <c r="AE492" s="63"/>
      <c r="AF492" s="63"/>
      <c r="AG492" s="63"/>
      <c r="AH492" s="63"/>
      <c r="AI492" s="63"/>
      <c r="AJ492" s="63"/>
      <c r="AK492" s="63"/>
      <c r="AL492" s="63"/>
      <c r="AM492" s="63"/>
      <c r="AN492" s="63"/>
      <c r="AO492" s="67"/>
    </row>
    <row r="493" spans="1:41" x14ac:dyDescent="0.2">
      <c r="A493" s="5"/>
      <c r="B493" s="5"/>
      <c r="C493" s="144"/>
      <c r="D493" s="65"/>
      <c r="E493" s="5"/>
      <c r="F493" s="66"/>
      <c r="G493" s="139"/>
      <c r="H493" s="139"/>
      <c r="I493" s="139"/>
      <c r="J493" s="63"/>
      <c r="K493" s="63"/>
      <c r="L493" s="63"/>
      <c r="M493" s="63"/>
      <c r="N493" s="63"/>
      <c r="O493" s="63"/>
      <c r="P493" s="63"/>
      <c r="Q493" s="63"/>
      <c r="R493" s="63"/>
      <c r="S493" s="63"/>
      <c r="T493" s="63"/>
      <c r="U493" s="63"/>
      <c r="V493" s="63"/>
      <c r="W493" s="63"/>
      <c r="X493" s="63"/>
      <c r="Y493" s="63"/>
      <c r="Z493" s="63"/>
      <c r="AA493" s="63"/>
      <c r="AB493" s="63"/>
      <c r="AC493" s="63"/>
      <c r="AD493" s="63"/>
      <c r="AE493" s="63"/>
      <c r="AF493" s="63"/>
      <c r="AG493" s="63"/>
      <c r="AH493" s="63"/>
      <c r="AI493" s="63"/>
      <c r="AJ493" s="63"/>
      <c r="AK493" s="63"/>
      <c r="AL493" s="63"/>
      <c r="AM493" s="63"/>
      <c r="AN493" s="63"/>
      <c r="AO493" s="67"/>
    </row>
    <row r="494" spans="1:41" x14ac:dyDescent="0.2">
      <c r="A494" s="5"/>
      <c r="B494" s="5"/>
      <c r="C494" s="144"/>
      <c r="D494" s="65"/>
      <c r="E494" s="5"/>
      <c r="F494" s="66"/>
      <c r="G494" s="139"/>
      <c r="H494" s="139"/>
      <c r="I494" s="139"/>
      <c r="J494" s="63"/>
      <c r="K494" s="63"/>
      <c r="L494" s="63"/>
      <c r="M494" s="63"/>
      <c r="N494" s="63"/>
      <c r="O494" s="63"/>
      <c r="P494" s="63"/>
      <c r="Q494" s="63"/>
      <c r="R494" s="63"/>
      <c r="S494" s="63"/>
      <c r="T494" s="63"/>
      <c r="U494" s="63"/>
      <c r="V494" s="63"/>
      <c r="W494" s="63"/>
      <c r="X494" s="63"/>
      <c r="Y494" s="63"/>
      <c r="Z494" s="63"/>
      <c r="AA494" s="63"/>
      <c r="AB494" s="63"/>
      <c r="AC494" s="63"/>
      <c r="AD494" s="63"/>
      <c r="AE494" s="63"/>
      <c r="AF494" s="63"/>
      <c r="AG494" s="63"/>
      <c r="AH494" s="63"/>
      <c r="AI494" s="63"/>
      <c r="AJ494" s="63"/>
      <c r="AK494" s="63"/>
      <c r="AL494" s="63"/>
      <c r="AM494" s="63"/>
      <c r="AN494" s="63"/>
      <c r="AO494" s="67"/>
    </row>
    <row r="495" spans="1:41" x14ac:dyDescent="0.2">
      <c r="A495" s="5"/>
      <c r="B495" s="5"/>
      <c r="C495" s="144"/>
      <c r="D495" s="65"/>
      <c r="E495" s="5"/>
      <c r="F495" s="66"/>
      <c r="G495" s="139"/>
      <c r="H495" s="139"/>
      <c r="I495" s="139"/>
      <c r="J495" s="63"/>
      <c r="K495" s="63"/>
      <c r="L495" s="63"/>
      <c r="M495" s="63"/>
      <c r="N495" s="63"/>
      <c r="O495" s="63"/>
      <c r="P495" s="63"/>
      <c r="Q495" s="63"/>
      <c r="R495" s="63"/>
      <c r="S495" s="63"/>
      <c r="T495" s="63"/>
      <c r="U495" s="63"/>
      <c r="V495" s="63"/>
      <c r="W495" s="63"/>
      <c r="X495" s="63"/>
      <c r="Y495" s="63"/>
      <c r="Z495" s="63"/>
      <c r="AA495" s="63"/>
      <c r="AB495" s="63"/>
      <c r="AC495" s="63"/>
      <c r="AD495" s="63"/>
      <c r="AE495" s="63"/>
      <c r="AF495" s="63"/>
      <c r="AG495" s="63"/>
      <c r="AH495" s="63"/>
      <c r="AI495" s="63"/>
      <c r="AJ495" s="63"/>
      <c r="AK495" s="63"/>
      <c r="AL495" s="63"/>
      <c r="AM495" s="63"/>
      <c r="AN495" s="63"/>
      <c r="AO495" s="67"/>
    </row>
    <row r="496" spans="1:41" x14ac:dyDescent="0.2">
      <c r="A496" s="5"/>
      <c r="B496" s="5"/>
      <c r="C496" s="144"/>
      <c r="D496" s="65"/>
      <c r="E496" s="5"/>
      <c r="F496" s="66"/>
      <c r="G496" s="139"/>
      <c r="H496" s="139"/>
      <c r="I496" s="139"/>
      <c r="J496" s="63"/>
      <c r="K496" s="63"/>
      <c r="L496" s="63"/>
      <c r="M496" s="63"/>
      <c r="N496" s="63"/>
      <c r="O496" s="63"/>
      <c r="P496" s="63"/>
      <c r="Q496" s="63"/>
      <c r="R496" s="63"/>
      <c r="S496" s="63"/>
      <c r="T496" s="63"/>
      <c r="U496" s="63"/>
      <c r="V496" s="63"/>
      <c r="W496" s="63"/>
      <c r="X496" s="63"/>
      <c r="Y496" s="63"/>
      <c r="Z496" s="63"/>
      <c r="AA496" s="63"/>
      <c r="AB496" s="63"/>
      <c r="AC496" s="63"/>
      <c r="AD496" s="63"/>
      <c r="AE496" s="63"/>
      <c r="AF496" s="63"/>
      <c r="AG496" s="63"/>
      <c r="AH496" s="63"/>
      <c r="AI496" s="63"/>
      <c r="AJ496" s="63"/>
      <c r="AK496" s="63"/>
      <c r="AL496" s="63"/>
      <c r="AM496" s="63"/>
      <c r="AN496" s="63"/>
      <c r="AO496" s="67"/>
    </row>
    <row r="497" spans="1:41" x14ac:dyDescent="0.2">
      <c r="A497" s="5"/>
      <c r="B497" s="5"/>
      <c r="C497" s="144"/>
      <c r="D497" s="65"/>
      <c r="E497" s="5"/>
      <c r="F497" s="66"/>
      <c r="G497" s="139"/>
      <c r="H497" s="139"/>
      <c r="I497" s="139"/>
      <c r="J497" s="63"/>
      <c r="K497" s="63"/>
      <c r="L497" s="63"/>
      <c r="M497" s="63"/>
      <c r="N497" s="63"/>
      <c r="O497" s="63"/>
      <c r="P497" s="63"/>
      <c r="Q497" s="63"/>
      <c r="R497" s="63"/>
      <c r="S497" s="63"/>
      <c r="T497" s="63"/>
      <c r="U497" s="63"/>
      <c r="V497" s="63"/>
      <c r="W497" s="63"/>
      <c r="X497" s="63"/>
      <c r="Y497" s="63"/>
      <c r="Z497" s="63"/>
      <c r="AA497" s="63"/>
      <c r="AB497" s="63"/>
      <c r="AC497" s="63"/>
      <c r="AD497" s="63"/>
      <c r="AE497" s="63"/>
      <c r="AF497" s="63"/>
      <c r="AG497" s="63"/>
      <c r="AH497" s="63"/>
      <c r="AI497" s="63"/>
      <c r="AJ497" s="63"/>
      <c r="AK497" s="63"/>
      <c r="AL497" s="63"/>
      <c r="AM497" s="63"/>
      <c r="AN497" s="63"/>
      <c r="AO497" s="67"/>
    </row>
    <row r="498" spans="1:41" x14ac:dyDescent="0.2">
      <c r="A498" s="5"/>
      <c r="B498" s="5"/>
      <c r="C498" s="144"/>
      <c r="D498" s="65"/>
      <c r="E498" s="5"/>
      <c r="F498" s="66"/>
      <c r="G498" s="139"/>
      <c r="H498" s="139"/>
      <c r="I498" s="139"/>
      <c r="J498" s="63"/>
      <c r="K498" s="63"/>
      <c r="L498" s="63"/>
      <c r="M498" s="63"/>
      <c r="N498" s="63"/>
      <c r="O498" s="63"/>
      <c r="P498" s="63"/>
      <c r="Q498" s="63"/>
      <c r="R498" s="63"/>
      <c r="S498" s="63"/>
      <c r="T498" s="63"/>
      <c r="U498" s="63"/>
      <c r="V498" s="63"/>
      <c r="W498" s="63"/>
      <c r="X498" s="63"/>
      <c r="Y498" s="63"/>
      <c r="Z498" s="63"/>
      <c r="AA498" s="63"/>
      <c r="AB498" s="63"/>
      <c r="AC498" s="63"/>
      <c r="AD498" s="63"/>
      <c r="AE498" s="63"/>
      <c r="AF498" s="63"/>
      <c r="AG498" s="63"/>
      <c r="AH498" s="63"/>
      <c r="AI498" s="63"/>
      <c r="AJ498" s="63"/>
      <c r="AK498" s="63"/>
      <c r="AL498" s="63"/>
      <c r="AM498" s="63"/>
      <c r="AN498" s="63"/>
      <c r="AO498" s="67"/>
    </row>
    <row r="499" spans="1:41" x14ac:dyDescent="0.2">
      <c r="A499" s="5"/>
      <c r="B499" s="5"/>
      <c r="C499" s="144"/>
      <c r="D499" s="65"/>
      <c r="E499" s="5"/>
      <c r="F499" s="66"/>
      <c r="G499" s="139"/>
      <c r="H499" s="139"/>
      <c r="I499" s="139"/>
      <c r="J499" s="63"/>
      <c r="K499" s="63"/>
      <c r="L499" s="63"/>
      <c r="M499" s="63"/>
      <c r="N499" s="63"/>
      <c r="O499" s="63"/>
      <c r="P499" s="63"/>
      <c r="Q499" s="63"/>
      <c r="R499" s="63"/>
      <c r="S499" s="63"/>
      <c r="T499" s="63"/>
      <c r="U499" s="63"/>
      <c r="V499" s="63"/>
      <c r="W499" s="63"/>
      <c r="X499" s="63"/>
      <c r="Y499" s="63"/>
      <c r="Z499" s="63"/>
      <c r="AA499" s="63"/>
      <c r="AB499" s="63"/>
      <c r="AC499" s="63"/>
      <c r="AD499" s="63"/>
      <c r="AE499" s="63"/>
      <c r="AF499" s="63"/>
      <c r="AG499" s="63"/>
      <c r="AH499" s="63"/>
      <c r="AI499" s="63"/>
      <c r="AJ499" s="63"/>
      <c r="AK499" s="63"/>
      <c r="AL499" s="63"/>
      <c r="AM499" s="63"/>
      <c r="AN499" s="63"/>
      <c r="AO499" s="67"/>
    </row>
    <row r="500" spans="1:41" x14ac:dyDescent="0.2">
      <c r="A500" s="5"/>
      <c r="B500" s="5"/>
      <c r="C500" s="144"/>
      <c r="D500" s="65"/>
      <c r="E500" s="5"/>
      <c r="F500" s="66"/>
      <c r="G500" s="139"/>
      <c r="H500" s="139"/>
      <c r="I500" s="139"/>
      <c r="J500" s="63"/>
      <c r="K500" s="63"/>
      <c r="L500" s="63"/>
      <c r="M500" s="63"/>
      <c r="N500" s="63"/>
      <c r="O500" s="63"/>
      <c r="P500" s="63"/>
      <c r="Q500" s="63"/>
      <c r="R500" s="63"/>
      <c r="S500" s="63"/>
      <c r="T500" s="63"/>
      <c r="U500" s="63"/>
      <c r="V500" s="63"/>
      <c r="W500" s="63"/>
      <c r="X500" s="63"/>
      <c r="Y500" s="63"/>
      <c r="Z500" s="63"/>
      <c r="AA500" s="63"/>
      <c r="AB500" s="63"/>
      <c r="AC500" s="63"/>
      <c r="AD500" s="63"/>
      <c r="AE500" s="63"/>
      <c r="AF500" s="63"/>
      <c r="AG500" s="63"/>
      <c r="AH500" s="63"/>
      <c r="AI500" s="63"/>
      <c r="AJ500" s="63"/>
      <c r="AK500" s="63"/>
      <c r="AL500" s="63"/>
      <c r="AM500" s="63"/>
      <c r="AN500" s="63"/>
      <c r="AO500" s="67"/>
    </row>
    <row r="501" spans="1:41" x14ac:dyDescent="0.2">
      <c r="A501" s="5"/>
      <c r="B501" s="5"/>
      <c r="C501" s="144"/>
      <c r="D501" s="65"/>
      <c r="E501" s="5"/>
      <c r="F501" s="66"/>
      <c r="G501" s="139"/>
      <c r="H501" s="139"/>
      <c r="I501" s="139"/>
      <c r="J501" s="63"/>
      <c r="K501" s="63"/>
      <c r="L501" s="63"/>
      <c r="M501" s="63"/>
      <c r="N501" s="63"/>
      <c r="O501" s="63"/>
      <c r="P501" s="63"/>
      <c r="Q501" s="63"/>
      <c r="R501" s="63"/>
      <c r="S501" s="63"/>
      <c r="T501" s="63"/>
      <c r="U501" s="63"/>
      <c r="V501" s="63"/>
      <c r="W501" s="63"/>
      <c r="X501" s="63"/>
      <c r="Y501" s="63"/>
      <c r="Z501" s="63"/>
      <c r="AA501" s="63"/>
      <c r="AB501" s="63"/>
      <c r="AC501" s="63"/>
      <c r="AD501" s="63"/>
      <c r="AE501" s="63"/>
      <c r="AF501" s="63"/>
      <c r="AG501" s="63"/>
      <c r="AH501" s="63"/>
      <c r="AI501" s="63"/>
      <c r="AJ501" s="63"/>
      <c r="AK501" s="63"/>
      <c r="AL501" s="63"/>
      <c r="AM501" s="63"/>
      <c r="AN501" s="63"/>
      <c r="AO501" s="67"/>
    </row>
    <row r="502" spans="1:41" x14ac:dyDescent="0.2">
      <c r="A502" s="5"/>
      <c r="B502" s="5"/>
      <c r="C502" s="144"/>
      <c r="D502" s="65"/>
      <c r="E502" s="5"/>
      <c r="F502" s="66"/>
      <c r="G502" s="139"/>
      <c r="H502" s="139"/>
      <c r="I502" s="139"/>
      <c r="J502" s="63"/>
      <c r="K502" s="63"/>
      <c r="L502" s="63"/>
      <c r="M502" s="63"/>
      <c r="N502" s="63"/>
      <c r="O502" s="63"/>
      <c r="P502" s="63"/>
      <c r="Q502" s="63"/>
      <c r="R502" s="63"/>
      <c r="S502" s="63"/>
      <c r="T502" s="63"/>
      <c r="U502" s="63"/>
      <c r="V502" s="63"/>
      <c r="W502" s="63"/>
      <c r="X502" s="63"/>
      <c r="Y502" s="63"/>
      <c r="Z502" s="63"/>
      <c r="AA502" s="63"/>
      <c r="AB502" s="63"/>
      <c r="AC502" s="63"/>
      <c r="AD502" s="63"/>
      <c r="AE502" s="63"/>
      <c r="AF502" s="63"/>
      <c r="AG502" s="63"/>
      <c r="AH502" s="63"/>
      <c r="AI502" s="63"/>
      <c r="AJ502" s="63"/>
      <c r="AK502" s="63"/>
      <c r="AL502" s="63"/>
      <c r="AM502" s="63"/>
      <c r="AN502" s="63"/>
      <c r="AO502" s="67"/>
    </row>
    <row r="503" spans="1:41" x14ac:dyDescent="0.2">
      <c r="A503" s="5"/>
      <c r="B503" s="5"/>
      <c r="C503" s="144"/>
      <c r="D503" s="65"/>
      <c r="E503" s="5"/>
      <c r="F503" s="66"/>
      <c r="G503" s="139"/>
      <c r="H503" s="139"/>
      <c r="I503" s="139"/>
      <c r="J503" s="63"/>
      <c r="K503" s="63"/>
      <c r="L503" s="63"/>
      <c r="M503" s="63"/>
      <c r="N503" s="63"/>
      <c r="O503" s="63"/>
      <c r="P503" s="63"/>
      <c r="Q503" s="63"/>
      <c r="R503" s="63"/>
      <c r="S503" s="63"/>
      <c r="T503" s="63"/>
      <c r="U503" s="63"/>
      <c r="V503" s="63"/>
      <c r="W503" s="63"/>
      <c r="X503" s="63"/>
      <c r="Y503" s="63"/>
      <c r="Z503" s="63"/>
      <c r="AA503" s="63"/>
      <c r="AB503" s="63"/>
      <c r="AC503" s="63"/>
      <c r="AD503" s="63"/>
      <c r="AE503" s="63"/>
      <c r="AF503" s="63"/>
      <c r="AG503" s="63"/>
      <c r="AH503" s="63"/>
      <c r="AI503" s="63"/>
      <c r="AJ503" s="63"/>
      <c r="AK503" s="63"/>
      <c r="AL503" s="63"/>
      <c r="AM503" s="63"/>
      <c r="AN503" s="63"/>
      <c r="AO503" s="67"/>
    </row>
    <row r="504" spans="1:41" x14ac:dyDescent="0.2">
      <c r="A504" s="5"/>
      <c r="B504" s="5"/>
      <c r="C504" s="144"/>
      <c r="D504" s="65"/>
      <c r="E504" s="5"/>
      <c r="F504" s="66"/>
      <c r="G504" s="139"/>
      <c r="H504" s="139"/>
      <c r="I504" s="139"/>
      <c r="J504" s="63"/>
      <c r="K504" s="63"/>
      <c r="L504" s="63"/>
      <c r="M504" s="63"/>
      <c r="N504" s="63"/>
      <c r="O504" s="63"/>
      <c r="P504" s="63"/>
      <c r="Q504" s="63"/>
      <c r="R504" s="63"/>
      <c r="S504" s="63"/>
      <c r="T504" s="63"/>
      <c r="U504" s="63"/>
      <c r="V504" s="63"/>
      <c r="W504" s="63"/>
      <c r="X504" s="63"/>
      <c r="Y504" s="63"/>
      <c r="Z504" s="63"/>
      <c r="AA504" s="63"/>
      <c r="AB504" s="63"/>
      <c r="AC504" s="63"/>
      <c r="AD504" s="63"/>
      <c r="AE504" s="63"/>
      <c r="AF504" s="63"/>
      <c r="AG504" s="63"/>
      <c r="AH504" s="63"/>
      <c r="AI504" s="63"/>
      <c r="AJ504" s="63"/>
      <c r="AK504" s="63"/>
      <c r="AL504" s="63"/>
      <c r="AM504" s="63"/>
      <c r="AN504" s="63"/>
      <c r="AO504" s="67"/>
    </row>
    <row r="505" spans="1:41" x14ac:dyDescent="0.2">
      <c r="A505" s="5"/>
      <c r="B505" s="5"/>
      <c r="C505" s="144"/>
      <c r="D505" s="65"/>
      <c r="E505" s="5"/>
      <c r="F505" s="66"/>
      <c r="G505" s="139"/>
      <c r="H505" s="139"/>
      <c r="I505" s="139"/>
      <c r="J505" s="63"/>
      <c r="K505" s="63"/>
      <c r="L505" s="63"/>
      <c r="M505" s="63"/>
      <c r="N505" s="63"/>
      <c r="O505" s="63"/>
      <c r="P505" s="63"/>
      <c r="Q505" s="63"/>
      <c r="R505" s="63"/>
      <c r="S505" s="63"/>
      <c r="T505" s="63"/>
      <c r="U505" s="63"/>
      <c r="V505" s="63"/>
      <c r="W505" s="63"/>
      <c r="X505" s="63"/>
      <c r="Y505" s="63"/>
      <c r="Z505" s="63"/>
      <c r="AA505" s="63"/>
      <c r="AB505" s="63"/>
      <c r="AC505" s="63"/>
      <c r="AD505" s="63"/>
      <c r="AE505" s="63"/>
      <c r="AF505" s="63"/>
      <c r="AG505" s="63"/>
      <c r="AH505" s="63"/>
      <c r="AI505" s="63"/>
      <c r="AJ505" s="63"/>
      <c r="AK505" s="63"/>
      <c r="AL505" s="63"/>
      <c r="AM505" s="63"/>
      <c r="AN505" s="63"/>
      <c r="AO505" s="67"/>
    </row>
    <row r="506" spans="1:41" x14ac:dyDescent="0.2">
      <c r="A506" s="5"/>
      <c r="B506" s="5"/>
      <c r="C506" s="144"/>
      <c r="D506" s="65"/>
      <c r="E506" s="5"/>
      <c r="F506" s="66"/>
      <c r="G506" s="139"/>
      <c r="H506" s="139"/>
      <c r="I506" s="139"/>
      <c r="J506" s="63"/>
      <c r="K506" s="63"/>
      <c r="L506" s="63"/>
      <c r="M506" s="63"/>
      <c r="N506" s="63"/>
      <c r="O506" s="63"/>
      <c r="P506" s="63"/>
      <c r="Q506" s="63"/>
      <c r="R506" s="63"/>
      <c r="S506" s="63"/>
      <c r="T506" s="63"/>
      <c r="U506" s="63"/>
      <c r="V506" s="63"/>
      <c r="W506" s="63"/>
      <c r="X506" s="63"/>
      <c r="Y506" s="63"/>
      <c r="Z506" s="63"/>
      <c r="AA506" s="63"/>
      <c r="AB506" s="63"/>
      <c r="AC506" s="63"/>
      <c r="AD506" s="63"/>
      <c r="AE506" s="63"/>
      <c r="AF506" s="63"/>
      <c r="AG506" s="63"/>
      <c r="AH506" s="63"/>
      <c r="AI506" s="63"/>
      <c r="AJ506" s="63"/>
      <c r="AK506" s="63"/>
      <c r="AL506" s="63"/>
      <c r="AM506" s="63"/>
      <c r="AN506" s="63"/>
      <c r="AO506" s="67"/>
    </row>
    <row r="507" spans="1:41" x14ac:dyDescent="0.2">
      <c r="A507" s="5"/>
      <c r="B507" s="5"/>
      <c r="C507" s="144"/>
      <c r="D507" s="65"/>
      <c r="E507" s="5"/>
      <c r="F507" s="66"/>
      <c r="G507" s="139"/>
      <c r="H507" s="139"/>
      <c r="I507" s="139"/>
      <c r="J507" s="63"/>
      <c r="K507" s="63"/>
      <c r="L507" s="63"/>
      <c r="M507" s="63"/>
      <c r="N507" s="63"/>
      <c r="O507" s="63"/>
      <c r="P507" s="63"/>
      <c r="Q507" s="63"/>
      <c r="R507" s="63"/>
      <c r="S507" s="63"/>
      <c r="T507" s="63"/>
      <c r="U507" s="63"/>
      <c r="V507" s="63"/>
      <c r="W507" s="63"/>
      <c r="X507" s="63"/>
      <c r="Y507" s="63"/>
      <c r="Z507" s="63"/>
      <c r="AA507" s="63"/>
      <c r="AB507" s="63"/>
      <c r="AC507" s="63"/>
      <c r="AD507" s="63"/>
      <c r="AE507" s="63"/>
      <c r="AF507" s="63"/>
      <c r="AG507" s="63"/>
      <c r="AH507" s="63"/>
      <c r="AI507" s="63"/>
      <c r="AJ507" s="63"/>
      <c r="AK507" s="63"/>
      <c r="AL507" s="63"/>
      <c r="AM507" s="63"/>
      <c r="AN507" s="63"/>
      <c r="AO507" s="67"/>
    </row>
    <row r="508" spans="1:41" x14ac:dyDescent="0.2">
      <c r="A508" s="5"/>
      <c r="B508" s="5"/>
      <c r="C508" s="144"/>
      <c r="D508" s="65"/>
      <c r="E508" s="5"/>
      <c r="F508" s="66"/>
      <c r="G508" s="139"/>
      <c r="H508" s="139"/>
      <c r="I508" s="139"/>
      <c r="J508" s="63"/>
      <c r="K508" s="63"/>
      <c r="L508" s="63"/>
      <c r="M508" s="63"/>
      <c r="N508" s="63"/>
      <c r="O508" s="63"/>
      <c r="P508" s="63"/>
      <c r="Q508" s="63"/>
      <c r="R508" s="63"/>
      <c r="S508" s="63"/>
      <c r="T508" s="63"/>
      <c r="U508" s="63"/>
      <c r="V508" s="63"/>
      <c r="W508" s="63"/>
      <c r="X508" s="63"/>
      <c r="Y508" s="63"/>
      <c r="Z508" s="63"/>
      <c r="AA508" s="63"/>
      <c r="AB508" s="63"/>
      <c r="AC508" s="63"/>
      <c r="AD508" s="63"/>
      <c r="AE508" s="63"/>
      <c r="AF508" s="63"/>
      <c r="AG508" s="63"/>
      <c r="AH508" s="63"/>
      <c r="AI508" s="63"/>
      <c r="AJ508" s="63"/>
      <c r="AK508" s="63"/>
      <c r="AL508" s="63"/>
      <c r="AM508" s="63"/>
      <c r="AN508" s="63"/>
      <c r="AO508" s="67"/>
    </row>
    <row r="509" spans="1:41" x14ac:dyDescent="0.2">
      <c r="A509" s="5"/>
      <c r="B509" s="5"/>
      <c r="C509" s="144"/>
      <c r="D509" s="65"/>
      <c r="E509" s="5"/>
      <c r="F509" s="66"/>
      <c r="G509" s="139"/>
      <c r="H509" s="139"/>
      <c r="I509" s="139"/>
      <c r="J509" s="63"/>
      <c r="K509" s="63"/>
      <c r="L509" s="63"/>
      <c r="M509" s="63"/>
      <c r="N509" s="63"/>
      <c r="O509" s="63"/>
      <c r="P509" s="63"/>
      <c r="Q509" s="63"/>
      <c r="R509" s="63"/>
      <c r="S509" s="63"/>
      <c r="T509" s="63"/>
      <c r="U509" s="63"/>
      <c r="V509" s="63"/>
      <c r="W509" s="63"/>
      <c r="X509" s="63"/>
      <c r="Y509" s="63"/>
      <c r="Z509" s="63"/>
      <c r="AA509" s="63"/>
      <c r="AB509" s="63"/>
      <c r="AC509" s="63"/>
      <c r="AD509" s="63"/>
      <c r="AE509" s="63"/>
      <c r="AF509" s="63"/>
      <c r="AG509" s="63"/>
      <c r="AH509" s="63"/>
      <c r="AI509" s="63"/>
      <c r="AJ509" s="63"/>
      <c r="AK509" s="63"/>
      <c r="AL509" s="63"/>
      <c r="AM509" s="63"/>
      <c r="AN509" s="63"/>
      <c r="AO509" s="67"/>
    </row>
    <row r="510" spans="1:41" x14ac:dyDescent="0.2">
      <c r="A510" s="5"/>
      <c r="B510" s="5"/>
      <c r="C510" s="144"/>
      <c r="D510" s="65"/>
      <c r="E510" s="5"/>
      <c r="F510" s="66"/>
      <c r="G510" s="139"/>
      <c r="H510" s="139"/>
      <c r="I510" s="139"/>
      <c r="J510" s="63"/>
      <c r="K510" s="63"/>
      <c r="L510" s="63"/>
      <c r="M510" s="63"/>
      <c r="N510" s="63"/>
      <c r="O510" s="63"/>
      <c r="P510" s="63"/>
      <c r="Q510" s="63"/>
      <c r="R510" s="63"/>
      <c r="S510" s="63"/>
      <c r="T510" s="63"/>
      <c r="U510" s="63"/>
      <c r="V510" s="63"/>
      <c r="W510" s="63"/>
      <c r="X510" s="63"/>
      <c r="Y510" s="63"/>
      <c r="Z510" s="63"/>
      <c r="AA510" s="63"/>
      <c r="AB510" s="63"/>
      <c r="AC510" s="63"/>
      <c r="AD510" s="63"/>
      <c r="AE510" s="63"/>
      <c r="AF510" s="63"/>
      <c r="AG510" s="63"/>
      <c r="AH510" s="63"/>
      <c r="AI510" s="63"/>
      <c r="AJ510" s="63"/>
      <c r="AK510" s="63"/>
      <c r="AL510" s="63"/>
      <c r="AM510" s="63"/>
      <c r="AN510" s="63"/>
      <c r="AO510" s="67"/>
    </row>
    <row r="511" spans="1:41" x14ac:dyDescent="0.2">
      <c r="A511" s="5"/>
      <c r="B511" s="5"/>
      <c r="C511" s="144"/>
      <c r="D511" s="65"/>
      <c r="E511" s="5"/>
      <c r="F511" s="66"/>
      <c r="G511" s="139"/>
      <c r="H511" s="139"/>
      <c r="I511" s="139"/>
      <c r="J511" s="63"/>
      <c r="K511" s="63"/>
      <c r="L511" s="63"/>
      <c r="M511" s="63"/>
      <c r="N511" s="63"/>
      <c r="O511" s="63"/>
      <c r="P511" s="63"/>
      <c r="Q511" s="63"/>
      <c r="R511" s="63"/>
      <c r="S511" s="63"/>
      <c r="T511" s="63"/>
      <c r="U511" s="63"/>
      <c r="V511" s="63"/>
      <c r="W511" s="63"/>
      <c r="X511" s="63"/>
      <c r="Y511" s="63"/>
      <c r="Z511" s="63"/>
      <c r="AA511" s="63"/>
      <c r="AB511" s="63"/>
      <c r="AC511" s="63"/>
      <c r="AD511" s="63"/>
      <c r="AE511" s="63"/>
      <c r="AF511" s="63"/>
      <c r="AG511" s="63"/>
      <c r="AH511" s="63"/>
      <c r="AI511" s="63"/>
      <c r="AJ511" s="63"/>
      <c r="AK511" s="63"/>
      <c r="AL511" s="63"/>
      <c r="AM511" s="63"/>
      <c r="AN511" s="63"/>
      <c r="AO511" s="67"/>
    </row>
    <row r="512" spans="1:41" x14ac:dyDescent="0.2">
      <c r="A512" s="5"/>
      <c r="B512" s="5"/>
      <c r="C512" s="144"/>
      <c r="D512" s="65"/>
      <c r="E512" s="5"/>
      <c r="F512" s="66"/>
      <c r="G512" s="139"/>
      <c r="H512" s="139"/>
      <c r="I512" s="139"/>
      <c r="J512" s="63"/>
      <c r="K512" s="63"/>
      <c r="L512" s="63"/>
      <c r="M512" s="63"/>
      <c r="N512" s="63"/>
      <c r="O512" s="63"/>
      <c r="P512" s="63"/>
      <c r="Q512" s="63"/>
      <c r="R512" s="63"/>
      <c r="S512" s="63"/>
      <c r="T512" s="63"/>
      <c r="U512" s="63"/>
      <c r="V512" s="63"/>
      <c r="W512" s="63"/>
      <c r="X512" s="63"/>
      <c r="Y512" s="63"/>
      <c r="Z512" s="63"/>
      <c r="AA512" s="63"/>
      <c r="AB512" s="63"/>
      <c r="AC512" s="63"/>
      <c r="AD512" s="63"/>
      <c r="AE512" s="63"/>
      <c r="AF512" s="63"/>
      <c r="AG512" s="63"/>
      <c r="AH512" s="63"/>
      <c r="AI512" s="63"/>
      <c r="AJ512" s="63"/>
      <c r="AK512" s="63"/>
      <c r="AL512" s="63"/>
      <c r="AM512" s="63"/>
      <c r="AN512" s="63"/>
      <c r="AO512" s="67"/>
    </row>
    <row r="513" spans="1:41" x14ac:dyDescent="0.2">
      <c r="A513" s="5"/>
      <c r="B513" s="5"/>
      <c r="C513" s="144"/>
      <c r="D513" s="65"/>
      <c r="E513" s="5"/>
      <c r="F513" s="66"/>
      <c r="G513" s="139"/>
      <c r="H513" s="139"/>
      <c r="I513" s="139"/>
      <c r="J513" s="63"/>
      <c r="K513" s="63"/>
      <c r="L513" s="63"/>
      <c r="M513" s="63"/>
      <c r="N513" s="63"/>
      <c r="O513" s="63"/>
      <c r="P513" s="63"/>
      <c r="Q513" s="63"/>
      <c r="R513" s="63"/>
      <c r="S513" s="63"/>
      <c r="T513" s="63"/>
      <c r="U513" s="63"/>
      <c r="V513" s="63"/>
      <c r="W513" s="63"/>
      <c r="X513" s="63"/>
      <c r="Y513" s="63"/>
      <c r="Z513" s="63"/>
      <c r="AA513" s="63"/>
      <c r="AB513" s="63"/>
      <c r="AC513" s="63"/>
      <c r="AD513" s="63"/>
      <c r="AE513" s="63"/>
      <c r="AF513" s="63"/>
      <c r="AG513" s="63"/>
      <c r="AH513" s="63"/>
      <c r="AI513" s="63"/>
      <c r="AJ513" s="63"/>
      <c r="AK513" s="63"/>
      <c r="AL513" s="63"/>
      <c r="AM513" s="63"/>
      <c r="AN513" s="63"/>
      <c r="AO513" s="67"/>
    </row>
    <row r="514" spans="1:41" x14ac:dyDescent="0.2">
      <c r="A514" s="5"/>
      <c r="B514" s="5"/>
      <c r="C514" s="144"/>
      <c r="D514" s="65"/>
      <c r="E514" s="5"/>
      <c r="F514" s="66"/>
      <c r="G514" s="139"/>
      <c r="H514" s="139"/>
      <c r="I514" s="139"/>
      <c r="J514" s="63"/>
      <c r="K514" s="63"/>
      <c r="L514" s="63"/>
      <c r="M514" s="63"/>
      <c r="N514" s="63"/>
      <c r="O514" s="63"/>
      <c r="P514" s="63"/>
      <c r="Q514" s="63"/>
      <c r="R514" s="63"/>
      <c r="S514" s="63"/>
      <c r="T514" s="63"/>
      <c r="U514" s="63"/>
      <c r="V514" s="63"/>
      <c r="W514" s="63"/>
      <c r="X514" s="63"/>
      <c r="Y514" s="63"/>
      <c r="Z514" s="63"/>
      <c r="AA514" s="63"/>
      <c r="AB514" s="63"/>
      <c r="AC514" s="63"/>
      <c r="AD514" s="63"/>
      <c r="AE514" s="63"/>
      <c r="AF514" s="63"/>
      <c r="AG514" s="63"/>
      <c r="AH514" s="63"/>
      <c r="AI514" s="63"/>
      <c r="AJ514" s="63"/>
      <c r="AK514" s="63"/>
      <c r="AL514" s="63"/>
      <c r="AM514" s="63"/>
      <c r="AN514" s="63"/>
      <c r="AO514" s="67"/>
    </row>
    <row r="515" spans="1:41" x14ac:dyDescent="0.2">
      <c r="A515" s="5"/>
      <c r="B515" s="5"/>
      <c r="C515" s="144"/>
      <c r="D515" s="65"/>
      <c r="E515" s="5"/>
      <c r="F515" s="66"/>
      <c r="G515" s="139"/>
      <c r="H515" s="139"/>
      <c r="I515" s="139"/>
      <c r="J515" s="63"/>
      <c r="K515" s="63"/>
      <c r="L515" s="63"/>
      <c r="M515" s="63"/>
      <c r="N515" s="63"/>
      <c r="O515" s="63"/>
      <c r="P515" s="63"/>
      <c r="Q515" s="63"/>
      <c r="R515" s="63"/>
      <c r="S515" s="63"/>
      <c r="T515" s="63"/>
      <c r="U515" s="63"/>
      <c r="V515" s="63"/>
      <c r="W515" s="63"/>
      <c r="X515" s="63"/>
      <c r="Y515" s="63"/>
      <c r="Z515" s="63"/>
      <c r="AA515" s="63"/>
      <c r="AB515" s="63"/>
      <c r="AC515" s="63"/>
      <c r="AD515" s="63"/>
      <c r="AE515" s="63"/>
      <c r="AF515" s="63"/>
      <c r="AG515" s="63"/>
      <c r="AH515" s="63"/>
      <c r="AI515" s="63"/>
      <c r="AJ515" s="63"/>
      <c r="AK515" s="63"/>
      <c r="AL515" s="63"/>
      <c r="AM515" s="63"/>
      <c r="AN515" s="63"/>
      <c r="AO515" s="67"/>
    </row>
    <row r="516" spans="1:41" x14ac:dyDescent="0.2">
      <c r="A516" s="5"/>
      <c r="B516" s="5"/>
      <c r="C516" s="144"/>
      <c r="D516" s="65"/>
      <c r="E516" s="5"/>
      <c r="F516" s="66"/>
      <c r="G516" s="139"/>
      <c r="H516" s="139"/>
      <c r="I516" s="139"/>
      <c r="J516" s="63"/>
      <c r="K516" s="63"/>
      <c r="L516" s="63"/>
      <c r="M516" s="63"/>
      <c r="N516" s="63"/>
      <c r="O516" s="63"/>
      <c r="P516" s="63"/>
      <c r="Q516" s="63"/>
      <c r="R516" s="63"/>
      <c r="S516" s="63"/>
      <c r="T516" s="63"/>
      <c r="U516" s="63"/>
      <c r="V516" s="63"/>
      <c r="W516" s="63"/>
      <c r="X516" s="63"/>
      <c r="Y516" s="63"/>
      <c r="Z516" s="63"/>
      <c r="AA516" s="63"/>
      <c r="AB516" s="63"/>
      <c r="AC516" s="63"/>
      <c r="AD516" s="63"/>
      <c r="AE516" s="63"/>
      <c r="AF516" s="63"/>
      <c r="AG516" s="63"/>
      <c r="AH516" s="63"/>
      <c r="AI516" s="63"/>
      <c r="AJ516" s="63"/>
      <c r="AK516" s="63"/>
      <c r="AL516" s="63"/>
      <c r="AM516" s="63"/>
      <c r="AN516" s="63"/>
      <c r="AO516" s="67"/>
    </row>
    <row r="517" spans="1:41" x14ac:dyDescent="0.2">
      <c r="A517" s="5"/>
      <c r="B517" s="5"/>
      <c r="C517" s="144"/>
      <c r="D517" s="65"/>
      <c r="E517" s="5"/>
      <c r="F517" s="66"/>
      <c r="G517" s="139"/>
      <c r="H517" s="139"/>
      <c r="I517" s="139"/>
      <c r="J517" s="63"/>
      <c r="K517" s="63"/>
      <c r="L517" s="63"/>
      <c r="M517" s="63"/>
      <c r="N517" s="63"/>
      <c r="O517" s="63"/>
      <c r="P517" s="63"/>
      <c r="Q517" s="63"/>
      <c r="R517" s="63"/>
      <c r="S517" s="63"/>
      <c r="T517" s="63"/>
      <c r="U517" s="63"/>
      <c r="V517" s="63"/>
      <c r="W517" s="63"/>
      <c r="X517" s="63"/>
      <c r="Y517" s="63"/>
      <c r="Z517" s="63"/>
      <c r="AA517" s="63"/>
      <c r="AB517" s="63"/>
      <c r="AC517" s="63"/>
      <c r="AD517" s="63"/>
      <c r="AE517" s="63"/>
      <c r="AF517" s="63"/>
      <c r="AG517" s="63"/>
      <c r="AH517" s="63"/>
      <c r="AI517" s="63"/>
      <c r="AJ517" s="63"/>
      <c r="AK517" s="63"/>
      <c r="AL517" s="63"/>
      <c r="AM517" s="63"/>
      <c r="AN517" s="63"/>
      <c r="AO517" s="67"/>
    </row>
    <row r="518" spans="1:41" x14ac:dyDescent="0.2">
      <c r="A518" s="5"/>
      <c r="B518" s="5"/>
      <c r="C518" s="144"/>
      <c r="D518" s="65"/>
      <c r="E518" s="5"/>
      <c r="F518" s="66"/>
      <c r="G518" s="139"/>
      <c r="H518" s="139"/>
      <c r="I518" s="139"/>
      <c r="J518" s="63"/>
      <c r="K518" s="63"/>
      <c r="L518" s="63"/>
      <c r="M518" s="63"/>
      <c r="N518" s="63"/>
      <c r="O518" s="63"/>
      <c r="P518" s="63"/>
      <c r="Q518" s="63"/>
      <c r="R518" s="63"/>
      <c r="S518" s="63"/>
      <c r="T518" s="63"/>
      <c r="U518" s="63"/>
      <c r="V518" s="63"/>
      <c r="W518" s="63"/>
      <c r="X518" s="63"/>
      <c r="Y518" s="63"/>
      <c r="Z518" s="63"/>
      <c r="AA518" s="63"/>
      <c r="AB518" s="63"/>
      <c r="AC518" s="63"/>
      <c r="AD518" s="63"/>
      <c r="AE518" s="63"/>
      <c r="AF518" s="63"/>
      <c r="AG518" s="63"/>
      <c r="AH518" s="63"/>
      <c r="AI518" s="63"/>
      <c r="AJ518" s="63"/>
      <c r="AK518" s="63"/>
      <c r="AL518" s="63"/>
      <c r="AM518" s="63"/>
      <c r="AN518" s="63"/>
      <c r="AO518" s="67"/>
    </row>
    <row r="519" spans="1:41" x14ac:dyDescent="0.2">
      <c r="A519" s="5"/>
      <c r="B519" s="5"/>
      <c r="C519" s="144"/>
      <c r="D519" s="65"/>
      <c r="E519" s="5"/>
      <c r="F519" s="66"/>
      <c r="G519" s="139"/>
      <c r="H519" s="139"/>
      <c r="I519" s="139"/>
      <c r="J519" s="63"/>
      <c r="K519" s="63"/>
      <c r="L519" s="63"/>
      <c r="M519" s="63"/>
      <c r="N519" s="63"/>
      <c r="O519" s="63"/>
      <c r="P519" s="63"/>
      <c r="Q519" s="63"/>
      <c r="R519" s="63"/>
      <c r="S519" s="63"/>
      <c r="T519" s="63"/>
      <c r="U519" s="63"/>
      <c r="V519" s="63"/>
      <c r="W519" s="63"/>
      <c r="X519" s="63"/>
      <c r="Y519" s="63"/>
      <c r="Z519" s="63"/>
      <c r="AA519" s="63"/>
      <c r="AB519" s="63"/>
      <c r="AC519" s="63"/>
      <c r="AD519" s="63"/>
      <c r="AE519" s="63"/>
      <c r="AF519" s="63"/>
      <c r="AG519" s="63"/>
      <c r="AH519" s="63"/>
      <c r="AI519" s="63"/>
      <c r="AJ519" s="63"/>
      <c r="AK519" s="63"/>
      <c r="AL519" s="63"/>
      <c r="AM519" s="63"/>
      <c r="AN519" s="63"/>
      <c r="AO519" s="67"/>
    </row>
    <row r="520" spans="1:41" x14ac:dyDescent="0.2">
      <c r="A520" s="5"/>
      <c r="B520" s="5"/>
      <c r="C520" s="144"/>
      <c r="D520" s="65"/>
      <c r="E520" s="5"/>
      <c r="F520" s="66"/>
      <c r="G520" s="139"/>
      <c r="H520" s="139"/>
      <c r="I520" s="139"/>
      <c r="J520" s="63"/>
      <c r="K520" s="63"/>
      <c r="L520" s="63"/>
      <c r="M520" s="63"/>
      <c r="N520" s="63"/>
      <c r="O520" s="63"/>
      <c r="P520" s="63"/>
      <c r="Q520" s="63"/>
      <c r="R520" s="63"/>
      <c r="S520" s="63"/>
      <c r="T520" s="63"/>
      <c r="U520" s="63"/>
      <c r="V520" s="63"/>
      <c r="W520" s="63"/>
      <c r="X520" s="63"/>
      <c r="Y520" s="63"/>
      <c r="Z520" s="63"/>
      <c r="AA520" s="63"/>
      <c r="AB520" s="63"/>
      <c r="AC520" s="63"/>
      <c r="AD520" s="63"/>
      <c r="AE520" s="63"/>
      <c r="AF520" s="63"/>
      <c r="AG520" s="63"/>
      <c r="AH520" s="63"/>
      <c r="AI520" s="63"/>
      <c r="AJ520" s="63"/>
      <c r="AK520" s="63"/>
      <c r="AL520" s="63"/>
      <c r="AM520" s="63"/>
      <c r="AN520" s="63"/>
      <c r="AO520" s="67"/>
    </row>
    <row r="521" spans="1:41" x14ac:dyDescent="0.2">
      <c r="A521" s="5"/>
      <c r="B521" s="5"/>
      <c r="C521" s="144"/>
      <c r="D521" s="65"/>
      <c r="E521" s="5"/>
      <c r="F521" s="66"/>
      <c r="G521" s="139"/>
      <c r="H521" s="139"/>
      <c r="I521" s="139"/>
      <c r="J521" s="63"/>
      <c r="K521" s="63"/>
      <c r="L521" s="63"/>
      <c r="M521" s="63"/>
      <c r="N521" s="63"/>
      <c r="O521" s="63"/>
      <c r="P521" s="63"/>
      <c r="Q521" s="63"/>
      <c r="R521" s="63"/>
      <c r="S521" s="63"/>
      <c r="T521" s="63"/>
      <c r="U521" s="63"/>
      <c r="V521" s="63"/>
      <c r="W521" s="63"/>
      <c r="X521" s="63"/>
      <c r="Y521" s="63"/>
      <c r="Z521" s="63"/>
      <c r="AA521" s="63"/>
      <c r="AB521" s="63"/>
      <c r="AC521" s="63"/>
      <c r="AD521" s="63"/>
      <c r="AE521" s="63"/>
      <c r="AF521" s="63"/>
      <c r="AG521" s="63"/>
      <c r="AH521" s="63"/>
      <c r="AI521" s="63"/>
      <c r="AJ521" s="63"/>
      <c r="AK521" s="63"/>
      <c r="AL521" s="63"/>
      <c r="AM521" s="63"/>
      <c r="AN521" s="63"/>
      <c r="AO521" s="67"/>
    </row>
    <row r="522" spans="1:41" x14ac:dyDescent="0.2">
      <c r="A522" s="5"/>
      <c r="B522" s="5"/>
      <c r="C522" s="144"/>
      <c r="D522" s="65"/>
      <c r="E522" s="5"/>
      <c r="F522" s="66"/>
      <c r="G522" s="139"/>
      <c r="H522" s="139"/>
      <c r="I522" s="139"/>
      <c r="J522" s="63"/>
      <c r="K522" s="63"/>
      <c r="L522" s="63"/>
      <c r="M522" s="63"/>
      <c r="N522" s="63"/>
      <c r="O522" s="63"/>
      <c r="P522" s="63"/>
      <c r="Q522" s="63"/>
      <c r="R522" s="63"/>
      <c r="S522" s="63"/>
      <c r="T522" s="63"/>
      <c r="U522" s="63"/>
      <c r="V522" s="63"/>
      <c r="W522" s="63"/>
      <c r="X522" s="63"/>
      <c r="Y522" s="63"/>
      <c r="Z522" s="63"/>
      <c r="AA522" s="63"/>
      <c r="AB522" s="63"/>
      <c r="AC522" s="63"/>
      <c r="AD522" s="63"/>
      <c r="AE522" s="63"/>
      <c r="AF522" s="63"/>
      <c r="AG522" s="63"/>
      <c r="AH522" s="63"/>
      <c r="AI522" s="63"/>
      <c r="AJ522" s="63"/>
      <c r="AK522" s="63"/>
      <c r="AL522" s="63"/>
      <c r="AM522" s="63"/>
      <c r="AN522" s="63"/>
      <c r="AO522" s="67"/>
    </row>
    <row r="523" spans="1:41" x14ac:dyDescent="0.2">
      <c r="A523" s="5"/>
      <c r="B523" s="5"/>
      <c r="C523" s="144"/>
      <c r="D523" s="65"/>
      <c r="E523" s="5"/>
      <c r="F523" s="66"/>
      <c r="G523" s="139"/>
      <c r="H523" s="139"/>
      <c r="I523" s="139"/>
      <c r="J523" s="63"/>
      <c r="K523" s="63"/>
      <c r="L523" s="63"/>
      <c r="M523" s="63"/>
      <c r="N523" s="63"/>
      <c r="O523" s="63"/>
      <c r="P523" s="63"/>
      <c r="Q523" s="63"/>
      <c r="R523" s="63"/>
      <c r="S523" s="63"/>
      <c r="T523" s="63"/>
      <c r="U523" s="63"/>
      <c r="V523" s="63"/>
      <c r="W523" s="63"/>
      <c r="X523" s="63"/>
      <c r="Y523" s="63"/>
      <c r="Z523" s="63"/>
      <c r="AA523" s="63"/>
      <c r="AB523" s="63"/>
      <c r="AC523" s="63"/>
      <c r="AD523" s="63"/>
      <c r="AE523" s="63"/>
      <c r="AF523" s="63"/>
      <c r="AG523" s="63"/>
      <c r="AH523" s="63"/>
      <c r="AI523" s="63"/>
      <c r="AJ523" s="63"/>
      <c r="AK523" s="63"/>
      <c r="AL523" s="63"/>
      <c r="AM523" s="63"/>
      <c r="AN523" s="63"/>
      <c r="AO523" s="67"/>
    </row>
    <row r="524" spans="1:41" x14ac:dyDescent="0.2">
      <c r="A524" s="5"/>
      <c r="B524" s="5"/>
      <c r="C524" s="144"/>
      <c r="D524" s="65"/>
      <c r="E524" s="5"/>
      <c r="F524" s="66"/>
      <c r="G524" s="139"/>
      <c r="H524" s="139"/>
      <c r="I524" s="139"/>
      <c r="J524" s="63"/>
      <c r="K524" s="63"/>
      <c r="L524" s="63"/>
      <c r="M524" s="63"/>
      <c r="N524" s="63"/>
      <c r="O524" s="63"/>
      <c r="P524" s="63"/>
      <c r="Q524" s="63"/>
      <c r="R524" s="63"/>
      <c r="S524" s="63"/>
      <c r="T524" s="63"/>
      <c r="U524" s="63"/>
      <c r="V524" s="63"/>
      <c r="W524" s="63"/>
      <c r="X524" s="63"/>
      <c r="Y524" s="63"/>
      <c r="Z524" s="63"/>
      <c r="AA524" s="63"/>
      <c r="AB524" s="63"/>
      <c r="AC524" s="63"/>
      <c r="AD524" s="63"/>
      <c r="AE524" s="63"/>
      <c r="AF524" s="63"/>
      <c r="AG524" s="63"/>
      <c r="AH524" s="63"/>
      <c r="AI524" s="63"/>
      <c r="AJ524" s="63"/>
      <c r="AK524" s="63"/>
      <c r="AL524" s="63"/>
      <c r="AM524" s="63"/>
      <c r="AN524" s="63"/>
      <c r="AO524" s="67"/>
    </row>
    <row r="525" spans="1:41" x14ac:dyDescent="0.2">
      <c r="A525" s="5"/>
      <c r="B525" s="5"/>
      <c r="C525" s="144"/>
      <c r="D525" s="65"/>
      <c r="E525" s="5"/>
      <c r="F525" s="66"/>
      <c r="G525" s="139"/>
      <c r="H525" s="139"/>
      <c r="I525" s="139"/>
      <c r="J525" s="63"/>
      <c r="K525" s="63"/>
      <c r="L525" s="63"/>
      <c r="M525" s="63"/>
      <c r="N525" s="63"/>
      <c r="O525" s="63"/>
      <c r="P525" s="63"/>
      <c r="Q525" s="63"/>
      <c r="R525" s="63"/>
      <c r="S525" s="63"/>
      <c r="T525" s="63"/>
      <c r="U525" s="63"/>
      <c r="V525" s="63"/>
      <c r="W525" s="63"/>
      <c r="X525" s="63"/>
      <c r="Y525" s="63"/>
      <c r="Z525" s="63"/>
      <c r="AA525" s="63"/>
      <c r="AB525" s="63"/>
      <c r="AC525" s="63"/>
      <c r="AD525" s="63"/>
      <c r="AE525" s="63"/>
      <c r="AF525" s="63"/>
      <c r="AG525" s="63"/>
      <c r="AH525" s="63"/>
      <c r="AI525" s="63"/>
      <c r="AJ525" s="63"/>
      <c r="AK525" s="63"/>
      <c r="AL525" s="63"/>
      <c r="AM525" s="63"/>
      <c r="AN525" s="63"/>
      <c r="AO525" s="67"/>
    </row>
    <row r="526" spans="1:41" x14ac:dyDescent="0.2">
      <c r="A526" s="5"/>
      <c r="B526" s="5"/>
      <c r="C526" s="144"/>
      <c r="D526" s="65"/>
      <c r="E526" s="5"/>
      <c r="F526" s="66"/>
      <c r="G526" s="139"/>
      <c r="H526" s="139"/>
      <c r="I526" s="139"/>
      <c r="J526" s="63"/>
      <c r="K526" s="63"/>
      <c r="L526" s="63"/>
      <c r="M526" s="63"/>
      <c r="N526" s="63"/>
      <c r="O526" s="63"/>
      <c r="P526" s="63"/>
      <c r="Q526" s="63"/>
      <c r="R526" s="63"/>
      <c r="S526" s="63"/>
      <c r="T526" s="63"/>
      <c r="U526" s="63"/>
      <c r="V526" s="63"/>
      <c r="W526" s="63"/>
      <c r="X526" s="63"/>
      <c r="Y526" s="63"/>
      <c r="Z526" s="63"/>
      <c r="AA526" s="63"/>
      <c r="AB526" s="63"/>
      <c r="AC526" s="63"/>
      <c r="AD526" s="63"/>
      <c r="AE526" s="63"/>
      <c r="AF526" s="63"/>
      <c r="AG526" s="63"/>
      <c r="AH526" s="63"/>
      <c r="AI526" s="63"/>
      <c r="AJ526" s="63"/>
      <c r="AK526" s="63"/>
      <c r="AL526" s="63"/>
      <c r="AM526" s="63"/>
      <c r="AN526" s="63"/>
      <c r="AO526" s="67"/>
    </row>
    <row r="527" spans="1:41" x14ac:dyDescent="0.2">
      <c r="A527" s="5"/>
      <c r="B527" s="5"/>
      <c r="C527" s="144"/>
      <c r="D527" s="65"/>
      <c r="E527" s="5"/>
      <c r="F527" s="66"/>
      <c r="G527" s="139"/>
      <c r="H527" s="139"/>
      <c r="I527" s="139"/>
      <c r="J527" s="63"/>
      <c r="K527" s="63"/>
      <c r="L527" s="63"/>
      <c r="M527" s="63"/>
      <c r="N527" s="63"/>
      <c r="O527" s="63"/>
      <c r="P527" s="63"/>
      <c r="Q527" s="63"/>
      <c r="R527" s="63"/>
      <c r="S527" s="63"/>
      <c r="T527" s="63"/>
      <c r="U527" s="63"/>
      <c r="V527" s="63"/>
      <c r="W527" s="63"/>
      <c r="X527" s="63"/>
      <c r="Y527" s="63"/>
      <c r="Z527" s="63"/>
      <c r="AA527" s="63"/>
      <c r="AB527" s="63"/>
      <c r="AC527" s="63"/>
      <c r="AD527" s="63"/>
      <c r="AE527" s="63"/>
      <c r="AF527" s="63"/>
      <c r="AG527" s="63"/>
      <c r="AH527" s="63"/>
      <c r="AI527" s="63"/>
      <c r="AJ527" s="63"/>
      <c r="AK527" s="63"/>
      <c r="AL527" s="63"/>
      <c r="AM527" s="63"/>
      <c r="AN527" s="63"/>
      <c r="AO527" s="67"/>
    </row>
    <row r="528" spans="1:41" x14ac:dyDescent="0.2">
      <c r="A528" s="5"/>
      <c r="B528" s="5"/>
      <c r="C528" s="144"/>
      <c r="D528" s="65"/>
      <c r="E528" s="5"/>
      <c r="F528" s="66"/>
      <c r="G528" s="139"/>
      <c r="H528" s="139"/>
      <c r="I528" s="139"/>
      <c r="J528" s="63"/>
      <c r="K528" s="63"/>
      <c r="L528" s="63"/>
      <c r="M528" s="63"/>
      <c r="N528" s="63"/>
      <c r="O528" s="63"/>
      <c r="P528" s="63"/>
      <c r="Q528" s="63"/>
      <c r="R528" s="63"/>
      <c r="S528" s="63"/>
      <c r="T528" s="63"/>
      <c r="U528" s="63"/>
      <c r="V528" s="63"/>
      <c r="W528" s="63"/>
      <c r="X528" s="63"/>
      <c r="Y528" s="63"/>
      <c r="Z528" s="63"/>
      <c r="AA528" s="63"/>
      <c r="AB528" s="63"/>
      <c r="AC528" s="63"/>
      <c r="AD528" s="63"/>
      <c r="AE528" s="63"/>
      <c r="AF528" s="63"/>
      <c r="AG528" s="63"/>
      <c r="AH528" s="63"/>
      <c r="AI528" s="63"/>
      <c r="AJ528" s="63"/>
      <c r="AK528" s="63"/>
      <c r="AL528" s="63"/>
      <c r="AM528" s="63"/>
      <c r="AN528" s="63"/>
      <c r="AO528" s="67"/>
    </row>
    <row r="529" spans="1:41" x14ac:dyDescent="0.2">
      <c r="A529" s="5"/>
      <c r="B529" s="5"/>
      <c r="C529" s="144"/>
      <c r="D529" s="65"/>
      <c r="E529" s="5"/>
      <c r="F529" s="66"/>
      <c r="G529" s="139"/>
      <c r="H529" s="139"/>
      <c r="I529" s="139"/>
      <c r="J529" s="63"/>
      <c r="K529" s="63"/>
      <c r="L529" s="63"/>
      <c r="M529" s="63"/>
      <c r="N529" s="63"/>
      <c r="O529" s="63"/>
      <c r="P529" s="63"/>
      <c r="Q529" s="63"/>
      <c r="R529" s="63"/>
      <c r="S529" s="63"/>
      <c r="T529" s="63"/>
      <c r="U529" s="63"/>
      <c r="V529" s="63"/>
      <c r="W529" s="63"/>
      <c r="X529" s="63"/>
      <c r="Y529" s="63"/>
      <c r="Z529" s="63"/>
      <c r="AA529" s="63"/>
      <c r="AB529" s="63"/>
      <c r="AC529" s="63"/>
      <c r="AD529" s="63"/>
      <c r="AE529" s="63"/>
      <c r="AF529" s="63"/>
      <c r="AG529" s="63"/>
      <c r="AH529" s="63"/>
      <c r="AI529" s="63"/>
      <c r="AJ529" s="63"/>
      <c r="AK529" s="63"/>
      <c r="AL529" s="63"/>
      <c r="AM529" s="63"/>
      <c r="AN529" s="63"/>
      <c r="AO529" s="67"/>
    </row>
    <row r="530" spans="1:41" x14ac:dyDescent="0.2">
      <c r="A530" s="5"/>
      <c r="B530" s="5"/>
      <c r="C530" s="144"/>
      <c r="D530" s="65"/>
      <c r="E530" s="5"/>
      <c r="F530" s="66"/>
      <c r="G530" s="139"/>
      <c r="H530" s="139"/>
      <c r="I530" s="139"/>
      <c r="J530" s="63"/>
      <c r="K530" s="63"/>
      <c r="L530" s="63"/>
      <c r="M530" s="63"/>
      <c r="N530" s="63"/>
      <c r="O530" s="63"/>
      <c r="P530" s="63"/>
      <c r="Q530" s="63"/>
      <c r="R530" s="63"/>
      <c r="S530" s="63"/>
      <c r="T530" s="63"/>
      <c r="U530" s="63"/>
      <c r="V530" s="63"/>
      <c r="W530" s="63"/>
      <c r="X530" s="63"/>
      <c r="Y530" s="63"/>
      <c r="Z530" s="63"/>
      <c r="AA530" s="63"/>
      <c r="AB530" s="63"/>
      <c r="AC530" s="63"/>
      <c r="AD530" s="63"/>
      <c r="AE530" s="63"/>
      <c r="AF530" s="63"/>
      <c r="AG530" s="63"/>
      <c r="AH530" s="63"/>
      <c r="AI530" s="63"/>
      <c r="AJ530" s="63"/>
      <c r="AK530" s="63"/>
      <c r="AL530" s="63"/>
      <c r="AM530" s="63"/>
      <c r="AN530" s="63"/>
      <c r="AO530" s="67"/>
    </row>
    <row r="531" spans="1:41" x14ac:dyDescent="0.2">
      <c r="A531" s="5"/>
      <c r="B531" s="5"/>
      <c r="C531" s="144"/>
      <c r="D531" s="65"/>
      <c r="E531" s="5"/>
      <c r="F531" s="66"/>
      <c r="G531" s="139"/>
      <c r="H531" s="139"/>
      <c r="I531" s="139"/>
      <c r="J531" s="63"/>
      <c r="K531" s="63"/>
      <c r="L531" s="63"/>
      <c r="M531" s="63"/>
      <c r="N531" s="63"/>
      <c r="O531" s="63"/>
      <c r="P531" s="63"/>
      <c r="Q531" s="63"/>
      <c r="R531" s="63"/>
      <c r="S531" s="63"/>
      <c r="T531" s="63"/>
      <c r="U531" s="63"/>
      <c r="V531" s="63"/>
      <c r="W531" s="63"/>
      <c r="X531" s="63"/>
      <c r="Y531" s="63"/>
      <c r="Z531" s="63"/>
      <c r="AA531" s="63"/>
      <c r="AB531" s="63"/>
      <c r="AC531" s="63"/>
      <c r="AD531" s="63"/>
      <c r="AE531" s="63"/>
      <c r="AF531" s="63"/>
      <c r="AG531" s="63"/>
      <c r="AH531" s="63"/>
      <c r="AI531" s="63"/>
      <c r="AJ531" s="63"/>
      <c r="AK531" s="63"/>
      <c r="AL531" s="63"/>
      <c r="AM531" s="63"/>
      <c r="AN531" s="63"/>
      <c r="AO531" s="67"/>
    </row>
    <row r="532" spans="1:41" x14ac:dyDescent="0.2">
      <c r="A532" s="5"/>
      <c r="B532" s="5"/>
      <c r="C532" s="144"/>
      <c r="D532" s="65"/>
      <c r="E532" s="5"/>
      <c r="F532" s="66"/>
      <c r="G532" s="139"/>
      <c r="H532" s="139"/>
      <c r="I532" s="139"/>
      <c r="J532" s="63"/>
      <c r="K532" s="63"/>
      <c r="L532" s="63"/>
      <c r="M532" s="63"/>
      <c r="N532" s="63"/>
      <c r="O532" s="63"/>
      <c r="P532" s="63"/>
      <c r="Q532" s="63"/>
      <c r="R532" s="63"/>
      <c r="S532" s="63"/>
      <c r="T532" s="63"/>
      <c r="U532" s="63"/>
      <c r="V532" s="63"/>
      <c r="W532" s="63"/>
      <c r="X532" s="63"/>
      <c r="Y532" s="63"/>
      <c r="Z532" s="63"/>
      <c r="AA532" s="63"/>
      <c r="AB532" s="63"/>
      <c r="AC532" s="63"/>
      <c r="AD532" s="63"/>
      <c r="AE532" s="63"/>
      <c r="AF532" s="63"/>
      <c r="AG532" s="63"/>
      <c r="AH532" s="63"/>
      <c r="AI532" s="63"/>
      <c r="AJ532" s="63"/>
      <c r="AK532" s="63"/>
      <c r="AL532" s="63"/>
      <c r="AM532" s="63"/>
      <c r="AN532" s="63"/>
      <c r="AO532" s="67"/>
    </row>
    <row r="533" spans="1:41" x14ac:dyDescent="0.2">
      <c r="A533" s="5"/>
      <c r="B533" s="5"/>
      <c r="C533" s="144"/>
      <c r="D533" s="65"/>
      <c r="E533" s="5"/>
      <c r="F533" s="66"/>
      <c r="G533" s="139"/>
      <c r="H533" s="139"/>
      <c r="I533" s="139"/>
      <c r="J533" s="63"/>
      <c r="K533" s="63"/>
      <c r="L533" s="63"/>
      <c r="M533" s="63"/>
      <c r="N533" s="63"/>
      <c r="O533" s="63"/>
      <c r="P533" s="63"/>
      <c r="Q533" s="63"/>
      <c r="R533" s="63"/>
      <c r="S533" s="63"/>
      <c r="T533" s="63"/>
      <c r="U533" s="63"/>
      <c r="V533" s="63"/>
      <c r="W533" s="63"/>
      <c r="X533" s="63"/>
      <c r="Y533" s="63"/>
      <c r="Z533" s="63"/>
      <c r="AA533" s="63"/>
      <c r="AB533" s="63"/>
      <c r="AC533" s="63"/>
      <c r="AD533" s="63"/>
      <c r="AE533" s="63"/>
      <c r="AF533" s="63"/>
      <c r="AG533" s="63"/>
      <c r="AH533" s="63"/>
      <c r="AI533" s="63"/>
      <c r="AJ533" s="63"/>
      <c r="AK533" s="63"/>
      <c r="AL533" s="63"/>
      <c r="AM533" s="63"/>
      <c r="AN533" s="63"/>
      <c r="AO533" s="67"/>
    </row>
    <row r="534" spans="1:41" x14ac:dyDescent="0.2">
      <c r="A534" s="5"/>
      <c r="B534" s="5"/>
      <c r="C534" s="144"/>
      <c r="D534" s="65"/>
      <c r="E534" s="5"/>
      <c r="F534" s="66"/>
      <c r="G534" s="139"/>
      <c r="H534" s="139"/>
      <c r="I534" s="139"/>
      <c r="J534" s="63"/>
      <c r="K534" s="63"/>
      <c r="L534" s="63"/>
      <c r="M534" s="63"/>
      <c r="N534" s="63"/>
      <c r="O534" s="63"/>
      <c r="P534" s="63"/>
      <c r="Q534" s="63"/>
      <c r="R534" s="63"/>
      <c r="S534" s="63"/>
      <c r="T534" s="63"/>
      <c r="U534" s="63"/>
      <c r="V534" s="63"/>
      <c r="W534" s="63"/>
      <c r="X534" s="63"/>
      <c r="Y534" s="63"/>
      <c r="Z534" s="63"/>
      <c r="AA534" s="63"/>
      <c r="AB534" s="63"/>
      <c r="AC534" s="63"/>
      <c r="AD534" s="63"/>
      <c r="AE534" s="63"/>
      <c r="AF534" s="63"/>
      <c r="AG534" s="63"/>
      <c r="AH534" s="63"/>
      <c r="AI534" s="63"/>
      <c r="AJ534" s="63"/>
      <c r="AK534" s="63"/>
      <c r="AL534" s="63"/>
      <c r="AM534" s="63"/>
      <c r="AN534" s="63"/>
      <c r="AO534" s="67"/>
    </row>
    <row r="535" spans="1:41" x14ac:dyDescent="0.2">
      <c r="A535" s="5"/>
      <c r="B535" s="5"/>
      <c r="C535" s="144"/>
      <c r="D535" s="65"/>
      <c r="E535" s="5"/>
      <c r="F535" s="66"/>
      <c r="G535" s="139"/>
      <c r="H535" s="139"/>
      <c r="I535" s="139"/>
      <c r="J535" s="63"/>
      <c r="K535" s="63"/>
      <c r="L535" s="63"/>
      <c r="M535" s="63"/>
      <c r="N535" s="63"/>
      <c r="O535" s="63"/>
      <c r="P535" s="63"/>
      <c r="Q535" s="63"/>
      <c r="R535" s="63"/>
      <c r="S535" s="63"/>
      <c r="T535" s="63"/>
      <c r="U535" s="63"/>
      <c r="V535" s="63"/>
      <c r="W535" s="63"/>
      <c r="X535" s="63"/>
      <c r="Y535" s="63"/>
      <c r="Z535" s="63"/>
      <c r="AA535" s="63"/>
      <c r="AB535" s="63"/>
      <c r="AC535" s="63"/>
      <c r="AD535" s="63"/>
      <c r="AE535" s="63"/>
      <c r="AF535" s="63"/>
      <c r="AG535" s="63"/>
      <c r="AH535" s="63"/>
      <c r="AI535" s="63"/>
      <c r="AJ535" s="63"/>
      <c r="AK535" s="63"/>
      <c r="AL535" s="63"/>
      <c r="AM535" s="63"/>
      <c r="AN535" s="63"/>
      <c r="AO535" s="67"/>
    </row>
    <row r="536" spans="1:41" x14ac:dyDescent="0.2">
      <c r="A536" s="5"/>
      <c r="B536" s="5"/>
      <c r="C536" s="144"/>
      <c r="D536" s="65"/>
      <c r="E536" s="5"/>
      <c r="F536" s="66"/>
      <c r="G536" s="139"/>
      <c r="H536" s="139"/>
      <c r="I536" s="139"/>
      <c r="J536" s="63"/>
      <c r="K536" s="63"/>
      <c r="L536" s="63"/>
      <c r="M536" s="63"/>
      <c r="N536" s="63"/>
      <c r="O536" s="63"/>
      <c r="P536" s="63"/>
      <c r="Q536" s="63"/>
      <c r="R536" s="63"/>
      <c r="S536" s="63"/>
      <c r="T536" s="63"/>
      <c r="U536" s="63"/>
      <c r="V536" s="63"/>
      <c r="W536" s="63"/>
      <c r="X536" s="63"/>
      <c r="Y536" s="63"/>
      <c r="Z536" s="63"/>
      <c r="AA536" s="63"/>
      <c r="AB536" s="63"/>
      <c r="AC536" s="63"/>
      <c r="AD536" s="63"/>
      <c r="AE536" s="63"/>
      <c r="AF536" s="63"/>
      <c r="AG536" s="63"/>
      <c r="AH536" s="63"/>
      <c r="AI536" s="63"/>
      <c r="AJ536" s="63"/>
      <c r="AK536" s="63"/>
      <c r="AL536" s="63"/>
      <c r="AM536" s="63"/>
      <c r="AN536" s="63"/>
      <c r="AO536" s="67"/>
    </row>
    <row r="537" spans="1:41" x14ac:dyDescent="0.2">
      <c r="A537" s="5"/>
      <c r="B537" s="5"/>
      <c r="C537" s="144"/>
      <c r="D537" s="65"/>
      <c r="E537" s="5"/>
      <c r="F537" s="66"/>
      <c r="G537" s="139"/>
      <c r="H537" s="139"/>
      <c r="I537" s="139"/>
      <c r="J537" s="63"/>
      <c r="K537" s="63"/>
      <c r="L537" s="63"/>
      <c r="M537" s="63"/>
      <c r="N537" s="63"/>
      <c r="O537" s="63"/>
      <c r="P537" s="63"/>
      <c r="Q537" s="63"/>
      <c r="R537" s="63"/>
      <c r="S537" s="63"/>
      <c r="T537" s="63"/>
      <c r="U537" s="63"/>
      <c r="V537" s="63"/>
      <c r="W537" s="63"/>
      <c r="X537" s="63"/>
      <c r="Y537" s="63"/>
      <c r="Z537" s="63"/>
      <c r="AA537" s="63"/>
      <c r="AB537" s="63"/>
      <c r="AC537" s="63"/>
      <c r="AD537" s="63"/>
      <c r="AE537" s="63"/>
      <c r="AF537" s="63"/>
      <c r="AG537" s="63"/>
      <c r="AH537" s="63"/>
      <c r="AI537" s="63"/>
      <c r="AJ537" s="63"/>
      <c r="AK537" s="63"/>
      <c r="AL537" s="63"/>
      <c r="AM537" s="63"/>
      <c r="AN537" s="63"/>
      <c r="AO537" s="67"/>
    </row>
    <row r="538" spans="1:41" x14ac:dyDescent="0.2">
      <c r="A538" s="5"/>
      <c r="B538" s="5"/>
      <c r="C538" s="144"/>
      <c r="D538" s="65"/>
      <c r="E538" s="5"/>
      <c r="F538" s="66"/>
      <c r="G538" s="139"/>
      <c r="H538" s="139"/>
      <c r="I538" s="139"/>
      <c r="J538" s="63"/>
      <c r="K538" s="63"/>
      <c r="L538" s="63"/>
      <c r="M538" s="63"/>
      <c r="N538" s="63"/>
      <c r="O538" s="63"/>
      <c r="P538" s="63"/>
      <c r="Q538" s="63"/>
      <c r="R538" s="63"/>
      <c r="S538" s="63"/>
      <c r="T538" s="63"/>
      <c r="U538" s="63"/>
      <c r="V538" s="63"/>
      <c r="W538" s="63"/>
      <c r="X538" s="63"/>
      <c r="Y538" s="63"/>
      <c r="Z538" s="63"/>
      <c r="AA538" s="63"/>
      <c r="AB538" s="63"/>
      <c r="AC538" s="63"/>
      <c r="AD538" s="63"/>
      <c r="AE538" s="63"/>
      <c r="AF538" s="63"/>
      <c r="AG538" s="63"/>
      <c r="AH538" s="63"/>
      <c r="AI538" s="63"/>
      <c r="AJ538" s="63"/>
      <c r="AK538" s="63"/>
      <c r="AL538" s="63"/>
      <c r="AM538" s="63"/>
      <c r="AN538" s="63"/>
      <c r="AO538" s="67"/>
    </row>
    <row r="539" spans="1:41" x14ac:dyDescent="0.2">
      <c r="A539" s="5"/>
      <c r="B539" s="5"/>
      <c r="C539" s="144"/>
      <c r="D539" s="65"/>
      <c r="E539" s="5"/>
      <c r="F539" s="66"/>
      <c r="G539" s="139"/>
      <c r="H539" s="139"/>
      <c r="I539" s="139"/>
      <c r="J539" s="63"/>
      <c r="K539" s="63"/>
      <c r="L539" s="63"/>
      <c r="M539" s="63"/>
      <c r="N539" s="63"/>
      <c r="O539" s="63"/>
      <c r="P539" s="63"/>
      <c r="Q539" s="63"/>
      <c r="R539" s="63"/>
      <c r="S539" s="63"/>
      <c r="T539" s="63"/>
      <c r="U539" s="63"/>
      <c r="V539" s="63"/>
      <c r="W539" s="63"/>
      <c r="X539" s="63"/>
      <c r="Y539" s="63"/>
      <c r="Z539" s="63"/>
      <c r="AA539" s="63"/>
      <c r="AB539" s="63"/>
      <c r="AC539" s="63"/>
      <c r="AD539" s="63"/>
      <c r="AE539" s="63"/>
      <c r="AF539" s="63"/>
      <c r="AG539" s="63"/>
      <c r="AH539" s="63"/>
      <c r="AI539" s="63"/>
      <c r="AJ539" s="63"/>
      <c r="AK539" s="63"/>
      <c r="AL539" s="63"/>
      <c r="AM539" s="63"/>
      <c r="AN539" s="63"/>
      <c r="AO539" s="67"/>
    </row>
    <row r="540" spans="1:41" x14ac:dyDescent="0.2">
      <c r="A540" s="5"/>
      <c r="B540" s="5"/>
      <c r="C540" s="144"/>
      <c r="D540" s="65"/>
      <c r="E540" s="5"/>
      <c r="F540" s="66"/>
      <c r="G540" s="139"/>
      <c r="H540" s="139"/>
      <c r="I540" s="139"/>
      <c r="J540" s="63"/>
      <c r="K540" s="63"/>
      <c r="L540" s="63"/>
      <c r="M540" s="63"/>
      <c r="N540" s="63"/>
      <c r="O540" s="63"/>
      <c r="P540" s="63"/>
      <c r="Q540" s="63"/>
      <c r="R540" s="63"/>
      <c r="S540" s="63"/>
      <c r="T540" s="63"/>
      <c r="U540" s="63"/>
      <c r="V540" s="63"/>
      <c r="W540" s="63"/>
      <c r="X540" s="63"/>
      <c r="Y540" s="63"/>
      <c r="Z540" s="63"/>
      <c r="AA540" s="63"/>
      <c r="AB540" s="63"/>
      <c r="AC540" s="63"/>
      <c r="AD540" s="63"/>
      <c r="AE540" s="63"/>
      <c r="AF540" s="63"/>
      <c r="AG540" s="63"/>
      <c r="AH540" s="63"/>
      <c r="AI540" s="63"/>
      <c r="AJ540" s="63"/>
      <c r="AK540" s="63"/>
      <c r="AL540" s="63"/>
      <c r="AM540" s="63"/>
      <c r="AN540" s="63"/>
      <c r="AO540" s="67"/>
    </row>
    <row r="541" spans="1:41" x14ac:dyDescent="0.2">
      <c r="A541" s="5"/>
      <c r="B541" s="5"/>
      <c r="C541" s="144"/>
      <c r="D541" s="65"/>
      <c r="E541" s="5"/>
      <c r="F541" s="66"/>
      <c r="G541" s="139"/>
      <c r="H541" s="139"/>
      <c r="I541" s="139"/>
      <c r="J541" s="63"/>
      <c r="K541" s="63"/>
      <c r="L541" s="63"/>
      <c r="M541" s="63"/>
      <c r="N541" s="63"/>
      <c r="O541" s="63"/>
      <c r="P541" s="63"/>
      <c r="Q541" s="63"/>
      <c r="R541" s="63"/>
      <c r="S541" s="63"/>
      <c r="T541" s="63"/>
      <c r="U541" s="63"/>
      <c r="V541" s="63"/>
      <c r="W541" s="63"/>
      <c r="X541" s="63"/>
      <c r="Y541" s="63"/>
      <c r="Z541" s="63"/>
      <c r="AA541" s="63"/>
      <c r="AB541" s="63"/>
      <c r="AC541" s="63"/>
      <c r="AD541" s="63"/>
      <c r="AE541" s="63"/>
      <c r="AF541" s="63"/>
      <c r="AG541" s="63"/>
      <c r="AH541" s="63"/>
      <c r="AI541" s="63"/>
      <c r="AJ541" s="63"/>
      <c r="AK541" s="63"/>
      <c r="AL541" s="63"/>
      <c r="AM541" s="63"/>
      <c r="AN541" s="63"/>
      <c r="AO541" s="67"/>
    </row>
    <row r="542" spans="1:41" x14ac:dyDescent="0.2">
      <c r="A542" s="5"/>
      <c r="B542" s="5"/>
      <c r="C542" s="144"/>
      <c r="D542" s="65"/>
      <c r="E542" s="5"/>
      <c r="F542" s="66"/>
      <c r="G542" s="139"/>
      <c r="H542" s="139"/>
      <c r="I542" s="139"/>
      <c r="J542" s="63"/>
      <c r="K542" s="63"/>
      <c r="L542" s="63"/>
      <c r="M542" s="63"/>
      <c r="N542" s="63"/>
      <c r="O542" s="63"/>
      <c r="P542" s="63"/>
      <c r="Q542" s="63"/>
      <c r="R542" s="63"/>
      <c r="S542" s="63"/>
      <c r="T542" s="63"/>
      <c r="U542" s="63"/>
      <c r="V542" s="63"/>
      <c r="W542" s="63"/>
      <c r="X542" s="63"/>
      <c r="Y542" s="63"/>
      <c r="Z542" s="63"/>
      <c r="AA542" s="63"/>
      <c r="AB542" s="63"/>
      <c r="AC542" s="63"/>
      <c r="AD542" s="63"/>
      <c r="AE542" s="63"/>
      <c r="AF542" s="63"/>
      <c r="AG542" s="63"/>
      <c r="AH542" s="63"/>
      <c r="AI542" s="63"/>
      <c r="AJ542" s="63"/>
      <c r="AK542" s="63"/>
      <c r="AL542" s="63"/>
      <c r="AM542" s="63"/>
      <c r="AN542" s="63"/>
      <c r="AO542" s="67"/>
    </row>
    <row r="543" spans="1:41" x14ac:dyDescent="0.2">
      <c r="A543" s="5"/>
      <c r="B543" s="5"/>
      <c r="C543" s="144"/>
      <c r="D543" s="65"/>
      <c r="E543" s="5"/>
      <c r="F543" s="66"/>
      <c r="G543" s="139"/>
      <c r="H543" s="139"/>
      <c r="I543" s="139"/>
      <c r="J543" s="63"/>
      <c r="K543" s="63"/>
      <c r="L543" s="63"/>
      <c r="M543" s="63"/>
      <c r="N543" s="63"/>
      <c r="O543" s="63"/>
      <c r="P543" s="63"/>
      <c r="Q543" s="63"/>
      <c r="R543" s="63"/>
      <c r="S543" s="63"/>
      <c r="T543" s="63"/>
      <c r="U543" s="63"/>
      <c r="V543" s="63"/>
      <c r="W543" s="63"/>
      <c r="X543" s="63"/>
      <c r="Y543" s="63"/>
      <c r="Z543" s="63"/>
      <c r="AA543" s="63"/>
      <c r="AB543" s="63"/>
      <c r="AC543" s="63"/>
      <c r="AD543" s="63"/>
      <c r="AE543" s="63"/>
      <c r="AF543" s="63"/>
      <c r="AG543" s="63"/>
      <c r="AH543" s="63"/>
      <c r="AI543" s="63"/>
      <c r="AJ543" s="63"/>
      <c r="AK543" s="63"/>
      <c r="AL543" s="63"/>
      <c r="AM543" s="63"/>
      <c r="AN543" s="63"/>
      <c r="AO543" s="67"/>
    </row>
    <row r="544" spans="1:41" x14ac:dyDescent="0.2">
      <c r="A544" s="5"/>
      <c r="B544" s="5"/>
      <c r="C544" s="144"/>
      <c r="D544" s="65"/>
      <c r="E544" s="5"/>
      <c r="F544" s="66"/>
      <c r="G544" s="139"/>
      <c r="H544" s="139"/>
      <c r="I544" s="139"/>
      <c r="J544" s="63"/>
      <c r="K544" s="63"/>
      <c r="L544" s="63"/>
      <c r="M544" s="63"/>
      <c r="N544" s="63"/>
      <c r="O544" s="63"/>
      <c r="P544" s="63"/>
      <c r="Q544" s="63"/>
      <c r="R544" s="63"/>
      <c r="S544" s="63"/>
      <c r="T544" s="63"/>
      <c r="U544" s="63"/>
      <c r="V544" s="63"/>
      <c r="W544" s="63"/>
      <c r="X544" s="63"/>
      <c r="Y544" s="63"/>
      <c r="Z544" s="63"/>
      <c r="AA544" s="63"/>
      <c r="AB544" s="63"/>
      <c r="AC544" s="63"/>
      <c r="AD544" s="63"/>
      <c r="AE544" s="63"/>
      <c r="AF544" s="63"/>
      <c r="AG544" s="63"/>
      <c r="AH544" s="63"/>
      <c r="AI544" s="63"/>
      <c r="AJ544" s="63"/>
      <c r="AK544" s="63"/>
      <c r="AL544" s="63"/>
      <c r="AM544" s="63"/>
      <c r="AN544" s="63"/>
      <c r="AO544" s="67"/>
    </row>
    <row r="545" spans="1:41" x14ac:dyDescent="0.2">
      <c r="A545" s="5"/>
      <c r="B545" s="5"/>
      <c r="C545" s="144"/>
      <c r="D545" s="65"/>
      <c r="E545" s="5"/>
      <c r="F545" s="66"/>
      <c r="G545" s="139"/>
      <c r="H545" s="139"/>
      <c r="I545" s="139"/>
      <c r="J545" s="63"/>
      <c r="K545" s="63"/>
      <c r="L545" s="63"/>
      <c r="M545" s="63"/>
      <c r="N545" s="63"/>
      <c r="O545" s="63"/>
      <c r="P545" s="63"/>
      <c r="Q545" s="63"/>
      <c r="R545" s="63"/>
      <c r="S545" s="63"/>
      <c r="T545" s="63"/>
      <c r="U545" s="63"/>
      <c r="V545" s="63"/>
      <c r="W545" s="63"/>
      <c r="X545" s="63"/>
      <c r="Y545" s="63"/>
      <c r="Z545" s="63"/>
      <c r="AA545" s="63"/>
      <c r="AB545" s="63"/>
      <c r="AC545" s="63"/>
      <c r="AD545" s="63"/>
      <c r="AE545" s="63"/>
      <c r="AF545" s="63"/>
      <c r="AG545" s="63"/>
      <c r="AH545" s="63"/>
      <c r="AI545" s="63"/>
      <c r="AJ545" s="63"/>
      <c r="AK545" s="63"/>
      <c r="AL545" s="63"/>
      <c r="AM545" s="63"/>
      <c r="AN545" s="63"/>
      <c r="AO545" s="67"/>
    </row>
    <row r="546" spans="1:41" x14ac:dyDescent="0.2">
      <c r="A546" s="5"/>
      <c r="B546" s="5"/>
      <c r="C546" s="144"/>
      <c r="D546" s="65"/>
      <c r="E546" s="5"/>
      <c r="F546" s="66"/>
      <c r="G546" s="139"/>
      <c r="H546" s="139"/>
      <c r="I546" s="139"/>
      <c r="J546" s="63"/>
      <c r="K546" s="63"/>
      <c r="L546" s="63"/>
      <c r="M546" s="63"/>
      <c r="N546" s="63"/>
      <c r="O546" s="63"/>
      <c r="P546" s="63"/>
      <c r="Q546" s="63"/>
      <c r="R546" s="63"/>
      <c r="S546" s="63"/>
      <c r="T546" s="63"/>
      <c r="U546" s="63"/>
      <c r="V546" s="63"/>
      <c r="W546" s="63"/>
      <c r="X546" s="63"/>
      <c r="Y546" s="63"/>
      <c r="Z546" s="63"/>
      <c r="AA546" s="63"/>
      <c r="AB546" s="63"/>
      <c r="AC546" s="63"/>
      <c r="AD546" s="63"/>
      <c r="AE546" s="63"/>
      <c r="AF546" s="63"/>
      <c r="AG546" s="63"/>
      <c r="AH546" s="63"/>
      <c r="AI546" s="63"/>
      <c r="AJ546" s="63"/>
      <c r="AK546" s="63"/>
      <c r="AL546" s="63"/>
      <c r="AM546" s="63"/>
      <c r="AN546" s="63"/>
      <c r="AO546" s="67"/>
    </row>
    <row r="547" spans="1:41" x14ac:dyDescent="0.2">
      <c r="A547" s="5"/>
      <c r="B547" s="5"/>
      <c r="C547" s="144"/>
      <c r="D547" s="65"/>
      <c r="E547" s="5"/>
      <c r="F547" s="66"/>
      <c r="G547" s="139"/>
      <c r="H547" s="139"/>
      <c r="I547" s="139"/>
      <c r="J547" s="63"/>
      <c r="K547" s="63"/>
      <c r="L547" s="63"/>
      <c r="M547" s="63"/>
      <c r="N547" s="63"/>
      <c r="O547" s="63"/>
      <c r="P547" s="63"/>
      <c r="Q547" s="63"/>
      <c r="R547" s="63"/>
      <c r="S547" s="63"/>
      <c r="T547" s="63"/>
      <c r="U547" s="63"/>
      <c r="V547" s="63"/>
      <c r="W547" s="63"/>
      <c r="X547" s="63"/>
      <c r="Y547" s="63"/>
      <c r="Z547" s="63"/>
      <c r="AA547" s="63"/>
      <c r="AB547" s="63"/>
      <c r="AC547" s="63"/>
      <c r="AD547" s="63"/>
      <c r="AE547" s="63"/>
      <c r="AF547" s="63"/>
      <c r="AG547" s="63"/>
      <c r="AH547" s="63"/>
      <c r="AI547" s="63"/>
      <c r="AJ547" s="63"/>
      <c r="AK547" s="63"/>
      <c r="AL547" s="63"/>
      <c r="AM547" s="63"/>
      <c r="AN547" s="63"/>
      <c r="AO547" s="67"/>
    </row>
    <row r="548" spans="1:41" x14ac:dyDescent="0.2">
      <c r="A548" s="5"/>
      <c r="B548" s="5"/>
      <c r="C548" s="144"/>
      <c r="D548" s="65"/>
      <c r="E548" s="5"/>
      <c r="F548" s="66"/>
      <c r="G548" s="139"/>
      <c r="H548" s="139"/>
      <c r="I548" s="139"/>
      <c r="J548" s="63"/>
      <c r="K548" s="63"/>
      <c r="L548" s="63"/>
      <c r="M548" s="63"/>
      <c r="N548" s="63"/>
      <c r="O548" s="63"/>
      <c r="P548" s="63"/>
      <c r="Q548" s="63"/>
      <c r="R548" s="63"/>
      <c r="S548" s="63"/>
      <c r="T548" s="63"/>
      <c r="U548" s="63"/>
      <c r="V548" s="63"/>
      <c r="W548" s="63"/>
      <c r="X548" s="63"/>
      <c r="Y548" s="63"/>
      <c r="Z548" s="63"/>
      <c r="AA548" s="63"/>
      <c r="AB548" s="63"/>
      <c r="AC548" s="63"/>
      <c r="AD548" s="63"/>
      <c r="AE548" s="63"/>
      <c r="AF548" s="63"/>
      <c r="AG548" s="63"/>
      <c r="AH548" s="63"/>
      <c r="AI548" s="63"/>
      <c r="AJ548" s="63"/>
      <c r="AK548" s="63"/>
      <c r="AL548" s="63"/>
      <c r="AM548" s="63"/>
      <c r="AN548" s="63"/>
      <c r="AO548" s="67"/>
    </row>
    <row r="549" spans="1:41" x14ac:dyDescent="0.2">
      <c r="A549" s="5"/>
      <c r="B549" s="5"/>
      <c r="C549" s="144"/>
      <c r="D549" s="65"/>
      <c r="E549" s="5"/>
      <c r="F549" s="66"/>
      <c r="G549" s="139"/>
      <c r="H549" s="139"/>
      <c r="I549" s="139"/>
      <c r="J549" s="63"/>
      <c r="K549" s="63"/>
      <c r="L549" s="63"/>
      <c r="M549" s="63"/>
      <c r="N549" s="63"/>
      <c r="O549" s="63"/>
      <c r="P549" s="63"/>
      <c r="Q549" s="63"/>
      <c r="R549" s="63"/>
      <c r="S549" s="63"/>
      <c r="T549" s="63"/>
      <c r="U549" s="63"/>
      <c r="V549" s="63"/>
      <c r="W549" s="63"/>
      <c r="X549" s="63"/>
      <c r="Y549" s="63"/>
      <c r="Z549" s="63"/>
      <c r="AA549" s="63"/>
      <c r="AB549" s="63"/>
      <c r="AC549" s="63"/>
      <c r="AD549" s="63"/>
      <c r="AE549" s="63"/>
      <c r="AF549" s="63"/>
      <c r="AG549" s="63"/>
      <c r="AH549" s="63"/>
      <c r="AI549" s="63"/>
      <c r="AJ549" s="63"/>
      <c r="AK549" s="63"/>
      <c r="AL549" s="63"/>
      <c r="AM549" s="63"/>
      <c r="AN549" s="63"/>
      <c r="AO549" s="67"/>
    </row>
    <row r="550" spans="1:41" x14ac:dyDescent="0.2">
      <c r="A550" s="5"/>
      <c r="B550" s="5"/>
      <c r="C550" s="144"/>
      <c r="D550" s="65"/>
      <c r="E550" s="5"/>
      <c r="F550" s="66"/>
      <c r="G550" s="139"/>
      <c r="H550" s="139"/>
      <c r="I550" s="139"/>
      <c r="J550" s="63"/>
      <c r="K550" s="63"/>
      <c r="L550" s="63"/>
      <c r="M550" s="63"/>
      <c r="N550" s="63"/>
      <c r="O550" s="63"/>
      <c r="P550" s="63"/>
      <c r="Q550" s="63"/>
      <c r="R550" s="63"/>
      <c r="S550" s="63"/>
      <c r="T550" s="63"/>
      <c r="U550" s="63"/>
      <c r="V550" s="63"/>
      <c r="W550" s="63"/>
      <c r="X550" s="63"/>
      <c r="Y550" s="63"/>
      <c r="Z550" s="63"/>
      <c r="AA550" s="63"/>
      <c r="AB550" s="63"/>
      <c r="AC550" s="63"/>
      <c r="AD550" s="63"/>
      <c r="AE550" s="63"/>
      <c r="AF550" s="63"/>
      <c r="AG550" s="63"/>
      <c r="AH550" s="63"/>
      <c r="AI550" s="63"/>
      <c r="AJ550" s="63"/>
      <c r="AK550" s="63"/>
      <c r="AL550" s="63"/>
      <c r="AM550" s="63"/>
      <c r="AN550" s="63"/>
      <c r="AO550" s="67"/>
    </row>
    <row r="551" spans="1:41" x14ac:dyDescent="0.2">
      <c r="A551" s="5"/>
      <c r="B551" s="5"/>
      <c r="C551" s="144"/>
      <c r="D551" s="65"/>
      <c r="E551" s="5"/>
      <c r="F551" s="66"/>
      <c r="G551" s="139"/>
      <c r="H551" s="139"/>
      <c r="I551" s="139"/>
      <c r="J551" s="63"/>
      <c r="K551" s="63"/>
      <c r="L551" s="63"/>
      <c r="M551" s="63"/>
      <c r="N551" s="63"/>
      <c r="O551" s="63"/>
      <c r="P551" s="63"/>
      <c r="Q551" s="63"/>
      <c r="R551" s="63"/>
      <c r="S551" s="63"/>
      <c r="T551" s="63"/>
      <c r="U551" s="63"/>
      <c r="V551" s="63"/>
      <c r="W551" s="63"/>
      <c r="X551" s="63"/>
      <c r="Y551" s="63"/>
      <c r="Z551" s="63"/>
      <c r="AA551" s="63"/>
      <c r="AB551" s="63"/>
      <c r="AC551" s="63"/>
      <c r="AD551" s="63"/>
      <c r="AE551" s="63"/>
      <c r="AF551" s="63"/>
      <c r="AG551" s="63"/>
      <c r="AH551" s="63"/>
      <c r="AI551" s="63"/>
      <c r="AJ551" s="63"/>
      <c r="AK551" s="63"/>
      <c r="AL551" s="63"/>
      <c r="AM551" s="63"/>
      <c r="AN551" s="63"/>
      <c r="AO551" s="67"/>
    </row>
    <row r="552" spans="1:41" x14ac:dyDescent="0.2">
      <c r="A552" s="5"/>
      <c r="B552" s="5"/>
      <c r="C552" s="144"/>
      <c r="D552" s="65"/>
      <c r="E552" s="5"/>
      <c r="F552" s="66"/>
      <c r="G552" s="139"/>
      <c r="H552" s="139"/>
      <c r="I552" s="139"/>
      <c r="J552" s="63"/>
      <c r="K552" s="63"/>
      <c r="L552" s="63"/>
      <c r="M552" s="63"/>
      <c r="N552" s="63"/>
      <c r="O552" s="63"/>
      <c r="P552" s="63"/>
      <c r="Q552" s="63"/>
      <c r="R552" s="63"/>
      <c r="S552" s="63"/>
      <c r="T552" s="63"/>
      <c r="U552" s="63"/>
      <c r="V552" s="63"/>
      <c r="W552" s="63"/>
      <c r="X552" s="63"/>
      <c r="Y552" s="63"/>
      <c r="Z552" s="63"/>
      <c r="AA552" s="63"/>
      <c r="AB552" s="63"/>
      <c r="AC552" s="63"/>
      <c r="AD552" s="63"/>
      <c r="AE552" s="63"/>
      <c r="AF552" s="63"/>
      <c r="AG552" s="63"/>
      <c r="AH552" s="63"/>
      <c r="AI552" s="63"/>
      <c r="AJ552" s="63"/>
      <c r="AK552" s="63"/>
      <c r="AL552" s="63"/>
      <c r="AM552" s="63"/>
      <c r="AN552" s="63"/>
      <c r="AO552" s="67"/>
    </row>
    <row r="553" spans="1:41" x14ac:dyDescent="0.2">
      <c r="A553" s="5"/>
      <c r="B553" s="5"/>
      <c r="C553" s="144"/>
      <c r="D553" s="65"/>
      <c r="E553" s="5"/>
      <c r="F553" s="66"/>
      <c r="G553" s="139"/>
      <c r="H553" s="139"/>
      <c r="I553" s="139"/>
      <c r="J553" s="63"/>
      <c r="K553" s="63"/>
      <c r="L553" s="63"/>
      <c r="M553" s="63"/>
      <c r="N553" s="63"/>
      <c r="O553" s="63"/>
      <c r="P553" s="63"/>
      <c r="Q553" s="63"/>
      <c r="R553" s="63"/>
      <c r="S553" s="63"/>
      <c r="T553" s="63"/>
      <c r="U553" s="63"/>
      <c r="V553" s="63"/>
      <c r="W553" s="63"/>
      <c r="X553" s="63"/>
      <c r="Y553" s="63"/>
      <c r="Z553" s="63"/>
      <c r="AA553" s="63"/>
      <c r="AB553" s="63"/>
      <c r="AC553" s="63"/>
      <c r="AD553" s="63"/>
      <c r="AE553" s="63"/>
      <c r="AF553" s="63"/>
      <c r="AG553" s="63"/>
      <c r="AH553" s="63"/>
      <c r="AI553" s="63"/>
      <c r="AJ553" s="63"/>
      <c r="AK553" s="63"/>
      <c r="AL553" s="63"/>
      <c r="AM553" s="63"/>
      <c r="AN553" s="63"/>
      <c r="AO553" s="67"/>
    </row>
    <row r="554" spans="1:41" x14ac:dyDescent="0.2">
      <c r="A554" s="5"/>
      <c r="B554" s="5"/>
      <c r="C554" s="144"/>
      <c r="D554" s="65"/>
      <c r="E554" s="5"/>
      <c r="F554" s="66"/>
      <c r="G554" s="139"/>
      <c r="H554" s="139"/>
      <c r="I554" s="139"/>
      <c r="J554" s="63"/>
      <c r="K554" s="63"/>
      <c r="L554" s="63"/>
      <c r="M554" s="63"/>
      <c r="N554" s="63"/>
      <c r="O554" s="63"/>
      <c r="P554" s="63"/>
      <c r="Q554" s="63"/>
      <c r="R554" s="63"/>
      <c r="S554" s="63"/>
      <c r="T554" s="63"/>
      <c r="U554" s="63"/>
      <c r="V554" s="63"/>
      <c r="W554" s="63"/>
      <c r="X554" s="63"/>
      <c r="Y554" s="63"/>
      <c r="Z554" s="63"/>
      <c r="AA554" s="63"/>
      <c r="AB554" s="63"/>
      <c r="AC554" s="63"/>
      <c r="AD554" s="63"/>
      <c r="AE554" s="63"/>
      <c r="AF554" s="63"/>
      <c r="AG554" s="63"/>
      <c r="AH554" s="63"/>
      <c r="AI554" s="63"/>
      <c r="AJ554" s="63"/>
      <c r="AK554" s="63"/>
      <c r="AL554" s="63"/>
      <c r="AM554" s="63"/>
      <c r="AN554" s="63"/>
      <c r="AO554" s="67"/>
    </row>
    <row r="555" spans="1:41" x14ac:dyDescent="0.2">
      <c r="A555" s="5"/>
      <c r="B555" s="5"/>
      <c r="C555" s="144"/>
      <c r="D555" s="65"/>
      <c r="E555" s="5"/>
      <c r="F555" s="66"/>
      <c r="G555" s="139"/>
      <c r="H555" s="139"/>
      <c r="I555" s="139"/>
      <c r="J555" s="63"/>
      <c r="K555" s="63"/>
      <c r="L555" s="63"/>
      <c r="M555" s="63"/>
      <c r="N555" s="63"/>
      <c r="O555" s="63"/>
      <c r="P555" s="63"/>
      <c r="Q555" s="63"/>
      <c r="R555" s="63"/>
      <c r="S555" s="63"/>
      <c r="T555" s="63"/>
      <c r="U555" s="63"/>
      <c r="V555" s="63"/>
      <c r="W555" s="63"/>
      <c r="X555" s="63"/>
      <c r="Y555" s="63"/>
      <c r="Z555" s="63"/>
      <c r="AA555" s="63"/>
      <c r="AB555" s="63"/>
      <c r="AC555" s="63"/>
      <c r="AD555" s="63"/>
      <c r="AE555" s="63"/>
      <c r="AF555" s="63"/>
      <c r="AG555" s="63"/>
      <c r="AH555" s="63"/>
      <c r="AI555" s="63"/>
      <c r="AJ555" s="63"/>
      <c r="AK555" s="63"/>
      <c r="AL555" s="63"/>
      <c r="AM555" s="63"/>
      <c r="AN555" s="63"/>
      <c r="AO555" s="67"/>
    </row>
    <row r="556" spans="1:41" x14ac:dyDescent="0.2">
      <c r="A556" s="5"/>
      <c r="B556" s="5"/>
      <c r="C556" s="144"/>
      <c r="D556" s="65"/>
      <c r="E556" s="5"/>
      <c r="F556" s="66"/>
      <c r="G556" s="139"/>
      <c r="H556" s="139"/>
      <c r="I556" s="139"/>
      <c r="J556" s="63"/>
      <c r="K556" s="63"/>
      <c r="L556" s="63"/>
      <c r="M556" s="63"/>
      <c r="N556" s="63"/>
      <c r="O556" s="63"/>
      <c r="P556" s="63"/>
      <c r="Q556" s="63"/>
      <c r="R556" s="63"/>
      <c r="S556" s="63"/>
      <c r="T556" s="63"/>
      <c r="U556" s="63"/>
      <c r="V556" s="63"/>
      <c r="W556" s="63"/>
      <c r="X556" s="63"/>
      <c r="Y556" s="63"/>
      <c r="Z556" s="63"/>
      <c r="AA556" s="63"/>
      <c r="AB556" s="63"/>
      <c r="AC556" s="63"/>
      <c r="AD556" s="63"/>
      <c r="AE556" s="63"/>
      <c r="AF556" s="63"/>
      <c r="AG556" s="63"/>
      <c r="AH556" s="63"/>
      <c r="AI556" s="63"/>
      <c r="AJ556" s="63"/>
      <c r="AK556" s="63"/>
      <c r="AL556" s="63"/>
      <c r="AM556" s="63"/>
      <c r="AN556" s="63"/>
      <c r="AO556" s="67"/>
    </row>
    <row r="557" spans="1:41" x14ac:dyDescent="0.2">
      <c r="A557" s="5"/>
      <c r="B557" s="5"/>
      <c r="C557" s="144"/>
      <c r="D557" s="65"/>
      <c r="E557" s="5"/>
      <c r="F557" s="66"/>
      <c r="G557" s="139"/>
      <c r="H557" s="139"/>
      <c r="I557" s="139"/>
      <c r="J557" s="63"/>
      <c r="K557" s="63"/>
      <c r="L557" s="63"/>
      <c r="M557" s="63"/>
      <c r="N557" s="63"/>
      <c r="O557" s="63"/>
      <c r="P557" s="63"/>
      <c r="Q557" s="63"/>
      <c r="R557" s="63"/>
      <c r="S557" s="63"/>
      <c r="T557" s="63"/>
      <c r="U557" s="63"/>
      <c r="V557" s="63"/>
      <c r="W557" s="63"/>
      <c r="X557" s="63"/>
      <c r="Y557" s="63"/>
      <c r="Z557" s="63"/>
      <c r="AA557" s="63"/>
      <c r="AB557" s="63"/>
      <c r="AC557" s="63"/>
      <c r="AD557" s="63"/>
      <c r="AE557" s="63"/>
      <c r="AF557" s="63"/>
      <c r="AG557" s="63"/>
      <c r="AH557" s="63"/>
      <c r="AI557" s="63"/>
      <c r="AJ557" s="63"/>
      <c r="AK557" s="63"/>
      <c r="AL557" s="63"/>
      <c r="AM557" s="63"/>
      <c r="AN557" s="63"/>
      <c r="AO557" s="67"/>
    </row>
    <row r="558" spans="1:41" x14ac:dyDescent="0.2">
      <c r="A558" s="5"/>
      <c r="B558" s="5"/>
      <c r="C558" s="144"/>
      <c r="D558" s="65"/>
      <c r="E558" s="5"/>
      <c r="F558" s="66"/>
      <c r="G558" s="139"/>
      <c r="H558" s="139"/>
      <c r="I558" s="139"/>
      <c r="J558" s="63"/>
      <c r="K558" s="63"/>
      <c r="L558" s="63"/>
      <c r="M558" s="63"/>
      <c r="N558" s="63"/>
      <c r="O558" s="63"/>
      <c r="P558" s="63"/>
      <c r="Q558" s="63"/>
      <c r="R558" s="63"/>
      <c r="S558" s="63"/>
      <c r="T558" s="63"/>
      <c r="U558" s="63"/>
      <c r="V558" s="63"/>
      <c r="W558" s="63"/>
      <c r="X558" s="63"/>
      <c r="Y558" s="63"/>
      <c r="Z558" s="63"/>
      <c r="AA558" s="63"/>
      <c r="AB558" s="63"/>
      <c r="AC558" s="63"/>
      <c r="AD558" s="63"/>
      <c r="AE558" s="63"/>
      <c r="AF558" s="63"/>
      <c r="AG558" s="63"/>
      <c r="AH558" s="63"/>
      <c r="AI558" s="63"/>
      <c r="AJ558" s="63"/>
      <c r="AK558" s="63"/>
      <c r="AL558" s="63"/>
      <c r="AM558" s="63"/>
      <c r="AN558" s="63"/>
      <c r="AO558" s="67"/>
    </row>
    <row r="559" spans="1:41" x14ac:dyDescent="0.2">
      <c r="A559" s="5"/>
      <c r="B559" s="5"/>
      <c r="C559" s="144"/>
      <c r="D559" s="65"/>
      <c r="E559" s="5"/>
      <c r="F559" s="66"/>
      <c r="G559" s="139"/>
      <c r="H559" s="139"/>
      <c r="I559" s="139"/>
      <c r="J559" s="63"/>
      <c r="K559" s="63"/>
      <c r="L559" s="63"/>
      <c r="M559" s="63"/>
      <c r="N559" s="63"/>
      <c r="O559" s="63"/>
      <c r="P559" s="63"/>
      <c r="Q559" s="63"/>
      <c r="R559" s="63"/>
      <c r="S559" s="63"/>
      <c r="T559" s="63"/>
      <c r="U559" s="63"/>
      <c r="V559" s="63"/>
      <c r="W559" s="63"/>
      <c r="X559" s="63"/>
      <c r="Y559" s="63"/>
      <c r="Z559" s="63"/>
      <c r="AA559" s="63"/>
      <c r="AB559" s="63"/>
      <c r="AC559" s="63"/>
      <c r="AD559" s="63"/>
      <c r="AE559" s="63"/>
      <c r="AF559" s="63"/>
      <c r="AG559" s="63"/>
      <c r="AH559" s="63"/>
      <c r="AI559" s="63"/>
      <c r="AJ559" s="63"/>
      <c r="AK559" s="63"/>
      <c r="AL559" s="63"/>
      <c r="AM559" s="63"/>
      <c r="AN559" s="63"/>
      <c r="AO559" s="67"/>
    </row>
    <row r="560" spans="1:41" x14ac:dyDescent="0.2">
      <c r="A560" s="5"/>
      <c r="B560" s="5"/>
      <c r="C560" s="144"/>
      <c r="D560" s="65"/>
      <c r="E560" s="5"/>
      <c r="F560" s="66"/>
      <c r="G560" s="139"/>
      <c r="H560" s="139"/>
      <c r="I560" s="139"/>
      <c r="J560" s="63"/>
      <c r="K560" s="63"/>
      <c r="L560" s="63"/>
      <c r="M560" s="63"/>
      <c r="N560" s="63"/>
      <c r="O560" s="63"/>
      <c r="P560" s="63"/>
      <c r="Q560" s="63"/>
      <c r="R560" s="63"/>
      <c r="S560" s="63"/>
      <c r="T560" s="63"/>
      <c r="U560" s="63"/>
      <c r="V560" s="63"/>
      <c r="W560" s="63"/>
      <c r="X560" s="63"/>
      <c r="Y560" s="63"/>
      <c r="Z560" s="63"/>
      <c r="AA560" s="63"/>
      <c r="AB560" s="63"/>
      <c r="AC560" s="63"/>
      <c r="AD560" s="63"/>
      <c r="AE560" s="63"/>
      <c r="AF560" s="63"/>
      <c r="AG560" s="63"/>
      <c r="AH560" s="63"/>
      <c r="AI560" s="63"/>
      <c r="AJ560" s="63"/>
      <c r="AK560" s="63"/>
      <c r="AL560" s="63"/>
      <c r="AM560" s="63"/>
      <c r="AN560" s="63"/>
      <c r="AO560" s="67"/>
    </row>
    <row r="561" spans="1:41" x14ac:dyDescent="0.2">
      <c r="A561" s="5"/>
      <c r="B561" s="5"/>
      <c r="C561" s="144"/>
      <c r="D561" s="65"/>
      <c r="E561" s="5"/>
      <c r="F561" s="66"/>
      <c r="G561" s="139"/>
      <c r="H561" s="139"/>
      <c r="I561" s="139"/>
      <c r="J561" s="63"/>
      <c r="K561" s="63"/>
      <c r="L561" s="63"/>
      <c r="M561" s="63"/>
      <c r="N561" s="63"/>
      <c r="O561" s="63"/>
      <c r="P561" s="63"/>
      <c r="Q561" s="63"/>
      <c r="R561" s="63"/>
      <c r="S561" s="63"/>
      <c r="T561" s="63"/>
      <c r="U561" s="63"/>
      <c r="V561" s="63"/>
      <c r="W561" s="63"/>
      <c r="X561" s="63"/>
      <c r="Y561" s="63"/>
      <c r="Z561" s="63"/>
      <c r="AA561" s="63"/>
      <c r="AB561" s="63"/>
      <c r="AC561" s="63"/>
      <c r="AD561" s="63"/>
      <c r="AE561" s="63"/>
      <c r="AF561" s="63"/>
      <c r="AG561" s="63"/>
      <c r="AH561" s="63"/>
      <c r="AI561" s="63"/>
      <c r="AJ561" s="63"/>
      <c r="AK561" s="63"/>
      <c r="AL561" s="63"/>
      <c r="AM561" s="63"/>
      <c r="AN561" s="63"/>
      <c r="AO561" s="67"/>
    </row>
    <row r="562" spans="1:41" x14ac:dyDescent="0.2">
      <c r="A562" s="5"/>
      <c r="B562" s="5"/>
      <c r="C562" s="144"/>
      <c r="D562" s="65"/>
      <c r="E562" s="5"/>
      <c r="F562" s="66"/>
      <c r="G562" s="139"/>
      <c r="H562" s="139"/>
      <c r="I562" s="139"/>
      <c r="J562" s="63"/>
      <c r="K562" s="63"/>
      <c r="L562" s="63"/>
      <c r="M562" s="63"/>
      <c r="N562" s="63"/>
      <c r="O562" s="63"/>
      <c r="P562" s="63"/>
      <c r="Q562" s="63"/>
      <c r="R562" s="63"/>
      <c r="S562" s="63"/>
      <c r="T562" s="63"/>
      <c r="U562" s="63"/>
      <c r="V562" s="63"/>
      <c r="W562" s="63"/>
      <c r="X562" s="63"/>
      <c r="Y562" s="63"/>
      <c r="Z562" s="63"/>
      <c r="AA562" s="63"/>
      <c r="AB562" s="63"/>
      <c r="AC562" s="63"/>
      <c r="AD562" s="63"/>
      <c r="AE562" s="63"/>
      <c r="AF562" s="63"/>
      <c r="AG562" s="63"/>
      <c r="AH562" s="63"/>
      <c r="AI562" s="63"/>
      <c r="AJ562" s="63"/>
      <c r="AK562" s="63"/>
      <c r="AL562" s="63"/>
      <c r="AM562" s="63"/>
      <c r="AN562" s="63"/>
      <c r="AO562" s="67"/>
    </row>
    <row r="563" spans="1:41" x14ac:dyDescent="0.2">
      <c r="A563" s="5"/>
      <c r="B563" s="5"/>
      <c r="C563" s="144"/>
      <c r="D563" s="65"/>
      <c r="E563" s="5"/>
      <c r="F563" s="66"/>
      <c r="G563" s="139"/>
      <c r="H563" s="139"/>
      <c r="I563" s="139"/>
      <c r="J563" s="63"/>
      <c r="K563" s="63"/>
      <c r="L563" s="63"/>
      <c r="M563" s="63"/>
      <c r="N563" s="63"/>
      <c r="O563" s="63"/>
      <c r="P563" s="63"/>
      <c r="Q563" s="63"/>
      <c r="R563" s="63"/>
      <c r="S563" s="63"/>
      <c r="T563" s="63"/>
      <c r="U563" s="63"/>
      <c r="V563" s="63"/>
      <c r="W563" s="63"/>
      <c r="X563" s="63"/>
      <c r="Y563" s="63"/>
      <c r="Z563" s="63"/>
      <c r="AA563" s="63"/>
      <c r="AB563" s="63"/>
      <c r="AC563" s="63"/>
      <c r="AD563" s="63"/>
      <c r="AE563" s="63"/>
      <c r="AF563" s="63"/>
      <c r="AG563" s="63"/>
      <c r="AH563" s="63"/>
      <c r="AI563" s="63"/>
      <c r="AJ563" s="63"/>
      <c r="AK563" s="63"/>
      <c r="AL563" s="63"/>
      <c r="AM563" s="63"/>
      <c r="AN563" s="63"/>
      <c r="AO563" s="67"/>
    </row>
    <row r="564" spans="1:41" x14ac:dyDescent="0.2">
      <c r="A564" s="5"/>
      <c r="B564" s="5"/>
      <c r="C564" s="144"/>
      <c r="D564" s="65"/>
      <c r="E564" s="5"/>
      <c r="F564" s="66"/>
      <c r="G564" s="139"/>
      <c r="H564" s="139"/>
      <c r="I564" s="139"/>
      <c r="J564" s="63"/>
      <c r="K564" s="63"/>
      <c r="L564" s="63"/>
      <c r="M564" s="63"/>
      <c r="N564" s="63"/>
      <c r="O564" s="63"/>
      <c r="P564" s="63"/>
      <c r="Q564" s="63"/>
      <c r="R564" s="63"/>
      <c r="S564" s="63"/>
      <c r="T564" s="63"/>
      <c r="U564" s="63"/>
      <c r="V564" s="63"/>
      <c r="W564" s="63"/>
      <c r="X564" s="63"/>
      <c r="Y564" s="63"/>
      <c r="Z564" s="63"/>
      <c r="AA564" s="63"/>
      <c r="AB564" s="63"/>
      <c r="AC564" s="63"/>
      <c r="AD564" s="63"/>
      <c r="AE564" s="63"/>
      <c r="AF564" s="63"/>
      <c r="AG564" s="63"/>
      <c r="AH564" s="63"/>
      <c r="AI564" s="63"/>
      <c r="AJ564" s="63"/>
      <c r="AK564" s="63"/>
      <c r="AL564" s="63"/>
      <c r="AM564" s="63"/>
      <c r="AN564" s="63"/>
      <c r="AO564" s="67"/>
    </row>
    <row r="565" spans="1:41" x14ac:dyDescent="0.2">
      <c r="A565" s="5"/>
      <c r="B565" s="5"/>
      <c r="C565" s="144"/>
      <c r="D565" s="65"/>
      <c r="E565" s="5"/>
      <c r="F565" s="66"/>
      <c r="G565" s="139"/>
      <c r="H565" s="139"/>
      <c r="I565" s="139"/>
      <c r="J565" s="63"/>
      <c r="K565" s="63"/>
      <c r="L565" s="63"/>
      <c r="M565" s="63"/>
      <c r="N565" s="63"/>
      <c r="O565" s="63"/>
      <c r="P565" s="63"/>
      <c r="Q565" s="63"/>
      <c r="R565" s="63"/>
      <c r="S565" s="63"/>
      <c r="T565" s="63"/>
      <c r="U565" s="63"/>
      <c r="V565" s="63"/>
      <c r="W565" s="63"/>
      <c r="X565" s="63"/>
      <c r="Y565" s="63"/>
      <c r="Z565" s="63"/>
      <c r="AA565" s="63"/>
      <c r="AB565" s="63"/>
      <c r="AC565" s="63"/>
      <c r="AD565" s="63"/>
      <c r="AE565" s="63"/>
      <c r="AF565" s="63"/>
      <c r="AG565" s="63"/>
      <c r="AH565" s="63"/>
      <c r="AI565" s="63"/>
      <c r="AJ565" s="63"/>
      <c r="AK565" s="63"/>
      <c r="AL565" s="63"/>
      <c r="AM565" s="63"/>
      <c r="AN565" s="63"/>
      <c r="AO565" s="67"/>
    </row>
    <row r="566" spans="1:41" x14ac:dyDescent="0.2">
      <c r="A566" s="5"/>
      <c r="B566" s="5"/>
      <c r="C566" s="144"/>
      <c r="D566" s="65"/>
      <c r="E566" s="5"/>
      <c r="F566" s="66"/>
      <c r="G566" s="139"/>
      <c r="H566" s="139"/>
      <c r="I566" s="139"/>
      <c r="J566" s="63"/>
      <c r="K566" s="63"/>
      <c r="L566" s="63"/>
      <c r="M566" s="63"/>
      <c r="N566" s="63"/>
      <c r="O566" s="63"/>
      <c r="P566" s="63"/>
      <c r="Q566" s="63"/>
      <c r="R566" s="63"/>
      <c r="S566" s="63"/>
      <c r="T566" s="63"/>
      <c r="U566" s="63"/>
      <c r="V566" s="63"/>
      <c r="W566" s="63"/>
      <c r="X566" s="63"/>
      <c r="Y566" s="63"/>
      <c r="Z566" s="63"/>
      <c r="AA566" s="63"/>
      <c r="AB566" s="63"/>
      <c r="AC566" s="63"/>
      <c r="AD566" s="63"/>
      <c r="AE566" s="63"/>
      <c r="AF566" s="63"/>
      <c r="AG566" s="63"/>
      <c r="AH566" s="63"/>
      <c r="AI566" s="63"/>
      <c r="AJ566" s="63"/>
      <c r="AK566" s="63"/>
      <c r="AL566" s="63"/>
      <c r="AM566" s="63"/>
      <c r="AN566" s="63"/>
      <c r="AO566" s="67"/>
    </row>
    <row r="567" spans="1:41" x14ac:dyDescent="0.2">
      <c r="A567" s="5"/>
      <c r="B567" s="5"/>
      <c r="C567" s="144"/>
      <c r="D567" s="65"/>
      <c r="E567" s="5"/>
      <c r="F567" s="66"/>
      <c r="G567" s="139"/>
      <c r="H567" s="139"/>
      <c r="I567" s="139"/>
      <c r="J567" s="63"/>
      <c r="K567" s="63"/>
      <c r="L567" s="63"/>
      <c r="M567" s="63"/>
      <c r="N567" s="63"/>
      <c r="O567" s="63"/>
      <c r="P567" s="63"/>
      <c r="Q567" s="63"/>
      <c r="R567" s="63"/>
      <c r="S567" s="63"/>
      <c r="T567" s="63"/>
      <c r="U567" s="63"/>
      <c r="V567" s="63"/>
      <c r="W567" s="63"/>
      <c r="X567" s="63"/>
      <c r="Y567" s="63"/>
      <c r="Z567" s="63"/>
      <c r="AA567" s="63"/>
      <c r="AB567" s="63"/>
      <c r="AC567" s="63"/>
      <c r="AD567" s="63"/>
      <c r="AE567" s="63"/>
      <c r="AF567" s="63"/>
      <c r="AG567" s="63"/>
      <c r="AH567" s="63"/>
      <c r="AI567" s="63"/>
      <c r="AJ567" s="63"/>
      <c r="AK567" s="63"/>
      <c r="AL567" s="63"/>
      <c r="AM567" s="63"/>
      <c r="AN567" s="63"/>
      <c r="AO567" s="67"/>
    </row>
    <row r="568" spans="1:41" x14ac:dyDescent="0.2">
      <c r="A568" s="5"/>
      <c r="B568" s="5"/>
      <c r="C568" s="144"/>
      <c r="D568" s="65"/>
      <c r="E568" s="5"/>
      <c r="F568" s="66"/>
      <c r="G568" s="139"/>
      <c r="H568" s="139"/>
      <c r="I568" s="139"/>
      <c r="J568" s="63"/>
      <c r="K568" s="63"/>
      <c r="L568" s="63"/>
      <c r="M568" s="63"/>
      <c r="N568" s="63"/>
      <c r="O568" s="63"/>
      <c r="P568" s="63"/>
      <c r="Q568" s="63"/>
      <c r="R568" s="63"/>
      <c r="S568" s="63"/>
      <c r="T568" s="63"/>
      <c r="U568" s="63"/>
      <c r="V568" s="63"/>
      <c r="W568" s="63"/>
      <c r="X568" s="63"/>
      <c r="Y568" s="63"/>
      <c r="Z568" s="63"/>
      <c r="AA568" s="63"/>
      <c r="AB568" s="63"/>
      <c r="AC568" s="63"/>
      <c r="AD568" s="63"/>
      <c r="AE568" s="63"/>
      <c r="AF568" s="63"/>
      <c r="AG568" s="63"/>
      <c r="AH568" s="63"/>
      <c r="AI568" s="63"/>
      <c r="AJ568" s="63"/>
      <c r="AK568" s="63"/>
      <c r="AL568" s="63"/>
      <c r="AM568" s="63"/>
      <c r="AN568" s="63"/>
      <c r="AO568" s="67"/>
    </row>
    <row r="569" spans="1:41" x14ac:dyDescent="0.2">
      <c r="A569" s="5"/>
      <c r="B569" s="5"/>
      <c r="C569" s="144"/>
      <c r="D569" s="65"/>
      <c r="E569" s="5"/>
      <c r="F569" s="66"/>
      <c r="G569" s="139"/>
      <c r="H569" s="139"/>
      <c r="I569" s="139"/>
      <c r="J569" s="63"/>
      <c r="K569" s="63"/>
      <c r="L569" s="63"/>
      <c r="M569" s="63"/>
      <c r="N569" s="63"/>
      <c r="O569" s="63"/>
      <c r="P569" s="63"/>
      <c r="Q569" s="63"/>
      <c r="R569" s="63"/>
      <c r="S569" s="63"/>
      <c r="T569" s="63"/>
      <c r="U569" s="63"/>
      <c r="V569" s="63"/>
      <c r="W569" s="63"/>
      <c r="X569" s="63"/>
      <c r="Y569" s="63"/>
      <c r="Z569" s="63"/>
      <c r="AA569" s="63"/>
      <c r="AB569" s="63"/>
      <c r="AC569" s="63"/>
      <c r="AD569" s="63"/>
      <c r="AE569" s="63"/>
      <c r="AF569" s="63"/>
      <c r="AG569" s="63"/>
      <c r="AH569" s="63"/>
      <c r="AI569" s="63"/>
      <c r="AJ569" s="63"/>
      <c r="AK569" s="63"/>
      <c r="AL569" s="63"/>
      <c r="AM569" s="63"/>
      <c r="AN569" s="63"/>
      <c r="AO569" s="67"/>
    </row>
    <row r="570" spans="1:41" x14ac:dyDescent="0.2">
      <c r="A570" s="5"/>
      <c r="B570" s="5"/>
      <c r="C570" s="144"/>
      <c r="D570" s="65"/>
      <c r="E570" s="5"/>
      <c r="F570" s="66"/>
      <c r="G570" s="139"/>
      <c r="H570" s="139"/>
      <c r="I570" s="139"/>
      <c r="J570" s="63"/>
      <c r="K570" s="63"/>
      <c r="L570" s="63"/>
      <c r="M570" s="63"/>
      <c r="N570" s="63"/>
      <c r="O570" s="63"/>
      <c r="P570" s="63"/>
      <c r="Q570" s="63"/>
      <c r="R570" s="63"/>
      <c r="S570" s="63"/>
      <c r="T570" s="63"/>
      <c r="U570" s="63"/>
      <c r="V570" s="63"/>
      <c r="W570" s="63"/>
      <c r="X570" s="63"/>
      <c r="Y570" s="63"/>
      <c r="Z570" s="63"/>
      <c r="AA570" s="63"/>
      <c r="AB570" s="63"/>
      <c r="AC570" s="63"/>
      <c r="AD570" s="63"/>
      <c r="AE570" s="63"/>
      <c r="AF570" s="63"/>
      <c r="AG570" s="63"/>
      <c r="AH570" s="63"/>
      <c r="AI570" s="63"/>
      <c r="AJ570" s="63"/>
      <c r="AK570" s="63"/>
      <c r="AL570" s="63"/>
      <c r="AM570" s="63"/>
      <c r="AN570" s="63"/>
      <c r="AO570" s="67"/>
    </row>
    <row r="571" spans="1:41" x14ac:dyDescent="0.2">
      <c r="A571" s="5"/>
      <c r="B571" s="5"/>
      <c r="C571" s="144"/>
      <c r="D571" s="65"/>
      <c r="E571" s="5"/>
      <c r="F571" s="66"/>
      <c r="G571" s="139"/>
      <c r="H571" s="139"/>
      <c r="I571" s="139"/>
      <c r="J571" s="63"/>
      <c r="K571" s="63"/>
      <c r="L571" s="63"/>
      <c r="M571" s="63"/>
      <c r="N571" s="63"/>
      <c r="O571" s="63"/>
      <c r="P571" s="63"/>
      <c r="Q571" s="63"/>
      <c r="R571" s="63"/>
      <c r="S571" s="63"/>
      <c r="T571" s="63"/>
      <c r="U571" s="63"/>
      <c r="V571" s="63"/>
      <c r="W571" s="63"/>
      <c r="X571" s="63"/>
      <c r="Y571" s="63"/>
      <c r="Z571" s="63"/>
      <c r="AA571" s="63"/>
      <c r="AB571" s="63"/>
      <c r="AC571" s="63"/>
      <c r="AD571" s="63"/>
      <c r="AE571" s="63"/>
      <c r="AF571" s="63"/>
      <c r="AG571" s="63"/>
      <c r="AH571" s="63"/>
      <c r="AI571" s="63"/>
      <c r="AJ571" s="63"/>
      <c r="AK571" s="63"/>
      <c r="AL571" s="63"/>
      <c r="AM571" s="63"/>
      <c r="AN571" s="63"/>
      <c r="AO571" s="67"/>
    </row>
    <row r="572" spans="1:41" x14ac:dyDescent="0.2">
      <c r="A572" s="5"/>
      <c r="B572" s="5"/>
      <c r="C572" s="144"/>
      <c r="D572" s="65"/>
      <c r="E572" s="5"/>
      <c r="F572" s="66"/>
      <c r="G572" s="139"/>
      <c r="H572" s="139"/>
      <c r="I572" s="139"/>
      <c r="J572" s="63"/>
      <c r="K572" s="63"/>
      <c r="L572" s="63"/>
      <c r="M572" s="63"/>
      <c r="N572" s="63"/>
      <c r="O572" s="63"/>
      <c r="P572" s="63"/>
      <c r="Q572" s="63"/>
      <c r="R572" s="63"/>
      <c r="S572" s="63"/>
      <c r="T572" s="63"/>
      <c r="U572" s="63"/>
      <c r="V572" s="63"/>
      <c r="W572" s="63"/>
      <c r="X572" s="63"/>
      <c r="Y572" s="63"/>
      <c r="Z572" s="63"/>
      <c r="AA572" s="63"/>
      <c r="AB572" s="63"/>
      <c r="AC572" s="63"/>
      <c r="AD572" s="63"/>
      <c r="AE572" s="63"/>
      <c r="AF572" s="63"/>
      <c r="AG572" s="63"/>
      <c r="AH572" s="63"/>
      <c r="AI572" s="63"/>
      <c r="AJ572" s="63"/>
      <c r="AK572" s="63"/>
      <c r="AL572" s="63"/>
      <c r="AM572" s="63"/>
      <c r="AN572" s="63"/>
      <c r="AO572" s="67"/>
    </row>
    <row r="573" spans="1:41" x14ac:dyDescent="0.2">
      <c r="A573" s="5"/>
      <c r="B573" s="5"/>
      <c r="C573" s="144"/>
      <c r="D573" s="65"/>
      <c r="E573" s="5"/>
      <c r="F573" s="66"/>
      <c r="G573" s="139"/>
      <c r="H573" s="139"/>
      <c r="I573" s="139"/>
      <c r="J573" s="63"/>
      <c r="K573" s="63"/>
      <c r="L573" s="63"/>
      <c r="M573" s="63"/>
      <c r="N573" s="63"/>
      <c r="O573" s="63"/>
      <c r="P573" s="63"/>
      <c r="Q573" s="63"/>
      <c r="R573" s="63"/>
      <c r="S573" s="63"/>
      <c r="T573" s="63"/>
      <c r="U573" s="63"/>
      <c r="V573" s="63"/>
      <c r="W573" s="63"/>
      <c r="X573" s="63"/>
      <c r="Y573" s="63"/>
      <c r="Z573" s="63"/>
      <c r="AA573" s="63"/>
      <c r="AB573" s="63"/>
      <c r="AC573" s="63"/>
      <c r="AD573" s="63"/>
      <c r="AE573" s="63"/>
      <c r="AF573" s="63"/>
      <c r="AG573" s="63"/>
      <c r="AH573" s="63"/>
      <c r="AI573" s="63"/>
      <c r="AJ573" s="63"/>
      <c r="AK573" s="63"/>
      <c r="AL573" s="63"/>
      <c r="AM573" s="63"/>
      <c r="AN573" s="63"/>
      <c r="AO573" s="67"/>
    </row>
    <row r="574" spans="1:41" x14ac:dyDescent="0.2">
      <c r="A574" s="5"/>
      <c r="B574" s="5"/>
      <c r="C574" s="144"/>
      <c r="D574" s="65"/>
      <c r="E574" s="5"/>
      <c r="F574" s="66"/>
      <c r="G574" s="139"/>
      <c r="H574" s="139"/>
      <c r="I574" s="139"/>
      <c r="J574" s="63"/>
      <c r="K574" s="63"/>
      <c r="L574" s="63"/>
      <c r="M574" s="63"/>
      <c r="N574" s="63"/>
      <c r="O574" s="63"/>
      <c r="P574" s="63"/>
      <c r="Q574" s="63"/>
      <c r="R574" s="63"/>
      <c r="S574" s="63"/>
      <c r="T574" s="63"/>
      <c r="U574" s="63"/>
      <c r="V574" s="63"/>
      <c r="W574" s="63"/>
      <c r="X574" s="63"/>
      <c r="Y574" s="63"/>
      <c r="Z574" s="63"/>
      <c r="AA574" s="63"/>
      <c r="AB574" s="63"/>
      <c r="AC574" s="63"/>
      <c r="AD574" s="63"/>
      <c r="AE574" s="63"/>
      <c r="AF574" s="63"/>
      <c r="AG574" s="63"/>
      <c r="AH574" s="63"/>
      <c r="AI574" s="63"/>
      <c r="AJ574" s="63"/>
      <c r="AK574" s="63"/>
      <c r="AL574" s="63"/>
      <c r="AM574" s="63"/>
      <c r="AN574" s="63"/>
      <c r="AO574" s="67"/>
    </row>
    <row r="575" spans="1:41" x14ac:dyDescent="0.2">
      <c r="A575" s="5"/>
      <c r="B575" s="5"/>
      <c r="C575" s="144"/>
      <c r="D575" s="65"/>
      <c r="E575" s="5"/>
      <c r="F575" s="66"/>
      <c r="G575" s="139"/>
      <c r="H575" s="139"/>
      <c r="I575" s="139"/>
      <c r="J575" s="63"/>
      <c r="K575" s="63"/>
      <c r="L575" s="63"/>
      <c r="M575" s="63"/>
      <c r="N575" s="63"/>
      <c r="O575" s="63"/>
      <c r="P575" s="63"/>
      <c r="Q575" s="63"/>
      <c r="R575" s="63"/>
      <c r="S575" s="63"/>
      <c r="T575" s="63"/>
      <c r="U575" s="63"/>
      <c r="V575" s="63"/>
      <c r="W575" s="63"/>
      <c r="X575" s="63"/>
      <c r="Y575" s="63"/>
      <c r="Z575" s="63"/>
      <c r="AA575" s="63"/>
      <c r="AB575" s="63"/>
      <c r="AC575" s="63"/>
      <c r="AD575" s="63"/>
      <c r="AE575" s="63"/>
      <c r="AF575" s="63"/>
      <c r="AG575" s="63"/>
      <c r="AH575" s="63"/>
      <c r="AI575" s="63"/>
      <c r="AJ575" s="63"/>
      <c r="AK575" s="63"/>
      <c r="AL575" s="63"/>
      <c r="AM575" s="63"/>
      <c r="AN575" s="63"/>
      <c r="AO575" s="67"/>
    </row>
    <row r="576" spans="1:41" x14ac:dyDescent="0.2">
      <c r="A576" s="5"/>
      <c r="B576" s="5"/>
      <c r="C576" s="144"/>
      <c r="D576" s="65"/>
      <c r="E576" s="5"/>
      <c r="F576" s="66"/>
      <c r="G576" s="139"/>
      <c r="H576" s="139"/>
      <c r="I576" s="139"/>
      <c r="J576" s="63"/>
      <c r="K576" s="63"/>
      <c r="L576" s="63"/>
      <c r="M576" s="63"/>
      <c r="N576" s="63"/>
      <c r="O576" s="63"/>
      <c r="P576" s="63"/>
      <c r="Q576" s="63"/>
      <c r="R576" s="63"/>
      <c r="S576" s="63"/>
      <c r="T576" s="63"/>
      <c r="U576" s="63"/>
      <c r="V576" s="63"/>
      <c r="W576" s="63"/>
      <c r="X576" s="63"/>
      <c r="Y576" s="63"/>
      <c r="Z576" s="63"/>
      <c r="AA576" s="63"/>
      <c r="AB576" s="63"/>
      <c r="AC576" s="63"/>
      <c r="AD576" s="63"/>
      <c r="AE576" s="63"/>
      <c r="AF576" s="63"/>
      <c r="AG576" s="63"/>
      <c r="AH576" s="63"/>
      <c r="AI576" s="63"/>
      <c r="AJ576" s="63"/>
      <c r="AK576" s="63"/>
      <c r="AL576" s="63"/>
      <c r="AM576" s="63"/>
      <c r="AN576" s="63"/>
      <c r="AO576" s="67"/>
    </row>
    <row r="577" spans="1:41" x14ac:dyDescent="0.2">
      <c r="A577" s="5"/>
      <c r="B577" s="5"/>
      <c r="C577" s="144"/>
      <c r="D577" s="65"/>
      <c r="E577" s="5"/>
      <c r="F577" s="66"/>
      <c r="G577" s="139"/>
      <c r="H577" s="139"/>
      <c r="I577" s="139"/>
      <c r="J577" s="63"/>
      <c r="K577" s="63"/>
      <c r="L577" s="63"/>
      <c r="M577" s="63"/>
      <c r="N577" s="63"/>
      <c r="O577" s="63"/>
      <c r="P577" s="63"/>
      <c r="Q577" s="63"/>
      <c r="R577" s="63"/>
      <c r="S577" s="63"/>
      <c r="T577" s="63"/>
      <c r="U577" s="63"/>
      <c r="V577" s="63"/>
      <c r="W577" s="63"/>
      <c r="X577" s="63"/>
      <c r="Y577" s="63"/>
      <c r="Z577" s="63"/>
      <c r="AA577" s="63"/>
      <c r="AB577" s="63"/>
      <c r="AC577" s="63"/>
      <c r="AD577" s="63"/>
      <c r="AE577" s="63"/>
      <c r="AF577" s="63"/>
      <c r="AG577" s="63"/>
      <c r="AH577" s="63"/>
      <c r="AI577" s="63"/>
      <c r="AJ577" s="63"/>
      <c r="AK577" s="63"/>
      <c r="AL577" s="63"/>
      <c r="AM577" s="63"/>
      <c r="AN577" s="63"/>
      <c r="AO577" s="67"/>
    </row>
    <row r="578" spans="1:41" x14ac:dyDescent="0.2">
      <c r="A578" s="5"/>
      <c r="B578" s="5"/>
      <c r="C578" s="144"/>
      <c r="D578" s="65"/>
      <c r="E578" s="5"/>
      <c r="F578" s="66"/>
      <c r="G578" s="139"/>
      <c r="H578" s="139"/>
      <c r="I578" s="139"/>
      <c r="J578" s="63"/>
      <c r="K578" s="63"/>
      <c r="L578" s="63"/>
      <c r="M578" s="63"/>
      <c r="N578" s="63"/>
      <c r="O578" s="63"/>
      <c r="P578" s="63"/>
      <c r="Q578" s="63"/>
      <c r="R578" s="63"/>
      <c r="S578" s="63"/>
      <c r="T578" s="63"/>
      <c r="U578" s="63"/>
      <c r="V578" s="63"/>
      <c r="W578" s="63"/>
      <c r="X578" s="63"/>
      <c r="Y578" s="63"/>
      <c r="Z578" s="63"/>
      <c r="AA578" s="63"/>
      <c r="AB578" s="63"/>
      <c r="AC578" s="63"/>
      <c r="AD578" s="63"/>
      <c r="AE578" s="63"/>
      <c r="AF578" s="63"/>
      <c r="AG578" s="63"/>
      <c r="AH578" s="63"/>
      <c r="AI578" s="63"/>
      <c r="AJ578" s="63"/>
      <c r="AK578" s="63"/>
      <c r="AL578" s="63"/>
      <c r="AM578" s="63"/>
      <c r="AN578" s="63"/>
      <c r="AO578" s="67"/>
    </row>
    <row r="579" spans="1:41" x14ac:dyDescent="0.2">
      <c r="A579" s="5"/>
      <c r="B579" s="5"/>
      <c r="C579" s="144"/>
      <c r="D579" s="65"/>
      <c r="E579" s="5"/>
      <c r="F579" s="66"/>
      <c r="G579" s="139"/>
      <c r="H579" s="139"/>
      <c r="I579" s="139"/>
      <c r="J579" s="63"/>
      <c r="K579" s="63"/>
      <c r="L579" s="63"/>
      <c r="M579" s="63"/>
      <c r="N579" s="63"/>
      <c r="O579" s="63"/>
      <c r="P579" s="63"/>
      <c r="Q579" s="63"/>
      <c r="R579" s="63"/>
      <c r="S579" s="63"/>
      <c r="T579" s="63"/>
      <c r="U579" s="63"/>
      <c r="V579" s="63"/>
      <c r="W579" s="63"/>
      <c r="X579" s="63"/>
      <c r="Y579" s="63"/>
      <c r="Z579" s="63"/>
      <c r="AA579" s="63"/>
      <c r="AB579" s="63"/>
      <c r="AC579" s="63"/>
      <c r="AD579" s="63"/>
      <c r="AE579" s="63"/>
      <c r="AF579" s="63"/>
      <c r="AG579" s="63"/>
      <c r="AH579" s="63"/>
      <c r="AI579" s="63"/>
      <c r="AJ579" s="63"/>
      <c r="AK579" s="63"/>
      <c r="AL579" s="63"/>
      <c r="AM579" s="63"/>
      <c r="AN579" s="63"/>
      <c r="AO579" s="67"/>
    </row>
    <row r="580" spans="1:41" x14ac:dyDescent="0.2">
      <c r="A580" s="5"/>
      <c r="B580" s="5"/>
      <c r="C580" s="144"/>
      <c r="D580" s="65"/>
      <c r="E580" s="5"/>
      <c r="F580" s="66"/>
      <c r="G580" s="139"/>
      <c r="H580" s="139"/>
      <c r="I580" s="139"/>
      <c r="J580" s="63"/>
      <c r="K580" s="63"/>
      <c r="L580" s="63"/>
      <c r="M580" s="63"/>
      <c r="N580" s="63"/>
      <c r="O580" s="63"/>
      <c r="P580" s="63"/>
      <c r="Q580" s="63"/>
      <c r="R580" s="63"/>
      <c r="S580" s="63"/>
      <c r="T580" s="63"/>
      <c r="U580" s="63"/>
      <c r="V580" s="63"/>
      <c r="W580" s="63"/>
      <c r="X580" s="63"/>
      <c r="Y580" s="63"/>
      <c r="Z580" s="63"/>
      <c r="AA580" s="63"/>
      <c r="AB580" s="63"/>
      <c r="AC580" s="63"/>
      <c r="AD580" s="63"/>
      <c r="AE580" s="63"/>
      <c r="AF580" s="63"/>
      <c r="AG580" s="63"/>
      <c r="AH580" s="63"/>
      <c r="AI580" s="63"/>
      <c r="AJ580" s="63"/>
      <c r="AK580" s="63"/>
      <c r="AL580" s="63"/>
      <c r="AM580" s="63"/>
      <c r="AN580" s="63"/>
      <c r="AO580" s="67"/>
    </row>
    <row r="581" spans="1:41" x14ac:dyDescent="0.2">
      <c r="A581" s="5"/>
      <c r="B581" s="5"/>
      <c r="C581" s="144"/>
      <c r="D581" s="65"/>
      <c r="E581" s="5"/>
      <c r="F581" s="66"/>
      <c r="G581" s="139"/>
      <c r="H581" s="139"/>
      <c r="I581" s="139"/>
      <c r="J581" s="63"/>
      <c r="K581" s="63"/>
      <c r="L581" s="63"/>
      <c r="M581" s="63"/>
      <c r="N581" s="63"/>
      <c r="O581" s="63"/>
      <c r="P581" s="63"/>
      <c r="Q581" s="63"/>
      <c r="R581" s="63"/>
      <c r="S581" s="63"/>
      <c r="T581" s="63"/>
      <c r="U581" s="63"/>
      <c r="V581" s="63"/>
      <c r="W581" s="63"/>
      <c r="X581" s="63"/>
      <c r="Y581" s="63"/>
      <c r="Z581" s="63"/>
      <c r="AA581" s="63"/>
      <c r="AB581" s="63"/>
      <c r="AC581" s="63"/>
      <c r="AD581" s="63"/>
      <c r="AE581" s="63"/>
      <c r="AF581" s="63"/>
      <c r="AG581" s="63"/>
      <c r="AH581" s="63"/>
      <c r="AI581" s="63"/>
      <c r="AJ581" s="63"/>
      <c r="AK581" s="63"/>
      <c r="AL581" s="63"/>
      <c r="AM581" s="63"/>
      <c r="AN581" s="63"/>
      <c r="AO581" s="67"/>
    </row>
    <row r="582" spans="1:41" x14ac:dyDescent="0.2">
      <c r="A582" s="5"/>
      <c r="B582" s="5"/>
      <c r="C582" s="144"/>
      <c r="D582" s="65"/>
      <c r="E582" s="5"/>
      <c r="F582" s="66"/>
      <c r="G582" s="139"/>
      <c r="H582" s="139"/>
      <c r="I582" s="139"/>
      <c r="J582" s="63"/>
      <c r="K582" s="63"/>
      <c r="L582" s="63"/>
      <c r="M582" s="63"/>
      <c r="N582" s="63"/>
      <c r="O582" s="63"/>
      <c r="P582" s="63"/>
      <c r="Q582" s="63"/>
      <c r="R582" s="63"/>
      <c r="S582" s="63"/>
      <c r="T582" s="63"/>
      <c r="U582" s="63"/>
      <c r="V582" s="63"/>
      <c r="W582" s="63"/>
      <c r="X582" s="63"/>
      <c r="Y582" s="63"/>
      <c r="Z582" s="63"/>
      <c r="AA582" s="63"/>
      <c r="AB582" s="63"/>
      <c r="AC582" s="63"/>
      <c r="AD582" s="63"/>
      <c r="AE582" s="63"/>
      <c r="AF582" s="63"/>
      <c r="AG582" s="63"/>
      <c r="AH582" s="63"/>
      <c r="AI582" s="63"/>
      <c r="AJ582" s="63"/>
      <c r="AK582" s="63"/>
      <c r="AL582" s="63"/>
      <c r="AM582" s="63"/>
      <c r="AN582" s="63"/>
      <c r="AO582" s="67"/>
    </row>
    <row r="583" spans="1:41" x14ac:dyDescent="0.2">
      <c r="A583" s="5"/>
      <c r="B583" s="5"/>
      <c r="C583" s="144"/>
      <c r="D583" s="65"/>
      <c r="E583" s="5"/>
      <c r="F583" s="66"/>
      <c r="G583" s="139"/>
      <c r="H583" s="139"/>
      <c r="I583" s="139"/>
      <c r="J583" s="63"/>
      <c r="K583" s="63"/>
      <c r="L583" s="63"/>
      <c r="M583" s="63"/>
      <c r="N583" s="63"/>
      <c r="O583" s="63"/>
      <c r="P583" s="63"/>
      <c r="Q583" s="63"/>
      <c r="R583" s="63"/>
      <c r="S583" s="63"/>
      <c r="T583" s="63"/>
      <c r="U583" s="63"/>
      <c r="V583" s="63"/>
      <c r="W583" s="63"/>
      <c r="X583" s="63"/>
      <c r="Y583" s="63"/>
      <c r="Z583" s="63"/>
      <c r="AA583" s="63"/>
      <c r="AB583" s="63"/>
      <c r="AC583" s="63"/>
      <c r="AD583" s="63"/>
      <c r="AE583" s="63"/>
      <c r="AF583" s="63"/>
      <c r="AG583" s="63"/>
      <c r="AH583" s="63"/>
      <c r="AI583" s="63"/>
      <c r="AJ583" s="63"/>
      <c r="AK583" s="63"/>
      <c r="AL583" s="63"/>
      <c r="AM583" s="63"/>
      <c r="AN583" s="63"/>
      <c r="AO583" s="67"/>
    </row>
    <row r="584" spans="1:41" x14ac:dyDescent="0.2">
      <c r="A584" s="5"/>
      <c r="B584" s="5"/>
      <c r="C584" s="144"/>
      <c r="D584" s="65"/>
      <c r="E584" s="5"/>
      <c r="F584" s="66"/>
      <c r="G584" s="139"/>
      <c r="H584" s="139"/>
      <c r="I584" s="139"/>
      <c r="J584" s="63"/>
      <c r="K584" s="63"/>
      <c r="L584" s="63"/>
      <c r="M584" s="63"/>
      <c r="N584" s="63"/>
      <c r="O584" s="63"/>
      <c r="P584" s="63"/>
      <c r="Q584" s="63"/>
      <c r="R584" s="63"/>
      <c r="S584" s="63"/>
      <c r="T584" s="63"/>
      <c r="U584" s="63"/>
      <c r="V584" s="63"/>
      <c r="W584" s="63"/>
      <c r="X584" s="63"/>
      <c r="Y584" s="63"/>
      <c r="Z584" s="63"/>
      <c r="AA584" s="63"/>
      <c r="AB584" s="63"/>
      <c r="AC584" s="63"/>
      <c r="AD584" s="63"/>
      <c r="AE584" s="63"/>
      <c r="AF584" s="63"/>
      <c r="AG584" s="63"/>
      <c r="AH584" s="63"/>
      <c r="AI584" s="63"/>
      <c r="AJ584" s="63"/>
      <c r="AK584" s="63"/>
      <c r="AL584" s="63"/>
      <c r="AM584" s="63"/>
      <c r="AN584" s="63"/>
      <c r="AO584" s="67"/>
    </row>
    <row r="585" spans="1:41" x14ac:dyDescent="0.2">
      <c r="A585" s="5"/>
      <c r="B585" s="5"/>
      <c r="C585" s="144"/>
      <c r="D585" s="65"/>
      <c r="E585" s="5"/>
      <c r="F585" s="66"/>
      <c r="G585" s="139"/>
      <c r="H585" s="139"/>
      <c r="I585" s="139"/>
      <c r="J585" s="63"/>
      <c r="K585" s="63"/>
      <c r="L585" s="63"/>
      <c r="M585" s="63"/>
      <c r="N585" s="63"/>
      <c r="O585" s="63"/>
      <c r="P585" s="63"/>
      <c r="Q585" s="63"/>
      <c r="R585" s="63"/>
      <c r="S585" s="63"/>
      <c r="T585" s="63"/>
      <c r="U585" s="63"/>
      <c r="V585" s="63"/>
      <c r="W585" s="63"/>
      <c r="X585" s="63"/>
      <c r="Y585" s="63"/>
      <c r="Z585" s="63"/>
      <c r="AA585" s="63"/>
      <c r="AB585" s="63"/>
      <c r="AC585" s="63"/>
      <c r="AD585" s="63"/>
      <c r="AE585" s="63"/>
      <c r="AF585" s="63"/>
      <c r="AG585" s="63"/>
      <c r="AH585" s="63"/>
      <c r="AI585" s="63"/>
      <c r="AJ585" s="63"/>
      <c r="AK585" s="63"/>
      <c r="AL585" s="63"/>
      <c r="AM585" s="63"/>
      <c r="AN585" s="63"/>
      <c r="AO585" s="67"/>
    </row>
    <row r="586" spans="1:41" x14ac:dyDescent="0.2">
      <c r="A586" s="5"/>
      <c r="B586" s="5"/>
      <c r="C586" s="144"/>
      <c r="D586" s="65"/>
      <c r="E586" s="5"/>
      <c r="F586" s="66"/>
      <c r="G586" s="139"/>
      <c r="H586" s="139"/>
      <c r="I586" s="139"/>
      <c r="J586" s="63"/>
      <c r="K586" s="63"/>
      <c r="L586" s="63"/>
      <c r="M586" s="63"/>
      <c r="N586" s="63"/>
      <c r="O586" s="63"/>
      <c r="P586" s="63"/>
      <c r="Q586" s="63"/>
      <c r="R586" s="63"/>
      <c r="S586" s="63"/>
      <c r="T586" s="63"/>
      <c r="U586" s="63"/>
      <c r="V586" s="63"/>
      <c r="W586" s="63"/>
      <c r="X586" s="63"/>
      <c r="Y586" s="63"/>
      <c r="Z586" s="63"/>
      <c r="AA586" s="63"/>
      <c r="AB586" s="63"/>
      <c r="AC586" s="63"/>
      <c r="AD586" s="63"/>
      <c r="AE586" s="63"/>
      <c r="AF586" s="63"/>
      <c r="AG586" s="63"/>
      <c r="AH586" s="63"/>
      <c r="AI586" s="63"/>
      <c r="AJ586" s="63"/>
      <c r="AK586" s="63"/>
      <c r="AL586" s="63"/>
      <c r="AM586" s="63"/>
      <c r="AN586" s="63"/>
      <c r="AO586" s="67"/>
    </row>
    <row r="587" spans="1:41" x14ac:dyDescent="0.2">
      <c r="A587" s="5"/>
      <c r="B587" s="5"/>
      <c r="C587" s="144"/>
      <c r="D587" s="65"/>
      <c r="E587" s="5"/>
      <c r="F587" s="66"/>
      <c r="G587" s="139"/>
      <c r="H587" s="139"/>
      <c r="I587" s="139"/>
      <c r="J587" s="63"/>
      <c r="K587" s="63"/>
      <c r="L587" s="63"/>
      <c r="M587" s="63"/>
      <c r="N587" s="63"/>
      <c r="O587" s="63"/>
      <c r="P587" s="63"/>
      <c r="Q587" s="63"/>
      <c r="R587" s="63"/>
      <c r="S587" s="63"/>
      <c r="T587" s="63"/>
      <c r="U587" s="63"/>
      <c r="V587" s="63"/>
      <c r="W587" s="63"/>
      <c r="X587" s="63"/>
      <c r="Y587" s="63"/>
      <c r="Z587" s="63"/>
      <c r="AA587" s="63"/>
      <c r="AB587" s="63"/>
      <c r="AC587" s="63"/>
      <c r="AD587" s="63"/>
      <c r="AE587" s="63"/>
      <c r="AF587" s="63"/>
      <c r="AG587" s="63"/>
      <c r="AH587" s="63"/>
      <c r="AI587" s="63"/>
      <c r="AJ587" s="63"/>
      <c r="AK587" s="63"/>
      <c r="AL587" s="63"/>
      <c r="AM587" s="63"/>
      <c r="AN587" s="63"/>
      <c r="AO587" s="67"/>
    </row>
    <row r="588" spans="1:41" x14ac:dyDescent="0.2">
      <c r="A588" s="5"/>
      <c r="B588" s="5"/>
      <c r="C588" s="144"/>
      <c r="D588" s="65"/>
      <c r="E588" s="5"/>
      <c r="F588" s="66"/>
      <c r="G588" s="139"/>
      <c r="H588" s="139"/>
      <c r="I588" s="139"/>
      <c r="J588" s="63"/>
      <c r="K588" s="63"/>
      <c r="L588" s="63"/>
      <c r="M588" s="63"/>
      <c r="N588" s="63"/>
      <c r="O588" s="63"/>
      <c r="P588" s="63"/>
      <c r="Q588" s="63"/>
      <c r="R588" s="63"/>
      <c r="S588" s="63"/>
      <c r="T588" s="63"/>
      <c r="U588" s="63"/>
      <c r="V588" s="63"/>
      <c r="W588" s="63"/>
      <c r="X588" s="63"/>
      <c r="Y588" s="63"/>
      <c r="Z588" s="63"/>
      <c r="AA588" s="63"/>
      <c r="AB588" s="63"/>
      <c r="AC588" s="63"/>
      <c r="AD588" s="63"/>
      <c r="AE588" s="63"/>
      <c r="AF588" s="63"/>
      <c r="AG588" s="63"/>
      <c r="AH588" s="63"/>
      <c r="AI588" s="63"/>
      <c r="AJ588" s="63"/>
      <c r="AK588" s="63"/>
      <c r="AL588" s="63"/>
      <c r="AM588" s="63"/>
      <c r="AN588" s="63"/>
      <c r="AO588" s="67"/>
    </row>
    <row r="589" spans="1:41" x14ac:dyDescent="0.2">
      <c r="A589" s="5"/>
      <c r="B589" s="5"/>
      <c r="C589" s="144"/>
      <c r="D589" s="65"/>
      <c r="E589" s="5"/>
      <c r="F589" s="66"/>
      <c r="G589" s="139"/>
      <c r="H589" s="139"/>
      <c r="I589" s="139"/>
      <c r="J589" s="63"/>
      <c r="K589" s="63"/>
      <c r="L589" s="63"/>
      <c r="M589" s="63"/>
      <c r="N589" s="63"/>
      <c r="O589" s="63"/>
      <c r="P589" s="63"/>
      <c r="Q589" s="63"/>
      <c r="R589" s="63"/>
      <c r="S589" s="63"/>
      <c r="T589" s="63"/>
      <c r="U589" s="63"/>
      <c r="V589" s="63"/>
      <c r="W589" s="63"/>
      <c r="X589" s="63"/>
      <c r="Y589" s="63"/>
      <c r="Z589" s="63"/>
      <c r="AA589" s="63"/>
      <c r="AB589" s="63"/>
      <c r="AC589" s="63"/>
      <c r="AD589" s="63"/>
      <c r="AE589" s="63"/>
      <c r="AF589" s="63"/>
      <c r="AG589" s="63"/>
      <c r="AH589" s="63"/>
      <c r="AI589" s="63"/>
      <c r="AJ589" s="63"/>
      <c r="AK589" s="63"/>
      <c r="AL589" s="63"/>
      <c r="AM589" s="63"/>
      <c r="AN589" s="63"/>
      <c r="AO589" s="67"/>
    </row>
    <row r="590" spans="1:41" x14ac:dyDescent="0.2">
      <c r="A590" s="5"/>
      <c r="B590" s="5"/>
      <c r="C590" s="144"/>
      <c r="D590" s="65"/>
      <c r="E590" s="5"/>
      <c r="F590" s="66"/>
      <c r="G590" s="139"/>
      <c r="H590" s="139"/>
      <c r="I590" s="139"/>
      <c r="J590" s="63"/>
      <c r="K590" s="63"/>
      <c r="L590" s="63"/>
      <c r="M590" s="63"/>
      <c r="N590" s="63"/>
      <c r="O590" s="63"/>
      <c r="P590" s="63"/>
      <c r="Q590" s="63"/>
      <c r="R590" s="63"/>
      <c r="S590" s="63"/>
      <c r="T590" s="63"/>
      <c r="U590" s="63"/>
      <c r="V590" s="63"/>
      <c r="W590" s="63"/>
      <c r="X590" s="63"/>
      <c r="Y590" s="63"/>
      <c r="Z590" s="63"/>
      <c r="AA590" s="63"/>
      <c r="AB590" s="63"/>
      <c r="AC590" s="63"/>
      <c r="AD590" s="63"/>
      <c r="AE590" s="63"/>
      <c r="AF590" s="63"/>
      <c r="AG590" s="63"/>
      <c r="AH590" s="63"/>
      <c r="AI590" s="63"/>
      <c r="AJ590" s="63"/>
      <c r="AK590" s="63"/>
      <c r="AL590" s="63"/>
      <c r="AM590" s="63"/>
      <c r="AN590" s="63"/>
      <c r="AO590" s="67"/>
    </row>
    <row r="591" spans="1:41" x14ac:dyDescent="0.2">
      <c r="A591" s="5"/>
      <c r="B591" s="5"/>
      <c r="C591" s="144"/>
      <c r="D591" s="65"/>
      <c r="E591" s="5"/>
      <c r="F591" s="66"/>
      <c r="G591" s="139"/>
      <c r="H591" s="139"/>
      <c r="I591" s="139"/>
      <c r="J591" s="63"/>
      <c r="K591" s="63"/>
      <c r="L591" s="63"/>
      <c r="M591" s="63"/>
      <c r="N591" s="63"/>
      <c r="O591" s="63"/>
      <c r="P591" s="63"/>
      <c r="Q591" s="63"/>
      <c r="R591" s="63"/>
      <c r="S591" s="63"/>
      <c r="T591" s="63"/>
      <c r="U591" s="63"/>
      <c r="V591" s="63"/>
      <c r="W591" s="63"/>
      <c r="X591" s="63"/>
      <c r="Y591" s="63"/>
      <c r="Z591" s="63"/>
      <c r="AA591" s="63"/>
      <c r="AB591" s="63"/>
      <c r="AC591" s="63"/>
      <c r="AD591" s="63"/>
      <c r="AE591" s="63"/>
      <c r="AF591" s="63"/>
      <c r="AG591" s="63"/>
      <c r="AH591" s="63"/>
      <c r="AI591" s="63"/>
      <c r="AJ591" s="63"/>
      <c r="AK591" s="63"/>
      <c r="AL591" s="63"/>
      <c r="AM591" s="63"/>
      <c r="AN591" s="63"/>
      <c r="AO591" s="67"/>
    </row>
    <row r="592" spans="1:41" x14ac:dyDescent="0.2">
      <c r="A592" s="5"/>
      <c r="B592" s="5"/>
      <c r="C592" s="144"/>
      <c r="D592" s="65"/>
      <c r="E592" s="5"/>
      <c r="F592" s="66"/>
      <c r="G592" s="139"/>
      <c r="H592" s="139"/>
      <c r="I592" s="139"/>
      <c r="J592" s="63"/>
      <c r="K592" s="63"/>
      <c r="L592" s="63"/>
      <c r="M592" s="63"/>
      <c r="N592" s="63"/>
      <c r="O592" s="63"/>
      <c r="P592" s="63"/>
      <c r="Q592" s="63"/>
      <c r="R592" s="63"/>
      <c r="S592" s="63"/>
      <c r="T592" s="63"/>
      <c r="U592" s="63"/>
      <c r="V592" s="63"/>
      <c r="W592" s="63"/>
      <c r="X592" s="63"/>
      <c r="Y592" s="63"/>
      <c r="Z592" s="63"/>
      <c r="AA592" s="63"/>
      <c r="AB592" s="63"/>
      <c r="AC592" s="63"/>
      <c r="AD592" s="63"/>
      <c r="AE592" s="63"/>
      <c r="AF592" s="63"/>
      <c r="AG592" s="63"/>
      <c r="AH592" s="63"/>
      <c r="AI592" s="63"/>
      <c r="AJ592" s="63"/>
      <c r="AK592" s="63"/>
      <c r="AL592" s="63"/>
      <c r="AM592" s="63"/>
      <c r="AN592" s="63"/>
      <c r="AO592" s="67"/>
    </row>
    <row r="593" spans="1:41" x14ac:dyDescent="0.2">
      <c r="A593" s="5"/>
      <c r="B593" s="5"/>
      <c r="C593" s="144"/>
      <c r="D593" s="65"/>
      <c r="E593" s="5"/>
      <c r="F593" s="66"/>
      <c r="G593" s="139"/>
      <c r="H593" s="139"/>
      <c r="I593" s="139"/>
      <c r="J593" s="63"/>
      <c r="K593" s="63"/>
      <c r="L593" s="63"/>
      <c r="M593" s="63"/>
      <c r="N593" s="63"/>
      <c r="O593" s="63"/>
      <c r="P593" s="63"/>
      <c r="Q593" s="63"/>
      <c r="R593" s="63"/>
      <c r="S593" s="63"/>
      <c r="T593" s="63"/>
      <c r="U593" s="63"/>
      <c r="V593" s="63"/>
      <c r="W593" s="63"/>
      <c r="X593" s="63"/>
      <c r="Y593" s="63"/>
      <c r="Z593" s="63"/>
      <c r="AA593" s="63"/>
      <c r="AB593" s="63"/>
      <c r="AC593" s="63"/>
      <c r="AD593" s="63"/>
      <c r="AE593" s="63"/>
      <c r="AF593" s="63"/>
      <c r="AG593" s="63"/>
      <c r="AH593" s="63"/>
      <c r="AI593" s="63"/>
      <c r="AJ593" s="63"/>
      <c r="AK593" s="63"/>
      <c r="AL593" s="63"/>
      <c r="AM593" s="63"/>
      <c r="AN593" s="63"/>
      <c r="AO593" s="67"/>
    </row>
    <row r="594" spans="1:41" x14ac:dyDescent="0.2">
      <c r="A594" s="5"/>
      <c r="B594" s="5"/>
      <c r="C594" s="144"/>
      <c r="D594" s="65"/>
      <c r="E594" s="5"/>
      <c r="F594" s="66"/>
      <c r="G594" s="139"/>
      <c r="H594" s="139"/>
      <c r="I594" s="139"/>
      <c r="J594" s="63"/>
      <c r="K594" s="63"/>
      <c r="L594" s="63"/>
      <c r="M594" s="63"/>
      <c r="N594" s="63"/>
      <c r="O594" s="63"/>
      <c r="P594" s="63"/>
      <c r="Q594" s="63"/>
      <c r="R594" s="63"/>
      <c r="S594" s="63"/>
      <c r="T594" s="63"/>
      <c r="U594" s="63"/>
      <c r="V594" s="63"/>
      <c r="W594" s="63"/>
      <c r="X594" s="63"/>
      <c r="Y594" s="63"/>
      <c r="Z594" s="63"/>
      <c r="AA594" s="63"/>
      <c r="AB594" s="63"/>
      <c r="AC594" s="63"/>
      <c r="AD594" s="63"/>
      <c r="AE594" s="63"/>
      <c r="AF594" s="63"/>
      <c r="AG594" s="63"/>
      <c r="AH594" s="63"/>
      <c r="AI594" s="63"/>
      <c r="AJ594" s="63"/>
      <c r="AK594" s="63"/>
      <c r="AL594" s="63"/>
      <c r="AM594" s="63"/>
      <c r="AN594" s="63"/>
      <c r="AO594" s="67"/>
    </row>
    <row r="595" spans="1:41" x14ac:dyDescent="0.2">
      <c r="A595" s="5"/>
      <c r="B595" s="5"/>
      <c r="C595" s="144"/>
      <c r="D595" s="65"/>
      <c r="E595" s="5"/>
      <c r="F595" s="66"/>
      <c r="G595" s="139"/>
      <c r="H595" s="139"/>
      <c r="I595" s="139"/>
      <c r="J595" s="63"/>
      <c r="K595" s="63"/>
      <c r="L595" s="63"/>
      <c r="M595" s="63"/>
      <c r="N595" s="63"/>
      <c r="O595" s="63"/>
      <c r="P595" s="63"/>
      <c r="Q595" s="63"/>
      <c r="R595" s="63"/>
      <c r="S595" s="63"/>
      <c r="T595" s="63"/>
      <c r="U595" s="63"/>
      <c r="V595" s="63"/>
      <c r="W595" s="63"/>
      <c r="X595" s="63"/>
      <c r="Y595" s="63"/>
      <c r="Z595" s="63"/>
      <c r="AA595" s="63"/>
      <c r="AB595" s="63"/>
      <c r="AC595" s="63"/>
      <c r="AD595" s="63"/>
      <c r="AE595" s="63"/>
      <c r="AF595" s="63"/>
      <c r="AG595" s="63"/>
      <c r="AH595" s="63"/>
      <c r="AI595" s="63"/>
      <c r="AJ595" s="63"/>
      <c r="AK595" s="63"/>
      <c r="AL595" s="63"/>
      <c r="AM595" s="63"/>
      <c r="AN595" s="63"/>
      <c r="AO595" s="67"/>
    </row>
    <row r="596" spans="1:41" x14ac:dyDescent="0.2">
      <c r="A596" s="5"/>
      <c r="B596" s="5"/>
      <c r="C596" s="144"/>
      <c r="D596" s="65"/>
      <c r="E596" s="5"/>
      <c r="F596" s="66"/>
      <c r="G596" s="139"/>
      <c r="H596" s="139"/>
      <c r="I596" s="139"/>
      <c r="J596" s="63"/>
      <c r="K596" s="63"/>
      <c r="L596" s="63"/>
      <c r="M596" s="63"/>
      <c r="N596" s="63"/>
      <c r="O596" s="63"/>
      <c r="P596" s="63"/>
      <c r="Q596" s="63"/>
      <c r="R596" s="63"/>
      <c r="S596" s="63"/>
      <c r="T596" s="63"/>
      <c r="U596" s="63"/>
      <c r="V596" s="63"/>
      <c r="W596" s="63"/>
      <c r="X596" s="63"/>
      <c r="Y596" s="63"/>
      <c r="Z596" s="63"/>
      <c r="AA596" s="63"/>
      <c r="AB596" s="63"/>
      <c r="AC596" s="63"/>
      <c r="AD596" s="63"/>
      <c r="AE596" s="63"/>
      <c r="AF596" s="63"/>
      <c r="AG596" s="63"/>
      <c r="AH596" s="63"/>
      <c r="AI596" s="63"/>
      <c r="AJ596" s="63"/>
      <c r="AK596" s="63"/>
      <c r="AL596" s="63"/>
      <c r="AM596" s="63"/>
      <c r="AN596" s="63"/>
      <c r="AO596" s="67"/>
    </row>
    <row r="597" spans="1:41" x14ac:dyDescent="0.2">
      <c r="A597" s="5"/>
      <c r="B597" s="5"/>
      <c r="C597" s="144"/>
      <c r="D597" s="65"/>
      <c r="E597" s="5"/>
      <c r="F597" s="66"/>
      <c r="G597" s="139"/>
      <c r="H597" s="139"/>
      <c r="I597" s="139"/>
      <c r="J597" s="63"/>
      <c r="K597" s="63"/>
      <c r="L597" s="63"/>
      <c r="M597" s="63"/>
      <c r="N597" s="63"/>
      <c r="O597" s="63"/>
      <c r="P597" s="63"/>
      <c r="Q597" s="63"/>
      <c r="R597" s="63"/>
      <c r="S597" s="63"/>
      <c r="T597" s="63"/>
      <c r="U597" s="63"/>
      <c r="V597" s="63"/>
      <c r="W597" s="63"/>
      <c r="X597" s="63"/>
      <c r="Y597" s="63"/>
      <c r="Z597" s="63"/>
      <c r="AA597" s="63"/>
      <c r="AB597" s="63"/>
      <c r="AC597" s="63"/>
      <c r="AD597" s="63"/>
      <c r="AE597" s="63"/>
      <c r="AF597" s="63"/>
      <c r="AG597" s="63"/>
      <c r="AH597" s="63"/>
      <c r="AI597" s="63"/>
      <c r="AJ597" s="63"/>
      <c r="AK597" s="63"/>
      <c r="AL597" s="63"/>
      <c r="AM597" s="63"/>
      <c r="AN597" s="63"/>
      <c r="AO597" s="67"/>
    </row>
    <row r="598" spans="1:41" x14ac:dyDescent="0.2">
      <c r="A598" s="5"/>
      <c r="B598" s="5"/>
      <c r="C598" s="144"/>
      <c r="D598" s="65"/>
      <c r="E598" s="5"/>
      <c r="F598" s="66"/>
      <c r="G598" s="139"/>
      <c r="H598" s="139"/>
      <c r="I598" s="139"/>
      <c r="J598" s="63"/>
      <c r="K598" s="63"/>
      <c r="L598" s="63"/>
      <c r="M598" s="63"/>
      <c r="N598" s="63"/>
      <c r="O598" s="63"/>
      <c r="P598" s="63"/>
      <c r="Q598" s="63"/>
      <c r="R598" s="63"/>
      <c r="S598" s="63"/>
      <c r="T598" s="63"/>
      <c r="U598" s="63"/>
      <c r="V598" s="63"/>
      <c r="W598" s="63"/>
      <c r="X598" s="63"/>
      <c r="Y598" s="63"/>
      <c r="Z598" s="63"/>
      <c r="AA598" s="63"/>
      <c r="AB598" s="63"/>
      <c r="AC598" s="63"/>
      <c r="AD598" s="63"/>
      <c r="AE598" s="63"/>
      <c r="AF598" s="63"/>
      <c r="AG598" s="63"/>
      <c r="AH598" s="63"/>
      <c r="AI598" s="63"/>
      <c r="AJ598" s="63"/>
      <c r="AK598" s="63"/>
      <c r="AL598" s="63"/>
      <c r="AM598" s="63"/>
      <c r="AN598" s="63"/>
      <c r="AO598" s="67"/>
    </row>
    <row r="599" spans="1:41" x14ac:dyDescent="0.2">
      <c r="A599" s="5"/>
      <c r="B599" s="5"/>
      <c r="C599" s="144"/>
      <c r="D599" s="65"/>
      <c r="E599" s="5"/>
      <c r="F599" s="66"/>
      <c r="G599" s="139"/>
      <c r="H599" s="139"/>
      <c r="I599" s="139"/>
      <c r="J599" s="63"/>
      <c r="K599" s="63"/>
      <c r="L599" s="63"/>
      <c r="M599" s="63"/>
      <c r="N599" s="63"/>
      <c r="O599" s="63"/>
      <c r="P599" s="63"/>
      <c r="Q599" s="63"/>
      <c r="R599" s="63"/>
      <c r="S599" s="63"/>
      <c r="T599" s="63"/>
      <c r="U599" s="63"/>
      <c r="V599" s="63"/>
      <c r="W599" s="63"/>
      <c r="X599" s="63"/>
      <c r="Y599" s="63"/>
      <c r="Z599" s="63"/>
      <c r="AA599" s="63"/>
      <c r="AB599" s="63"/>
      <c r="AC599" s="63"/>
      <c r="AD599" s="63"/>
      <c r="AE599" s="63"/>
      <c r="AF599" s="63"/>
      <c r="AG599" s="63"/>
      <c r="AH599" s="63"/>
      <c r="AI599" s="63"/>
      <c r="AJ599" s="63"/>
      <c r="AK599" s="63"/>
      <c r="AL599" s="63"/>
      <c r="AM599" s="63"/>
      <c r="AN599" s="63"/>
      <c r="AO599" s="67"/>
    </row>
    <row r="600" spans="1:41" x14ac:dyDescent="0.2">
      <c r="A600" s="5"/>
      <c r="B600" s="5"/>
      <c r="C600" s="144"/>
      <c r="D600" s="65"/>
      <c r="E600" s="5"/>
      <c r="F600" s="66"/>
      <c r="G600" s="139"/>
      <c r="H600" s="139"/>
      <c r="I600" s="139"/>
      <c r="J600" s="63"/>
      <c r="K600" s="63"/>
      <c r="L600" s="63"/>
      <c r="M600" s="63"/>
      <c r="N600" s="63"/>
      <c r="O600" s="63"/>
      <c r="P600" s="63"/>
      <c r="Q600" s="63"/>
      <c r="R600" s="63"/>
      <c r="S600" s="63"/>
      <c r="T600" s="63"/>
      <c r="U600" s="63"/>
      <c r="V600" s="63"/>
      <c r="W600" s="63"/>
      <c r="X600" s="63"/>
      <c r="Y600" s="63"/>
      <c r="Z600" s="63"/>
      <c r="AA600" s="63"/>
      <c r="AB600" s="63"/>
      <c r="AC600" s="63"/>
      <c r="AD600" s="63"/>
      <c r="AE600" s="63"/>
      <c r="AF600" s="63"/>
      <c r="AG600" s="63"/>
      <c r="AH600" s="63"/>
      <c r="AI600" s="63"/>
      <c r="AJ600" s="63"/>
      <c r="AK600" s="63"/>
      <c r="AL600" s="63"/>
      <c r="AM600" s="63"/>
      <c r="AN600" s="63"/>
      <c r="AO600" s="67"/>
    </row>
    <row r="601" spans="1:41" x14ac:dyDescent="0.2">
      <c r="A601" s="5"/>
      <c r="B601" s="5"/>
      <c r="C601" s="144"/>
      <c r="D601" s="65"/>
      <c r="E601" s="5"/>
      <c r="F601" s="66"/>
      <c r="G601" s="139"/>
      <c r="H601" s="139"/>
      <c r="I601" s="139"/>
      <c r="J601" s="63"/>
      <c r="K601" s="63"/>
      <c r="L601" s="63"/>
      <c r="M601" s="63"/>
      <c r="N601" s="63"/>
      <c r="O601" s="63"/>
      <c r="P601" s="63"/>
      <c r="Q601" s="63"/>
      <c r="R601" s="63"/>
      <c r="S601" s="63"/>
      <c r="T601" s="63"/>
      <c r="U601" s="63"/>
      <c r="V601" s="63"/>
      <c r="W601" s="63"/>
      <c r="X601" s="63"/>
      <c r="Y601" s="63"/>
      <c r="Z601" s="63"/>
      <c r="AA601" s="63"/>
      <c r="AB601" s="63"/>
      <c r="AC601" s="63"/>
      <c r="AD601" s="63"/>
      <c r="AE601" s="63"/>
      <c r="AF601" s="63"/>
      <c r="AG601" s="63"/>
      <c r="AH601" s="63"/>
      <c r="AI601" s="63"/>
      <c r="AJ601" s="63"/>
      <c r="AK601" s="63"/>
      <c r="AL601" s="63"/>
      <c r="AM601" s="63"/>
      <c r="AN601" s="63"/>
      <c r="AO601" s="67"/>
    </row>
    <row r="602" spans="1:41" x14ac:dyDescent="0.2">
      <c r="A602" s="5"/>
      <c r="B602" s="5"/>
      <c r="C602" s="144"/>
      <c r="D602" s="65"/>
      <c r="E602" s="5"/>
      <c r="F602" s="66"/>
      <c r="G602" s="139"/>
      <c r="H602" s="139"/>
      <c r="I602" s="139"/>
      <c r="J602" s="63"/>
      <c r="K602" s="63"/>
      <c r="L602" s="63"/>
      <c r="M602" s="63"/>
      <c r="N602" s="63"/>
      <c r="O602" s="63"/>
      <c r="P602" s="63"/>
      <c r="Q602" s="63"/>
      <c r="R602" s="63"/>
      <c r="S602" s="63"/>
      <c r="T602" s="63"/>
      <c r="U602" s="63"/>
      <c r="V602" s="63"/>
      <c r="W602" s="63"/>
      <c r="X602" s="63"/>
      <c r="Y602" s="63"/>
      <c r="Z602" s="63"/>
      <c r="AA602" s="63"/>
      <c r="AB602" s="63"/>
      <c r="AC602" s="63"/>
      <c r="AD602" s="63"/>
      <c r="AE602" s="63"/>
      <c r="AF602" s="63"/>
      <c r="AG602" s="63"/>
      <c r="AH602" s="63"/>
      <c r="AI602" s="63"/>
      <c r="AJ602" s="63"/>
      <c r="AK602" s="63"/>
      <c r="AL602" s="63"/>
      <c r="AM602" s="63"/>
      <c r="AN602" s="63"/>
      <c r="AO602" s="67"/>
    </row>
    <row r="603" spans="1:41" x14ac:dyDescent="0.2">
      <c r="A603" s="5"/>
      <c r="B603" s="5"/>
      <c r="C603" s="144"/>
      <c r="D603" s="65"/>
      <c r="E603" s="5"/>
      <c r="F603" s="66"/>
      <c r="G603" s="139"/>
      <c r="H603" s="139"/>
      <c r="I603" s="139"/>
      <c r="J603" s="63"/>
      <c r="K603" s="63"/>
      <c r="L603" s="63"/>
      <c r="M603" s="63"/>
      <c r="N603" s="63"/>
      <c r="O603" s="63"/>
      <c r="P603" s="63"/>
      <c r="Q603" s="63"/>
      <c r="R603" s="63"/>
      <c r="S603" s="63"/>
      <c r="T603" s="63"/>
      <c r="U603" s="63"/>
      <c r="V603" s="63"/>
      <c r="W603" s="63"/>
      <c r="X603" s="63"/>
      <c r="Y603" s="63"/>
      <c r="Z603" s="63"/>
      <c r="AA603" s="63"/>
      <c r="AB603" s="63"/>
      <c r="AC603" s="63"/>
      <c r="AD603" s="63"/>
      <c r="AE603" s="63"/>
      <c r="AF603" s="63"/>
      <c r="AG603" s="63"/>
      <c r="AH603" s="63"/>
      <c r="AI603" s="63"/>
      <c r="AJ603" s="63"/>
      <c r="AK603" s="63"/>
      <c r="AL603" s="63"/>
      <c r="AM603" s="63"/>
      <c r="AN603" s="63"/>
      <c r="AO603" s="67"/>
    </row>
    <row r="604" spans="1:41" x14ac:dyDescent="0.2">
      <c r="A604" s="5"/>
      <c r="B604" s="5"/>
      <c r="C604" s="144"/>
      <c r="D604" s="65"/>
      <c r="E604" s="5"/>
      <c r="F604" s="66"/>
      <c r="G604" s="139"/>
      <c r="H604" s="139"/>
      <c r="I604" s="139"/>
      <c r="J604" s="63"/>
      <c r="K604" s="63"/>
      <c r="L604" s="63"/>
      <c r="M604" s="63"/>
      <c r="N604" s="63"/>
      <c r="O604" s="63"/>
      <c r="P604" s="63"/>
      <c r="Q604" s="63"/>
      <c r="R604" s="63"/>
      <c r="S604" s="63"/>
      <c r="T604" s="63"/>
      <c r="U604" s="63"/>
      <c r="V604" s="63"/>
      <c r="W604" s="63"/>
      <c r="X604" s="63"/>
      <c r="Y604" s="63"/>
      <c r="Z604" s="63"/>
      <c r="AA604" s="63"/>
      <c r="AB604" s="63"/>
      <c r="AC604" s="63"/>
      <c r="AD604" s="63"/>
      <c r="AE604" s="63"/>
      <c r="AF604" s="63"/>
      <c r="AG604" s="63"/>
      <c r="AH604" s="63"/>
      <c r="AI604" s="63"/>
      <c r="AJ604" s="63"/>
      <c r="AK604" s="63"/>
      <c r="AL604" s="63"/>
      <c r="AM604" s="63"/>
      <c r="AN604" s="63"/>
      <c r="AO604" s="67"/>
    </row>
    <row r="605" spans="1:41" x14ac:dyDescent="0.2">
      <c r="A605" s="5"/>
      <c r="B605" s="5"/>
      <c r="C605" s="144"/>
      <c r="D605" s="65"/>
      <c r="E605" s="5"/>
      <c r="F605" s="66"/>
      <c r="G605" s="139"/>
      <c r="H605" s="139"/>
      <c r="I605" s="139"/>
      <c r="J605" s="63"/>
      <c r="K605" s="63"/>
      <c r="L605" s="63"/>
      <c r="M605" s="63"/>
      <c r="N605" s="63"/>
      <c r="O605" s="63"/>
      <c r="P605" s="63"/>
      <c r="Q605" s="63"/>
      <c r="R605" s="63"/>
      <c r="S605" s="63"/>
      <c r="T605" s="63"/>
      <c r="U605" s="63"/>
      <c r="V605" s="63"/>
      <c r="W605" s="63"/>
      <c r="X605" s="63"/>
      <c r="Y605" s="63"/>
      <c r="Z605" s="63"/>
      <c r="AA605" s="63"/>
      <c r="AB605" s="63"/>
      <c r="AC605" s="63"/>
      <c r="AD605" s="63"/>
      <c r="AE605" s="63"/>
      <c r="AF605" s="63"/>
      <c r="AG605" s="63"/>
      <c r="AH605" s="63"/>
      <c r="AI605" s="63"/>
      <c r="AJ605" s="63"/>
      <c r="AK605" s="63"/>
      <c r="AL605" s="63"/>
      <c r="AM605" s="63"/>
      <c r="AN605" s="63"/>
      <c r="AO605" s="67"/>
    </row>
    <row r="606" spans="1:41" x14ac:dyDescent="0.2">
      <c r="A606" s="5"/>
      <c r="B606" s="5"/>
      <c r="C606" s="144"/>
      <c r="D606" s="65"/>
      <c r="E606" s="5"/>
      <c r="F606" s="66"/>
      <c r="G606" s="139"/>
      <c r="H606" s="139"/>
      <c r="I606" s="139"/>
      <c r="J606" s="63"/>
      <c r="K606" s="63"/>
      <c r="L606" s="63"/>
      <c r="M606" s="63"/>
      <c r="N606" s="63"/>
      <c r="O606" s="63"/>
      <c r="P606" s="63"/>
      <c r="Q606" s="63"/>
      <c r="R606" s="63"/>
      <c r="S606" s="63"/>
      <c r="T606" s="63"/>
      <c r="U606" s="63"/>
      <c r="V606" s="63"/>
      <c r="W606" s="63"/>
      <c r="X606" s="63"/>
      <c r="Y606" s="63"/>
      <c r="Z606" s="63"/>
      <c r="AA606" s="63"/>
      <c r="AB606" s="63"/>
      <c r="AC606" s="63"/>
      <c r="AD606" s="63"/>
      <c r="AE606" s="63"/>
      <c r="AF606" s="63"/>
      <c r="AG606" s="63"/>
      <c r="AH606" s="63"/>
      <c r="AI606" s="63"/>
      <c r="AJ606" s="63"/>
      <c r="AK606" s="63"/>
      <c r="AL606" s="63"/>
      <c r="AM606" s="63"/>
      <c r="AN606" s="63"/>
      <c r="AO606" s="67"/>
    </row>
    <row r="607" spans="1:41" x14ac:dyDescent="0.2">
      <c r="A607" s="5"/>
      <c r="B607" s="5"/>
      <c r="C607" s="144"/>
      <c r="D607" s="65"/>
      <c r="E607" s="5"/>
      <c r="F607" s="66"/>
      <c r="G607" s="139"/>
      <c r="H607" s="139"/>
      <c r="I607" s="139"/>
      <c r="J607" s="63"/>
      <c r="K607" s="63"/>
      <c r="L607" s="63"/>
      <c r="M607" s="63"/>
      <c r="N607" s="63"/>
      <c r="O607" s="63"/>
      <c r="P607" s="63"/>
      <c r="Q607" s="63"/>
      <c r="R607" s="63"/>
      <c r="S607" s="63"/>
      <c r="T607" s="63"/>
      <c r="U607" s="63"/>
      <c r="V607" s="63"/>
      <c r="W607" s="63"/>
      <c r="X607" s="63"/>
      <c r="Y607" s="63"/>
      <c r="Z607" s="63"/>
      <c r="AA607" s="63"/>
      <c r="AB607" s="63"/>
      <c r="AC607" s="63"/>
      <c r="AD607" s="63"/>
      <c r="AE607" s="63"/>
      <c r="AF607" s="63"/>
      <c r="AG607" s="63"/>
      <c r="AH607" s="63"/>
      <c r="AI607" s="63"/>
      <c r="AJ607" s="63"/>
      <c r="AK607" s="63"/>
      <c r="AL607" s="63"/>
      <c r="AM607" s="63"/>
      <c r="AN607" s="63"/>
      <c r="AO607" s="67"/>
    </row>
    <row r="608" spans="1:41" x14ac:dyDescent="0.2">
      <c r="A608" s="5"/>
      <c r="B608" s="5"/>
      <c r="C608" s="144"/>
      <c r="D608" s="65"/>
      <c r="E608" s="5"/>
      <c r="F608" s="66"/>
      <c r="G608" s="139"/>
      <c r="H608" s="139"/>
      <c r="I608" s="139"/>
      <c r="J608" s="63"/>
      <c r="K608" s="63"/>
      <c r="L608" s="63"/>
      <c r="M608" s="63"/>
      <c r="N608" s="63"/>
      <c r="O608" s="63"/>
      <c r="P608" s="63"/>
      <c r="Q608" s="63"/>
      <c r="R608" s="63"/>
      <c r="S608" s="63"/>
      <c r="T608" s="63"/>
      <c r="U608" s="63"/>
      <c r="V608" s="63"/>
      <c r="W608" s="63"/>
      <c r="X608" s="63"/>
      <c r="Y608" s="63"/>
      <c r="Z608" s="63"/>
      <c r="AA608" s="63"/>
      <c r="AB608" s="63"/>
      <c r="AC608" s="63"/>
      <c r="AD608" s="63"/>
      <c r="AE608" s="63"/>
      <c r="AF608" s="63"/>
      <c r="AG608" s="63"/>
      <c r="AH608" s="63"/>
      <c r="AI608" s="63"/>
      <c r="AJ608" s="63"/>
      <c r="AK608" s="63"/>
      <c r="AL608" s="63"/>
      <c r="AM608" s="63"/>
      <c r="AN608" s="63"/>
      <c r="AO608" s="67"/>
    </row>
    <row r="609" spans="1:41" x14ac:dyDescent="0.2">
      <c r="A609" s="5"/>
      <c r="B609" s="5"/>
      <c r="C609" s="144"/>
      <c r="D609" s="65"/>
      <c r="E609" s="5"/>
      <c r="F609" s="66"/>
      <c r="G609" s="139"/>
      <c r="H609" s="139"/>
      <c r="I609" s="139"/>
      <c r="J609" s="63"/>
      <c r="K609" s="63"/>
      <c r="L609" s="63"/>
      <c r="M609" s="63"/>
      <c r="N609" s="63"/>
      <c r="O609" s="63"/>
      <c r="P609" s="63"/>
      <c r="Q609" s="63"/>
      <c r="R609" s="63"/>
      <c r="S609" s="63"/>
      <c r="T609" s="63"/>
      <c r="U609" s="63"/>
      <c r="V609" s="63"/>
      <c r="W609" s="63"/>
      <c r="X609" s="63"/>
      <c r="Y609" s="63"/>
      <c r="Z609" s="63"/>
      <c r="AA609" s="63"/>
      <c r="AB609" s="63"/>
      <c r="AC609" s="63"/>
      <c r="AD609" s="63"/>
      <c r="AE609" s="63"/>
      <c r="AF609" s="63"/>
      <c r="AG609" s="63"/>
      <c r="AH609" s="63"/>
      <c r="AI609" s="63"/>
      <c r="AJ609" s="63"/>
      <c r="AK609" s="63"/>
      <c r="AL609" s="63"/>
      <c r="AM609" s="63"/>
      <c r="AN609" s="63"/>
      <c r="AO609" s="67"/>
    </row>
    <row r="610" spans="1:41" x14ac:dyDescent="0.2">
      <c r="A610" s="5"/>
      <c r="B610" s="5"/>
      <c r="C610" s="144"/>
      <c r="D610" s="65"/>
      <c r="E610" s="5"/>
      <c r="F610" s="66"/>
      <c r="G610" s="139"/>
      <c r="H610" s="139"/>
      <c r="I610" s="139"/>
      <c r="J610" s="63"/>
      <c r="K610" s="63"/>
      <c r="L610" s="63"/>
      <c r="M610" s="63"/>
      <c r="N610" s="63"/>
      <c r="O610" s="63"/>
      <c r="P610" s="63"/>
      <c r="Q610" s="63"/>
      <c r="R610" s="63"/>
      <c r="S610" s="63"/>
      <c r="T610" s="63"/>
      <c r="U610" s="63"/>
      <c r="V610" s="63"/>
      <c r="W610" s="63"/>
      <c r="X610" s="63"/>
      <c r="Y610" s="63"/>
      <c r="Z610" s="63"/>
      <c r="AA610" s="63"/>
      <c r="AB610" s="63"/>
      <c r="AC610" s="63"/>
      <c r="AD610" s="63"/>
      <c r="AE610" s="63"/>
      <c r="AF610" s="63"/>
      <c r="AG610" s="63"/>
      <c r="AH610" s="63"/>
      <c r="AI610" s="63"/>
      <c r="AJ610" s="63"/>
      <c r="AK610" s="63"/>
      <c r="AL610" s="63"/>
      <c r="AM610" s="63"/>
      <c r="AN610" s="63"/>
      <c r="AO610" s="67"/>
    </row>
    <row r="611" spans="1:41" x14ac:dyDescent="0.2">
      <c r="A611" s="5"/>
      <c r="B611" s="5"/>
      <c r="C611" s="144"/>
      <c r="D611" s="65"/>
      <c r="E611" s="5"/>
      <c r="F611" s="66"/>
      <c r="G611" s="139"/>
      <c r="H611" s="139"/>
      <c r="I611" s="139"/>
      <c r="J611" s="63"/>
      <c r="K611" s="63"/>
      <c r="L611" s="63"/>
      <c r="M611" s="63"/>
      <c r="N611" s="63"/>
      <c r="O611" s="63"/>
      <c r="P611" s="63"/>
      <c r="Q611" s="63"/>
      <c r="R611" s="63"/>
      <c r="S611" s="63"/>
      <c r="T611" s="63"/>
      <c r="U611" s="63"/>
      <c r="V611" s="63"/>
      <c r="W611" s="63"/>
      <c r="X611" s="63"/>
      <c r="Y611" s="63"/>
      <c r="Z611" s="63"/>
      <c r="AA611" s="63"/>
      <c r="AB611" s="63"/>
      <c r="AC611" s="63"/>
      <c r="AD611" s="63"/>
      <c r="AE611" s="63"/>
      <c r="AF611" s="63"/>
      <c r="AG611" s="63"/>
      <c r="AH611" s="63"/>
      <c r="AI611" s="63"/>
      <c r="AJ611" s="63"/>
      <c r="AK611" s="63"/>
      <c r="AL611" s="63"/>
      <c r="AM611" s="63"/>
      <c r="AN611" s="63"/>
      <c r="AO611" s="67"/>
    </row>
    <row r="612" spans="1:41" x14ac:dyDescent="0.2">
      <c r="A612" s="5"/>
      <c r="B612" s="5"/>
      <c r="C612" s="144"/>
      <c r="D612" s="65"/>
      <c r="E612" s="5"/>
      <c r="F612" s="66"/>
      <c r="G612" s="139"/>
      <c r="H612" s="139"/>
      <c r="I612" s="139"/>
      <c r="J612" s="63"/>
      <c r="K612" s="63"/>
      <c r="L612" s="63"/>
      <c r="M612" s="63"/>
      <c r="N612" s="63"/>
      <c r="O612" s="63"/>
      <c r="P612" s="63"/>
      <c r="Q612" s="63"/>
      <c r="R612" s="63"/>
      <c r="S612" s="63"/>
      <c r="T612" s="63"/>
      <c r="U612" s="63"/>
      <c r="V612" s="63"/>
      <c r="W612" s="63"/>
      <c r="X612" s="63"/>
      <c r="Y612" s="63"/>
      <c r="Z612" s="63"/>
      <c r="AA612" s="63"/>
      <c r="AB612" s="63"/>
      <c r="AC612" s="63"/>
      <c r="AD612" s="63"/>
      <c r="AE612" s="63"/>
      <c r="AF612" s="63"/>
      <c r="AG612" s="63"/>
      <c r="AH612" s="63"/>
      <c r="AI612" s="63"/>
      <c r="AJ612" s="63"/>
      <c r="AK612" s="63"/>
      <c r="AL612" s="63"/>
      <c r="AM612" s="63"/>
      <c r="AN612" s="63"/>
      <c r="AO612" s="67"/>
    </row>
    <row r="613" spans="1:41" x14ac:dyDescent="0.2">
      <c r="A613" s="5"/>
      <c r="B613" s="5"/>
      <c r="C613" s="144"/>
      <c r="D613" s="65"/>
      <c r="E613" s="5"/>
      <c r="F613" s="66"/>
      <c r="G613" s="139"/>
      <c r="H613" s="139"/>
      <c r="I613" s="139"/>
      <c r="J613" s="63"/>
      <c r="K613" s="63"/>
      <c r="L613" s="63"/>
      <c r="M613" s="63"/>
      <c r="N613" s="63"/>
      <c r="O613" s="63"/>
      <c r="P613" s="63"/>
      <c r="Q613" s="63"/>
      <c r="R613" s="63"/>
      <c r="S613" s="63"/>
      <c r="T613" s="63"/>
      <c r="U613" s="63"/>
      <c r="V613" s="63"/>
      <c r="W613" s="63"/>
      <c r="X613" s="63"/>
      <c r="Y613" s="63"/>
      <c r="Z613" s="63"/>
      <c r="AA613" s="63"/>
      <c r="AB613" s="63"/>
      <c r="AC613" s="63"/>
      <c r="AD613" s="63"/>
      <c r="AE613" s="63"/>
      <c r="AF613" s="63"/>
      <c r="AG613" s="63"/>
      <c r="AH613" s="63"/>
      <c r="AI613" s="63"/>
      <c r="AJ613" s="63"/>
      <c r="AK613" s="63"/>
      <c r="AL613" s="63"/>
      <c r="AM613" s="63"/>
      <c r="AN613" s="63"/>
      <c r="AO613" s="67"/>
    </row>
    <row r="614" spans="1:41" x14ac:dyDescent="0.2">
      <c r="A614" s="5"/>
      <c r="B614" s="5"/>
      <c r="C614" s="144"/>
      <c r="D614" s="65"/>
      <c r="E614" s="5"/>
      <c r="F614" s="66"/>
      <c r="G614" s="139"/>
      <c r="H614" s="139"/>
      <c r="I614" s="139"/>
      <c r="J614" s="63"/>
      <c r="K614" s="63"/>
      <c r="L614" s="63"/>
      <c r="M614" s="63"/>
      <c r="N614" s="63"/>
      <c r="O614" s="63"/>
      <c r="P614" s="63"/>
      <c r="Q614" s="63"/>
      <c r="R614" s="63"/>
      <c r="S614" s="63"/>
      <c r="T614" s="63"/>
      <c r="U614" s="63"/>
      <c r="V614" s="63"/>
      <c r="W614" s="63"/>
      <c r="X614" s="63"/>
      <c r="Y614" s="63"/>
      <c r="Z614" s="63"/>
      <c r="AA614" s="63"/>
      <c r="AB614" s="63"/>
      <c r="AC614" s="63"/>
      <c r="AD614" s="63"/>
      <c r="AE614" s="63"/>
      <c r="AF614" s="63"/>
      <c r="AG614" s="63"/>
      <c r="AH614" s="63"/>
      <c r="AI614" s="63"/>
      <c r="AJ614" s="63"/>
      <c r="AK614" s="63"/>
      <c r="AL614" s="63"/>
      <c r="AM614" s="63"/>
      <c r="AN614" s="63"/>
      <c r="AO614" s="67"/>
    </row>
    <row r="615" spans="1:41" x14ac:dyDescent="0.2">
      <c r="A615" s="5"/>
      <c r="B615" s="5"/>
      <c r="C615" s="144"/>
      <c r="D615" s="65"/>
      <c r="E615" s="5"/>
      <c r="F615" s="66"/>
      <c r="G615" s="139"/>
      <c r="H615" s="139"/>
      <c r="I615" s="139"/>
      <c r="J615" s="63"/>
      <c r="K615" s="63"/>
      <c r="L615" s="63"/>
      <c r="M615" s="63"/>
      <c r="N615" s="63"/>
      <c r="O615" s="63"/>
      <c r="P615" s="63"/>
      <c r="Q615" s="63"/>
      <c r="R615" s="63"/>
      <c r="S615" s="63"/>
      <c r="T615" s="63"/>
      <c r="U615" s="63"/>
      <c r="V615" s="63"/>
      <c r="W615" s="63"/>
      <c r="X615" s="63"/>
      <c r="Y615" s="63"/>
      <c r="Z615" s="63"/>
      <c r="AA615" s="63"/>
      <c r="AB615" s="63"/>
      <c r="AC615" s="63"/>
      <c r="AD615" s="63"/>
      <c r="AE615" s="63"/>
      <c r="AF615" s="63"/>
      <c r="AG615" s="63"/>
      <c r="AH615" s="63"/>
      <c r="AI615" s="63"/>
      <c r="AJ615" s="63"/>
      <c r="AK615" s="63"/>
      <c r="AL615" s="63"/>
      <c r="AM615" s="63"/>
      <c r="AN615" s="63"/>
      <c r="AO615" s="67"/>
    </row>
    <row r="616" spans="1:41" x14ac:dyDescent="0.2">
      <c r="A616" s="5"/>
      <c r="B616" s="5"/>
      <c r="C616" s="144"/>
      <c r="D616" s="65"/>
      <c r="E616" s="5"/>
      <c r="F616" s="66"/>
      <c r="G616" s="139"/>
      <c r="H616" s="139"/>
      <c r="I616" s="139"/>
      <c r="J616" s="63"/>
      <c r="K616" s="63"/>
      <c r="L616" s="63"/>
      <c r="M616" s="63"/>
      <c r="N616" s="63"/>
      <c r="O616" s="63"/>
      <c r="P616" s="63"/>
      <c r="Q616" s="63"/>
      <c r="R616" s="63"/>
      <c r="S616" s="63"/>
      <c r="T616" s="63"/>
      <c r="U616" s="63"/>
      <c r="V616" s="63"/>
      <c r="W616" s="63"/>
      <c r="X616" s="63"/>
      <c r="Y616" s="63"/>
      <c r="Z616" s="63"/>
      <c r="AA616" s="63"/>
      <c r="AB616" s="63"/>
      <c r="AC616" s="63"/>
      <c r="AD616" s="63"/>
      <c r="AE616" s="63"/>
      <c r="AF616" s="63"/>
      <c r="AG616" s="63"/>
      <c r="AH616" s="63"/>
      <c r="AI616" s="63"/>
      <c r="AJ616" s="63"/>
      <c r="AK616" s="63"/>
      <c r="AL616" s="63"/>
      <c r="AM616" s="63"/>
      <c r="AN616" s="63"/>
      <c r="AO616" s="67"/>
    </row>
    <row r="617" spans="1:41" x14ac:dyDescent="0.2">
      <c r="A617" s="5"/>
      <c r="B617" s="5"/>
      <c r="C617" s="144"/>
      <c r="D617" s="65"/>
      <c r="E617" s="5"/>
      <c r="F617" s="66"/>
      <c r="G617" s="139"/>
      <c r="H617" s="139"/>
      <c r="I617" s="139"/>
      <c r="J617" s="63"/>
      <c r="K617" s="63"/>
      <c r="L617" s="63"/>
      <c r="M617" s="63"/>
      <c r="N617" s="63"/>
      <c r="O617" s="63"/>
      <c r="P617" s="63"/>
      <c r="Q617" s="63"/>
      <c r="R617" s="63"/>
      <c r="S617" s="63"/>
      <c r="T617" s="63"/>
      <c r="U617" s="63"/>
      <c r="V617" s="63"/>
      <c r="W617" s="63"/>
      <c r="X617" s="63"/>
      <c r="Y617" s="63"/>
      <c r="Z617" s="63"/>
      <c r="AA617" s="63"/>
      <c r="AB617" s="63"/>
      <c r="AC617" s="63"/>
      <c r="AD617" s="63"/>
      <c r="AE617" s="63"/>
      <c r="AF617" s="63"/>
      <c r="AG617" s="63"/>
      <c r="AH617" s="63"/>
      <c r="AI617" s="63"/>
      <c r="AJ617" s="63"/>
      <c r="AK617" s="63"/>
      <c r="AL617" s="63"/>
      <c r="AM617" s="63"/>
      <c r="AN617" s="63"/>
      <c r="AO617" s="67"/>
    </row>
    <row r="618" spans="1:41" x14ac:dyDescent="0.2">
      <c r="A618" s="5"/>
      <c r="B618" s="5"/>
      <c r="C618" s="144"/>
      <c r="D618" s="65"/>
      <c r="E618" s="5"/>
      <c r="F618" s="66"/>
      <c r="G618" s="139"/>
      <c r="H618" s="139"/>
      <c r="I618" s="139"/>
      <c r="J618" s="63"/>
      <c r="K618" s="63"/>
      <c r="L618" s="63"/>
      <c r="M618" s="63"/>
      <c r="N618" s="63"/>
      <c r="O618" s="63"/>
      <c r="P618" s="63"/>
      <c r="Q618" s="63"/>
      <c r="R618" s="63"/>
      <c r="S618" s="63"/>
      <c r="T618" s="63"/>
      <c r="U618" s="63"/>
      <c r="V618" s="63"/>
      <c r="W618" s="63"/>
      <c r="X618" s="63"/>
      <c r="Y618" s="63"/>
      <c r="Z618" s="63"/>
      <c r="AA618" s="63"/>
      <c r="AB618" s="63"/>
      <c r="AC618" s="63"/>
      <c r="AD618" s="63"/>
      <c r="AE618" s="63"/>
      <c r="AF618" s="63"/>
      <c r="AG618" s="63"/>
      <c r="AH618" s="63"/>
      <c r="AI618" s="63"/>
      <c r="AJ618" s="63"/>
      <c r="AK618" s="63"/>
      <c r="AL618" s="63"/>
      <c r="AM618" s="63"/>
      <c r="AN618" s="63"/>
      <c r="AO618" s="67"/>
    </row>
    <row r="619" spans="1:41" x14ac:dyDescent="0.2">
      <c r="A619" s="5"/>
      <c r="B619" s="5"/>
      <c r="C619" s="144"/>
      <c r="D619" s="65"/>
      <c r="E619" s="5"/>
      <c r="F619" s="66"/>
      <c r="G619" s="139"/>
      <c r="H619" s="139"/>
      <c r="I619" s="139"/>
      <c r="J619" s="63"/>
      <c r="K619" s="63"/>
      <c r="L619" s="63"/>
      <c r="M619" s="63"/>
      <c r="N619" s="63"/>
      <c r="O619" s="63"/>
      <c r="P619" s="63"/>
      <c r="Q619" s="63"/>
      <c r="R619" s="63"/>
      <c r="S619" s="63"/>
      <c r="T619" s="63"/>
      <c r="U619" s="63"/>
      <c r="V619" s="63"/>
      <c r="W619" s="63"/>
      <c r="X619" s="63"/>
      <c r="Y619" s="63"/>
      <c r="Z619" s="63"/>
      <c r="AA619" s="63"/>
      <c r="AB619" s="63"/>
      <c r="AC619" s="63"/>
      <c r="AD619" s="63"/>
      <c r="AE619" s="63"/>
      <c r="AF619" s="63"/>
      <c r="AG619" s="63"/>
      <c r="AH619" s="63"/>
      <c r="AI619" s="63"/>
      <c r="AJ619" s="63"/>
      <c r="AK619" s="63"/>
      <c r="AL619" s="63"/>
      <c r="AM619" s="63"/>
      <c r="AN619" s="63"/>
      <c r="AO619" s="67"/>
    </row>
    <row r="620" spans="1:41" x14ac:dyDescent="0.2">
      <c r="A620" s="5"/>
      <c r="B620" s="5"/>
      <c r="C620" s="144"/>
      <c r="D620" s="65"/>
      <c r="E620" s="5"/>
      <c r="F620" s="66"/>
      <c r="G620" s="139"/>
      <c r="H620" s="139"/>
      <c r="I620" s="139"/>
      <c r="J620" s="63"/>
      <c r="K620" s="63"/>
      <c r="L620" s="63"/>
      <c r="M620" s="63"/>
      <c r="N620" s="63"/>
      <c r="O620" s="63"/>
      <c r="P620" s="63"/>
      <c r="Q620" s="63"/>
      <c r="R620" s="63"/>
      <c r="S620" s="63"/>
      <c r="T620" s="63"/>
      <c r="U620" s="63"/>
      <c r="V620" s="63"/>
      <c r="W620" s="63"/>
      <c r="X620" s="63"/>
      <c r="Y620" s="63"/>
      <c r="Z620" s="63"/>
      <c r="AA620" s="63"/>
      <c r="AB620" s="63"/>
      <c r="AC620" s="63"/>
      <c r="AD620" s="63"/>
      <c r="AE620" s="63"/>
      <c r="AF620" s="63"/>
      <c r="AG620" s="63"/>
      <c r="AH620" s="63"/>
      <c r="AI620" s="63"/>
      <c r="AJ620" s="63"/>
      <c r="AK620" s="63"/>
      <c r="AL620" s="63"/>
      <c r="AM620" s="63"/>
      <c r="AN620" s="63"/>
      <c r="AO620" s="67"/>
    </row>
    <row r="621" spans="1:41" x14ac:dyDescent="0.2">
      <c r="A621" s="5"/>
      <c r="B621" s="5"/>
      <c r="C621" s="144"/>
      <c r="D621" s="65"/>
      <c r="E621" s="5"/>
      <c r="F621" s="66"/>
      <c r="G621" s="139"/>
      <c r="H621" s="139"/>
      <c r="I621" s="139"/>
      <c r="J621" s="63"/>
      <c r="K621" s="63"/>
      <c r="L621" s="63"/>
      <c r="M621" s="63"/>
      <c r="N621" s="63"/>
      <c r="O621" s="63"/>
      <c r="P621" s="63"/>
      <c r="Q621" s="63"/>
      <c r="R621" s="63"/>
      <c r="S621" s="63"/>
      <c r="T621" s="63"/>
      <c r="U621" s="63"/>
      <c r="V621" s="63"/>
      <c r="W621" s="63"/>
      <c r="X621" s="63"/>
      <c r="Y621" s="63"/>
      <c r="Z621" s="63"/>
      <c r="AA621" s="63"/>
      <c r="AB621" s="63"/>
      <c r="AC621" s="63"/>
      <c r="AD621" s="63"/>
      <c r="AE621" s="63"/>
      <c r="AF621" s="63"/>
      <c r="AG621" s="63"/>
      <c r="AH621" s="63"/>
      <c r="AI621" s="63"/>
      <c r="AJ621" s="63"/>
      <c r="AK621" s="63"/>
      <c r="AL621" s="63"/>
      <c r="AM621" s="63"/>
      <c r="AN621" s="63"/>
      <c r="AO621" s="67"/>
    </row>
    <row r="622" spans="1:41" x14ac:dyDescent="0.2">
      <c r="A622" s="5"/>
      <c r="B622" s="5"/>
      <c r="C622" s="144"/>
      <c r="D622" s="65"/>
      <c r="E622" s="5"/>
      <c r="F622" s="66"/>
      <c r="G622" s="139"/>
      <c r="H622" s="139"/>
      <c r="I622" s="139"/>
      <c r="J622" s="63"/>
      <c r="K622" s="63"/>
      <c r="L622" s="63"/>
      <c r="M622" s="63"/>
      <c r="N622" s="63"/>
      <c r="O622" s="63"/>
      <c r="P622" s="63"/>
      <c r="Q622" s="63"/>
      <c r="R622" s="63"/>
      <c r="S622" s="63"/>
      <c r="T622" s="63"/>
      <c r="U622" s="63"/>
      <c r="V622" s="63"/>
      <c r="W622" s="63"/>
      <c r="X622" s="63"/>
      <c r="Y622" s="63"/>
      <c r="Z622" s="63"/>
      <c r="AA622" s="63"/>
      <c r="AB622" s="63"/>
      <c r="AC622" s="63"/>
      <c r="AD622" s="63"/>
      <c r="AE622" s="63"/>
      <c r="AF622" s="63"/>
      <c r="AG622" s="63"/>
      <c r="AH622" s="63"/>
      <c r="AI622" s="63"/>
      <c r="AJ622" s="63"/>
      <c r="AK622" s="63"/>
      <c r="AL622" s="63"/>
      <c r="AM622" s="63"/>
      <c r="AN622" s="63"/>
      <c r="AO622" s="67"/>
    </row>
    <row r="623" spans="1:41" x14ac:dyDescent="0.2">
      <c r="A623" s="5"/>
      <c r="B623" s="5"/>
      <c r="C623" s="144"/>
      <c r="D623" s="65"/>
      <c r="E623" s="5"/>
      <c r="F623" s="66"/>
      <c r="G623" s="139"/>
      <c r="H623" s="139"/>
      <c r="I623" s="139"/>
      <c r="J623" s="63"/>
      <c r="K623" s="63"/>
      <c r="L623" s="63"/>
      <c r="M623" s="63"/>
      <c r="N623" s="63"/>
      <c r="O623" s="63"/>
      <c r="P623" s="63"/>
      <c r="Q623" s="63"/>
      <c r="R623" s="63"/>
      <c r="S623" s="63"/>
      <c r="T623" s="63"/>
      <c r="U623" s="63"/>
      <c r="V623" s="63"/>
      <c r="W623" s="63"/>
      <c r="X623" s="63"/>
      <c r="Y623" s="63"/>
      <c r="Z623" s="63"/>
      <c r="AA623" s="63"/>
      <c r="AB623" s="63"/>
      <c r="AC623" s="63"/>
      <c r="AD623" s="63"/>
      <c r="AE623" s="63"/>
      <c r="AF623" s="63"/>
      <c r="AG623" s="63"/>
      <c r="AH623" s="63"/>
      <c r="AI623" s="63"/>
      <c r="AJ623" s="63"/>
      <c r="AK623" s="63"/>
      <c r="AL623" s="63"/>
      <c r="AM623" s="63"/>
      <c r="AN623" s="63"/>
      <c r="AO623" s="67"/>
    </row>
    <row r="624" spans="1:41" x14ac:dyDescent="0.2">
      <c r="A624" s="5"/>
      <c r="B624" s="5"/>
      <c r="C624" s="144"/>
      <c r="D624" s="65"/>
      <c r="E624" s="5"/>
      <c r="F624" s="66"/>
      <c r="G624" s="139"/>
      <c r="H624" s="139"/>
      <c r="I624" s="139"/>
      <c r="J624" s="63"/>
      <c r="K624" s="63"/>
      <c r="L624" s="63"/>
      <c r="M624" s="63"/>
      <c r="N624" s="63"/>
      <c r="O624" s="63"/>
      <c r="P624" s="63"/>
      <c r="Q624" s="63"/>
      <c r="R624" s="63"/>
      <c r="S624" s="63"/>
      <c r="T624" s="63"/>
      <c r="U624" s="63"/>
      <c r="V624" s="63"/>
      <c r="W624" s="63"/>
      <c r="X624" s="63"/>
      <c r="Y624" s="63"/>
      <c r="Z624" s="63"/>
      <c r="AA624" s="63"/>
      <c r="AB624" s="63"/>
      <c r="AC624" s="63"/>
      <c r="AD624" s="63"/>
      <c r="AE624" s="63"/>
      <c r="AF624" s="63"/>
      <c r="AG624" s="63"/>
      <c r="AH624" s="63"/>
      <c r="AI624" s="63"/>
      <c r="AJ624" s="63"/>
      <c r="AK624" s="63"/>
      <c r="AL624" s="63"/>
      <c r="AM624" s="63"/>
      <c r="AN624" s="63"/>
      <c r="AO624" s="67"/>
    </row>
    <row r="625" spans="1:41" x14ac:dyDescent="0.2">
      <c r="A625" s="5"/>
      <c r="B625" s="5"/>
      <c r="C625" s="144"/>
      <c r="D625" s="65"/>
      <c r="E625" s="5"/>
      <c r="F625" s="66"/>
      <c r="G625" s="139"/>
      <c r="H625" s="139"/>
      <c r="I625" s="139"/>
      <c r="J625" s="63"/>
      <c r="K625" s="63"/>
      <c r="L625" s="63"/>
      <c r="M625" s="63"/>
      <c r="N625" s="63"/>
      <c r="O625" s="63"/>
      <c r="P625" s="63"/>
      <c r="Q625" s="63"/>
      <c r="R625" s="63"/>
      <c r="S625" s="63"/>
      <c r="T625" s="63"/>
      <c r="U625" s="63"/>
      <c r="V625" s="63"/>
      <c r="W625" s="63"/>
      <c r="X625" s="63"/>
      <c r="Y625" s="63"/>
      <c r="Z625" s="63"/>
      <c r="AA625" s="63"/>
      <c r="AB625" s="63"/>
      <c r="AC625" s="63"/>
      <c r="AD625" s="63"/>
      <c r="AE625" s="63"/>
      <c r="AF625" s="63"/>
      <c r="AG625" s="63"/>
      <c r="AH625" s="63"/>
      <c r="AI625" s="63"/>
      <c r="AJ625" s="63"/>
      <c r="AK625" s="63"/>
      <c r="AL625" s="63"/>
      <c r="AM625" s="63"/>
      <c r="AN625" s="63"/>
      <c r="AO625" s="67"/>
    </row>
    <row r="626" spans="1:41" x14ac:dyDescent="0.2">
      <c r="A626" s="5"/>
      <c r="B626" s="5"/>
      <c r="C626" s="144"/>
      <c r="D626" s="65"/>
      <c r="E626" s="5"/>
      <c r="F626" s="66"/>
      <c r="G626" s="139"/>
      <c r="H626" s="139"/>
      <c r="I626" s="139"/>
      <c r="J626" s="63"/>
      <c r="K626" s="63"/>
      <c r="L626" s="63"/>
      <c r="M626" s="63"/>
      <c r="N626" s="63"/>
      <c r="O626" s="63"/>
      <c r="P626" s="63"/>
      <c r="Q626" s="63"/>
      <c r="R626" s="63"/>
      <c r="S626" s="63"/>
      <c r="T626" s="63"/>
      <c r="U626" s="63"/>
      <c r="V626" s="63"/>
      <c r="W626" s="63"/>
      <c r="X626" s="63"/>
      <c r="Y626" s="63"/>
      <c r="Z626" s="63"/>
      <c r="AA626" s="63"/>
      <c r="AB626" s="63"/>
      <c r="AC626" s="63"/>
      <c r="AD626" s="63"/>
      <c r="AE626" s="63"/>
      <c r="AF626" s="63"/>
      <c r="AG626" s="63"/>
      <c r="AH626" s="63"/>
      <c r="AI626" s="63"/>
      <c r="AJ626" s="63"/>
      <c r="AK626" s="63"/>
      <c r="AL626" s="63"/>
      <c r="AM626" s="63"/>
      <c r="AN626" s="63"/>
      <c r="AO626" s="67"/>
    </row>
    <row r="627" spans="1:41" x14ac:dyDescent="0.2">
      <c r="A627" s="5"/>
      <c r="B627" s="5"/>
      <c r="C627" s="144"/>
      <c r="D627" s="65"/>
      <c r="E627" s="5"/>
      <c r="F627" s="66"/>
      <c r="G627" s="139"/>
      <c r="H627" s="139"/>
      <c r="I627" s="139"/>
      <c r="J627" s="63"/>
      <c r="K627" s="63"/>
      <c r="L627" s="63"/>
      <c r="M627" s="63"/>
      <c r="N627" s="63"/>
      <c r="O627" s="63"/>
      <c r="P627" s="63"/>
      <c r="Q627" s="63"/>
      <c r="R627" s="63"/>
      <c r="S627" s="63"/>
      <c r="T627" s="63"/>
      <c r="U627" s="63"/>
      <c r="V627" s="63"/>
      <c r="W627" s="63"/>
      <c r="X627" s="63"/>
      <c r="Y627" s="63"/>
      <c r="Z627" s="63"/>
      <c r="AA627" s="63"/>
      <c r="AB627" s="63"/>
      <c r="AC627" s="63"/>
      <c r="AD627" s="63"/>
      <c r="AE627" s="63"/>
      <c r="AF627" s="63"/>
      <c r="AG627" s="63"/>
      <c r="AH627" s="63"/>
      <c r="AI627" s="63"/>
      <c r="AJ627" s="63"/>
      <c r="AK627" s="63"/>
      <c r="AL627" s="63"/>
      <c r="AM627" s="63"/>
      <c r="AN627" s="63"/>
      <c r="AO627" s="67"/>
    </row>
    <row r="628" spans="1:41" x14ac:dyDescent="0.2">
      <c r="A628" s="5"/>
      <c r="B628" s="5"/>
      <c r="C628" s="144"/>
      <c r="D628" s="65"/>
      <c r="E628" s="5"/>
      <c r="F628" s="66"/>
      <c r="G628" s="139"/>
      <c r="H628" s="139"/>
      <c r="I628" s="139"/>
      <c r="J628" s="63"/>
      <c r="K628" s="63"/>
      <c r="L628" s="63"/>
      <c r="M628" s="63"/>
      <c r="N628" s="63"/>
      <c r="O628" s="63"/>
      <c r="P628" s="63"/>
      <c r="Q628" s="63"/>
      <c r="R628" s="63"/>
      <c r="S628" s="63"/>
      <c r="T628" s="63"/>
      <c r="U628" s="63"/>
      <c r="V628" s="63"/>
      <c r="W628" s="63"/>
      <c r="X628" s="63"/>
      <c r="Y628" s="63"/>
      <c r="Z628" s="63"/>
      <c r="AA628" s="63"/>
      <c r="AB628" s="63"/>
      <c r="AC628" s="63"/>
      <c r="AD628" s="63"/>
      <c r="AE628" s="63"/>
      <c r="AF628" s="63"/>
      <c r="AG628" s="63"/>
      <c r="AH628" s="63"/>
      <c r="AI628" s="63"/>
      <c r="AJ628" s="63"/>
      <c r="AK628" s="63"/>
      <c r="AL628" s="63"/>
      <c r="AM628" s="63"/>
      <c r="AN628" s="63"/>
      <c r="AO628" s="67"/>
    </row>
    <row r="629" spans="1:41" x14ac:dyDescent="0.2">
      <c r="A629" s="5"/>
      <c r="B629" s="5"/>
      <c r="C629" s="144"/>
      <c r="D629" s="65"/>
      <c r="E629" s="5"/>
      <c r="F629" s="66"/>
      <c r="G629" s="139"/>
      <c r="H629" s="139"/>
      <c r="I629" s="139"/>
      <c r="J629" s="63"/>
      <c r="K629" s="63"/>
      <c r="L629" s="63"/>
      <c r="M629" s="63"/>
      <c r="N629" s="63"/>
      <c r="O629" s="63"/>
      <c r="P629" s="63"/>
      <c r="Q629" s="63"/>
      <c r="R629" s="63"/>
      <c r="S629" s="63"/>
      <c r="T629" s="63"/>
      <c r="U629" s="63"/>
      <c r="V629" s="63"/>
      <c r="W629" s="63"/>
      <c r="X629" s="63"/>
      <c r="Y629" s="63"/>
      <c r="Z629" s="63"/>
      <c r="AA629" s="63"/>
      <c r="AB629" s="63"/>
      <c r="AC629" s="63"/>
      <c r="AD629" s="63"/>
      <c r="AE629" s="63"/>
      <c r="AF629" s="63"/>
      <c r="AG629" s="63"/>
      <c r="AH629" s="63"/>
      <c r="AI629" s="63"/>
      <c r="AJ629" s="63"/>
      <c r="AK629" s="63"/>
      <c r="AL629" s="63"/>
      <c r="AM629" s="63"/>
      <c r="AN629" s="63"/>
      <c r="AO629" s="67"/>
    </row>
    <row r="630" spans="1:41" x14ac:dyDescent="0.2">
      <c r="A630" s="5"/>
      <c r="B630" s="5"/>
      <c r="C630" s="144"/>
      <c r="D630" s="65"/>
      <c r="E630" s="5"/>
      <c r="F630" s="66"/>
      <c r="G630" s="139"/>
      <c r="H630" s="139"/>
      <c r="I630" s="139"/>
      <c r="J630" s="63"/>
      <c r="K630" s="63"/>
      <c r="L630" s="63"/>
      <c r="M630" s="63"/>
      <c r="N630" s="63"/>
      <c r="O630" s="63"/>
      <c r="P630" s="63"/>
      <c r="Q630" s="63"/>
      <c r="R630" s="63"/>
      <c r="S630" s="63"/>
      <c r="T630" s="63"/>
      <c r="U630" s="63"/>
      <c r="V630" s="63"/>
      <c r="W630" s="63"/>
      <c r="X630" s="63"/>
      <c r="Y630" s="63"/>
      <c r="Z630" s="63"/>
      <c r="AA630" s="63"/>
      <c r="AB630" s="63"/>
      <c r="AC630" s="63"/>
      <c r="AD630" s="63"/>
      <c r="AE630" s="63"/>
      <c r="AF630" s="63"/>
      <c r="AG630" s="63"/>
      <c r="AH630" s="63"/>
      <c r="AI630" s="63"/>
      <c r="AJ630" s="63"/>
      <c r="AK630" s="63"/>
      <c r="AL630" s="63"/>
      <c r="AM630" s="63"/>
      <c r="AN630" s="63"/>
      <c r="AO630" s="67"/>
    </row>
    <row r="631" spans="1:41" x14ac:dyDescent="0.2">
      <c r="A631" s="5"/>
      <c r="B631" s="5"/>
      <c r="C631" s="144"/>
      <c r="D631" s="65"/>
      <c r="E631" s="5"/>
      <c r="F631" s="66"/>
      <c r="G631" s="139"/>
      <c r="H631" s="139"/>
      <c r="I631" s="139"/>
      <c r="J631" s="63"/>
      <c r="K631" s="63"/>
      <c r="L631" s="63"/>
      <c r="M631" s="63"/>
      <c r="N631" s="63"/>
      <c r="O631" s="63"/>
      <c r="P631" s="63"/>
      <c r="Q631" s="63"/>
      <c r="R631" s="63"/>
      <c r="S631" s="63"/>
      <c r="T631" s="63"/>
      <c r="U631" s="63"/>
      <c r="V631" s="63"/>
      <c r="W631" s="63"/>
      <c r="X631" s="63"/>
      <c r="Y631" s="63"/>
      <c r="Z631" s="63"/>
      <c r="AA631" s="63"/>
      <c r="AB631" s="63"/>
      <c r="AC631" s="63"/>
      <c r="AD631" s="63"/>
      <c r="AE631" s="63"/>
      <c r="AF631" s="63"/>
      <c r="AG631" s="63"/>
      <c r="AH631" s="63"/>
      <c r="AI631" s="63"/>
      <c r="AJ631" s="63"/>
      <c r="AK631" s="63"/>
      <c r="AL631" s="63"/>
      <c r="AM631" s="63"/>
      <c r="AN631" s="63"/>
      <c r="AO631" s="67"/>
    </row>
    <row r="632" spans="1:41" x14ac:dyDescent="0.2">
      <c r="A632" s="5"/>
      <c r="B632" s="5"/>
      <c r="C632" s="144"/>
      <c r="D632" s="65"/>
      <c r="E632" s="5"/>
      <c r="F632" s="66"/>
      <c r="G632" s="139"/>
      <c r="H632" s="139"/>
      <c r="I632" s="139"/>
      <c r="J632" s="63"/>
      <c r="K632" s="63"/>
      <c r="L632" s="63"/>
      <c r="M632" s="63"/>
      <c r="N632" s="63"/>
      <c r="O632" s="63"/>
      <c r="P632" s="63"/>
      <c r="Q632" s="63"/>
      <c r="R632" s="63"/>
      <c r="S632" s="63"/>
      <c r="T632" s="63"/>
      <c r="U632" s="63"/>
      <c r="V632" s="63"/>
      <c r="W632" s="63"/>
      <c r="X632" s="63"/>
      <c r="Y632" s="63"/>
      <c r="Z632" s="63"/>
      <c r="AA632" s="63"/>
      <c r="AB632" s="63"/>
      <c r="AC632" s="63"/>
      <c r="AD632" s="63"/>
      <c r="AE632" s="63"/>
      <c r="AF632" s="63"/>
      <c r="AG632" s="63"/>
      <c r="AH632" s="63"/>
      <c r="AI632" s="63"/>
      <c r="AJ632" s="63"/>
      <c r="AK632" s="63"/>
      <c r="AL632" s="63"/>
      <c r="AM632" s="63"/>
      <c r="AN632" s="63"/>
      <c r="AO632" s="67"/>
    </row>
    <row r="633" spans="1:41" x14ac:dyDescent="0.2">
      <c r="A633" s="5"/>
      <c r="B633" s="5"/>
      <c r="C633" s="144"/>
      <c r="D633" s="65"/>
      <c r="E633" s="5"/>
      <c r="F633" s="66"/>
      <c r="G633" s="139"/>
      <c r="H633" s="139"/>
      <c r="I633" s="139"/>
      <c r="J633" s="63"/>
      <c r="K633" s="63"/>
      <c r="L633" s="63"/>
      <c r="M633" s="63"/>
      <c r="N633" s="63"/>
      <c r="O633" s="63"/>
      <c r="P633" s="63"/>
      <c r="Q633" s="63"/>
      <c r="R633" s="63"/>
      <c r="S633" s="63"/>
      <c r="T633" s="63"/>
      <c r="U633" s="63"/>
      <c r="V633" s="63"/>
      <c r="W633" s="63"/>
      <c r="X633" s="63"/>
      <c r="Y633" s="63"/>
      <c r="Z633" s="63"/>
      <c r="AA633" s="63"/>
      <c r="AB633" s="63"/>
      <c r="AC633" s="63"/>
      <c r="AD633" s="63"/>
      <c r="AE633" s="63"/>
      <c r="AF633" s="63"/>
      <c r="AG633" s="63"/>
      <c r="AH633" s="63"/>
      <c r="AI633" s="63"/>
      <c r="AJ633" s="63"/>
      <c r="AK633" s="63"/>
      <c r="AL633" s="63"/>
      <c r="AM633" s="63"/>
      <c r="AN633" s="63"/>
      <c r="AO633" s="67"/>
    </row>
    <row r="634" spans="1:41" x14ac:dyDescent="0.2">
      <c r="A634" s="5"/>
      <c r="B634" s="5"/>
      <c r="C634" s="144"/>
      <c r="D634" s="65"/>
      <c r="E634" s="5"/>
      <c r="F634" s="66"/>
      <c r="G634" s="139"/>
      <c r="H634" s="139"/>
      <c r="I634" s="139"/>
      <c r="J634" s="63"/>
      <c r="K634" s="63"/>
      <c r="L634" s="63"/>
      <c r="M634" s="63"/>
      <c r="N634" s="63"/>
      <c r="O634" s="63"/>
      <c r="P634" s="63"/>
      <c r="Q634" s="63"/>
      <c r="R634" s="63"/>
      <c r="S634" s="63"/>
      <c r="T634" s="63"/>
      <c r="U634" s="63"/>
      <c r="V634" s="63"/>
      <c r="W634" s="63"/>
      <c r="X634" s="63"/>
      <c r="Y634" s="63"/>
      <c r="Z634" s="63"/>
      <c r="AA634" s="63"/>
      <c r="AB634" s="63"/>
      <c r="AC634" s="63"/>
      <c r="AD634" s="63"/>
      <c r="AE634" s="63"/>
      <c r="AF634" s="63"/>
      <c r="AG634" s="63"/>
      <c r="AH634" s="63"/>
      <c r="AI634" s="63"/>
      <c r="AJ634" s="63"/>
      <c r="AK634" s="63"/>
      <c r="AL634" s="63"/>
      <c r="AM634" s="63"/>
      <c r="AN634" s="63"/>
      <c r="AO634" s="67"/>
    </row>
    <row r="635" spans="1:41" x14ac:dyDescent="0.2">
      <c r="A635" s="5"/>
      <c r="B635" s="5"/>
      <c r="C635" s="144"/>
      <c r="D635" s="65"/>
      <c r="E635" s="5"/>
      <c r="F635" s="66"/>
      <c r="G635" s="139"/>
      <c r="H635" s="139"/>
      <c r="I635" s="139"/>
      <c r="J635" s="63"/>
      <c r="K635" s="63"/>
      <c r="L635" s="63"/>
      <c r="M635" s="63"/>
      <c r="N635" s="63"/>
      <c r="O635" s="63"/>
      <c r="P635" s="63"/>
      <c r="Q635" s="63"/>
      <c r="R635" s="63"/>
      <c r="S635" s="63"/>
      <c r="T635" s="63"/>
      <c r="U635" s="63"/>
      <c r="V635" s="63"/>
      <c r="W635" s="63"/>
      <c r="X635" s="63"/>
      <c r="Y635" s="63"/>
      <c r="Z635" s="63"/>
      <c r="AA635" s="63"/>
      <c r="AB635" s="63"/>
      <c r="AC635" s="63"/>
      <c r="AD635" s="63"/>
      <c r="AE635" s="63"/>
      <c r="AF635" s="63"/>
      <c r="AG635" s="63"/>
      <c r="AH635" s="63"/>
      <c r="AI635" s="63"/>
      <c r="AJ635" s="63"/>
      <c r="AK635" s="63"/>
      <c r="AL635" s="63"/>
      <c r="AM635" s="63"/>
      <c r="AN635" s="63"/>
      <c r="AO635" s="67"/>
    </row>
    <row r="636" spans="1:41" x14ac:dyDescent="0.2">
      <c r="A636" s="5"/>
      <c r="B636" s="5"/>
      <c r="C636" s="144"/>
      <c r="D636" s="65"/>
      <c r="E636" s="5"/>
      <c r="F636" s="66"/>
      <c r="G636" s="139"/>
      <c r="H636" s="139"/>
      <c r="I636" s="139"/>
      <c r="J636" s="63"/>
      <c r="K636" s="63"/>
      <c r="L636" s="63"/>
      <c r="M636" s="63"/>
      <c r="N636" s="63"/>
      <c r="O636" s="63"/>
      <c r="P636" s="63"/>
      <c r="Q636" s="63"/>
      <c r="R636" s="63"/>
      <c r="S636" s="63"/>
      <c r="T636" s="63"/>
      <c r="U636" s="63"/>
      <c r="V636" s="63"/>
      <c r="W636" s="63"/>
      <c r="X636" s="63"/>
      <c r="Y636" s="63"/>
      <c r="Z636" s="63"/>
      <c r="AA636" s="63"/>
      <c r="AB636" s="63"/>
      <c r="AC636" s="63"/>
      <c r="AD636" s="63"/>
      <c r="AE636" s="63"/>
      <c r="AF636" s="63"/>
      <c r="AG636" s="63"/>
      <c r="AH636" s="63"/>
      <c r="AI636" s="63"/>
      <c r="AJ636" s="63"/>
      <c r="AK636" s="63"/>
      <c r="AL636" s="63"/>
      <c r="AM636" s="63"/>
      <c r="AN636" s="63"/>
      <c r="AO636" s="67"/>
    </row>
    <row r="637" spans="1:41" x14ac:dyDescent="0.2">
      <c r="A637" s="5"/>
      <c r="B637" s="5"/>
      <c r="C637" s="144"/>
      <c r="D637" s="65"/>
      <c r="E637" s="5"/>
      <c r="F637" s="66"/>
      <c r="G637" s="139"/>
      <c r="H637" s="139"/>
      <c r="I637" s="139"/>
      <c r="J637" s="63"/>
      <c r="K637" s="63"/>
      <c r="L637" s="63"/>
      <c r="M637" s="63"/>
      <c r="N637" s="63"/>
      <c r="O637" s="63"/>
      <c r="P637" s="63"/>
      <c r="Q637" s="63"/>
      <c r="R637" s="63"/>
      <c r="S637" s="63"/>
      <c r="T637" s="63"/>
      <c r="U637" s="63"/>
      <c r="V637" s="63"/>
      <c r="W637" s="63"/>
      <c r="X637" s="63"/>
      <c r="Y637" s="63"/>
      <c r="Z637" s="63"/>
      <c r="AA637" s="63"/>
      <c r="AB637" s="63"/>
      <c r="AC637" s="63"/>
      <c r="AD637" s="63"/>
      <c r="AE637" s="63"/>
      <c r="AF637" s="63"/>
      <c r="AG637" s="63"/>
      <c r="AH637" s="63"/>
      <c r="AI637" s="63"/>
      <c r="AJ637" s="63"/>
      <c r="AK637" s="63"/>
      <c r="AL637" s="63"/>
      <c r="AM637" s="63"/>
      <c r="AN637" s="63"/>
      <c r="AO637" s="67"/>
    </row>
  </sheetData>
  <sheetProtection formatCells="0" formatColumns="0" selectLockedCells="1"/>
  <protectedRanges>
    <protectedRange sqref="U5:Z5 AJ5:AO5" name="Bereich2"/>
    <protectedRange sqref="U5:Z5 AJ5:AO5" name="Bereich1"/>
    <protectedRange sqref="J5" name="Bereich1_5"/>
    <protectedRange sqref="D5:H5" name="Bereich1_7"/>
    <protectedRange sqref="AO60:AO64 J9:P66 T73 J73:R89 S74:T89 J7:AJ7 Q9:AI9 J8:AI8 AJ8:AJ9 Q10:AJ12 AK7:AO12 AL59:AO59 AL60:AN62 Q59:AK62 Q63:AN66 J67:AN72 U73:AN89 Q13:AO58" name="Bereich1_3"/>
    <protectedRange sqref="U3:X3 AJ3:AO3" name="Bereich1_2"/>
  </protectedRanges>
  <mergeCells count="12">
    <mergeCell ref="N4:Q4"/>
    <mergeCell ref="U4:X4"/>
    <mergeCell ref="AD4:AG4"/>
    <mergeCell ref="AN4:AO4"/>
    <mergeCell ref="AJ1:AN1"/>
    <mergeCell ref="AD3:AG3"/>
    <mergeCell ref="AJ3:AO3"/>
    <mergeCell ref="L3:M3"/>
    <mergeCell ref="N3:Q3"/>
    <mergeCell ref="S3:T3"/>
    <mergeCell ref="U3:X3"/>
    <mergeCell ref="AB3:AC3"/>
  </mergeCells>
  <printOptions horizontalCentered="1" verticalCentered="1"/>
  <pageMargins left="0" right="0" top="0" bottom="0" header="0" footer="0"/>
  <pageSetup paperSize="9" scale="37" fitToHeight="0" orientation="landscape" r:id="rId1"/>
  <headerFooter alignWithMargins="0">
    <oddFooter>&amp;R&amp;8&amp;F  &amp;A  &amp;D  fel</oddFooter>
  </headerFooter>
  <drawing r:id="rId2"/>
  <legacyDrawing r:id="rId3"/>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5">
    <pageSetUpPr fitToPage="1"/>
  </sheetPr>
  <dimension ref="A1:AQ629"/>
  <sheetViews>
    <sheetView showZeros="0" zoomScale="74" zoomScaleNormal="70" workbookViewId="0">
      <pane xSplit="4" ySplit="6" topLeftCell="O61" activePane="bottomRight" state="frozen"/>
      <selection activeCell="C39" sqref="C39"/>
      <selection pane="topRight" activeCell="C39" sqref="C39"/>
      <selection pane="bottomLeft" activeCell="C39" sqref="C39"/>
      <selection pane="bottomRight" activeCell="D44" sqref="D44:F44"/>
    </sheetView>
  </sheetViews>
  <sheetFormatPr baseColWidth="10" defaultColWidth="11.42578125" defaultRowHeight="19.5" x14ac:dyDescent="0.2"/>
  <cols>
    <col min="1" max="1" width="22.140625" style="4" customWidth="1"/>
    <col min="2" max="2" width="10.140625" style="4" customWidth="1"/>
    <col min="3" max="3" width="13" style="141" customWidth="1"/>
    <col min="4" max="4" width="49.28515625" style="17" bestFit="1" customWidth="1"/>
    <col min="5" max="5" width="13" style="4" customWidth="1"/>
    <col min="6" max="6" width="16.28515625" style="18" bestFit="1" customWidth="1"/>
    <col min="7" max="7" width="17.85546875" style="135" customWidth="1"/>
    <col min="8" max="8" width="16.42578125" style="135" customWidth="1"/>
    <col min="9" max="9" width="16.28515625" style="135" bestFit="1" customWidth="1"/>
    <col min="10" max="18" width="5.7109375" style="60" customWidth="1"/>
    <col min="19" max="19" width="6.7109375" style="60" customWidth="1"/>
    <col min="20" max="20" width="6.28515625" style="60" customWidth="1"/>
    <col min="21" max="28" width="6.7109375" style="60" customWidth="1"/>
    <col min="29" max="29" width="7.28515625" style="60" customWidth="1"/>
    <col min="30" max="30" width="6.7109375" style="60" customWidth="1"/>
    <col min="31" max="38" width="7.28515625" style="60" customWidth="1"/>
    <col min="39" max="40" width="5.7109375" style="60" customWidth="1"/>
    <col min="41" max="41" width="22.28515625" style="59" customWidth="1"/>
    <col min="42" max="16384" width="11.42578125" style="59"/>
  </cols>
  <sheetData>
    <row r="1" spans="1:43" s="19" customFormat="1" ht="41.25" customHeight="1" thickBot="1" x14ac:dyDescent="0.35">
      <c r="A1" s="4"/>
      <c r="B1" s="4"/>
      <c r="C1" s="141"/>
      <c r="D1" s="17"/>
      <c r="E1" s="4"/>
      <c r="F1" s="18"/>
      <c r="G1" s="131"/>
      <c r="H1" s="132"/>
      <c r="I1" s="132"/>
      <c r="J1" s="94"/>
      <c r="K1" s="94" t="s">
        <v>15</v>
      </c>
      <c r="L1" s="94"/>
      <c r="M1" s="94"/>
      <c r="N1" s="94"/>
      <c r="O1" s="94"/>
      <c r="P1" s="94"/>
      <c r="Q1" s="94"/>
      <c r="R1" s="94"/>
      <c r="S1" s="94"/>
      <c r="T1" s="94"/>
      <c r="U1" s="94"/>
      <c r="V1" s="94"/>
      <c r="W1" s="94"/>
      <c r="X1" s="94"/>
      <c r="Y1" s="94"/>
      <c r="Z1" s="94"/>
      <c r="AA1" s="94"/>
      <c r="AB1" s="94"/>
      <c r="AC1" s="94"/>
      <c r="AD1" s="94"/>
      <c r="AE1" s="94"/>
      <c r="AF1" s="94"/>
      <c r="AG1" s="94"/>
      <c r="AH1" s="94"/>
      <c r="AI1" s="94"/>
      <c r="AJ1" s="315" t="s">
        <v>3</v>
      </c>
      <c r="AK1" s="315"/>
      <c r="AL1" s="315"/>
      <c r="AM1" s="315"/>
      <c r="AN1" s="315"/>
      <c r="AO1" s="160">
        <v>2020</v>
      </c>
    </row>
    <row r="2" spans="1:43" s="24" customFormat="1" ht="15" customHeight="1" x14ac:dyDescent="0.2">
      <c r="A2" s="4"/>
      <c r="B2" s="4"/>
      <c r="C2" s="141"/>
      <c r="D2" s="20"/>
      <c r="E2" s="104"/>
      <c r="F2" s="21"/>
      <c r="G2" s="133"/>
      <c r="H2" s="133"/>
      <c r="I2" s="133"/>
      <c r="J2" s="22"/>
      <c r="K2" s="22"/>
      <c r="L2" s="22"/>
      <c r="M2" s="22"/>
      <c r="N2" s="22"/>
      <c r="O2" s="23"/>
      <c r="P2" s="22"/>
      <c r="Q2" s="22"/>
      <c r="R2" s="22"/>
      <c r="S2" s="22"/>
      <c r="T2" s="22"/>
      <c r="U2" s="22"/>
      <c r="V2" s="22"/>
      <c r="W2" s="22"/>
      <c r="X2" s="22"/>
      <c r="Y2" s="22"/>
      <c r="Z2" s="22"/>
      <c r="AA2" s="22"/>
      <c r="AB2" s="22"/>
      <c r="AC2" s="22"/>
      <c r="AD2" s="22"/>
      <c r="AE2" s="22"/>
      <c r="AF2" s="22"/>
      <c r="AG2" s="22"/>
      <c r="AH2" s="22"/>
      <c r="AI2" s="22"/>
      <c r="AJ2" s="22"/>
      <c r="AK2" s="22"/>
      <c r="AL2" s="22"/>
      <c r="AM2" s="22"/>
      <c r="AN2" s="22"/>
    </row>
    <row r="3" spans="1:43" s="24" customFormat="1" ht="35.25" customHeight="1" x14ac:dyDescent="0.2">
      <c r="A3" s="4"/>
      <c r="B3" s="4"/>
      <c r="C3" s="141"/>
      <c r="D3" s="20"/>
      <c r="E3" s="104"/>
      <c r="F3" s="21"/>
      <c r="G3" s="133"/>
      <c r="H3" s="133"/>
      <c r="I3" s="133"/>
      <c r="J3" s="22"/>
      <c r="K3" s="91"/>
      <c r="L3" s="321" t="s">
        <v>16</v>
      </c>
      <c r="M3" s="322"/>
      <c r="N3" s="323">
        <v>381489</v>
      </c>
      <c r="O3" s="324"/>
      <c r="P3" s="324"/>
      <c r="Q3" s="325"/>
      <c r="R3" s="90"/>
      <c r="S3" s="321" t="s">
        <v>16</v>
      </c>
      <c r="T3" s="322"/>
      <c r="U3" s="326">
        <v>361241</v>
      </c>
      <c r="V3" s="327"/>
      <c r="W3" s="327"/>
      <c r="X3" s="328"/>
      <c r="Y3" s="22"/>
      <c r="Z3" s="22"/>
      <c r="AA3" s="91"/>
      <c r="AB3" s="321" t="s">
        <v>16</v>
      </c>
      <c r="AC3" s="322"/>
      <c r="AD3" s="331">
        <v>361240</v>
      </c>
      <c r="AE3" s="332"/>
      <c r="AF3" s="332"/>
      <c r="AG3" s="333"/>
      <c r="AH3" s="22"/>
      <c r="AI3" s="22"/>
      <c r="AJ3" s="319"/>
      <c r="AK3" s="319"/>
      <c r="AL3" s="319"/>
      <c r="AM3" s="319"/>
      <c r="AN3" s="319"/>
      <c r="AO3" s="319"/>
    </row>
    <row r="4" spans="1:43" s="123" customFormat="1" ht="33" customHeight="1" x14ac:dyDescent="0.3">
      <c r="A4" s="128">
        <f>SUBTOTAL(102,tab_Anwesenheit4[TAS])</f>
        <v>71</v>
      </c>
      <c r="B4" s="129" t="s">
        <v>169</v>
      </c>
      <c r="C4" s="142"/>
      <c r="D4" s="23"/>
      <c r="E4" s="120"/>
      <c r="F4" s="121"/>
      <c r="G4" s="134"/>
      <c r="H4" s="134"/>
      <c r="I4" s="134"/>
      <c r="J4" s="122"/>
      <c r="K4" s="122"/>
      <c r="L4" s="122"/>
      <c r="M4" s="122"/>
      <c r="N4" s="329">
        <f>COUNTIFS(tab_Anwesenheit4[[#All],[TAS]],N3)</f>
        <v>3</v>
      </c>
      <c r="O4" s="329"/>
      <c r="P4" s="329"/>
      <c r="Q4" s="329"/>
      <c r="R4" s="122"/>
      <c r="S4" s="122"/>
      <c r="T4" s="122"/>
      <c r="U4" s="329">
        <f>COUNTIFS(tab_Anwesenheit4[[#All],[TAS]],U3)</f>
        <v>50</v>
      </c>
      <c r="V4" s="329"/>
      <c r="W4" s="329"/>
      <c r="X4" s="329"/>
      <c r="Y4" s="122"/>
      <c r="Z4" s="122"/>
      <c r="AA4" s="122"/>
      <c r="AB4" s="122"/>
      <c r="AC4" s="122"/>
      <c r="AD4" s="329">
        <f>COUNTIFS(tab_Anwesenheit4[[#All],[TAS]],AD3)</f>
        <v>18</v>
      </c>
      <c r="AE4" s="329"/>
      <c r="AF4" s="329"/>
      <c r="AG4" s="329"/>
      <c r="AH4" s="122"/>
      <c r="AI4" s="122"/>
      <c r="AJ4" s="124" t="s">
        <v>166</v>
      </c>
      <c r="AK4" s="122"/>
      <c r="AL4" s="122"/>
      <c r="AM4" s="122"/>
      <c r="AN4" s="330">
        <f>COUNT(tab_Anwesenheit4[TAS])</f>
        <v>71</v>
      </c>
      <c r="AO4" s="330"/>
    </row>
    <row r="5" spans="1:43" ht="12.75" customHeight="1" x14ac:dyDescent="0.25">
      <c r="AP5" s="31"/>
      <c r="AQ5" s="24"/>
    </row>
    <row r="6" spans="1:43" s="119" customFormat="1" ht="48" customHeight="1" x14ac:dyDescent="0.2">
      <c r="A6" s="112" t="s">
        <v>16</v>
      </c>
      <c r="B6" s="113" t="s">
        <v>14</v>
      </c>
      <c r="C6" s="113" t="s">
        <v>8</v>
      </c>
      <c r="D6" s="114" t="s">
        <v>7</v>
      </c>
      <c r="E6" s="115" t="s">
        <v>12</v>
      </c>
      <c r="F6" s="116" t="s">
        <v>13</v>
      </c>
      <c r="G6" s="136" t="s">
        <v>9</v>
      </c>
      <c r="H6" s="136" t="s">
        <v>10</v>
      </c>
      <c r="I6" s="136" t="s">
        <v>6</v>
      </c>
      <c r="J6" s="117" t="s">
        <v>137</v>
      </c>
      <c r="K6" s="118" t="s">
        <v>138</v>
      </c>
      <c r="L6" s="118" t="s">
        <v>139</v>
      </c>
      <c r="M6" s="118" t="s">
        <v>140</v>
      </c>
      <c r="N6" s="118" t="s">
        <v>141</v>
      </c>
      <c r="O6" s="118" t="s">
        <v>142</v>
      </c>
      <c r="P6" s="117" t="s">
        <v>143</v>
      </c>
      <c r="Q6" s="117" t="s">
        <v>144</v>
      </c>
      <c r="R6" s="118" t="s">
        <v>145</v>
      </c>
      <c r="S6" s="118" t="s">
        <v>146</v>
      </c>
      <c r="T6" s="118" t="s">
        <v>147</v>
      </c>
      <c r="U6" s="118" t="s">
        <v>148</v>
      </c>
      <c r="V6" s="118" t="s">
        <v>149</v>
      </c>
      <c r="W6" s="117" t="s">
        <v>150</v>
      </c>
      <c r="X6" s="117" t="s">
        <v>151</v>
      </c>
      <c r="Y6" s="118" t="s">
        <v>152</v>
      </c>
      <c r="Z6" s="118" t="s">
        <v>153</v>
      </c>
      <c r="AA6" s="118" t="s">
        <v>154</v>
      </c>
      <c r="AB6" s="118" t="s">
        <v>155</v>
      </c>
      <c r="AC6" s="118" t="s">
        <v>156</v>
      </c>
      <c r="AD6" s="117" t="s">
        <v>157</v>
      </c>
      <c r="AE6" s="117" t="s">
        <v>158</v>
      </c>
      <c r="AF6" s="118" t="s">
        <v>159</v>
      </c>
      <c r="AG6" s="118" t="s">
        <v>160</v>
      </c>
      <c r="AH6" s="118" t="s">
        <v>161</v>
      </c>
      <c r="AI6" s="118" t="s">
        <v>162</v>
      </c>
      <c r="AJ6" s="118" t="s">
        <v>163</v>
      </c>
      <c r="AK6" s="117" t="s">
        <v>164</v>
      </c>
      <c r="AL6" s="117" t="s">
        <v>165</v>
      </c>
      <c r="AM6" s="118" t="s">
        <v>167</v>
      </c>
      <c r="AN6" s="118" t="s">
        <v>168</v>
      </c>
      <c r="AO6" s="118" t="s">
        <v>0</v>
      </c>
    </row>
    <row r="7" spans="1:43" s="55" customFormat="1" ht="22.5" customHeight="1" x14ac:dyDescent="0.2">
      <c r="A7" s="109"/>
      <c r="B7" s="161">
        <v>15</v>
      </c>
      <c r="C7" s="7"/>
      <c r="D7" s="32" t="s">
        <v>218</v>
      </c>
      <c r="E7" s="107">
        <v>5835</v>
      </c>
      <c r="F7" s="35">
        <v>34541</v>
      </c>
      <c r="G7" s="166"/>
      <c r="H7" s="71">
        <v>43913</v>
      </c>
      <c r="I7" s="71">
        <v>44547</v>
      </c>
      <c r="J7" s="92"/>
      <c r="K7" s="64"/>
      <c r="L7" s="64"/>
      <c r="M7" s="64"/>
      <c r="N7" s="64"/>
      <c r="O7" s="64"/>
      <c r="P7" s="93"/>
      <c r="Q7" s="93"/>
      <c r="R7" s="64"/>
      <c r="S7" s="64"/>
      <c r="T7" s="64"/>
      <c r="U7" s="64"/>
      <c r="V7" s="64"/>
      <c r="W7" s="93"/>
      <c r="X7" s="93"/>
      <c r="Y7" s="64"/>
      <c r="Z7" s="64"/>
      <c r="AA7" s="64"/>
      <c r="AB7" s="64"/>
      <c r="AC7" s="64"/>
      <c r="AD7" s="93"/>
      <c r="AE7" s="93"/>
      <c r="AF7" s="64"/>
      <c r="AG7" s="64"/>
      <c r="AH7" s="64"/>
      <c r="AI7" s="64"/>
      <c r="AJ7" s="64"/>
      <c r="AK7" s="93"/>
      <c r="AL7" s="93"/>
      <c r="AM7" s="64"/>
      <c r="AN7" s="64"/>
      <c r="AO7" s="126"/>
    </row>
    <row r="8" spans="1:43" s="55" customFormat="1" ht="22.5" customHeight="1" x14ac:dyDescent="0.2">
      <c r="A8" s="109"/>
      <c r="B8" s="165">
        <v>15</v>
      </c>
      <c r="C8" s="7"/>
      <c r="D8" s="32" t="s">
        <v>219</v>
      </c>
      <c r="E8" s="107">
        <v>6443</v>
      </c>
      <c r="F8" s="35">
        <v>27145</v>
      </c>
      <c r="G8" s="166"/>
      <c r="H8" s="71">
        <v>43913</v>
      </c>
      <c r="I8" s="71">
        <v>44547</v>
      </c>
      <c r="J8" s="92"/>
      <c r="K8" s="64"/>
      <c r="L8" s="64"/>
      <c r="M8" s="64"/>
      <c r="N8" s="64"/>
      <c r="O8" s="64"/>
      <c r="P8" s="93"/>
      <c r="Q8" s="93"/>
      <c r="R8" s="64"/>
      <c r="S8" s="64"/>
      <c r="T8" s="64"/>
      <c r="U8" s="64"/>
      <c r="V8" s="64"/>
      <c r="W8" s="93"/>
      <c r="X8" s="93"/>
      <c r="Y8" s="64"/>
      <c r="Z8" s="64"/>
      <c r="AA8" s="64"/>
      <c r="AB8" s="64"/>
      <c r="AC8" s="64"/>
      <c r="AD8" s="93"/>
      <c r="AE8" s="93"/>
      <c r="AF8" s="64"/>
      <c r="AG8" s="64"/>
      <c r="AH8" s="64"/>
      <c r="AI8" s="64"/>
      <c r="AJ8" s="64"/>
      <c r="AK8" s="93"/>
      <c r="AL8" s="93"/>
      <c r="AM8" s="64"/>
      <c r="AN8" s="64"/>
      <c r="AO8" s="126"/>
    </row>
    <row r="9" spans="1:43" s="55" customFormat="1" ht="22.5" customHeight="1" x14ac:dyDescent="0.2">
      <c r="A9" s="109">
        <v>381489</v>
      </c>
      <c r="B9" s="165">
        <v>14</v>
      </c>
      <c r="C9" s="7">
        <v>124</v>
      </c>
      <c r="D9" s="32" t="s">
        <v>135</v>
      </c>
      <c r="E9" s="81">
        <v>4042</v>
      </c>
      <c r="F9" s="34">
        <v>36856</v>
      </c>
      <c r="G9" s="166"/>
      <c r="H9" s="71">
        <v>43864</v>
      </c>
      <c r="I9" s="71">
        <v>44533</v>
      </c>
      <c r="J9" s="92"/>
      <c r="K9" s="37" t="s">
        <v>94</v>
      </c>
      <c r="L9" s="37" t="s">
        <v>94</v>
      </c>
      <c r="M9" s="37" t="s">
        <v>94</v>
      </c>
      <c r="N9" s="37" t="s">
        <v>94</v>
      </c>
      <c r="O9" s="37" t="s">
        <v>94</v>
      </c>
      <c r="P9" s="93"/>
      <c r="Q9" s="93"/>
      <c r="R9" s="37" t="s">
        <v>94</v>
      </c>
      <c r="S9" s="37" t="s">
        <v>94</v>
      </c>
      <c r="T9" s="37" t="s">
        <v>94</v>
      </c>
      <c r="U9" s="37" t="s">
        <v>94</v>
      </c>
      <c r="V9" s="37" t="s">
        <v>94</v>
      </c>
      <c r="W9" s="93"/>
      <c r="X9" s="93"/>
      <c r="Y9" s="37" t="s">
        <v>84</v>
      </c>
      <c r="Z9" s="37" t="s">
        <v>84</v>
      </c>
      <c r="AA9" s="37" t="s">
        <v>84</v>
      </c>
      <c r="AB9" s="37" t="s">
        <v>84</v>
      </c>
      <c r="AC9" s="37" t="s">
        <v>84</v>
      </c>
      <c r="AD9" s="93"/>
      <c r="AE9" s="93"/>
      <c r="AF9" s="37" t="s">
        <v>84</v>
      </c>
      <c r="AG9" s="37" t="s">
        <v>84</v>
      </c>
      <c r="AH9" s="37" t="s">
        <v>84</v>
      </c>
      <c r="AI9" s="37" t="s">
        <v>84</v>
      </c>
      <c r="AJ9" s="37" t="s">
        <v>84</v>
      </c>
      <c r="AK9" s="93"/>
      <c r="AL9" s="93"/>
      <c r="AM9" s="37" t="s">
        <v>84</v>
      </c>
      <c r="AN9" s="37" t="s">
        <v>84</v>
      </c>
      <c r="AO9" s="126"/>
    </row>
    <row r="10" spans="1:43" s="55" customFormat="1" ht="22.5" customHeight="1" x14ac:dyDescent="0.2">
      <c r="A10" s="109">
        <v>381489</v>
      </c>
      <c r="B10" s="161">
        <v>13</v>
      </c>
      <c r="C10" s="99"/>
      <c r="D10" s="41" t="s">
        <v>76</v>
      </c>
      <c r="E10" s="81">
        <v>1305</v>
      </c>
      <c r="F10" s="34">
        <v>26281</v>
      </c>
      <c r="G10" s="71">
        <v>43774</v>
      </c>
      <c r="H10" s="71">
        <v>43864</v>
      </c>
      <c r="I10" s="71">
        <v>44400</v>
      </c>
      <c r="J10" s="92"/>
      <c r="K10" s="37" t="s">
        <v>94</v>
      </c>
      <c r="L10" s="37" t="s">
        <v>94</v>
      </c>
      <c r="M10" s="37" t="s">
        <v>94</v>
      </c>
      <c r="N10" s="37" t="s">
        <v>94</v>
      </c>
      <c r="O10" s="37" t="s">
        <v>94</v>
      </c>
      <c r="P10" s="93"/>
      <c r="Q10" s="93"/>
      <c r="R10" s="37" t="s">
        <v>94</v>
      </c>
      <c r="S10" s="37" t="s">
        <v>94</v>
      </c>
      <c r="T10" s="37" t="s">
        <v>94</v>
      </c>
      <c r="U10" s="37" t="s">
        <v>94</v>
      </c>
      <c r="V10" s="37" t="s">
        <v>94</v>
      </c>
      <c r="W10" s="93"/>
      <c r="X10" s="93"/>
      <c r="Y10" s="37" t="s">
        <v>84</v>
      </c>
      <c r="Z10" s="37" t="s">
        <v>84</v>
      </c>
      <c r="AA10" s="37" t="s">
        <v>84</v>
      </c>
      <c r="AB10" s="37" t="s">
        <v>84</v>
      </c>
      <c r="AC10" s="37" t="s">
        <v>84</v>
      </c>
      <c r="AD10" s="93"/>
      <c r="AE10" s="93"/>
      <c r="AF10" s="37" t="s">
        <v>84</v>
      </c>
      <c r="AG10" s="37" t="s">
        <v>84</v>
      </c>
      <c r="AH10" s="37" t="s">
        <v>84</v>
      </c>
      <c r="AI10" s="37" t="s">
        <v>84</v>
      </c>
      <c r="AJ10" s="37" t="s">
        <v>84</v>
      </c>
      <c r="AK10" s="93"/>
      <c r="AL10" s="93"/>
      <c r="AM10" s="37" t="s">
        <v>84</v>
      </c>
      <c r="AN10" s="37" t="s">
        <v>84</v>
      </c>
      <c r="AO10" s="125"/>
    </row>
    <row r="11" spans="1:43" s="60" customFormat="1" ht="22.5" customHeight="1" x14ac:dyDescent="0.2">
      <c r="A11" s="109">
        <v>381489</v>
      </c>
      <c r="B11" s="161">
        <v>14</v>
      </c>
      <c r="C11" s="8">
        <v>115</v>
      </c>
      <c r="D11" s="32" t="s">
        <v>136</v>
      </c>
      <c r="E11" s="81">
        <v>4033</v>
      </c>
      <c r="F11" s="34">
        <v>37200</v>
      </c>
      <c r="G11" s="167"/>
      <c r="H11" s="71">
        <v>43864</v>
      </c>
      <c r="I11" s="71">
        <v>44533</v>
      </c>
      <c r="J11" s="92"/>
      <c r="K11" s="37" t="s">
        <v>94</v>
      </c>
      <c r="L11" s="37" t="s">
        <v>94</v>
      </c>
      <c r="M11" s="37" t="s">
        <v>94</v>
      </c>
      <c r="N11" s="37" t="s">
        <v>94</v>
      </c>
      <c r="O11" s="37" t="s">
        <v>94</v>
      </c>
      <c r="P11" s="93"/>
      <c r="Q11" s="93"/>
      <c r="R11" s="37" t="s">
        <v>94</v>
      </c>
      <c r="S11" s="37" t="s">
        <v>94</v>
      </c>
      <c r="T11" s="37" t="s">
        <v>94</v>
      </c>
      <c r="U11" s="37" t="s">
        <v>94</v>
      </c>
      <c r="V11" s="37" t="s">
        <v>94</v>
      </c>
      <c r="W11" s="93"/>
      <c r="X11" s="93"/>
      <c r="Y11" s="37" t="s">
        <v>84</v>
      </c>
      <c r="Z11" s="37" t="s">
        <v>84</v>
      </c>
      <c r="AA11" s="37" t="s">
        <v>84</v>
      </c>
      <c r="AB11" s="37" t="s">
        <v>84</v>
      </c>
      <c r="AC11" s="37" t="s">
        <v>84</v>
      </c>
      <c r="AD11" s="93"/>
      <c r="AE11" s="93"/>
      <c r="AF11" s="37" t="s">
        <v>84</v>
      </c>
      <c r="AG11" s="37" t="s">
        <v>84</v>
      </c>
      <c r="AH11" s="37" t="s">
        <v>84</v>
      </c>
      <c r="AI11" s="37" t="s">
        <v>84</v>
      </c>
      <c r="AJ11" s="37" t="s">
        <v>84</v>
      </c>
      <c r="AK11" s="93"/>
      <c r="AL11" s="93"/>
      <c r="AM11" s="37" t="s">
        <v>84</v>
      </c>
      <c r="AN11" s="37" t="s">
        <v>84</v>
      </c>
      <c r="AO11" s="125"/>
    </row>
    <row r="12" spans="1:43" s="60" customFormat="1" ht="22.5" customHeight="1" x14ac:dyDescent="0.2">
      <c r="A12" s="109"/>
      <c r="B12" s="165">
        <v>15</v>
      </c>
      <c r="C12" s="8"/>
      <c r="D12" s="32" t="s">
        <v>220</v>
      </c>
      <c r="E12" s="107">
        <v>6517</v>
      </c>
      <c r="F12" s="35">
        <v>31436</v>
      </c>
      <c r="G12" s="167"/>
      <c r="H12" s="71">
        <v>43913</v>
      </c>
      <c r="I12" s="71">
        <v>44547</v>
      </c>
      <c r="J12" s="92"/>
      <c r="K12" s="64"/>
      <c r="L12" s="64"/>
      <c r="M12" s="64"/>
      <c r="N12" s="64"/>
      <c r="O12" s="64"/>
      <c r="P12" s="93"/>
      <c r="Q12" s="93"/>
      <c r="R12" s="64"/>
      <c r="S12" s="64"/>
      <c r="T12" s="64"/>
      <c r="U12" s="64"/>
      <c r="V12" s="64"/>
      <c r="W12" s="93"/>
      <c r="X12" s="93"/>
      <c r="Y12" s="64"/>
      <c r="Z12" s="64"/>
      <c r="AA12" s="64"/>
      <c r="AB12" s="64"/>
      <c r="AC12" s="64"/>
      <c r="AD12" s="93"/>
      <c r="AE12" s="93"/>
      <c r="AF12" s="64"/>
      <c r="AG12" s="64"/>
      <c r="AH12" s="64"/>
      <c r="AI12" s="64"/>
      <c r="AJ12" s="64"/>
      <c r="AK12" s="93"/>
      <c r="AL12" s="93"/>
      <c r="AM12" s="64"/>
      <c r="AN12" s="64"/>
      <c r="AO12" s="125"/>
    </row>
    <row r="13" spans="1:43" s="60" customFormat="1" ht="22.5" customHeight="1" x14ac:dyDescent="0.2">
      <c r="A13" s="110">
        <v>361241</v>
      </c>
      <c r="B13" s="6">
        <v>7</v>
      </c>
      <c r="C13" s="7">
        <v>20</v>
      </c>
      <c r="D13" s="32" t="s">
        <v>18</v>
      </c>
      <c r="E13" s="81">
        <v>6366</v>
      </c>
      <c r="F13" s="34">
        <v>32665</v>
      </c>
      <c r="G13" s="71">
        <v>43522</v>
      </c>
      <c r="H13" s="71">
        <v>43629</v>
      </c>
      <c r="I13" s="71">
        <v>44155</v>
      </c>
      <c r="J13" s="36"/>
      <c r="K13" s="37" t="s">
        <v>94</v>
      </c>
      <c r="L13" s="37" t="s">
        <v>94</v>
      </c>
      <c r="M13" s="37" t="s">
        <v>94</v>
      </c>
      <c r="N13" s="37" t="s">
        <v>94</v>
      </c>
      <c r="O13" s="37" t="s">
        <v>94</v>
      </c>
      <c r="P13" s="38"/>
      <c r="Q13" s="38"/>
      <c r="R13" s="37" t="s">
        <v>94</v>
      </c>
      <c r="S13" s="37" t="s">
        <v>94</v>
      </c>
      <c r="T13" s="37" t="s">
        <v>91</v>
      </c>
      <c r="U13" s="37" t="s">
        <v>91</v>
      </c>
      <c r="V13" s="37" t="s">
        <v>91</v>
      </c>
      <c r="W13" s="38"/>
      <c r="X13" s="38"/>
      <c r="Y13" s="37" t="s">
        <v>84</v>
      </c>
      <c r="Z13" s="37" t="s">
        <v>84</v>
      </c>
      <c r="AA13" s="37" t="s">
        <v>84</v>
      </c>
      <c r="AB13" s="37" t="s">
        <v>84</v>
      </c>
      <c r="AC13" s="37" t="s">
        <v>84</v>
      </c>
      <c r="AD13" s="38"/>
      <c r="AE13" s="38"/>
      <c r="AF13" s="37" t="s">
        <v>84</v>
      </c>
      <c r="AG13" s="37" t="s">
        <v>84</v>
      </c>
      <c r="AH13" s="37" t="s">
        <v>84</v>
      </c>
      <c r="AI13" s="37" t="s">
        <v>84</v>
      </c>
      <c r="AJ13" s="37" t="s">
        <v>84</v>
      </c>
      <c r="AK13" s="38"/>
      <c r="AL13" s="38"/>
      <c r="AM13" s="37" t="s">
        <v>84</v>
      </c>
      <c r="AN13" s="37" t="s">
        <v>84</v>
      </c>
      <c r="AO13" s="125"/>
    </row>
    <row r="14" spans="1:43" s="60" customFormat="1" ht="22.5" customHeight="1" x14ac:dyDescent="0.2">
      <c r="A14" s="110">
        <v>361241</v>
      </c>
      <c r="B14" s="6">
        <v>9</v>
      </c>
      <c r="C14" s="7">
        <v>12</v>
      </c>
      <c r="D14" s="32" t="s">
        <v>19</v>
      </c>
      <c r="E14" s="68">
        <v>3592</v>
      </c>
      <c r="F14" s="34">
        <v>36481</v>
      </c>
      <c r="G14" s="71">
        <v>43578</v>
      </c>
      <c r="H14" s="71">
        <v>43661</v>
      </c>
      <c r="I14" s="71">
        <v>44213</v>
      </c>
      <c r="J14" s="36"/>
      <c r="K14" s="37" t="s">
        <v>94</v>
      </c>
      <c r="L14" s="37" t="s">
        <v>94</v>
      </c>
      <c r="M14" s="37" t="s">
        <v>94</v>
      </c>
      <c r="N14" s="37" t="s">
        <v>94</v>
      </c>
      <c r="O14" s="37" t="s">
        <v>94</v>
      </c>
      <c r="P14" s="38"/>
      <c r="Q14" s="38"/>
      <c r="R14" s="37" t="s">
        <v>94</v>
      </c>
      <c r="S14" s="37" t="s">
        <v>94</v>
      </c>
      <c r="T14" s="96" t="s">
        <v>114</v>
      </c>
      <c r="U14" s="37" t="s">
        <v>94</v>
      </c>
      <c r="V14" s="37" t="s">
        <v>94</v>
      </c>
      <c r="W14" s="38"/>
      <c r="X14" s="38"/>
      <c r="Y14" s="37" t="s">
        <v>84</v>
      </c>
      <c r="Z14" s="37" t="s">
        <v>84</v>
      </c>
      <c r="AA14" s="37" t="s">
        <v>84</v>
      </c>
      <c r="AB14" s="37" t="s">
        <v>84</v>
      </c>
      <c r="AC14" s="37" t="s">
        <v>84</v>
      </c>
      <c r="AD14" s="38"/>
      <c r="AE14" s="38"/>
      <c r="AF14" s="37" t="s">
        <v>84</v>
      </c>
      <c r="AG14" s="37" t="s">
        <v>84</v>
      </c>
      <c r="AH14" s="37" t="s">
        <v>84</v>
      </c>
      <c r="AI14" s="37" t="s">
        <v>84</v>
      </c>
      <c r="AJ14" s="37" t="s">
        <v>84</v>
      </c>
      <c r="AK14" s="38"/>
      <c r="AL14" s="38"/>
      <c r="AM14" s="37" t="s">
        <v>84</v>
      </c>
      <c r="AN14" s="37" t="s">
        <v>84</v>
      </c>
      <c r="AO14" s="125"/>
    </row>
    <row r="15" spans="1:43" s="60" customFormat="1" ht="22.5" customHeight="1" x14ac:dyDescent="0.2">
      <c r="A15" s="110">
        <v>361241</v>
      </c>
      <c r="B15" s="6">
        <v>4</v>
      </c>
      <c r="C15" s="8">
        <v>55</v>
      </c>
      <c r="D15" s="41" t="s">
        <v>20</v>
      </c>
      <c r="E15" s="76">
        <v>1398</v>
      </c>
      <c r="F15" s="34">
        <v>30824</v>
      </c>
      <c r="G15" s="71">
        <v>43430</v>
      </c>
      <c r="H15" s="71">
        <v>43488</v>
      </c>
      <c r="I15" s="71">
        <v>44064</v>
      </c>
      <c r="J15" s="36"/>
      <c r="K15" s="37" t="s">
        <v>94</v>
      </c>
      <c r="L15" s="37" t="s">
        <v>94</v>
      </c>
      <c r="M15" s="37" t="s">
        <v>94</v>
      </c>
      <c r="N15" s="37" t="s">
        <v>94</v>
      </c>
      <c r="O15" s="37" t="s">
        <v>94</v>
      </c>
      <c r="P15" s="38"/>
      <c r="Q15" s="38"/>
      <c r="R15" s="37" t="s">
        <v>94</v>
      </c>
      <c r="S15" s="37" t="s">
        <v>94</v>
      </c>
      <c r="T15" s="37" t="s">
        <v>94</v>
      </c>
      <c r="U15" s="37" t="s">
        <v>94</v>
      </c>
      <c r="V15" s="37" t="s">
        <v>94</v>
      </c>
      <c r="W15" s="38"/>
      <c r="X15" s="38"/>
      <c r="Y15" s="37" t="s">
        <v>84</v>
      </c>
      <c r="Z15" s="37" t="s">
        <v>84</v>
      </c>
      <c r="AA15" s="37" t="s">
        <v>84</v>
      </c>
      <c r="AB15" s="37" t="s">
        <v>84</v>
      </c>
      <c r="AC15" s="37" t="s">
        <v>84</v>
      </c>
      <c r="AD15" s="38"/>
      <c r="AE15" s="38"/>
      <c r="AF15" s="37" t="s">
        <v>84</v>
      </c>
      <c r="AG15" s="37" t="s">
        <v>84</v>
      </c>
      <c r="AH15" s="37" t="s">
        <v>84</v>
      </c>
      <c r="AI15" s="37" t="s">
        <v>84</v>
      </c>
      <c r="AJ15" s="37" t="s">
        <v>84</v>
      </c>
      <c r="AK15" s="38"/>
      <c r="AL15" s="38"/>
      <c r="AM15" s="37" t="s">
        <v>84</v>
      </c>
      <c r="AN15" s="37" t="s">
        <v>84</v>
      </c>
      <c r="AO15" s="125"/>
    </row>
    <row r="16" spans="1:43" s="60" customFormat="1" ht="22.5" customHeight="1" x14ac:dyDescent="0.2">
      <c r="A16" s="110">
        <v>361241</v>
      </c>
      <c r="B16" s="6">
        <v>12</v>
      </c>
      <c r="C16" s="9">
        <v>46</v>
      </c>
      <c r="D16" s="41" t="s">
        <v>21</v>
      </c>
      <c r="E16" s="76">
        <v>3659</v>
      </c>
      <c r="F16" s="34">
        <v>32364</v>
      </c>
      <c r="G16" s="71">
        <v>43724</v>
      </c>
      <c r="H16" s="71">
        <v>43766</v>
      </c>
      <c r="I16" s="71">
        <v>44358</v>
      </c>
      <c r="J16" s="36"/>
      <c r="K16" s="37" t="s">
        <v>94</v>
      </c>
      <c r="L16" s="37" t="s">
        <v>94</v>
      </c>
      <c r="M16" s="37" t="s">
        <v>94</v>
      </c>
      <c r="N16" s="37" t="s">
        <v>94</v>
      </c>
      <c r="O16" s="37" t="s">
        <v>94</v>
      </c>
      <c r="P16" s="38"/>
      <c r="Q16" s="38"/>
      <c r="R16" s="37" t="s">
        <v>94</v>
      </c>
      <c r="S16" s="37" t="s">
        <v>94</v>
      </c>
      <c r="T16" s="96" t="s">
        <v>114</v>
      </c>
      <c r="U16" s="37" t="s">
        <v>94</v>
      </c>
      <c r="V16" s="37" t="s">
        <v>83</v>
      </c>
      <c r="W16" s="38"/>
      <c r="X16" s="38"/>
      <c r="Y16" s="37" t="s">
        <v>84</v>
      </c>
      <c r="Z16" s="37" t="s">
        <v>84</v>
      </c>
      <c r="AA16" s="37" t="s">
        <v>84</v>
      </c>
      <c r="AB16" s="37" t="s">
        <v>84</v>
      </c>
      <c r="AC16" s="37" t="s">
        <v>84</v>
      </c>
      <c r="AD16" s="38"/>
      <c r="AE16" s="38"/>
      <c r="AF16" s="37" t="s">
        <v>84</v>
      </c>
      <c r="AG16" s="37" t="s">
        <v>84</v>
      </c>
      <c r="AH16" s="37" t="s">
        <v>84</v>
      </c>
      <c r="AI16" s="37" t="s">
        <v>84</v>
      </c>
      <c r="AJ16" s="37" t="s">
        <v>84</v>
      </c>
      <c r="AK16" s="38"/>
      <c r="AL16" s="38"/>
      <c r="AM16" s="37" t="s">
        <v>84</v>
      </c>
      <c r="AN16" s="37" t="s">
        <v>84</v>
      </c>
      <c r="AO16" s="125"/>
    </row>
    <row r="17" spans="1:41" s="60" customFormat="1" ht="22.5" customHeight="1" x14ac:dyDescent="0.2">
      <c r="A17" s="110">
        <v>361241</v>
      </c>
      <c r="B17" s="6">
        <v>6</v>
      </c>
      <c r="C17" s="98">
        <v>105</v>
      </c>
      <c r="D17" s="41" t="s">
        <v>22</v>
      </c>
      <c r="E17" s="81">
        <v>2937</v>
      </c>
      <c r="F17" s="43">
        <v>35453</v>
      </c>
      <c r="G17" s="71">
        <v>43489</v>
      </c>
      <c r="H17" s="71">
        <v>43521</v>
      </c>
      <c r="I17" s="71">
        <v>44127</v>
      </c>
      <c r="J17" s="36"/>
      <c r="K17" s="37" t="s">
        <v>94</v>
      </c>
      <c r="L17" s="37" t="s">
        <v>94</v>
      </c>
      <c r="M17" s="37" t="s">
        <v>94</v>
      </c>
      <c r="N17" s="37" t="s">
        <v>83</v>
      </c>
      <c r="O17" s="37" t="s">
        <v>94</v>
      </c>
      <c r="P17" s="38"/>
      <c r="Q17" s="38"/>
      <c r="R17" s="37" t="s">
        <v>91</v>
      </c>
      <c r="S17" s="37" t="s">
        <v>91</v>
      </c>
      <c r="T17" s="37" t="s">
        <v>91</v>
      </c>
      <c r="U17" s="37" t="s">
        <v>96</v>
      </c>
      <c r="V17" s="37" t="s">
        <v>96</v>
      </c>
      <c r="W17" s="38" t="s">
        <v>215</v>
      </c>
      <c r="X17" s="38"/>
      <c r="Y17" s="37" t="s">
        <v>84</v>
      </c>
      <c r="Z17" s="37" t="s">
        <v>84</v>
      </c>
      <c r="AA17" s="37" t="s">
        <v>84</v>
      </c>
      <c r="AB17" s="37" t="s">
        <v>84</v>
      </c>
      <c r="AC17" s="37" t="s">
        <v>84</v>
      </c>
      <c r="AD17" s="38"/>
      <c r="AE17" s="38"/>
      <c r="AF17" s="37" t="s">
        <v>84</v>
      </c>
      <c r="AG17" s="37" t="s">
        <v>84</v>
      </c>
      <c r="AH17" s="37" t="s">
        <v>84</v>
      </c>
      <c r="AI17" s="37" t="s">
        <v>84</v>
      </c>
      <c r="AJ17" s="37" t="s">
        <v>84</v>
      </c>
      <c r="AK17" s="38"/>
      <c r="AL17" s="38"/>
      <c r="AM17" s="37" t="s">
        <v>84</v>
      </c>
      <c r="AN17" s="37" t="s">
        <v>84</v>
      </c>
      <c r="AO17" s="125"/>
    </row>
    <row r="18" spans="1:41" s="60" customFormat="1" ht="22.5" customHeight="1" x14ac:dyDescent="0.2">
      <c r="A18" s="110">
        <v>361241</v>
      </c>
      <c r="B18" s="6">
        <v>11</v>
      </c>
      <c r="C18" s="99">
        <v>116</v>
      </c>
      <c r="D18" s="32" t="s">
        <v>23</v>
      </c>
      <c r="E18" s="105">
        <v>3613</v>
      </c>
      <c r="F18" s="45">
        <v>35256</v>
      </c>
      <c r="G18" s="71">
        <v>43633</v>
      </c>
      <c r="H18" s="71">
        <v>43724</v>
      </c>
      <c r="I18" s="71">
        <v>44274</v>
      </c>
      <c r="J18" s="36"/>
      <c r="K18" s="37" t="s">
        <v>94</v>
      </c>
      <c r="L18" s="37" t="s">
        <v>94</v>
      </c>
      <c r="M18" s="37" t="s">
        <v>94</v>
      </c>
      <c r="N18" s="37" t="s">
        <v>94</v>
      </c>
      <c r="O18" s="37" t="s">
        <v>94</v>
      </c>
      <c r="P18" s="38"/>
      <c r="Q18" s="38"/>
      <c r="R18" s="37" t="s">
        <v>94</v>
      </c>
      <c r="S18" s="37" t="s">
        <v>83</v>
      </c>
      <c r="T18" s="37" t="s">
        <v>94</v>
      </c>
      <c r="U18" s="37" t="s">
        <v>94</v>
      </c>
      <c r="V18" s="37" t="s">
        <v>94</v>
      </c>
      <c r="W18" s="38"/>
      <c r="X18" s="38"/>
      <c r="Y18" s="37" t="s">
        <v>84</v>
      </c>
      <c r="Z18" s="37" t="s">
        <v>84</v>
      </c>
      <c r="AA18" s="37" t="s">
        <v>84</v>
      </c>
      <c r="AB18" s="37" t="s">
        <v>84</v>
      </c>
      <c r="AC18" s="37" t="s">
        <v>84</v>
      </c>
      <c r="AD18" s="38"/>
      <c r="AE18" s="38"/>
      <c r="AF18" s="37" t="s">
        <v>84</v>
      </c>
      <c r="AG18" s="37" t="s">
        <v>84</v>
      </c>
      <c r="AH18" s="37" t="s">
        <v>84</v>
      </c>
      <c r="AI18" s="37" t="s">
        <v>84</v>
      </c>
      <c r="AJ18" s="37" t="s">
        <v>84</v>
      </c>
      <c r="AK18" s="38"/>
      <c r="AL18" s="38"/>
      <c r="AM18" s="37" t="s">
        <v>84</v>
      </c>
      <c r="AN18" s="37" t="s">
        <v>84</v>
      </c>
      <c r="AO18" s="125"/>
    </row>
    <row r="19" spans="1:41" s="60" customFormat="1" ht="22.5" customHeight="1" x14ac:dyDescent="0.2">
      <c r="A19" s="110">
        <v>361241</v>
      </c>
      <c r="B19" s="6">
        <v>7</v>
      </c>
      <c r="C19" s="8">
        <v>27</v>
      </c>
      <c r="D19" s="41" t="s">
        <v>24</v>
      </c>
      <c r="E19" s="81">
        <v>6156</v>
      </c>
      <c r="F19" s="34">
        <v>30271</v>
      </c>
      <c r="G19" s="71">
        <v>43521</v>
      </c>
      <c r="H19" s="71">
        <v>43578</v>
      </c>
      <c r="I19" s="71">
        <v>44155</v>
      </c>
      <c r="J19" s="36"/>
      <c r="K19" s="37" t="s">
        <v>91</v>
      </c>
      <c r="L19" s="37" t="s">
        <v>91</v>
      </c>
      <c r="M19" s="37" t="s">
        <v>91</v>
      </c>
      <c r="N19" s="37" t="s">
        <v>94</v>
      </c>
      <c r="O19" s="37" t="s">
        <v>94</v>
      </c>
      <c r="P19" s="38"/>
      <c r="Q19" s="38"/>
      <c r="R19" s="37" t="s">
        <v>94</v>
      </c>
      <c r="S19" s="37" t="s">
        <v>94</v>
      </c>
      <c r="T19" s="37" t="s">
        <v>91</v>
      </c>
      <c r="U19" s="37" t="s">
        <v>94</v>
      </c>
      <c r="V19" s="37" t="s">
        <v>94</v>
      </c>
      <c r="W19" s="38"/>
      <c r="X19" s="38"/>
      <c r="Y19" s="37" t="s">
        <v>84</v>
      </c>
      <c r="Z19" s="37" t="s">
        <v>84</v>
      </c>
      <c r="AA19" s="37" t="s">
        <v>84</v>
      </c>
      <c r="AB19" s="37" t="s">
        <v>84</v>
      </c>
      <c r="AC19" s="37" t="s">
        <v>84</v>
      </c>
      <c r="AD19" s="38"/>
      <c r="AE19" s="38"/>
      <c r="AF19" s="37" t="s">
        <v>84</v>
      </c>
      <c r="AG19" s="37" t="s">
        <v>84</v>
      </c>
      <c r="AH19" s="37" t="s">
        <v>84</v>
      </c>
      <c r="AI19" s="37" t="s">
        <v>84</v>
      </c>
      <c r="AJ19" s="37" t="s">
        <v>84</v>
      </c>
      <c r="AK19" s="38"/>
      <c r="AL19" s="38"/>
      <c r="AM19" s="37" t="s">
        <v>84</v>
      </c>
      <c r="AN19" s="37" t="s">
        <v>84</v>
      </c>
      <c r="AO19" s="125"/>
    </row>
    <row r="20" spans="1:41" s="60" customFormat="1" ht="22.5" customHeight="1" x14ac:dyDescent="0.2">
      <c r="A20" s="110">
        <v>361241</v>
      </c>
      <c r="B20" s="6">
        <v>7</v>
      </c>
      <c r="C20" s="8">
        <v>49</v>
      </c>
      <c r="D20" s="41" t="s">
        <v>25</v>
      </c>
      <c r="E20" s="81">
        <v>4730</v>
      </c>
      <c r="F20" s="34">
        <v>36840</v>
      </c>
      <c r="G20" s="71">
        <v>43521</v>
      </c>
      <c r="H20" s="71">
        <v>43578</v>
      </c>
      <c r="I20" s="71">
        <v>44155</v>
      </c>
      <c r="J20" s="36"/>
      <c r="K20" s="37" t="s">
        <v>94</v>
      </c>
      <c r="L20" s="37" t="s">
        <v>94</v>
      </c>
      <c r="M20" s="37" t="s">
        <v>94</v>
      </c>
      <c r="N20" s="37" t="s">
        <v>94</v>
      </c>
      <c r="O20" s="37" t="s">
        <v>94</v>
      </c>
      <c r="P20" s="38"/>
      <c r="Q20" s="38"/>
      <c r="R20" s="37" t="s">
        <v>94</v>
      </c>
      <c r="S20" s="88" t="s">
        <v>107</v>
      </c>
      <c r="T20" s="88" t="s">
        <v>107</v>
      </c>
      <c r="U20" s="37" t="s">
        <v>94</v>
      </c>
      <c r="V20" s="37" t="s">
        <v>94</v>
      </c>
      <c r="W20" s="38"/>
      <c r="X20" s="38"/>
      <c r="Y20" s="37" t="s">
        <v>84</v>
      </c>
      <c r="Z20" s="37" t="s">
        <v>84</v>
      </c>
      <c r="AA20" s="37" t="s">
        <v>84</v>
      </c>
      <c r="AB20" s="37" t="s">
        <v>84</v>
      </c>
      <c r="AC20" s="37" t="s">
        <v>84</v>
      </c>
      <c r="AD20" s="38"/>
      <c r="AE20" s="38"/>
      <c r="AF20" s="37" t="s">
        <v>84</v>
      </c>
      <c r="AG20" s="37" t="s">
        <v>84</v>
      </c>
      <c r="AH20" s="37" t="s">
        <v>84</v>
      </c>
      <c r="AI20" s="37" t="s">
        <v>84</v>
      </c>
      <c r="AJ20" s="37" t="s">
        <v>84</v>
      </c>
      <c r="AK20" s="38"/>
      <c r="AL20" s="38"/>
      <c r="AM20" s="37" t="s">
        <v>84</v>
      </c>
      <c r="AN20" s="37" t="s">
        <v>84</v>
      </c>
      <c r="AO20" s="125"/>
    </row>
    <row r="21" spans="1:41" s="60" customFormat="1" ht="22.5" customHeight="1" x14ac:dyDescent="0.2">
      <c r="A21" s="110">
        <v>361241</v>
      </c>
      <c r="B21" s="6">
        <v>11</v>
      </c>
      <c r="C21" s="99">
        <v>112</v>
      </c>
      <c r="D21" s="32" t="s">
        <v>26</v>
      </c>
      <c r="E21" s="105">
        <v>3261</v>
      </c>
      <c r="F21" s="45">
        <v>32298</v>
      </c>
      <c r="G21" s="71">
        <v>43633</v>
      </c>
      <c r="H21" s="71">
        <v>43724</v>
      </c>
      <c r="I21" s="71">
        <v>44274</v>
      </c>
      <c r="J21" s="36"/>
      <c r="K21" s="37" t="s">
        <v>94</v>
      </c>
      <c r="L21" s="37" t="s">
        <v>94</v>
      </c>
      <c r="M21" s="37" t="s">
        <v>94</v>
      </c>
      <c r="N21" s="37" t="s">
        <v>94</v>
      </c>
      <c r="O21" s="37" t="s">
        <v>94</v>
      </c>
      <c r="P21" s="38"/>
      <c r="Q21" s="38"/>
      <c r="R21" s="37" t="s">
        <v>94</v>
      </c>
      <c r="S21" s="37" t="s">
        <v>94</v>
      </c>
      <c r="T21" s="37" t="s">
        <v>94</v>
      </c>
      <c r="U21" s="37" t="s">
        <v>94</v>
      </c>
      <c r="V21" s="37" t="s">
        <v>94</v>
      </c>
      <c r="W21" s="38"/>
      <c r="X21" s="38"/>
      <c r="Y21" s="37" t="s">
        <v>84</v>
      </c>
      <c r="Z21" s="37" t="s">
        <v>84</v>
      </c>
      <c r="AA21" s="37" t="s">
        <v>84</v>
      </c>
      <c r="AB21" s="37" t="s">
        <v>84</v>
      </c>
      <c r="AC21" s="37" t="s">
        <v>84</v>
      </c>
      <c r="AD21" s="38"/>
      <c r="AE21" s="38"/>
      <c r="AF21" s="37" t="s">
        <v>84</v>
      </c>
      <c r="AG21" s="37" t="s">
        <v>84</v>
      </c>
      <c r="AH21" s="37" t="s">
        <v>84</v>
      </c>
      <c r="AI21" s="37" t="s">
        <v>84</v>
      </c>
      <c r="AJ21" s="37" t="s">
        <v>84</v>
      </c>
      <c r="AK21" s="38"/>
      <c r="AL21" s="38"/>
      <c r="AM21" s="37" t="s">
        <v>84</v>
      </c>
      <c r="AN21" s="37" t="s">
        <v>84</v>
      </c>
      <c r="AO21" s="125"/>
    </row>
    <row r="22" spans="1:41" s="60" customFormat="1" ht="22.5" customHeight="1" x14ac:dyDescent="0.2">
      <c r="A22" s="110">
        <v>361241</v>
      </c>
      <c r="B22" s="6">
        <v>13</v>
      </c>
      <c r="C22" s="7">
        <v>51</v>
      </c>
      <c r="D22" s="41" t="s">
        <v>27</v>
      </c>
      <c r="E22" s="106">
        <v>3782</v>
      </c>
      <c r="F22" s="35">
        <v>35745</v>
      </c>
      <c r="G22" s="71">
        <v>43752</v>
      </c>
      <c r="H22" s="71">
        <v>43766</v>
      </c>
      <c r="I22" s="71">
        <v>44358</v>
      </c>
      <c r="J22" s="36"/>
      <c r="K22" s="37" t="s">
        <v>94</v>
      </c>
      <c r="L22" s="37" t="s">
        <v>94</v>
      </c>
      <c r="M22" s="88" t="s">
        <v>107</v>
      </c>
      <c r="N22" s="37" t="s">
        <v>94</v>
      </c>
      <c r="O22" s="37" t="s">
        <v>94</v>
      </c>
      <c r="P22" s="38"/>
      <c r="Q22" s="38"/>
      <c r="R22" s="37" t="s">
        <v>94</v>
      </c>
      <c r="S22" s="37" t="s">
        <v>94</v>
      </c>
      <c r="T22" s="37" t="s">
        <v>94</v>
      </c>
      <c r="U22" s="37" t="s">
        <v>94</v>
      </c>
      <c r="V22" s="37" t="s">
        <v>94</v>
      </c>
      <c r="W22" s="38"/>
      <c r="X22" s="38"/>
      <c r="Y22" s="37" t="s">
        <v>84</v>
      </c>
      <c r="Z22" s="37" t="s">
        <v>84</v>
      </c>
      <c r="AA22" s="37" t="s">
        <v>84</v>
      </c>
      <c r="AB22" s="37" t="s">
        <v>84</v>
      </c>
      <c r="AC22" s="37" t="s">
        <v>84</v>
      </c>
      <c r="AD22" s="38"/>
      <c r="AE22" s="38"/>
      <c r="AF22" s="37" t="s">
        <v>84</v>
      </c>
      <c r="AG22" s="37" t="s">
        <v>84</v>
      </c>
      <c r="AH22" s="37" t="s">
        <v>84</v>
      </c>
      <c r="AI22" s="37" t="s">
        <v>84</v>
      </c>
      <c r="AJ22" s="37" t="s">
        <v>84</v>
      </c>
      <c r="AK22" s="38"/>
      <c r="AL22" s="38"/>
      <c r="AM22" s="37" t="s">
        <v>84</v>
      </c>
      <c r="AN22" s="37" t="s">
        <v>84</v>
      </c>
      <c r="AO22" s="125"/>
    </row>
    <row r="23" spans="1:41" s="60" customFormat="1" ht="22.5" customHeight="1" x14ac:dyDescent="0.2">
      <c r="A23" s="110">
        <v>361241</v>
      </c>
      <c r="B23" s="6">
        <v>11</v>
      </c>
      <c r="C23" s="7">
        <v>38</v>
      </c>
      <c r="D23" s="86" t="s">
        <v>224</v>
      </c>
      <c r="E23" s="105">
        <v>6992</v>
      </c>
      <c r="F23" s="45">
        <v>31651</v>
      </c>
      <c r="G23" s="71">
        <v>43633</v>
      </c>
      <c r="H23" s="71">
        <v>43724</v>
      </c>
      <c r="I23" s="71">
        <v>44274</v>
      </c>
      <c r="J23" s="36"/>
      <c r="K23" s="37" t="s">
        <v>94</v>
      </c>
      <c r="L23" s="37" t="s">
        <v>94</v>
      </c>
      <c r="M23" s="37" t="s">
        <v>94</v>
      </c>
      <c r="N23" s="37" t="s">
        <v>94</v>
      </c>
      <c r="O23" s="37" t="s">
        <v>94</v>
      </c>
      <c r="P23" s="38"/>
      <c r="Q23" s="38"/>
      <c r="R23" s="88" t="s">
        <v>107</v>
      </c>
      <c r="S23" s="37" t="s">
        <v>93</v>
      </c>
      <c r="T23" s="37" t="s">
        <v>84</v>
      </c>
      <c r="U23" s="74" t="s">
        <v>221</v>
      </c>
      <c r="V23" s="64"/>
      <c r="W23" s="38"/>
      <c r="X23" s="38"/>
      <c r="Y23" s="64"/>
      <c r="Z23" s="64"/>
      <c r="AA23" s="64"/>
      <c r="AB23" s="64"/>
      <c r="AC23" s="64"/>
      <c r="AD23" s="38"/>
      <c r="AE23" s="38"/>
      <c r="AF23" s="64"/>
      <c r="AG23" s="64"/>
      <c r="AH23" s="64"/>
      <c r="AI23" s="64"/>
      <c r="AJ23" s="64"/>
      <c r="AK23" s="38"/>
      <c r="AL23" s="38"/>
      <c r="AM23" s="64"/>
      <c r="AN23" s="64"/>
      <c r="AO23" s="125"/>
    </row>
    <row r="24" spans="1:41" s="60" customFormat="1" ht="22.5" customHeight="1" x14ac:dyDescent="0.2">
      <c r="A24" s="110">
        <v>361241</v>
      </c>
      <c r="B24" s="6">
        <v>13</v>
      </c>
      <c r="C24" s="7">
        <v>59</v>
      </c>
      <c r="D24" s="41" t="s">
        <v>70</v>
      </c>
      <c r="E24" s="81">
        <v>5046</v>
      </c>
      <c r="F24" s="34">
        <v>35959</v>
      </c>
      <c r="G24" s="71">
        <v>43766</v>
      </c>
      <c r="H24" s="71">
        <v>43499</v>
      </c>
      <c r="I24" s="71">
        <v>44400</v>
      </c>
      <c r="J24" s="37" t="s">
        <v>91</v>
      </c>
      <c r="K24" s="37" t="s">
        <v>91</v>
      </c>
      <c r="L24" s="37" t="s">
        <v>94</v>
      </c>
      <c r="M24" s="37" t="s">
        <v>94</v>
      </c>
      <c r="N24" s="37" t="s">
        <v>83</v>
      </c>
      <c r="O24" s="37" t="s">
        <v>83</v>
      </c>
      <c r="P24" s="38"/>
      <c r="Q24" s="38"/>
      <c r="R24" s="37" t="s">
        <v>94</v>
      </c>
      <c r="S24" s="37" t="s">
        <v>94</v>
      </c>
      <c r="T24" s="37" t="s">
        <v>94</v>
      </c>
      <c r="U24" s="37" t="s">
        <v>94</v>
      </c>
      <c r="V24" s="37" t="s">
        <v>94</v>
      </c>
      <c r="W24" s="38"/>
      <c r="X24" s="38"/>
      <c r="Y24" s="37" t="s">
        <v>84</v>
      </c>
      <c r="Z24" s="37" t="s">
        <v>84</v>
      </c>
      <c r="AA24" s="37" t="s">
        <v>84</v>
      </c>
      <c r="AB24" s="37" t="s">
        <v>84</v>
      </c>
      <c r="AC24" s="37" t="s">
        <v>84</v>
      </c>
      <c r="AD24" s="38"/>
      <c r="AE24" s="38"/>
      <c r="AF24" s="37" t="s">
        <v>84</v>
      </c>
      <c r="AG24" s="37" t="s">
        <v>84</v>
      </c>
      <c r="AH24" s="37" t="s">
        <v>84</v>
      </c>
      <c r="AI24" s="37" t="s">
        <v>84</v>
      </c>
      <c r="AJ24" s="37" t="s">
        <v>84</v>
      </c>
      <c r="AK24" s="38"/>
      <c r="AL24" s="38"/>
      <c r="AM24" s="37" t="s">
        <v>84</v>
      </c>
      <c r="AN24" s="37" t="s">
        <v>84</v>
      </c>
      <c r="AO24" s="125"/>
    </row>
    <row r="25" spans="1:41" s="60" customFormat="1" ht="22.5" customHeight="1" x14ac:dyDescent="0.2">
      <c r="A25" s="110">
        <v>361241</v>
      </c>
      <c r="B25" s="6">
        <v>6</v>
      </c>
      <c r="C25" s="7">
        <v>45</v>
      </c>
      <c r="D25" s="32" t="s">
        <v>29</v>
      </c>
      <c r="E25" s="68">
        <v>2866</v>
      </c>
      <c r="F25" s="34">
        <v>34005</v>
      </c>
      <c r="G25" s="71">
        <v>43640</v>
      </c>
      <c r="H25" s="71">
        <v>43724</v>
      </c>
      <c r="I25" s="71">
        <v>44127</v>
      </c>
      <c r="J25" s="36"/>
      <c r="K25" s="37" t="s">
        <v>94</v>
      </c>
      <c r="L25" s="37" t="s">
        <v>83</v>
      </c>
      <c r="M25" s="37" t="s">
        <v>94</v>
      </c>
      <c r="N25" s="37" t="s">
        <v>94</v>
      </c>
      <c r="O25" s="37" t="s">
        <v>94</v>
      </c>
      <c r="P25" s="38"/>
      <c r="Q25" s="38"/>
      <c r="R25" s="88" t="s">
        <v>107</v>
      </c>
      <c r="S25" s="37" t="s">
        <v>94</v>
      </c>
      <c r="T25" s="37" t="s">
        <v>94</v>
      </c>
      <c r="U25" s="37" t="s">
        <v>94</v>
      </c>
      <c r="V25" s="37" t="s">
        <v>94</v>
      </c>
      <c r="W25" s="38"/>
      <c r="X25" s="38"/>
      <c r="Y25" s="37" t="s">
        <v>84</v>
      </c>
      <c r="Z25" s="37" t="s">
        <v>84</v>
      </c>
      <c r="AA25" s="37" t="s">
        <v>84</v>
      </c>
      <c r="AB25" s="37" t="s">
        <v>84</v>
      </c>
      <c r="AC25" s="37" t="s">
        <v>84</v>
      </c>
      <c r="AD25" s="38"/>
      <c r="AE25" s="38"/>
      <c r="AF25" s="37" t="s">
        <v>84</v>
      </c>
      <c r="AG25" s="37" t="s">
        <v>84</v>
      </c>
      <c r="AH25" s="37" t="s">
        <v>84</v>
      </c>
      <c r="AI25" s="37" t="s">
        <v>84</v>
      </c>
      <c r="AJ25" s="37" t="s">
        <v>84</v>
      </c>
      <c r="AK25" s="38"/>
      <c r="AL25" s="38"/>
      <c r="AM25" s="37" t="s">
        <v>84</v>
      </c>
      <c r="AN25" s="37" t="s">
        <v>84</v>
      </c>
      <c r="AO25" s="125"/>
    </row>
    <row r="26" spans="1:41" s="60" customFormat="1" ht="22.5" customHeight="1" x14ac:dyDescent="0.2">
      <c r="A26" s="110">
        <v>361241</v>
      </c>
      <c r="B26" s="6">
        <v>9</v>
      </c>
      <c r="C26" s="7">
        <v>60</v>
      </c>
      <c r="D26" s="41" t="s">
        <v>30</v>
      </c>
      <c r="E26" s="81">
        <v>5122</v>
      </c>
      <c r="F26" s="34">
        <v>32394</v>
      </c>
      <c r="G26" s="71">
        <v>43584</v>
      </c>
      <c r="H26" s="71">
        <v>43629</v>
      </c>
      <c r="I26" s="71">
        <v>44213</v>
      </c>
      <c r="J26" s="36"/>
      <c r="K26" s="37" t="s">
        <v>94</v>
      </c>
      <c r="L26" s="37" t="s">
        <v>94</v>
      </c>
      <c r="M26" s="37" t="s">
        <v>94</v>
      </c>
      <c r="N26" s="37" t="s">
        <v>94</v>
      </c>
      <c r="O26" s="37" t="s">
        <v>83</v>
      </c>
      <c r="P26" s="38"/>
      <c r="Q26" s="38"/>
      <c r="R26" s="37" t="s">
        <v>94</v>
      </c>
      <c r="S26" s="37" t="s">
        <v>94</v>
      </c>
      <c r="T26" s="37" t="s">
        <v>94</v>
      </c>
      <c r="U26" s="37" t="s">
        <v>94</v>
      </c>
      <c r="V26" s="37" t="s">
        <v>94</v>
      </c>
      <c r="W26" s="38"/>
      <c r="X26" s="38"/>
      <c r="Y26" s="37" t="s">
        <v>84</v>
      </c>
      <c r="Z26" s="37" t="s">
        <v>84</v>
      </c>
      <c r="AA26" s="37" t="s">
        <v>84</v>
      </c>
      <c r="AB26" s="37" t="s">
        <v>84</v>
      </c>
      <c r="AC26" s="37" t="s">
        <v>84</v>
      </c>
      <c r="AD26" s="38"/>
      <c r="AE26" s="38"/>
      <c r="AF26" s="37" t="s">
        <v>84</v>
      </c>
      <c r="AG26" s="37" t="s">
        <v>84</v>
      </c>
      <c r="AH26" s="37" t="s">
        <v>84</v>
      </c>
      <c r="AI26" s="37" t="s">
        <v>84</v>
      </c>
      <c r="AJ26" s="37" t="s">
        <v>84</v>
      </c>
      <c r="AK26" s="38"/>
      <c r="AL26" s="38"/>
      <c r="AM26" s="37" t="s">
        <v>84</v>
      </c>
      <c r="AN26" s="37" t="s">
        <v>84</v>
      </c>
      <c r="AO26" s="125"/>
    </row>
    <row r="27" spans="1:41" s="60" customFormat="1" ht="22.5" customHeight="1" x14ac:dyDescent="0.2">
      <c r="A27" s="110">
        <v>361241</v>
      </c>
      <c r="B27" s="6" t="s">
        <v>31</v>
      </c>
      <c r="C27" s="10">
        <v>37</v>
      </c>
      <c r="D27" s="41" t="s">
        <v>32</v>
      </c>
      <c r="E27" s="107">
        <v>3439</v>
      </c>
      <c r="F27" s="35">
        <v>36117</v>
      </c>
      <c r="G27" s="71">
        <v>43353</v>
      </c>
      <c r="H27" s="71">
        <v>43390</v>
      </c>
      <c r="I27" s="71">
        <v>43987</v>
      </c>
      <c r="J27" s="36"/>
      <c r="K27" s="37" t="s">
        <v>94</v>
      </c>
      <c r="L27" s="37" t="s">
        <v>94</v>
      </c>
      <c r="M27" s="37" t="s">
        <v>94</v>
      </c>
      <c r="N27" s="37" t="s">
        <v>94</v>
      </c>
      <c r="O27" s="37" t="s">
        <v>94</v>
      </c>
      <c r="P27" s="38"/>
      <c r="Q27" s="38"/>
      <c r="R27" s="37" t="s">
        <v>91</v>
      </c>
      <c r="S27" s="37" t="s">
        <v>91</v>
      </c>
      <c r="T27" s="37" t="s">
        <v>91</v>
      </c>
      <c r="U27" s="37" t="s">
        <v>94</v>
      </c>
      <c r="V27" s="37" t="s">
        <v>94</v>
      </c>
      <c r="W27" s="38"/>
      <c r="X27" s="38"/>
      <c r="Y27" s="37" t="s">
        <v>84</v>
      </c>
      <c r="Z27" s="37" t="s">
        <v>84</v>
      </c>
      <c r="AA27" s="37" t="s">
        <v>84</v>
      </c>
      <c r="AB27" s="37" t="s">
        <v>84</v>
      </c>
      <c r="AC27" s="37" t="s">
        <v>84</v>
      </c>
      <c r="AD27" s="38"/>
      <c r="AE27" s="38"/>
      <c r="AF27" s="37" t="s">
        <v>84</v>
      </c>
      <c r="AG27" s="37" t="s">
        <v>84</v>
      </c>
      <c r="AH27" s="37" t="s">
        <v>84</v>
      </c>
      <c r="AI27" s="37" t="s">
        <v>84</v>
      </c>
      <c r="AJ27" s="37" t="s">
        <v>84</v>
      </c>
      <c r="AK27" s="38"/>
      <c r="AL27" s="38"/>
      <c r="AM27" s="37" t="s">
        <v>84</v>
      </c>
      <c r="AN27" s="37" t="s">
        <v>84</v>
      </c>
      <c r="AO27" s="125"/>
    </row>
    <row r="28" spans="1:41" s="60" customFormat="1" ht="22.5" customHeight="1" x14ac:dyDescent="0.2">
      <c r="A28" s="110">
        <v>361241</v>
      </c>
      <c r="B28" s="6">
        <v>4</v>
      </c>
      <c r="C28" s="7">
        <v>67</v>
      </c>
      <c r="D28" s="41" t="s">
        <v>33</v>
      </c>
      <c r="E28" s="76">
        <v>3287</v>
      </c>
      <c r="F28" s="34">
        <v>30219</v>
      </c>
      <c r="G28" s="71"/>
      <c r="H28" s="71">
        <v>43430</v>
      </c>
      <c r="I28" s="71">
        <v>44064</v>
      </c>
      <c r="J28" s="36"/>
      <c r="K28" s="37" t="s">
        <v>94</v>
      </c>
      <c r="L28" s="37" t="s">
        <v>94</v>
      </c>
      <c r="M28" s="37" t="s">
        <v>94</v>
      </c>
      <c r="N28" s="37" t="s">
        <v>94</v>
      </c>
      <c r="O28" s="37" t="s">
        <v>94</v>
      </c>
      <c r="P28" s="38"/>
      <c r="Q28" s="38"/>
      <c r="R28" s="37" t="s">
        <v>113</v>
      </c>
      <c r="S28" s="37" t="s">
        <v>113</v>
      </c>
      <c r="T28" s="37" t="s">
        <v>113</v>
      </c>
      <c r="U28" s="37" t="s">
        <v>113</v>
      </c>
      <c r="V28" s="37" t="s">
        <v>113</v>
      </c>
      <c r="W28" s="38"/>
      <c r="X28" s="38"/>
      <c r="Y28" s="37" t="s">
        <v>84</v>
      </c>
      <c r="Z28" s="37" t="s">
        <v>84</v>
      </c>
      <c r="AA28" s="37" t="s">
        <v>84</v>
      </c>
      <c r="AB28" s="37" t="s">
        <v>84</v>
      </c>
      <c r="AC28" s="37" t="s">
        <v>84</v>
      </c>
      <c r="AD28" s="38"/>
      <c r="AE28" s="38"/>
      <c r="AF28" s="37" t="s">
        <v>84</v>
      </c>
      <c r="AG28" s="37" t="s">
        <v>84</v>
      </c>
      <c r="AH28" s="37" t="s">
        <v>84</v>
      </c>
      <c r="AI28" s="37" t="s">
        <v>84</v>
      </c>
      <c r="AJ28" s="37" t="s">
        <v>84</v>
      </c>
      <c r="AK28" s="38"/>
      <c r="AL28" s="38"/>
      <c r="AM28" s="37" t="s">
        <v>84</v>
      </c>
      <c r="AN28" s="37" t="s">
        <v>84</v>
      </c>
      <c r="AO28" s="125"/>
    </row>
    <row r="29" spans="1:41" s="60" customFormat="1" ht="22.5" customHeight="1" x14ac:dyDescent="0.2">
      <c r="A29" s="110">
        <v>361241</v>
      </c>
      <c r="B29" s="6" t="s">
        <v>34</v>
      </c>
      <c r="C29" s="99">
        <v>114</v>
      </c>
      <c r="D29" s="41" t="s">
        <v>35</v>
      </c>
      <c r="E29" s="81">
        <v>4292</v>
      </c>
      <c r="F29" s="34">
        <v>30111</v>
      </c>
      <c r="G29" s="71">
        <v>43591</v>
      </c>
      <c r="H29" s="71">
        <v>43661</v>
      </c>
      <c r="I29" s="71">
        <v>44227</v>
      </c>
      <c r="J29" s="36"/>
      <c r="K29" s="37" t="s">
        <v>94</v>
      </c>
      <c r="L29" s="37" t="s">
        <v>94</v>
      </c>
      <c r="M29" s="37" t="s">
        <v>94</v>
      </c>
      <c r="N29" s="37" t="s">
        <v>94</v>
      </c>
      <c r="O29" s="37" t="s">
        <v>94</v>
      </c>
      <c r="P29" s="38"/>
      <c r="Q29" s="38"/>
      <c r="R29" s="37" t="s">
        <v>94</v>
      </c>
      <c r="S29" s="37" t="s">
        <v>94</v>
      </c>
      <c r="T29" s="37" t="s">
        <v>94</v>
      </c>
      <c r="U29" s="37" t="s">
        <v>94</v>
      </c>
      <c r="V29" s="37" t="s">
        <v>94</v>
      </c>
      <c r="W29" s="38"/>
      <c r="X29" s="38"/>
      <c r="Y29" s="37" t="s">
        <v>84</v>
      </c>
      <c r="Z29" s="37" t="s">
        <v>84</v>
      </c>
      <c r="AA29" s="37" t="s">
        <v>84</v>
      </c>
      <c r="AB29" s="37" t="s">
        <v>84</v>
      </c>
      <c r="AC29" s="37" t="s">
        <v>84</v>
      </c>
      <c r="AD29" s="38"/>
      <c r="AE29" s="38"/>
      <c r="AF29" s="37" t="s">
        <v>84</v>
      </c>
      <c r="AG29" s="37" t="s">
        <v>84</v>
      </c>
      <c r="AH29" s="37" t="s">
        <v>84</v>
      </c>
      <c r="AI29" s="37" t="s">
        <v>84</v>
      </c>
      <c r="AJ29" s="37" t="s">
        <v>84</v>
      </c>
      <c r="AK29" s="38"/>
      <c r="AL29" s="38"/>
      <c r="AM29" s="37" t="s">
        <v>84</v>
      </c>
      <c r="AN29" s="37" t="s">
        <v>84</v>
      </c>
      <c r="AO29" s="125"/>
    </row>
    <row r="30" spans="1:41" s="60" customFormat="1" ht="22.5" customHeight="1" x14ac:dyDescent="0.2">
      <c r="A30" s="110">
        <v>361241</v>
      </c>
      <c r="B30" s="6">
        <v>11</v>
      </c>
      <c r="C30" s="99">
        <v>113</v>
      </c>
      <c r="D30" s="32" t="s">
        <v>36</v>
      </c>
      <c r="E30" s="105">
        <v>4429</v>
      </c>
      <c r="F30" s="45">
        <v>31553</v>
      </c>
      <c r="G30" s="71">
        <v>43633</v>
      </c>
      <c r="H30" s="71">
        <v>43661</v>
      </c>
      <c r="I30" s="71">
        <v>44241</v>
      </c>
      <c r="J30" s="36"/>
      <c r="K30" s="37" t="s">
        <v>94</v>
      </c>
      <c r="L30" s="37" t="s">
        <v>94</v>
      </c>
      <c r="M30" s="37" t="s">
        <v>91</v>
      </c>
      <c r="N30" s="37" t="s">
        <v>91</v>
      </c>
      <c r="O30" s="37" t="s">
        <v>91</v>
      </c>
      <c r="P30" s="37" t="s">
        <v>96</v>
      </c>
      <c r="Q30" s="37" t="s">
        <v>96</v>
      </c>
      <c r="R30" s="37" t="s">
        <v>96</v>
      </c>
      <c r="S30" s="37" t="s">
        <v>96</v>
      </c>
      <c r="T30" s="37" t="s">
        <v>96</v>
      </c>
      <c r="U30" s="37" t="s">
        <v>94</v>
      </c>
      <c r="V30" s="37" t="s">
        <v>94</v>
      </c>
      <c r="W30" s="38"/>
      <c r="X30" s="38"/>
      <c r="Y30" s="37" t="s">
        <v>84</v>
      </c>
      <c r="Z30" s="37" t="s">
        <v>84</v>
      </c>
      <c r="AA30" s="37" t="s">
        <v>84</v>
      </c>
      <c r="AB30" s="37" t="s">
        <v>84</v>
      </c>
      <c r="AC30" s="37" t="s">
        <v>84</v>
      </c>
      <c r="AD30" s="38"/>
      <c r="AE30" s="38"/>
      <c r="AF30" s="37" t="s">
        <v>84</v>
      </c>
      <c r="AG30" s="37" t="s">
        <v>84</v>
      </c>
      <c r="AH30" s="37" t="s">
        <v>84</v>
      </c>
      <c r="AI30" s="37" t="s">
        <v>84</v>
      </c>
      <c r="AJ30" s="37" t="s">
        <v>84</v>
      </c>
      <c r="AK30" s="38"/>
      <c r="AL30" s="38"/>
      <c r="AM30" s="37" t="s">
        <v>84</v>
      </c>
      <c r="AN30" s="37" t="s">
        <v>84</v>
      </c>
      <c r="AO30" s="125"/>
    </row>
    <row r="31" spans="1:41" s="60" customFormat="1" ht="22.5" customHeight="1" x14ac:dyDescent="0.2">
      <c r="A31" s="110">
        <v>361241</v>
      </c>
      <c r="B31" s="6" t="s">
        <v>31</v>
      </c>
      <c r="C31" s="10">
        <v>14</v>
      </c>
      <c r="D31" s="41" t="s">
        <v>37</v>
      </c>
      <c r="E31" s="107">
        <v>6242</v>
      </c>
      <c r="F31" s="48">
        <v>26808</v>
      </c>
      <c r="G31" s="71">
        <v>43374</v>
      </c>
      <c r="H31" s="71">
        <v>43390</v>
      </c>
      <c r="I31" s="71">
        <v>44008</v>
      </c>
      <c r="J31" s="36"/>
      <c r="K31" s="37" t="s">
        <v>94</v>
      </c>
      <c r="L31" s="37" t="s">
        <v>94</v>
      </c>
      <c r="M31" s="37" t="s">
        <v>94</v>
      </c>
      <c r="N31" s="37" t="s">
        <v>94</v>
      </c>
      <c r="O31" s="37" t="s">
        <v>94</v>
      </c>
      <c r="P31" s="38"/>
      <c r="Q31" s="38"/>
      <c r="R31" s="37" t="s">
        <v>94</v>
      </c>
      <c r="S31" s="37" t="s">
        <v>94</v>
      </c>
      <c r="T31" s="37" t="s">
        <v>94</v>
      </c>
      <c r="U31" s="37" t="s">
        <v>94</v>
      </c>
      <c r="V31" s="37" t="s">
        <v>94</v>
      </c>
      <c r="W31" s="38"/>
      <c r="X31" s="38"/>
      <c r="Y31" s="37" t="s">
        <v>84</v>
      </c>
      <c r="Z31" s="37" t="s">
        <v>84</v>
      </c>
      <c r="AA31" s="37" t="s">
        <v>84</v>
      </c>
      <c r="AB31" s="37" t="s">
        <v>84</v>
      </c>
      <c r="AC31" s="37" t="s">
        <v>84</v>
      </c>
      <c r="AD31" s="38"/>
      <c r="AE31" s="38"/>
      <c r="AF31" s="37" t="s">
        <v>84</v>
      </c>
      <c r="AG31" s="37" t="s">
        <v>84</v>
      </c>
      <c r="AH31" s="37" t="s">
        <v>84</v>
      </c>
      <c r="AI31" s="37" t="s">
        <v>84</v>
      </c>
      <c r="AJ31" s="37" t="s">
        <v>84</v>
      </c>
      <c r="AK31" s="38"/>
      <c r="AL31" s="38"/>
      <c r="AM31" s="37" t="s">
        <v>84</v>
      </c>
      <c r="AN31" s="37" t="s">
        <v>84</v>
      </c>
      <c r="AO31" s="125"/>
    </row>
    <row r="32" spans="1:41" s="60" customFormat="1" ht="22.5" customHeight="1" x14ac:dyDescent="0.2">
      <c r="A32" s="110">
        <v>361241</v>
      </c>
      <c r="B32" s="6">
        <v>13</v>
      </c>
      <c r="C32" s="7">
        <v>74</v>
      </c>
      <c r="D32" s="41" t="s">
        <v>38</v>
      </c>
      <c r="E32" s="81">
        <v>6098</v>
      </c>
      <c r="F32" s="34">
        <v>29948</v>
      </c>
      <c r="G32" s="71">
        <v>43766</v>
      </c>
      <c r="H32" s="71">
        <v>43768</v>
      </c>
      <c r="I32" s="71">
        <v>44407</v>
      </c>
      <c r="J32" s="36"/>
      <c r="K32" s="37" t="s">
        <v>94</v>
      </c>
      <c r="L32" s="37" t="s">
        <v>94</v>
      </c>
      <c r="M32" s="37" t="s">
        <v>94</v>
      </c>
      <c r="N32" s="37" t="s">
        <v>94</v>
      </c>
      <c r="O32" s="37" t="s">
        <v>94</v>
      </c>
      <c r="P32" s="38"/>
      <c r="Q32" s="38"/>
      <c r="R32" s="37" t="s">
        <v>94</v>
      </c>
      <c r="S32" s="37" t="s">
        <v>94</v>
      </c>
      <c r="T32" s="37" t="s">
        <v>94</v>
      </c>
      <c r="U32" s="37" t="s">
        <v>94</v>
      </c>
      <c r="V32" s="37" t="s">
        <v>94</v>
      </c>
      <c r="W32" s="38"/>
      <c r="X32" s="38"/>
      <c r="Y32" s="37" t="s">
        <v>84</v>
      </c>
      <c r="Z32" s="37" t="s">
        <v>84</v>
      </c>
      <c r="AA32" s="37" t="s">
        <v>84</v>
      </c>
      <c r="AB32" s="37" t="s">
        <v>84</v>
      </c>
      <c r="AC32" s="37" t="s">
        <v>84</v>
      </c>
      <c r="AD32" s="38"/>
      <c r="AE32" s="38"/>
      <c r="AF32" s="37" t="s">
        <v>84</v>
      </c>
      <c r="AG32" s="37" t="s">
        <v>84</v>
      </c>
      <c r="AH32" s="37" t="s">
        <v>84</v>
      </c>
      <c r="AI32" s="37" t="s">
        <v>84</v>
      </c>
      <c r="AJ32" s="37" t="s">
        <v>84</v>
      </c>
      <c r="AK32" s="38"/>
      <c r="AL32" s="38"/>
      <c r="AM32" s="37" t="s">
        <v>84</v>
      </c>
      <c r="AN32" s="37" t="s">
        <v>84</v>
      </c>
      <c r="AO32" s="125"/>
    </row>
    <row r="33" spans="1:41" s="60" customFormat="1" ht="22.5" customHeight="1" x14ac:dyDescent="0.2">
      <c r="A33" s="110">
        <v>361241</v>
      </c>
      <c r="B33" s="6" t="s">
        <v>34</v>
      </c>
      <c r="C33" s="7">
        <v>40</v>
      </c>
      <c r="D33" s="32" t="s">
        <v>39</v>
      </c>
      <c r="E33" s="105">
        <v>5610</v>
      </c>
      <c r="F33" s="45">
        <v>30899</v>
      </c>
      <c r="G33" s="71">
        <v>43633</v>
      </c>
      <c r="H33" s="71">
        <v>43752</v>
      </c>
      <c r="I33" s="71">
        <v>44274</v>
      </c>
      <c r="J33" s="36"/>
      <c r="K33" s="37" t="s">
        <v>91</v>
      </c>
      <c r="L33" s="37" t="s">
        <v>91</v>
      </c>
      <c r="M33" s="37" t="s">
        <v>94</v>
      </c>
      <c r="N33" s="37" t="s">
        <v>94</v>
      </c>
      <c r="O33" s="37" t="s">
        <v>94</v>
      </c>
      <c r="P33" s="38"/>
      <c r="Q33" s="38"/>
      <c r="R33" s="37" t="s">
        <v>94</v>
      </c>
      <c r="S33" s="37" t="s">
        <v>93</v>
      </c>
      <c r="T33" s="37" t="s">
        <v>94</v>
      </c>
      <c r="U33" s="37" t="s">
        <v>94</v>
      </c>
      <c r="V33" s="37" t="s">
        <v>94</v>
      </c>
      <c r="W33" s="38"/>
      <c r="X33" s="38"/>
      <c r="Y33" s="37" t="s">
        <v>84</v>
      </c>
      <c r="Z33" s="37" t="s">
        <v>84</v>
      </c>
      <c r="AA33" s="37" t="s">
        <v>84</v>
      </c>
      <c r="AB33" s="37" t="s">
        <v>84</v>
      </c>
      <c r="AC33" s="37" t="s">
        <v>84</v>
      </c>
      <c r="AD33" s="38"/>
      <c r="AE33" s="38"/>
      <c r="AF33" s="37" t="s">
        <v>84</v>
      </c>
      <c r="AG33" s="37" t="s">
        <v>84</v>
      </c>
      <c r="AH33" s="37" t="s">
        <v>84</v>
      </c>
      <c r="AI33" s="37" t="s">
        <v>84</v>
      </c>
      <c r="AJ33" s="37" t="s">
        <v>84</v>
      </c>
      <c r="AK33" s="38"/>
      <c r="AL33" s="38"/>
      <c r="AM33" s="37" t="s">
        <v>84</v>
      </c>
      <c r="AN33" s="37" t="s">
        <v>84</v>
      </c>
      <c r="AO33" s="125"/>
    </row>
    <row r="34" spans="1:41" s="60" customFormat="1" ht="22.5" customHeight="1" x14ac:dyDescent="0.2">
      <c r="A34" s="110">
        <v>361241</v>
      </c>
      <c r="B34" s="6">
        <v>11</v>
      </c>
      <c r="C34" s="99">
        <v>123</v>
      </c>
      <c r="D34" s="32" t="s">
        <v>41</v>
      </c>
      <c r="E34" s="106">
        <v>5398</v>
      </c>
      <c r="F34" s="45">
        <v>28471</v>
      </c>
      <c r="G34" s="71">
        <v>43654</v>
      </c>
      <c r="H34" s="71">
        <v>43724</v>
      </c>
      <c r="I34" s="71">
        <v>44274</v>
      </c>
      <c r="J34" s="36"/>
      <c r="K34" s="37" t="s">
        <v>94</v>
      </c>
      <c r="L34" s="37" t="s">
        <v>94</v>
      </c>
      <c r="M34" s="37" t="s">
        <v>94</v>
      </c>
      <c r="N34" s="37" t="s">
        <v>94</v>
      </c>
      <c r="O34" s="37" t="s">
        <v>94</v>
      </c>
      <c r="P34" s="38"/>
      <c r="Q34" s="38"/>
      <c r="R34" s="37" t="s">
        <v>94</v>
      </c>
      <c r="S34" s="37" t="s">
        <v>94</v>
      </c>
      <c r="T34" s="37" t="s">
        <v>94</v>
      </c>
      <c r="U34" s="37" t="s">
        <v>94</v>
      </c>
      <c r="V34" s="37" t="s">
        <v>94</v>
      </c>
      <c r="W34" s="38"/>
      <c r="X34" s="38"/>
      <c r="Y34" s="37" t="s">
        <v>84</v>
      </c>
      <c r="Z34" s="37" t="s">
        <v>84</v>
      </c>
      <c r="AA34" s="37" t="s">
        <v>84</v>
      </c>
      <c r="AB34" s="37" t="s">
        <v>84</v>
      </c>
      <c r="AC34" s="37" t="s">
        <v>84</v>
      </c>
      <c r="AD34" s="38"/>
      <c r="AE34" s="38"/>
      <c r="AF34" s="37" t="s">
        <v>84</v>
      </c>
      <c r="AG34" s="37" t="s">
        <v>84</v>
      </c>
      <c r="AH34" s="37" t="s">
        <v>84</v>
      </c>
      <c r="AI34" s="37" t="s">
        <v>84</v>
      </c>
      <c r="AJ34" s="37" t="s">
        <v>84</v>
      </c>
      <c r="AK34" s="38"/>
      <c r="AL34" s="38"/>
      <c r="AM34" s="37" t="s">
        <v>84</v>
      </c>
      <c r="AN34" s="37" t="s">
        <v>84</v>
      </c>
      <c r="AO34" s="125"/>
    </row>
    <row r="35" spans="1:41" s="60" customFormat="1" ht="22.5" customHeight="1" x14ac:dyDescent="0.2">
      <c r="A35" s="110">
        <v>361241</v>
      </c>
      <c r="B35" s="6">
        <v>4</v>
      </c>
      <c r="C35" s="7">
        <v>68</v>
      </c>
      <c r="D35" s="41" t="s">
        <v>42</v>
      </c>
      <c r="E35" s="76">
        <v>3702</v>
      </c>
      <c r="F35" s="34">
        <v>35244</v>
      </c>
      <c r="G35" s="71"/>
      <c r="H35" s="71">
        <v>43430</v>
      </c>
      <c r="I35" s="71">
        <v>44064</v>
      </c>
      <c r="J35" s="36"/>
      <c r="K35" s="88" t="s">
        <v>102</v>
      </c>
      <c r="L35" s="37" t="s">
        <v>94</v>
      </c>
      <c r="M35" s="88" t="s">
        <v>107</v>
      </c>
      <c r="N35" s="88" t="s">
        <v>107</v>
      </c>
      <c r="O35" s="37" t="s">
        <v>94</v>
      </c>
      <c r="P35" s="38"/>
      <c r="Q35" s="38"/>
      <c r="R35" s="37" t="s">
        <v>94</v>
      </c>
      <c r="S35" s="37" t="s">
        <v>94</v>
      </c>
      <c r="T35" s="96" t="s">
        <v>107</v>
      </c>
      <c r="U35" s="37" t="s">
        <v>94</v>
      </c>
      <c r="V35" s="37" t="s">
        <v>94</v>
      </c>
      <c r="W35" s="38"/>
      <c r="X35" s="38"/>
      <c r="Y35" s="37" t="s">
        <v>84</v>
      </c>
      <c r="Z35" s="37" t="s">
        <v>84</v>
      </c>
      <c r="AA35" s="37" t="s">
        <v>84</v>
      </c>
      <c r="AB35" s="37" t="s">
        <v>84</v>
      </c>
      <c r="AC35" s="37" t="s">
        <v>84</v>
      </c>
      <c r="AD35" s="38"/>
      <c r="AE35" s="38"/>
      <c r="AF35" s="37" t="s">
        <v>84</v>
      </c>
      <c r="AG35" s="37" t="s">
        <v>84</v>
      </c>
      <c r="AH35" s="37" t="s">
        <v>84</v>
      </c>
      <c r="AI35" s="37" t="s">
        <v>84</v>
      </c>
      <c r="AJ35" s="37" t="s">
        <v>84</v>
      </c>
      <c r="AK35" s="38"/>
      <c r="AL35" s="38"/>
      <c r="AM35" s="37" t="s">
        <v>84</v>
      </c>
      <c r="AN35" s="37" t="s">
        <v>84</v>
      </c>
      <c r="AO35" s="125"/>
    </row>
    <row r="36" spans="1:41" s="60" customFormat="1" ht="22.5" customHeight="1" x14ac:dyDescent="0.2">
      <c r="A36" s="110">
        <v>361241</v>
      </c>
      <c r="B36" s="6">
        <v>4</v>
      </c>
      <c r="C36" s="10">
        <v>66</v>
      </c>
      <c r="D36" s="41" t="s">
        <v>43</v>
      </c>
      <c r="E36" s="76">
        <v>3340</v>
      </c>
      <c r="F36" s="34">
        <v>31397</v>
      </c>
      <c r="G36" s="71">
        <v>43430</v>
      </c>
      <c r="H36" s="71">
        <v>43488</v>
      </c>
      <c r="I36" s="71">
        <v>44064</v>
      </c>
      <c r="J36" s="36"/>
      <c r="K36" s="37" t="s">
        <v>94</v>
      </c>
      <c r="L36" s="37" t="s">
        <v>94</v>
      </c>
      <c r="M36" s="37" t="s">
        <v>94</v>
      </c>
      <c r="N36" s="37" t="s">
        <v>94</v>
      </c>
      <c r="O36" s="37" t="s">
        <v>94</v>
      </c>
      <c r="P36" s="38"/>
      <c r="Q36" s="38"/>
      <c r="R36" s="37" t="s">
        <v>94</v>
      </c>
      <c r="S36" s="37" t="s">
        <v>94</v>
      </c>
      <c r="T36" s="96" t="s">
        <v>107</v>
      </c>
      <c r="U36" s="37" t="s">
        <v>94</v>
      </c>
      <c r="V36" s="37" t="s">
        <v>94</v>
      </c>
      <c r="W36" s="38"/>
      <c r="X36" s="38"/>
      <c r="Y36" s="37" t="s">
        <v>84</v>
      </c>
      <c r="Z36" s="37" t="s">
        <v>84</v>
      </c>
      <c r="AA36" s="37" t="s">
        <v>84</v>
      </c>
      <c r="AB36" s="37" t="s">
        <v>84</v>
      </c>
      <c r="AC36" s="37" t="s">
        <v>84</v>
      </c>
      <c r="AD36" s="38"/>
      <c r="AE36" s="38"/>
      <c r="AF36" s="37" t="s">
        <v>84</v>
      </c>
      <c r="AG36" s="37" t="s">
        <v>84</v>
      </c>
      <c r="AH36" s="37" t="s">
        <v>84</v>
      </c>
      <c r="AI36" s="37" t="s">
        <v>84</v>
      </c>
      <c r="AJ36" s="37" t="s">
        <v>84</v>
      </c>
      <c r="AK36" s="38"/>
      <c r="AL36" s="38"/>
      <c r="AM36" s="37" t="s">
        <v>84</v>
      </c>
      <c r="AN36" s="37" t="s">
        <v>84</v>
      </c>
      <c r="AO36" s="125"/>
    </row>
    <row r="37" spans="1:41" s="60" customFormat="1" ht="22.5" customHeight="1" x14ac:dyDescent="0.2">
      <c r="A37" s="110">
        <v>361241</v>
      </c>
      <c r="B37" s="6">
        <v>12</v>
      </c>
      <c r="C37" s="7">
        <v>53</v>
      </c>
      <c r="D37" s="97" t="s">
        <v>88</v>
      </c>
      <c r="E37" s="76">
        <v>3728</v>
      </c>
      <c r="F37" s="69">
        <v>35193</v>
      </c>
      <c r="G37" s="71">
        <v>43724</v>
      </c>
      <c r="H37" s="71">
        <v>43843</v>
      </c>
      <c r="I37" s="71">
        <v>44358</v>
      </c>
      <c r="J37" s="36"/>
      <c r="K37" s="37" t="s">
        <v>94</v>
      </c>
      <c r="L37" s="37" t="s">
        <v>91</v>
      </c>
      <c r="M37" s="37" t="s">
        <v>91</v>
      </c>
      <c r="N37" s="37" t="s">
        <v>91</v>
      </c>
      <c r="O37" s="37" t="s">
        <v>96</v>
      </c>
      <c r="P37" s="38"/>
      <c r="Q37" s="38"/>
      <c r="R37" s="37" t="s">
        <v>93</v>
      </c>
      <c r="S37" s="37" t="s">
        <v>93</v>
      </c>
      <c r="T37" s="37" t="s">
        <v>93</v>
      </c>
      <c r="U37" s="37" t="s">
        <v>93</v>
      </c>
      <c r="V37" s="37" t="s">
        <v>93</v>
      </c>
      <c r="W37" s="38"/>
      <c r="X37" s="38"/>
      <c r="Y37" s="37" t="s">
        <v>84</v>
      </c>
      <c r="Z37" s="37" t="s">
        <v>84</v>
      </c>
      <c r="AA37" s="37" t="s">
        <v>84</v>
      </c>
      <c r="AB37" s="37" t="s">
        <v>84</v>
      </c>
      <c r="AC37" s="37" t="s">
        <v>84</v>
      </c>
      <c r="AD37" s="38"/>
      <c r="AE37" s="38"/>
      <c r="AF37" s="37" t="s">
        <v>84</v>
      </c>
      <c r="AG37" s="37" t="s">
        <v>84</v>
      </c>
      <c r="AH37" s="37" t="s">
        <v>84</v>
      </c>
      <c r="AI37" s="37" t="s">
        <v>84</v>
      </c>
      <c r="AJ37" s="37" t="s">
        <v>84</v>
      </c>
      <c r="AK37" s="38"/>
      <c r="AL37" s="38"/>
      <c r="AM37" s="37" t="s">
        <v>84</v>
      </c>
      <c r="AN37" s="37" t="s">
        <v>84</v>
      </c>
      <c r="AO37" s="125"/>
    </row>
    <row r="38" spans="1:41" s="60" customFormat="1" ht="22.5" customHeight="1" x14ac:dyDescent="0.2">
      <c r="A38" s="110">
        <v>361241</v>
      </c>
      <c r="B38" s="6">
        <v>6</v>
      </c>
      <c r="C38" s="8">
        <v>106</v>
      </c>
      <c r="D38" s="41" t="s">
        <v>44</v>
      </c>
      <c r="E38" s="81">
        <v>3357</v>
      </c>
      <c r="F38" s="43">
        <v>31769</v>
      </c>
      <c r="G38" s="71">
        <v>43489</v>
      </c>
      <c r="H38" s="71">
        <v>43521</v>
      </c>
      <c r="I38" s="71">
        <v>44127</v>
      </c>
      <c r="J38" s="36"/>
      <c r="K38" s="37" t="s">
        <v>94</v>
      </c>
      <c r="L38" s="37" t="s">
        <v>94</v>
      </c>
      <c r="M38" s="37" t="s">
        <v>94</v>
      </c>
      <c r="N38" s="37" t="s">
        <v>94</v>
      </c>
      <c r="O38" s="37" t="s">
        <v>94</v>
      </c>
      <c r="P38" s="38"/>
      <c r="Q38" s="38"/>
      <c r="R38" s="37" t="s">
        <v>94</v>
      </c>
      <c r="S38" s="37" t="s">
        <v>94</v>
      </c>
      <c r="T38" s="37" t="s">
        <v>94</v>
      </c>
      <c r="U38" s="37" t="s">
        <v>84</v>
      </c>
      <c r="V38" s="37" t="s">
        <v>94</v>
      </c>
      <c r="W38" s="38"/>
      <c r="X38" s="38"/>
      <c r="Y38" s="37" t="s">
        <v>84</v>
      </c>
      <c r="Z38" s="37" t="s">
        <v>84</v>
      </c>
      <c r="AA38" s="37" t="s">
        <v>84</v>
      </c>
      <c r="AB38" s="37" t="s">
        <v>84</v>
      </c>
      <c r="AC38" s="37" t="s">
        <v>84</v>
      </c>
      <c r="AD38" s="38"/>
      <c r="AE38" s="38"/>
      <c r="AF38" s="37" t="s">
        <v>84</v>
      </c>
      <c r="AG38" s="37" t="s">
        <v>84</v>
      </c>
      <c r="AH38" s="37" t="s">
        <v>84</v>
      </c>
      <c r="AI38" s="37" t="s">
        <v>84</v>
      </c>
      <c r="AJ38" s="37" t="s">
        <v>84</v>
      </c>
      <c r="AK38" s="38"/>
      <c r="AL38" s="38"/>
      <c r="AM38" s="37" t="s">
        <v>84</v>
      </c>
      <c r="AN38" s="37" t="s">
        <v>84</v>
      </c>
      <c r="AO38" s="125"/>
    </row>
    <row r="39" spans="1:41" s="60" customFormat="1" ht="22.5" customHeight="1" x14ac:dyDescent="0.2">
      <c r="A39" s="110">
        <v>361241</v>
      </c>
      <c r="B39" s="6">
        <v>7</v>
      </c>
      <c r="C39" s="7">
        <v>118</v>
      </c>
      <c r="D39" s="32" t="s">
        <v>45</v>
      </c>
      <c r="E39" s="68">
        <v>5665</v>
      </c>
      <c r="F39" s="34">
        <v>31479</v>
      </c>
      <c r="G39" s="71">
        <v>43640</v>
      </c>
      <c r="H39" s="71">
        <v>43724</v>
      </c>
      <c r="I39" s="71">
        <v>44274</v>
      </c>
      <c r="J39" s="36"/>
      <c r="K39" s="37" t="s">
        <v>94</v>
      </c>
      <c r="L39" s="37" t="s">
        <v>91</v>
      </c>
      <c r="M39" s="37" t="s">
        <v>91</v>
      </c>
      <c r="N39" s="37" t="s">
        <v>83</v>
      </c>
      <c r="O39" s="37" t="s">
        <v>94</v>
      </c>
      <c r="P39" s="38"/>
      <c r="Q39" s="38"/>
      <c r="R39" s="37" t="s">
        <v>94</v>
      </c>
      <c r="S39" s="37" t="s">
        <v>94</v>
      </c>
      <c r="T39" s="37" t="s">
        <v>83</v>
      </c>
      <c r="U39" s="37" t="s">
        <v>94</v>
      </c>
      <c r="V39" s="37" t="s">
        <v>94</v>
      </c>
      <c r="W39" s="38"/>
      <c r="X39" s="38"/>
      <c r="Y39" s="37" t="s">
        <v>84</v>
      </c>
      <c r="Z39" s="37" t="s">
        <v>84</v>
      </c>
      <c r="AA39" s="37" t="s">
        <v>84</v>
      </c>
      <c r="AB39" s="37" t="s">
        <v>84</v>
      </c>
      <c r="AC39" s="37" t="s">
        <v>84</v>
      </c>
      <c r="AD39" s="38"/>
      <c r="AE39" s="38"/>
      <c r="AF39" s="37" t="s">
        <v>84</v>
      </c>
      <c r="AG39" s="37" t="s">
        <v>84</v>
      </c>
      <c r="AH39" s="37" t="s">
        <v>84</v>
      </c>
      <c r="AI39" s="37" t="s">
        <v>84</v>
      </c>
      <c r="AJ39" s="37" t="s">
        <v>84</v>
      </c>
      <c r="AK39" s="38"/>
      <c r="AL39" s="38"/>
      <c r="AM39" s="37" t="s">
        <v>84</v>
      </c>
      <c r="AN39" s="37" t="s">
        <v>84</v>
      </c>
      <c r="AO39" s="125"/>
    </row>
    <row r="40" spans="1:41" s="60" customFormat="1" ht="22.5" customHeight="1" x14ac:dyDescent="0.2">
      <c r="A40" s="110">
        <v>361241</v>
      </c>
      <c r="B40" s="6">
        <v>12</v>
      </c>
      <c r="C40" s="7">
        <v>54</v>
      </c>
      <c r="D40" s="41" t="s">
        <v>46</v>
      </c>
      <c r="E40" s="76">
        <v>3717</v>
      </c>
      <c r="F40" s="34">
        <v>36753</v>
      </c>
      <c r="G40" s="71">
        <v>43724</v>
      </c>
      <c r="H40" s="71">
        <v>43766</v>
      </c>
      <c r="I40" s="71">
        <v>44358</v>
      </c>
      <c r="J40" s="36"/>
      <c r="K40" s="37" t="s">
        <v>94</v>
      </c>
      <c r="L40" s="37" t="s">
        <v>94</v>
      </c>
      <c r="M40" s="37" t="s">
        <v>91</v>
      </c>
      <c r="N40" s="37" t="s">
        <v>91</v>
      </c>
      <c r="O40" s="37" t="s">
        <v>91</v>
      </c>
      <c r="P40" s="38"/>
      <c r="Q40" s="38"/>
      <c r="R40" s="37" t="s">
        <v>94</v>
      </c>
      <c r="S40" s="37" t="s">
        <v>94</v>
      </c>
      <c r="T40" s="37" t="s">
        <v>94</v>
      </c>
      <c r="U40" s="37" t="s">
        <v>94</v>
      </c>
      <c r="V40" s="37" t="s">
        <v>94</v>
      </c>
      <c r="W40" s="38"/>
      <c r="X40" s="38"/>
      <c r="Y40" s="37" t="s">
        <v>84</v>
      </c>
      <c r="Z40" s="37" t="s">
        <v>84</v>
      </c>
      <c r="AA40" s="37" t="s">
        <v>84</v>
      </c>
      <c r="AB40" s="37" t="s">
        <v>84</v>
      </c>
      <c r="AC40" s="37" t="s">
        <v>84</v>
      </c>
      <c r="AD40" s="38"/>
      <c r="AE40" s="38"/>
      <c r="AF40" s="37" t="s">
        <v>84</v>
      </c>
      <c r="AG40" s="37" t="s">
        <v>84</v>
      </c>
      <c r="AH40" s="37" t="s">
        <v>84</v>
      </c>
      <c r="AI40" s="37" t="s">
        <v>84</v>
      </c>
      <c r="AJ40" s="37" t="s">
        <v>84</v>
      </c>
      <c r="AK40" s="38"/>
      <c r="AL40" s="38"/>
      <c r="AM40" s="37" t="s">
        <v>84</v>
      </c>
      <c r="AN40" s="37" t="s">
        <v>84</v>
      </c>
      <c r="AO40" s="125"/>
    </row>
    <row r="41" spans="1:41" s="60" customFormat="1" ht="22.5" customHeight="1" x14ac:dyDescent="0.2">
      <c r="A41" s="110">
        <v>361241</v>
      </c>
      <c r="B41" s="6">
        <v>13</v>
      </c>
      <c r="C41" s="7">
        <v>75</v>
      </c>
      <c r="D41" s="41" t="s">
        <v>74</v>
      </c>
      <c r="E41" s="81">
        <v>1764</v>
      </c>
      <c r="F41" s="34">
        <v>32481</v>
      </c>
      <c r="G41" s="71">
        <v>43766</v>
      </c>
      <c r="H41" s="71">
        <v>43499</v>
      </c>
      <c r="I41" s="71">
        <v>44400</v>
      </c>
      <c r="J41" s="36"/>
      <c r="K41" s="37" t="s">
        <v>94</v>
      </c>
      <c r="L41" s="37" t="s">
        <v>94</v>
      </c>
      <c r="M41" s="37" t="s">
        <v>94</v>
      </c>
      <c r="N41" s="37" t="s">
        <v>94</v>
      </c>
      <c r="O41" s="37" t="s">
        <v>94</v>
      </c>
      <c r="P41" s="38"/>
      <c r="Q41" s="38"/>
      <c r="R41" s="37" t="s">
        <v>94</v>
      </c>
      <c r="S41" s="37" t="s">
        <v>94</v>
      </c>
      <c r="T41" s="37" t="s">
        <v>94</v>
      </c>
      <c r="U41" s="37" t="s">
        <v>94</v>
      </c>
      <c r="V41" s="37" t="s">
        <v>94</v>
      </c>
      <c r="W41" s="38"/>
      <c r="X41" s="38"/>
      <c r="Y41" s="37" t="s">
        <v>84</v>
      </c>
      <c r="Z41" s="37" t="s">
        <v>84</v>
      </c>
      <c r="AA41" s="37" t="s">
        <v>84</v>
      </c>
      <c r="AB41" s="37" t="s">
        <v>84</v>
      </c>
      <c r="AC41" s="37" t="s">
        <v>84</v>
      </c>
      <c r="AD41" s="38"/>
      <c r="AE41" s="38"/>
      <c r="AF41" s="37" t="s">
        <v>84</v>
      </c>
      <c r="AG41" s="37" t="s">
        <v>84</v>
      </c>
      <c r="AH41" s="37" t="s">
        <v>84</v>
      </c>
      <c r="AI41" s="37" t="s">
        <v>84</v>
      </c>
      <c r="AJ41" s="37" t="s">
        <v>84</v>
      </c>
      <c r="AK41" s="38"/>
      <c r="AL41" s="38"/>
      <c r="AM41" s="37" t="s">
        <v>84</v>
      </c>
      <c r="AN41" s="37" t="s">
        <v>84</v>
      </c>
      <c r="AO41" s="125"/>
    </row>
    <row r="42" spans="1:41" s="60" customFormat="1" ht="22.5" customHeight="1" x14ac:dyDescent="0.2">
      <c r="A42" s="110">
        <v>361241</v>
      </c>
      <c r="B42" s="6">
        <v>12</v>
      </c>
      <c r="C42" s="7">
        <v>61</v>
      </c>
      <c r="D42" s="41" t="s">
        <v>50</v>
      </c>
      <c r="E42" s="108">
        <v>3359</v>
      </c>
      <c r="F42" s="34">
        <v>30287</v>
      </c>
      <c r="G42" s="71">
        <v>43724</v>
      </c>
      <c r="H42" s="71">
        <v>43766</v>
      </c>
      <c r="I42" s="71">
        <v>44358</v>
      </c>
      <c r="J42" s="164" t="s">
        <v>96</v>
      </c>
      <c r="K42" s="37" t="s">
        <v>96</v>
      </c>
      <c r="L42" s="37" t="s">
        <v>96</v>
      </c>
      <c r="M42" s="37" t="s">
        <v>96</v>
      </c>
      <c r="N42" s="37" t="s">
        <v>94</v>
      </c>
      <c r="O42" s="37" t="s">
        <v>94</v>
      </c>
      <c r="P42" s="38"/>
      <c r="Q42" s="38"/>
      <c r="R42" s="37" t="s">
        <v>94</v>
      </c>
      <c r="S42" s="88" t="s">
        <v>107</v>
      </c>
      <c r="T42" s="37" t="s">
        <v>94</v>
      </c>
      <c r="U42" s="37" t="s">
        <v>94</v>
      </c>
      <c r="V42" s="37" t="s">
        <v>94</v>
      </c>
      <c r="W42" s="38"/>
      <c r="X42" s="38"/>
      <c r="Y42" s="37" t="s">
        <v>84</v>
      </c>
      <c r="Z42" s="37" t="s">
        <v>84</v>
      </c>
      <c r="AA42" s="37" t="s">
        <v>84</v>
      </c>
      <c r="AB42" s="37" t="s">
        <v>84</v>
      </c>
      <c r="AC42" s="37" t="s">
        <v>84</v>
      </c>
      <c r="AD42" s="38"/>
      <c r="AE42" s="38"/>
      <c r="AF42" s="37" t="s">
        <v>84</v>
      </c>
      <c r="AG42" s="37" t="s">
        <v>84</v>
      </c>
      <c r="AH42" s="37" t="s">
        <v>84</v>
      </c>
      <c r="AI42" s="37" t="s">
        <v>84</v>
      </c>
      <c r="AJ42" s="37" t="s">
        <v>84</v>
      </c>
      <c r="AK42" s="38"/>
      <c r="AL42" s="38"/>
      <c r="AM42" s="37" t="s">
        <v>84</v>
      </c>
      <c r="AN42" s="37" t="s">
        <v>84</v>
      </c>
      <c r="AO42" s="125"/>
    </row>
    <row r="43" spans="1:41" s="60" customFormat="1" ht="22.5" customHeight="1" x14ac:dyDescent="0.2">
      <c r="A43" s="110">
        <v>361241</v>
      </c>
      <c r="B43" s="6">
        <v>12</v>
      </c>
      <c r="C43" s="7">
        <v>47</v>
      </c>
      <c r="D43" s="41" t="s">
        <v>49</v>
      </c>
      <c r="E43" s="68">
        <v>4926</v>
      </c>
      <c r="F43" s="34">
        <v>35735</v>
      </c>
      <c r="G43" s="71">
        <v>43731</v>
      </c>
      <c r="H43" s="71">
        <v>43766</v>
      </c>
      <c r="I43" s="71">
        <v>44358</v>
      </c>
      <c r="J43" s="36"/>
      <c r="K43" s="37" t="s">
        <v>94</v>
      </c>
      <c r="L43" s="37" t="s">
        <v>94</v>
      </c>
      <c r="M43" s="37" t="s">
        <v>94</v>
      </c>
      <c r="N43" s="37" t="s">
        <v>94</v>
      </c>
      <c r="O43" s="37" t="s">
        <v>94</v>
      </c>
      <c r="P43" s="38"/>
      <c r="Q43" s="38"/>
      <c r="R43" s="37" t="s">
        <v>94</v>
      </c>
      <c r="S43" s="37" t="s">
        <v>94</v>
      </c>
      <c r="T43" s="96" t="s">
        <v>107</v>
      </c>
      <c r="U43" s="37" t="s">
        <v>94</v>
      </c>
      <c r="V43" s="37" t="s">
        <v>91</v>
      </c>
      <c r="W43" s="37" t="s">
        <v>91</v>
      </c>
      <c r="X43" s="37" t="s">
        <v>91</v>
      </c>
      <c r="Y43" s="37" t="s">
        <v>84</v>
      </c>
      <c r="Z43" s="37" t="s">
        <v>84</v>
      </c>
      <c r="AA43" s="37" t="s">
        <v>84</v>
      </c>
      <c r="AB43" s="37" t="s">
        <v>84</v>
      </c>
      <c r="AC43" s="37" t="s">
        <v>84</v>
      </c>
      <c r="AD43" s="38"/>
      <c r="AE43" s="38"/>
      <c r="AF43" s="37" t="s">
        <v>84</v>
      </c>
      <c r="AG43" s="37" t="s">
        <v>84</v>
      </c>
      <c r="AH43" s="37" t="s">
        <v>84</v>
      </c>
      <c r="AI43" s="37" t="s">
        <v>84</v>
      </c>
      <c r="AJ43" s="37" t="s">
        <v>84</v>
      </c>
      <c r="AK43" s="38"/>
      <c r="AL43" s="38"/>
      <c r="AM43" s="37" t="s">
        <v>84</v>
      </c>
      <c r="AN43" s="37" t="s">
        <v>84</v>
      </c>
      <c r="AO43" s="125"/>
    </row>
    <row r="44" spans="1:41" s="60" customFormat="1" ht="22.5" customHeight="1" x14ac:dyDescent="0.2">
      <c r="A44" s="110">
        <v>361241</v>
      </c>
      <c r="B44" s="6" t="s">
        <v>31</v>
      </c>
      <c r="C44" s="7">
        <v>102</v>
      </c>
      <c r="D44" s="49" t="s">
        <v>51</v>
      </c>
      <c r="E44" s="76">
        <v>4843</v>
      </c>
      <c r="F44" s="48">
        <v>32889</v>
      </c>
      <c r="G44" s="71">
        <v>43297</v>
      </c>
      <c r="H44" s="71">
        <v>43304</v>
      </c>
      <c r="I44" s="71">
        <v>43931</v>
      </c>
      <c r="J44" s="36"/>
      <c r="K44" s="37" t="s">
        <v>94</v>
      </c>
      <c r="L44" s="37" t="s">
        <v>94</v>
      </c>
      <c r="M44" s="37" t="s">
        <v>94</v>
      </c>
      <c r="N44" s="37" t="s">
        <v>94</v>
      </c>
      <c r="O44" s="37" t="s">
        <v>84</v>
      </c>
      <c r="P44" s="38"/>
      <c r="Q44" s="38"/>
      <c r="R44" s="37" t="s">
        <v>94</v>
      </c>
      <c r="S44" s="96" t="s">
        <v>14</v>
      </c>
      <c r="T44" s="37" t="s">
        <v>84</v>
      </c>
      <c r="U44" s="37" t="s">
        <v>109</v>
      </c>
      <c r="V44" s="37" t="s">
        <v>109</v>
      </c>
      <c r="W44" s="38"/>
      <c r="X44" s="38"/>
      <c r="Y44" s="37" t="s">
        <v>84</v>
      </c>
      <c r="Z44" s="37" t="s">
        <v>84</v>
      </c>
      <c r="AA44" s="37" t="s">
        <v>84</v>
      </c>
      <c r="AB44" s="37" t="s">
        <v>84</v>
      </c>
      <c r="AC44" s="37" t="s">
        <v>84</v>
      </c>
      <c r="AD44" s="38"/>
      <c r="AE44" s="38"/>
      <c r="AF44" s="37" t="s">
        <v>84</v>
      </c>
      <c r="AG44" s="37" t="s">
        <v>84</v>
      </c>
      <c r="AH44" s="37" t="s">
        <v>84</v>
      </c>
      <c r="AI44" s="37" t="s">
        <v>84</v>
      </c>
      <c r="AJ44" s="37" t="s">
        <v>84</v>
      </c>
      <c r="AK44" s="38"/>
      <c r="AL44" s="38"/>
      <c r="AM44" s="37" t="s">
        <v>84</v>
      </c>
      <c r="AN44" s="37" t="s">
        <v>84</v>
      </c>
      <c r="AO44" s="125"/>
    </row>
    <row r="45" spans="1:41" s="60" customFormat="1" ht="22.5" customHeight="1" x14ac:dyDescent="0.2">
      <c r="A45" s="110">
        <v>361241</v>
      </c>
      <c r="B45" s="6">
        <v>7</v>
      </c>
      <c r="C45" s="8">
        <v>43</v>
      </c>
      <c r="D45" s="41" t="s">
        <v>52</v>
      </c>
      <c r="E45" s="81">
        <v>4058</v>
      </c>
      <c r="F45" s="34">
        <v>33519</v>
      </c>
      <c r="G45" s="71">
        <v>43549</v>
      </c>
      <c r="H45" s="71">
        <v>43578</v>
      </c>
      <c r="I45" s="71">
        <v>44183</v>
      </c>
      <c r="J45" s="36"/>
      <c r="K45" s="37" t="s">
        <v>94</v>
      </c>
      <c r="L45" s="37" t="s">
        <v>94</v>
      </c>
      <c r="M45" s="37" t="s">
        <v>94</v>
      </c>
      <c r="N45" s="37" t="s">
        <v>94</v>
      </c>
      <c r="O45" s="37" t="s">
        <v>94</v>
      </c>
      <c r="P45" s="38"/>
      <c r="Q45" s="38"/>
      <c r="R45" s="37" t="s">
        <v>94</v>
      </c>
      <c r="S45" s="37" t="s">
        <v>94</v>
      </c>
      <c r="T45" s="37" t="s">
        <v>94</v>
      </c>
      <c r="U45" s="37" t="s">
        <v>94</v>
      </c>
      <c r="V45" s="37" t="s">
        <v>94</v>
      </c>
      <c r="W45" s="38"/>
      <c r="X45" s="38"/>
      <c r="Y45" s="37" t="s">
        <v>84</v>
      </c>
      <c r="Z45" s="37" t="s">
        <v>84</v>
      </c>
      <c r="AA45" s="37" t="s">
        <v>84</v>
      </c>
      <c r="AB45" s="37" t="s">
        <v>84</v>
      </c>
      <c r="AC45" s="37" t="s">
        <v>84</v>
      </c>
      <c r="AD45" s="38"/>
      <c r="AE45" s="38"/>
      <c r="AF45" s="37" t="s">
        <v>84</v>
      </c>
      <c r="AG45" s="37" t="s">
        <v>84</v>
      </c>
      <c r="AH45" s="37" t="s">
        <v>84</v>
      </c>
      <c r="AI45" s="37" t="s">
        <v>84</v>
      </c>
      <c r="AJ45" s="37" t="s">
        <v>84</v>
      </c>
      <c r="AK45" s="38"/>
      <c r="AL45" s="38"/>
      <c r="AM45" s="37" t="s">
        <v>84</v>
      </c>
      <c r="AN45" s="37" t="s">
        <v>84</v>
      </c>
      <c r="AO45" s="125"/>
    </row>
    <row r="46" spans="1:41" s="60" customFormat="1" ht="22.5" customHeight="1" x14ac:dyDescent="0.2">
      <c r="A46" s="110">
        <v>361241</v>
      </c>
      <c r="B46" s="6">
        <v>12</v>
      </c>
      <c r="C46" s="7">
        <v>117</v>
      </c>
      <c r="D46" s="41" t="s">
        <v>53</v>
      </c>
      <c r="E46" s="76">
        <v>6218</v>
      </c>
      <c r="F46" s="34">
        <v>31274</v>
      </c>
      <c r="G46" s="71">
        <v>43724</v>
      </c>
      <c r="H46" s="71">
        <v>43766</v>
      </c>
      <c r="I46" s="71">
        <v>44358</v>
      </c>
      <c r="J46" s="36"/>
      <c r="K46" s="37" t="s">
        <v>94</v>
      </c>
      <c r="L46" s="37" t="s">
        <v>94</v>
      </c>
      <c r="M46" s="37" t="s">
        <v>94</v>
      </c>
      <c r="N46" s="37" t="s">
        <v>94</v>
      </c>
      <c r="O46" s="37" t="s">
        <v>94</v>
      </c>
      <c r="P46" s="38"/>
      <c r="Q46" s="38"/>
      <c r="R46" s="37" t="s">
        <v>94</v>
      </c>
      <c r="S46" s="37" t="s">
        <v>94</v>
      </c>
      <c r="T46" s="37" t="s">
        <v>94</v>
      </c>
      <c r="U46" s="37" t="s">
        <v>94</v>
      </c>
      <c r="V46" s="37" t="s">
        <v>94</v>
      </c>
      <c r="W46" s="38"/>
      <c r="X46" s="38"/>
      <c r="Y46" s="37" t="s">
        <v>84</v>
      </c>
      <c r="Z46" s="37" t="s">
        <v>84</v>
      </c>
      <c r="AA46" s="37" t="s">
        <v>84</v>
      </c>
      <c r="AB46" s="37" t="s">
        <v>84</v>
      </c>
      <c r="AC46" s="37" t="s">
        <v>84</v>
      </c>
      <c r="AD46" s="38"/>
      <c r="AE46" s="38"/>
      <c r="AF46" s="37" t="s">
        <v>84</v>
      </c>
      <c r="AG46" s="37" t="s">
        <v>84</v>
      </c>
      <c r="AH46" s="37" t="s">
        <v>84</v>
      </c>
      <c r="AI46" s="37" t="s">
        <v>84</v>
      </c>
      <c r="AJ46" s="37" t="s">
        <v>84</v>
      </c>
      <c r="AK46" s="38"/>
      <c r="AL46" s="38"/>
      <c r="AM46" s="37" t="s">
        <v>84</v>
      </c>
      <c r="AN46" s="37" t="s">
        <v>84</v>
      </c>
      <c r="AO46" s="125"/>
    </row>
    <row r="47" spans="1:41" s="60" customFormat="1" ht="22.5" customHeight="1" x14ac:dyDescent="0.2">
      <c r="A47" s="110">
        <v>361241</v>
      </c>
      <c r="B47" s="6" t="s">
        <v>31</v>
      </c>
      <c r="C47" s="7">
        <v>63</v>
      </c>
      <c r="D47" s="41" t="s">
        <v>54</v>
      </c>
      <c r="E47" s="107">
        <v>2957</v>
      </c>
      <c r="F47" s="35">
        <v>32460</v>
      </c>
      <c r="G47" s="71">
        <v>43353</v>
      </c>
      <c r="H47" s="71">
        <v>43390</v>
      </c>
      <c r="I47" s="71">
        <v>43987</v>
      </c>
      <c r="J47" s="36"/>
      <c r="K47" s="37" t="s">
        <v>94</v>
      </c>
      <c r="L47" s="37" t="s">
        <v>94</v>
      </c>
      <c r="M47" s="37" t="s">
        <v>94</v>
      </c>
      <c r="N47" s="37" t="s">
        <v>94</v>
      </c>
      <c r="O47" s="37" t="s">
        <v>94</v>
      </c>
      <c r="P47" s="38"/>
      <c r="Q47" s="38"/>
      <c r="R47" s="37" t="s">
        <v>94</v>
      </c>
      <c r="S47" s="37" t="s">
        <v>94</v>
      </c>
      <c r="T47" s="37" t="s">
        <v>94</v>
      </c>
      <c r="U47" s="37" t="s">
        <v>94</v>
      </c>
      <c r="V47" s="37" t="s">
        <v>94</v>
      </c>
      <c r="W47" s="38"/>
      <c r="X47" s="38"/>
      <c r="Y47" s="37" t="s">
        <v>84</v>
      </c>
      <c r="Z47" s="37" t="s">
        <v>84</v>
      </c>
      <c r="AA47" s="37" t="s">
        <v>84</v>
      </c>
      <c r="AB47" s="37" t="s">
        <v>84</v>
      </c>
      <c r="AC47" s="37" t="s">
        <v>84</v>
      </c>
      <c r="AD47" s="38"/>
      <c r="AE47" s="38"/>
      <c r="AF47" s="37" t="s">
        <v>84</v>
      </c>
      <c r="AG47" s="37" t="s">
        <v>84</v>
      </c>
      <c r="AH47" s="37" t="s">
        <v>84</v>
      </c>
      <c r="AI47" s="37" t="s">
        <v>84</v>
      </c>
      <c r="AJ47" s="37" t="s">
        <v>84</v>
      </c>
      <c r="AK47" s="38"/>
      <c r="AL47" s="38"/>
      <c r="AM47" s="37" t="s">
        <v>84</v>
      </c>
      <c r="AN47" s="37" t="s">
        <v>84</v>
      </c>
      <c r="AO47" s="125"/>
    </row>
    <row r="48" spans="1:41" s="60" customFormat="1" ht="22.5" customHeight="1" x14ac:dyDescent="0.2">
      <c r="A48" s="110">
        <v>361241</v>
      </c>
      <c r="B48" s="6">
        <v>13</v>
      </c>
      <c r="C48" s="7">
        <v>73</v>
      </c>
      <c r="D48" s="41" t="s">
        <v>55</v>
      </c>
      <c r="E48" s="76">
        <v>6062</v>
      </c>
      <c r="F48" s="34">
        <v>28469</v>
      </c>
      <c r="G48" s="71"/>
      <c r="H48" s="71">
        <v>43780</v>
      </c>
      <c r="I48" s="71">
        <v>44400</v>
      </c>
      <c r="J48" s="37" t="s">
        <v>91</v>
      </c>
      <c r="K48" s="37" t="s">
        <v>96</v>
      </c>
      <c r="L48" s="37" t="s">
        <v>96</v>
      </c>
      <c r="M48" s="37" t="s">
        <v>94</v>
      </c>
      <c r="N48" s="37" t="s">
        <v>94</v>
      </c>
      <c r="O48" s="37" t="s">
        <v>94</v>
      </c>
      <c r="P48" s="38"/>
      <c r="Q48" s="38"/>
      <c r="R48" s="37" t="s">
        <v>94</v>
      </c>
      <c r="S48" s="37" t="s">
        <v>94</v>
      </c>
      <c r="T48" s="37" t="s">
        <v>93</v>
      </c>
      <c r="U48" s="37" t="s">
        <v>91</v>
      </c>
      <c r="V48" s="37" t="s">
        <v>91</v>
      </c>
      <c r="W48" s="38"/>
      <c r="X48" s="38"/>
      <c r="Y48" s="37" t="s">
        <v>84</v>
      </c>
      <c r="Z48" s="37" t="s">
        <v>84</v>
      </c>
      <c r="AA48" s="37" t="s">
        <v>84</v>
      </c>
      <c r="AB48" s="37" t="s">
        <v>84</v>
      </c>
      <c r="AC48" s="37" t="s">
        <v>84</v>
      </c>
      <c r="AD48" s="38"/>
      <c r="AE48" s="38"/>
      <c r="AF48" s="37" t="s">
        <v>84</v>
      </c>
      <c r="AG48" s="37" t="s">
        <v>84</v>
      </c>
      <c r="AH48" s="37" t="s">
        <v>84</v>
      </c>
      <c r="AI48" s="37" t="s">
        <v>84</v>
      </c>
      <c r="AJ48" s="37" t="s">
        <v>84</v>
      </c>
      <c r="AK48" s="38"/>
      <c r="AL48" s="38"/>
      <c r="AM48" s="37" t="s">
        <v>84</v>
      </c>
      <c r="AN48" s="37" t="s">
        <v>84</v>
      </c>
      <c r="AO48" s="125"/>
    </row>
    <row r="49" spans="1:41" s="60" customFormat="1" ht="22.5" customHeight="1" x14ac:dyDescent="0.2">
      <c r="A49" s="110">
        <v>361241</v>
      </c>
      <c r="B49" s="6">
        <v>7</v>
      </c>
      <c r="C49" s="7">
        <v>21</v>
      </c>
      <c r="D49" s="41" t="s">
        <v>56</v>
      </c>
      <c r="E49" s="81">
        <v>3106</v>
      </c>
      <c r="F49" s="34">
        <v>35057</v>
      </c>
      <c r="G49" s="71">
        <v>43521</v>
      </c>
      <c r="H49" s="71">
        <v>43578</v>
      </c>
      <c r="I49" s="71">
        <v>44155</v>
      </c>
      <c r="J49" s="36"/>
      <c r="K49" s="37" t="s">
        <v>94</v>
      </c>
      <c r="L49" s="37" t="s">
        <v>94</v>
      </c>
      <c r="M49" s="37" t="s">
        <v>94</v>
      </c>
      <c r="N49" s="37" t="s">
        <v>94</v>
      </c>
      <c r="O49" s="37" t="s">
        <v>94</v>
      </c>
      <c r="P49" s="38"/>
      <c r="Q49" s="38"/>
      <c r="R49" s="37" t="s">
        <v>94</v>
      </c>
      <c r="S49" s="37" t="s">
        <v>94</v>
      </c>
      <c r="T49" s="88" t="s">
        <v>107</v>
      </c>
      <c r="U49" s="37" t="s">
        <v>94</v>
      </c>
      <c r="V49" s="37" t="s">
        <v>94</v>
      </c>
      <c r="W49" s="38"/>
      <c r="X49" s="38"/>
      <c r="Y49" s="37" t="s">
        <v>84</v>
      </c>
      <c r="Z49" s="37" t="s">
        <v>84</v>
      </c>
      <c r="AA49" s="37" t="s">
        <v>84</v>
      </c>
      <c r="AB49" s="37" t="s">
        <v>84</v>
      </c>
      <c r="AC49" s="37" t="s">
        <v>84</v>
      </c>
      <c r="AD49" s="38"/>
      <c r="AE49" s="38"/>
      <c r="AF49" s="37" t="s">
        <v>84</v>
      </c>
      <c r="AG49" s="37" t="s">
        <v>84</v>
      </c>
      <c r="AH49" s="37" t="s">
        <v>84</v>
      </c>
      <c r="AI49" s="37" t="s">
        <v>84</v>
      </c>
      <c r="AJ49" s="37" t="s">
        <v>84</v>
      </c>
      <c r="AK49" s="38"/>
      <c r="AL49" s="38"/>
      <c r="AM49" s="37" t="s">
        <v>84</v>
      </c>
      <c r="AN49" s="37" t="s">
        <v>84</v>
      </c>
      <c r="AO49" s="125"/>
    </row>
    <row r="50" spans="1:41" s="60" customFormat="1" ht="22.5" customHeight="1" x14ac:dyDescent="0.2">
      <c r="A50" s="110">
        <v>361241</v>
      </c>
      <c r="B50" s="6">
        <v>6</v>
      </c>
      <c r="C50" s="99">
        <v>103</v>
      </c>
      <c r="D50" s="41" t="s">
        <v>57</v>
      </c>
      <c r="E50" s="81">
        <v>2370</v>
      </c>
      <c r="F50" s="43">
        <v>31790</v>
      </c>
      <c r="G50" s="71">
        <v>43489</v>
      </c>
      <c r="H50" s="71">
        <v>43521</v>
      </c>
      <c r="I50" s="71">
        <v>44127</v>
      </c>
      <c r="J50" s="36"/>
      <c r="K50" s="37" t="s">
        <v>94</v>
      </c>
      <c r="L50" s="37" t="s">
        <v>94</v>
      </c>
      <c r="M50" s="37" t="s">
        <v>94</v>
      </c>
      <c r="N50" s="37" t="s">
        <v>94</v>
      </c>
      <c r="O50" s="37" t="s">
        <v>94</v>
      </c>
      <c r="P50" s="38"/>
      <c r="Q50" s="38"/>
      <c r="R50" s="37" t="s">
        <v>94</v>
      </c>
      <c r="S50" s="37" t="s">
        <v>94</v>
      </c>
      <c r="T50" s="37" t="s">
        <v>94</v>
      </c>
      <c r="U50" s="37" t="s">
        <v>94</v>
      </c>
      <c r="V50" s="37" t="s">
        <v>94</v>
      </c>
      <c r="W50" s="38"/>
      <c r="X50" s="38"/>
      <c r="Y50" s="37" t="s">
        <v>84</v>
      </c>
      <c r="Z50" s="37" t="s">
        <v>84</v>
      </c>
      <c r="AA50" s="37" t="s">
        <v>84</v>
      </c>
      <c r="AB50" s="37" t="s">
        <v>84</v>
      </c>
      <c r="AC50" s="37" t="s">
        <v>84</v>
      </c>
      <c r="AD50" s="38"/>
      <c r="AE50" s="38"/>
      <c r="AF50" s="37" t="s">
        <v>84</v>
      </c>
      <c r="AG50" s="37" t="s">
        <v>84</v>
      </c>
      <c r="AH50" s="37" t="s">
        <v>84</v>
      </c>
      <c r="AI50" s="37" t="s">
        <v>84</v>
      </c>
      <c r="AJ50" s="37" t="s">
        <v>84</v>
      </c>
      <c r="AK50" s="38"/>
      <c r="AL50" s="38"/>
      <c r="AM50" s="37" t="s">
        <v>84</v>
      </c>
      <c r="AN50" s="37" t="s">
        <v>84</v>
      </c>
      <c r="AO50" s="125"/>
    </row>
    <row r="51" spans="1:41" s="60" customFormat="1" ht="22.5" customHeight="1" x14ac:dyDescent="0.2">
      <c r="A51" s="110">
        <v>361241</v>
      </c>
      <c r="B51" s="6">
        <v>6</v>
      </c>
      <c r="C51" s="99">
        <v>104</v>
      </c>
      <c r="D51" s="41" t="s">
        <v>58</v>
      </c>
      <c r="E51" s="81">
        <v>4897</v>
      </c>
      <c r="F51" s="43">
        <v>36309</v>
      </c>
      <c r="G51" s="71">
        <v>43489</v>
      </c>
      <c r="H51" s="71">
        <v>43521</v>
      </c>
      <c r="I51" s="71">
        <v>44127</v>
      </c>
      <c r="J51" s="36"/>
      <c r="K51" s="37" t="s">
        <v>94</v>
      </c>
      <c r="L51" s="37" t="s">
        <v>94</v>
      </c>
      <c r="M51" s="37" t="s">
        <v>94</v>
      </c>
      <c r="N51" s="37" t="s">
        <v>94</v>
      </c>
      <c r="O51" s="37" t="s">
        <v>94</v>
      </c>
      <c r="P51" s="38"/>
      <c r="Q51" s="38"/>
      <c r="R51" s="37" t="s">
        <v>94</v>
      </c>
      <c r="S51" s="37" t="s">
        <v>94</v>
      </c>
      <c r="T51" s="37" t="s">
        <v>94</v>
      </c>
      <c r="U51" s="37" t="s">
        <v>94</v>
      </c>
      <c r="V51" s="37" t="s">
        <v>94</v>
      </c>
      <c r="W51" s="38"/>
      <c r="X51" s="38"/>
      <c r="Y51" s="37" t="s">
        <v>84</v>
      </c>
      <c r="Z51" s="37" t="s">
        <v>84</v>
      </c>
      <c r="AA51" s="37" t="s">
        <v>84</v>
      </c>
      <c r="AB51" s="37" t="s">
        <v>84</v>
      </c>
      <c r="AC51" s="37" t="s">
        <v>84</v>
      </c>
      <c r="AD51" s="38"/>
      <c r="AE51" s="38"/>
      <c r="AF51" s="37" t="s">
        <v>84</v>
      </c>
      <c r="AG51" s="37" t="s">
        <v>84</v>
      </c>
      <c r="AH51" s="37" t="s">
        <v>84</v>
      </c>
      <c r="AI51" s="37" t="s">
        <v>84</v>
      </c>
      <c r="AJ51" s="37" t="s">
        <v>84</v>
      </c>
      <c r="AK51" s="38"/>
      <c r="AL51" s="38"/>
      <c r="AM51" s="37" t="s">
        <v>84</v>
      </c>
      <c r="AN51" s="37" t="s">
        <v>84</v>
      </c>
      <c r="AO51" s="125"/>
    </row>
    <row r="52" spans="1:41" s="60" customFormat="1" ht="22.5" customHeight="1" x14ac:dyDescent="0.2">
      <c r="A52" s="110">
        <v>361241</v>
      </c>
      <c r="B52" s="6">
        <v>4</v>
      </c>
      <c r="C52" s="7">
        <v>57</v>
      </c>
      <c r="D52" s="41" t="s">
        <v>59</v>
      </c>
      <c r="E52" s="108">
        <v>4282</v>
      </c>
      <c r="F52" s="43">
        <v>36143</v>
      </c>
      <c r="G52" s="71">
        <v>43430</v>
      </c>
      <c r="H52" s="71">
        <v>43488</v>
      </c>
      <c r="I52" s="71">
        <v>44064</v>
      </c>
      <c r="J52" s="36"/>
      <c r="K52" s="37" t="s">
        <v>94</v>
      </c>
      <c r="L52" s="37" t="s">
        <v>91</v>
      </c>
      <c r="M52" s="37" t="s">
        <v>91</v>
      </c>
      <c r="N52" s="37" t="s">
        <v>91</v>
      </c>
      <c r="O52" s="37" t="s">
        <v>94</v>
      </c>
      <c r="P52" s="38"/>
      <c r="Q52" s="38"/>
      <c r="R52" s="37" t="s">
        <v>94</v>
      </c>
      <c r="S52" s="37" t="s">
        <v>94</v>
      </c>
      <c r="T52" s="37" t="s">
        <v>94</v>
      </c>
      <c r="U52" s="37" t="s">
        <v>94</v>
      </c>
      <c r="V52" s="37" t="s">
        <v>94</v>
      </c>
      <c r="W52" s="38"/>
      <c r="X52" s="38"/>
      <c r="Y52" s="37" t="s">
        <v>84</v>
      </c>
      <c r="Z52" s="37" t="s">
        <v>84</v>
      </c>
      <c r="AA52" s="37" t="s">
        <v>84</v>
      </c>
      <c r="AB52" s="37" t="s">
        <v>84</v>
      </c>
      <c r="AC52" s="37" t="s">
        <v>84</v>
      </c>
      <c r="AD52" s="38"/>
      <c r="AE52" s="38"/>
      <c r="AF52" s="37" t="s">
        <v>84</v>
      </c>
      <c r="AG52" s="37" t="s">
        <v>84</v>
      </c>
      <c r="AH52" s="37" t="s">
        <v>84</v>
      </c>
      <c r="AI52" s="37" t="s">
        <v>84</v>
      </c>
      <c r="AJ52" s="37" t="s">
        <v>84</v>
      </c>
      <c r="AK52" s="38"/>
      <c r="AL52" s="38"/>
      <c r="AM52" s="37" t="s">
        <v>84</v>
      </c>
      <c r="AN52" s="37" t="s">
        <v>84</v>
      </c>
      <c r="AO52" s="125"/>
    </row>
    <row r="53" spans="1:41" s="60" customFormat="1" ht="22.5" customHeight="1" x14ac:dyDescent="0.2">
      <c r="A53" s="110">
        <v>361241</v>
      </c>
      <c r="B53" s="6">
        <v>9</v>
      </c>
      <c r="C53" s="9">
        <v>110</v>
      </c>
      <c r="D53" s="41" t="s">
        <v>60</v>
      </c>
      <c r="E53" s="106">
        <v>5740</v>
      </c>
      <c r="F53" s="34">
        <v>28712</v>
      </c>
      <c r="G53" s="71">
        <v>43578</v>
      </c>
      <c r="H53" s="71">
        <v>43640</v>
      </c>
      <c r="I53" s="71">
        <v>44213</v>
      </c>
      <c r="J53" s="36"/>
      <c r="K53" s="37" t="s">
        <v>94</v>
      </c>
      <c r="L53" s="37" t="s">
        <v>94</v>
      </c>
      <c r="M53" s="37" t="s">
        <v>94</v>
      </c>
      <c r="N53" s="37" t="s">
        <v>94</v>
      </c>
      <c r="O53" s="37" t="s">
        <v>94</v>
      </c>
      <c r="P53" s="38"/>
      <c r="Q53" s="38"/>
      <c r="R53" s="37" t="s">
        <v>94</v>
      </c>
      <c r="S53" s="37" t="s">
        <v>94</v>
      </c>
      <c r="T53" s="37" t="s">
        <v>94</v>
      </c>
      <c r="U53" s="37" t="s">
        <v>94</v>
      </c>
      <c r="V53" s="37" t="s">
        <v>94</v>
      </c>
      <c r="W53" s="38"/>
      <c r="X53" s="38"/>
      <c r="Y53" s="37" t="s">
        <v>84</v>
      </c>
      <c r="Z53" s="37" t="s">
        <v>84</v>
      </c>
      <c r="AA53" s="37" t="s">
        <v>84</v>
      </c>
      <c r="AB53" s="37" t="s">
        <v>84</v>
      </c>
      <c r="AC53" s="37" t="s">
        <v>84</v>
      </c>
      <c r="AD53" s="38"/>
      <c r="AE53" s="38"/>
      <c r="AF53" s="37" t="s">
        <v>84</v>
      </c>
      <c r="AG53" s="37" t="s">
        <v>84</v>
      </c>
      <c r="AH53" s="37" t="s">
        <v>84</v>
      </c>
      <c r="AI53" s="37" t="s">
        <v>84</v>
      </c>
      <c r="AJ53" s="37" t="s">
        <v>84</v>
      </c>
      <c r="AK53" s="38"/>
      <c r="AL53" s="38"/>
      <c r="AM53" s="37" t="s">
        <v>84</v>
      </c>
      <c r="AN53" s="37" t="s">
        <v>84</v>
      </c>
      <c r="AO53" s="125"/>
    </row>
    <row r="54" spans="1:41" s="60" customFormat="1" ht="22.5" customHeight="1" x14ac:dyDescent="0.2">
      <c r="A54" s="110">
        <v>361241</v>
      </c>
      <c r="B54" s="6">
        <v>12</v>
      </c>
      <c r="C54" s="7">
        <v>77</v>
      </c>
      <c r="D54" s="41" t="s">
        <v>61</v>
      </c>
      <c r="E54" s="76">
        <v>6049</v>
      </c>
      <c r="F54" s="34">
        <v>32001</v>
      </c>
      <c r="G54" s="71">
        <v>43724</v>
      </c>
      <c r="H54" s="71">
        <v>43766</v>
      </c>
      <c r="I54" s="71">
        <v>44358</v>
      </c>
      <c r="J54" s="36"/>
      <c r="K54" s="37" t="s">
        <v>94</v>
      </c>
      <c r="L54" s="37" t="s">
        <v>94</v>
      </c>
      <c r="M54" s="37" t="s">
        <v>94</v>
      </c>
      <c r="N54" s="37" t="s">
        <v>94</v>
      </c>
      <c r="O54" s="37" t="s">
        <v>94</v>
      </c>
      <c r="P54" s="38"/>
      <c r="Q54" s="38"/>
      <c r="R54" s="37" t="s">
        <v>94</v>
      </c>
      <c r="S54" s="37" t="s">
        <v>94</v>
      </c>
      <c r="T54" s="37" t="s">
        <v>94</v>
      </c>
      <c r="U54" s="37" t="s">
        <v>94</v>
      </c>
      <c r="V54" s="37" t="s">
        <v>94</v>
      </c>
      <c r="W54" s="38"/>
      <c r="X54" s="38"/>
      <c r="Y54" s="37" t="s">
        <v>84</v>
      </c>
      <c r="Z54" s="37" t="s">
        <v>84</v>
      </c>
      <c r="AA54" s="37" t="s">
        <v>84</v>
      </c>
      <c r="AB54" s="37" t="s">
        <v>84</v>
      </c>
      <c r="AC54" s="37" t="s">
        <v>84</v>
      </c>
      <c r="AD54" s="38"/>
      <c r="AE54" s="38"/>
      <c r="AF54" s="37" t="s">
        <v>84</v>
      </c>
      <c r="AG54" s="37" t="s">
        <v>84</v>
      </c>
      <c r="AH54" s="37" t="s">
        <v>84</v>
      </c>
      <c r="AI54" s="37" t="s">
        <v>84</v>
      </c>
      <c r="AJ54" s="37" t="s">
        <v>84</v>
      </c>
      <c r="AK54" s="38"/>
      <c r="AL54" s="38"/>
      <c r="AM54" s="37" t="s">
        <v>84</v>
      </c>
      <c r="AN54" s="37" t="s">
        <v>84</v>
      </c>
      <c r="AO54" s="125"/>
    </row>
    <row r="55" spans="1:41" s="60" customFormat="1" ht="22.5" customHeight="1" x14ac:dyDescent="0.2">
      <c r="A55" s="110">
        <v>361241</v>
      </c>
      <c r="B55" s="6" t="s">
        <v>31</v>
      </c>
      <c r="C55" s="7">
        <v>101</v>
      </c>
      <c r="D55" s="41" t="s">
        <v>62</v>
      </c>
      <c r="E55" s="107">
        <v>4060</v>
      </c>
      <c r="F55" s="48">
        <v>36587</v>
      </c>
      <c r="G55" s="71">
        <v>43262</v>
      </c>
      <c r="H55" s="71">
        <v>43304</v>
      </c>
      <c r="I55" s="71">
        <v>43951</v>
      </c>
      <c r="J55" s="36"/>
      <c r="K55" s="37" t="s">
        <v>94</v>
      </c>
      <c r="L55" s="37" t="s">
        <v>94</v>
      </c>
      <c r="M55" s="37" t="s">
        <v>94</v>
      </c>
      <c r="N55" s="37" t="s">
        <v>93</v>
      </c>
      <c r="O55" s="37" t="s">
        <v>216</v>
      </c>
      <c r="P55" s="75"/>
      <c r="Q55" s="38"/>
      <c r="R55" s="37" t="s">
        <v>94</v>
      </c>
      <c r="S55" s="37" t="s">
        <v>94</v>
      </c>
      <c r="T55" s="37" t="s">
        <v>94</v>
      </c>
      <c r="U55" s="37" t="s">
        <v>94</v>
      </c>
      <c r="V55" s="37" t="s">
        <v>94</v>
      </c>
      <c r="W55" s="38"/>
      <c r="X55" s="38"/>
      <c r="Y55" s="37" t="s">
        <v>84</v>
      </c>
      <c r="Z55" s="37" t="s">
        <v>84</v>
      </c>
      <c r="AA55" s="37" t="s">
        <v>84</v>
      </c>
      <c r="AB55" s="37" t="s">
        <v>84</v>
      </c>
      <c r="AC55" s="37" t="s">
        <v>84</v>
      </c>
      <c r="AD55" s="38"/>
      <c r="AE55" s="38"/>
      <c r="AF55" s="37" t="s">
        <v>84</v>
      </c>
      <c r="AG55" s="37" t="s">
        <v>84</v>
      </c>
      <c r="AH55" s="37" t="s">
        <v>84</v>
      </c>
      <c r="AI55" s="37" t="s">
        <v>84</v>
      </c>
      <c r="AJ55" s="37" t="s">
        <v>84</v>
      </c>
      <c r="AK55" s="38"/>
      <c r="AL55" s="38"/>
      <c r="AM55" s="37" t="s">
        <v>84</v>
      </c>
      <c r="AN55" s="37" t="s">
        <v>84</v>
      </c>
      <c r="AO55" s="125"/>
    </row>
    <row r="56" spans="1:41" s="60" customFormat="1" ht="22.5" customHeight="1" x14ac:dyDescent="0.2">
      <c r="A56" s="110">
        <v>361241</v>
      </c>
      <c r="B56" s="6">
        <v>12</v>
      </c>
      <c r="C56" s="7">
        <v>69</v>
      </c>
      <c r="D56" s="41" t="s">
        <v>63</v>
      </c>
      <c r="E56" s="76">
        <v>3655</v>
      </c>
      <c r="F56" s="34">
        <v>35364</v>
      </c>
      <c r="G56" s="71">
        <v>43724</v>
      </c>
      <c r="H56" s="71">
        <v>43766</v>
      </c>
      <c r="I56" s="71">
        <v>44358</v>
      </c>
      <c r="J56" s="61" t="s">
        <v>96</v>
      </c>
      <c r="K56" s="37" t="s">
        <v>94</v>
      </c>
      <c r="L56" s="37" t="s">
        <v>94</v>
      </c>
      <c r="M56" s="37" t="s">
        <v>94</v>
      </c>
      <c r="N56" s="37" t="s">
        <v>94</v>
      </c>
      <c r="O56" s="37" t="s">
        <v>94</v>
      </c>
      <c r="P56" s="38"/>
      <c r="Q56" s="38"/>
      <c r="R56" s="37" t="s">
        <v>94</v>
      </c>
      <c r="S56" s="37" t="s">
        <v>94</v>
      </c>
      <c r="T56" s="37" t="s">
        <v>94</v>
      </c>
      <c r="U56" s="37" t="s">
        <v>94</v>
      </c>
      <c r="V56" s="37" t="s">
        <v>94</v>
      </c>
      <c r="W56" s="38"/>
      <c r="X56" s="38"/>
      <c r="Y56" s="37" t="s">
        <v>84</v>
      </c>
      <c r="Z56" s="37" t="s">
        <v>84</v>
      </c>
      <c r="AA56" s="37" t="s">
        <v>84</v>
      </c>
      <c r="AB56" s="37" t="s">
        <v>84</v>
      </c>
      <c r="AC56" s="37" t="s">
        <v>84</v>
      </c>
      <c r="AD56" s="38"/>
      <c r="AE56" s="38"/>
      <c r="AF56" s="37" t="s">
        <v>84</v>
      </c>
      <c r="AG56" s="37" t="s">
        <v>84</v>
      </c>
      <c r="AH56" s="37" t="s">
        <v>84</v>
      </c>
      <c r="AI56" s="37" t="s">
        <v>84</v>
      </c>
      <c r="AJ56" s="37" t="s">
        <v>84</v>
      </c>
      <c r="AK56" s="38"/>
      <c r="AL56" s="38"/>
      <c r="AM56" s="37" t="s">
        <v>84</v>
      </c>
      <c r="AN56" s="37" t="s">
        <v>84</v>
      </c>
      <c r="AO56" s="125"/>
    </row>
    <row r="57" spans="1:41" s="60" customFormat="1" ht="22.5" customHeight="1" x14ac:dyDescent="0.2">
      <c r="A57" s="110">
        <v>361241</v>
      </c>
      <c r="B57" s="6">
        <v>4</v>
      </c>
      <c r="C57" s="7">
        <v>78</v>
      </c>
      <c r="D57" s="51" t="s">
        <v>64</v>
      </c>
      <c r="E57" s="108">
        <v>5343</v>
      </c>
      <c r="F57" s="43">
        <v>30861</v>
      </c>
      <c r="G57" s="71">
        <v>43430</v>
      </c>
      <c r="H57" s="71">
        <v>43488</v>
      </c>
      <c r="I57" s="71">
        <v>44064</v>
      </c>
      <c r="J57" s="36"/>
      <c r="K57" s="37" t="s">
        <v>94</v>
      </c>
      <c r="L57" s="37" t="s">
        <v>94</v>
      </c>
      <c r="M57" s="37" t="s">
        <v>94</v>
      </c>
      <c r="N57" s="37" t="s">
        <v>94</v>
      </c>
      <c r="O57" s="37" t="s">
        <v>94</v>
      </c>
      <c r="P57" s="38"/>
      <c r="Q57" s="38"/>
      <c r="R57" s="37" t="s">
        <v>94</v>
      </c>
      <c r="S57" s="37" t="s">
        <v>94</v>
      </c>
      <c r="T57" s="37" t="s">
        <v>94</v>
      </c>
      <c r="U57" s="37" t="s">
        <v>94</v>
      </c>
      <c r="V57" s="37" t="s">
        <v>94</v>
      </c>
      <c r="W57" s="38"/>
      <c r="X57" s="38"/>
      <c r="Y57" s="37" t="s">
        <v>84</v>
      </c>
      <c r="Z57" s="37" t="s">
        <v>84</v>
      </c>
      <c r="AA57" s="37" t="s">
        <v>84</v>
      </c>
      <c r="AB57" s="37" t="s">
        <v>84</v>
      </c>
      <c r="AC57" s="37" t="s">
        <v>84</v>
      </c>
      <c r="AD57" s="38"/>
      <c r="AE57" s="38"/>
      <c r="AF57" s="37" t="s">
        <v>84</v>
      </c>
      <c r="AG57" s="37" t="s">
        <v>84</v>
      </c>
      <c r="AH57" s="37" t="s">
        <v>84</v>
      </c>
      <c r="AI57" s="37" t="s">
        <v>84</v>
      </c>
      <c r="AJ57" s="37" t="s">
        <v>84</v>
      </c>
      <c r="AK57" s="38"/>
      <c r="AL57" s="38"/>
      <c r="AM57" s="37" t="s">
        <v>84</v>
      </c>
      <c r="AN57" s="37" t="s">
        <v>84</v>
      </c>
      <c r="AO57" s="125"/>
    </row>
    <row r="58" spans="1:41" s="60" customFormat="1" ht="22.5" customHeight="1" x14ac:dyDescent="0.2">
      <c r="A58" s="110">
        <v>361241</v>
      </c>
      <c r="B58" s="6">
        <v>13</v>
      </c>
      <c r="C58" s="7">
        <v>23</v>
      </c>
      <c r="D58" s="41" t="s">
        <v>77</v>
      </c>
      <c r="E58" s="81">
        <v>3928</v>
      </c>
      <c r="F58" s="34">
        <v>34715</v>
      </c>
      <c r="G58" s="71">
        <v>43766</v>
      </c>
      <c r="H58" s="71">
        <v>43499</v>
      </c>
      <c r="I58" s="71">
        <v>44400</v>
      </c>
      <c r="J58" s="36"/>
      <c r="K58" s="37" t="s">
        <v>94</v>
      </c>
      <c r="L58" s="37" t="s">
        <v>94</v>
      </c>
      <c r="M58" s="37" t="s">
        <v>94</v>
      </c>
      <c r="N58" s="37" t="s">
        <v>94</v>
      </c>
      <c r="O58" s="37" t="s">
        <v>94</v>
      </c>
      <c r="P58" s="38"/>
      <c r="Q58" s="38"/>
      <c r="R58" s="37" t="s">
        <v>94</v>
      </c>
      <c r="S58" s="37" t="s">
        <v>94</v>
      </c>
      <c r="T58" s="37" t="s">
        <v>94</v>
      </c>
      <c r="U58" s="37" t="s">
        <v>94</v>
      </c>
      <c r="V58" s="37" t="s">
        <v>94</v>
      </c>
      <c r="W58" s="38"/>
      <c r="X58" s="38"/>
      <c r="Y58" s="37" t="s">
        <v>84</v>
      </c>
      <c r="Z58" s="37" t="s">
        <v>84</v>
      </c>
      <c r="AA58" s="37" t="s">
        <v>84</v>
      </c>
      <c r="AB58" s="37" t="s">
        <v>84</v>
      </c>
      <c r="AC58" s="37" t="s">
        <v>84</v>
      </c>
      <c r="AD58" s="38"/>
      <c r="AE58" s="38"/>
      <c r="AF58" s="37" t="s">
        <v>84</v>
      </c>
      <c r="AG58" s="37" t="s">
        <v>84</v>
      </c>
      <c r="AH58" s="37" t="s">
        <v>84</v>
      </c>
      <c r="AI58" s="37" t="s">
        <v>84</v>
      </c>
      <c r="AJ58" s="37" t="s">
        <v>84</v>
      </c>
      <c r="AK58" s="38"/>
      <c r="AL58" s="38"/>
      <c r="AM58" s="37" t="s">
        <v>84</v>
      </c>
      <c r="AN58" s="37" t="s">
        <v>84</v>
      </c>
      <c r="AO58" s="125"/>
    </row>
    <row r="59" spans="1:41" s="55" customFormat="1" ht="22.5" customHeight="1" x14ac:dyDescent="0.2">
      <c r="A59" s="110">
        <v>361241</v>
      </c>
      <c r="B59" s="6" t="s">
        <v>31</v>
      </c>
      <c r="C59" s="7">
        <v>56</v>
      </c>
      <c r="D59" s="41" t="s">
        <v>65</v>
      </c>
      <c r="E59" s="107">
        <v>3043</v>
      </c>
      <c r="F59" s="35">
        <v>30681</v>
      </c>
      <c r="G59" s="71">
        <v>43353</v>
      </c>
      <c r="H59" s="71">
        <v>43370</v>
      </c>
      <c r="I59" s="71">
        <v>44001</v>
      </c>
      <c r="J59" s="36"/>
      <c r="K59" s="37" t="s">
        <v>94</v>
      </c>
      <c r="L59" s="37" t="s">
        <v>94</v>
      </c>
      <c r="M59" s="96" t="s">
        <v>102</v>
      </c>
      <c r="N59" s="37" t="s">
        <v>111</v>
      </c>
      <c r="O59" s="37" t="s">
        <v>84</v>
      </c>
      <c r="P59" s="38"/>
      <c r="Q59" s="38"/>
      <c r="R59" s="37" t="s">
        <v>94</v>
      </c>
      <c r="S59" s="37" t="s">
        <v>94</v>
      </c>
      <c r="T59" s="37" t="s">
        <v>94</v>
      </c>
      <c r="U59" s="37" t="s">
        <v>94</v>
      </c>
      <c r="V59" s="37" t="s">
        <v>94</v>
      </c>
      <c r="W59" s="38"/>
      <c r="X59" s="38"/>
      <c r="Y59" s="37" t="s">
        <v>84</v>
      </c>
      <c r="Z59" s="37" t="s">
        <v>84</v>
      </c>
      <c r="AA59" s="37" t="s">
        <v>84</v>
      </c>
      <c r="AB59" s="37" t="s">
        <v>84</v>
      </c>
      <c r="AC59" s="37" t="s">
        <v>84</v>
      </c>
      <c r="AD59" s="38"/>
      <c r="AE59" s="38"/>
      <c r="AF59" s="37" t="s">
        <v>84</v>
      </c>
      <c r="AG59" s="37" t="s">
        <v>84</v>
      </c>
      <c r="AH59" s="37" t="s">
        <v>84</v>
      </c>
      <c r="AI59" s="37" t="s">
        <v>84</v>
      </c>
      <c r="AJ59" s="37" t="s">
        <v>84</v>
      </c>
      <c r="AK59" s="38"/>
      <c r="AL59" s="38"/>
      <c r="AM59" s="37" t="s">
        <v>84</v>
      </c>
      <c r="AN59" s="37" t="s">
        <v>84</v>
      </c>
      <c r="AO59" s="125"/>
    </row>
    <row r="60" spans="1:41" s="60" customFormat="1" ht="22.5" customHeight="1" x14ac:dyDescent="0.2">
      <c r="A60" s="110">
        <v>361241</v>
      </c>
      <c r="B60" s="6">
        <v>11</v>
      </c>
      <c r="C60" s="99"/>
      <c r="D60" s="86" t="s">
        <v>225</v>
      </c>
      <c r="E60" s="106">
        <v>6753</v>
      </c>
      <c r="F60" s="34">
        <v>29062</v>
      </c>
      <c r="G60" s="71">
        <v>43640</v>
      </c>
      <c r="H60" s="71">
        <v>43766</v>
      </c>
      <c r="I60" s="71">
        <v>44274</v>
      </c>
      <c r="J60" s="36"/>
      <c r="K60" s="37" t="s">
        <v>84</v>
      </c>
      <c r="L60" s="37" t="s">
        <v>112</v>
      </c>
      <c r="M60" s="37" t="s">
        <v>91</v>
      </c>
      <c r="N60" s="37" t="s">
        <v>91</v>
      </c>
      <c r="O60" s="37" t="s">
        <v>91</v>
      </c>
      <c r="P60" s="38"/>
      <c r="Q60" s="38"/>
      <c r="R60" s="37" t="s">
        <v>84</v>
      </c>
      <c r="S60" s="37" t="s">
        <v>84</v>
      </c>
      <c r="T60" s="37" t="s">
        <v>84</v>
      </c>
      <c r="U60" s="37" t="s">
        <v>94</v>
      </c>
      <c r="V60" s="37" t="s">
        <v>84</v>
      </c>
      <c r="W60" s="38"/>
      <c r="X60" s="38"/>
      <c r="Y60" s="74" t="s">
        <v>229</v>
      </c>
      <c r="Z60" s="64"/>
      <c r="AA60" s="64"/>
      <c r="AB60" s="64"/>
      <c r="AC60" s="64"/>
      <c r="AD60" s="38"/>
      <c r="AE60" s="38"/>
      <c r="AF60" s="64"/>
      <c r="AG60" s="64"/>
      <c r="AH60" s="64"/>
      <c r="AI60" s="64"/>
      <c r="AJ60" s="64"/>
      <c r="AK60" s="38"/>
      <c r="AL60" s="38"/>
      <c r="AM60" s="64"/>
      <c r="AN60" s="64"/>
      <c r="AO60" s="125"/>
    </row>
    <row r="61" spans="1:41" s="60" customFormat="1" ht="22.5" customHeight="1" x14ac:dyDescent="0.2">
      <c r="A61" s="110">
        <v>361241</v>
      </c>
      <c r="B61" s="6">
        <v>12</v>
      </c>
      <c r="C61" s="9">
        <v>70</v>
      </c>
      <c r="D61" s="41" t="s">
        <v>67</v>
      </c>
      <c r="E61" s="76">
        <v>3972</v>
      </c>
      <c r="F61" s="34">
        <v>36477</v>
      </c>
      <c r="G61" s="71">
        <v>43724</v>
      </c>
      <c r="H61" s="71">
        <v>43766</v>
      </c>
      <c r="I61" s="71">
        <v>44358</v>
      </c>
      <c r="J61" s="36"/>
      <c r="K61" s="37" t="s">
        <v>94</v>
      </c>
      <c r="L61" s="37" t="s">
        <v>94</v>
      </c>
      <c r="M61" s="37" t="s">
        <v>94</v>
      </c>
      <c r="N61" s="37" t="s">
        <v>94</v>
      </c>
      <c r="O61" s="37" t="s">
        <v>94</v>
      </c>
      <c r="P61" s="38"/>
      <c r="Q61" s="38"/>
      <c r="R61" s="37" t="s">
        <v>94</v>
      </c>
      <c r="S61" s="37" t="s">
        <v>94</v>
      </c>
      <c r="T61" s="37" t="s">
        <v>94</v>
      </c>
      <c r="U61" s="37" t="s">
        <v>94</v>
      </c>
      <c r="V61" s="37" t="s">
        <v>94</v>
      </c>
      <c r="W61" s="38"/>
      <c r="X61" s="38"/>
      <c r="Y61" s="37" t="s">
        <v>84</v>
      </c>
      <c r="Z61" s="37" t="s">
        <v>84</v>
      </c>
      <c r="AA61" s="37" t="s">
        <v>84</v>
      </c>
      <c r="AB61" s="37" t="s">
        <v>84</v>
      </c>
      <c r="AC61" s="37" t="s">
        <v>84</v>
      </c>
      <c r="AD61" s="38"/>
      <c r="AE61" s="38"/>
      <c r="AF61" s="37" t="s">
        <v>84</v>
      </c>
      <c r="AG61" s="37" t="s">
        <v>84</v>
      </c>
      <c r="AH61" s="37" t="s">
        <v>84</v>
      </c>
      <c r="AI61" s="37" t="s">
        <v>84</v>
      </c>
      <c r="AJ61" s="37" t="s">
        <v>84</v>
      </c>
      <c r="AK61" s="38"/>
      <c r="AL61" s="38"/>
      <c r="AM61" s="37" t="s">
        <v>84</v>
      </c>
      <c r="AN61" s="37" t="s">
        <v>84</v>
      </c>
      <c r="AO61" s="125"/>
    </row>
    <row r="62" spans="1:41" s="60" customFormat="1" ht="22.5" customHeight="1" x14ac:dyDescent="0.2">
      <c r="A62" s="110">
        <v>361241</v>
      </c>
      <c r="B62" s="6">
        <v>13</v>
      </c>
      <c r="C62" s="9">
        <v>72</v>
      </c>
      <c r="D62" s="41" t="s">
        <v>78</v>
      </c>
      <c r="E62" s="76">
        <v>4827</v>
      </c>
      <c r="F62" s="34">
        <v>36898</v>
      </c>
      <c r="G62" s="71">
        <v>43767</v>
      </c>
      <c r="H62" s="71">
        <v>43499</v>
      </c>
      <c r="I62" s="71">
        <v>44400</v>
      </c>
      <c r="J62" s="36"/>
      <c r="K62" s="37" t="s">
        <v>94</v>
      </c>
      <c r="L62" s="37" t="s">
        <v>93</v>
      </c>
      <c r="M62" s="37" t="s">
        <v>94</v>
      </c>
      <c r="N62" s="37" t="s">
        <v>94</v>
      </c>
      <c r="O62" s="37" t="s">
        <v>94</v>
      </c>
      <c r="P62" s="38"/>
      <c r="Q62" s="38"/>
      <c r="R62" s="37" t="s">
        <v>94</v>
      </c>
      <c r="S62" s="37" t="s">
        <v>94</v>
      </c>
      <c r="T62" s="37" t="s">
        <v>91</v>
      </c>
      <c r="U62" s="37" t="s">
        <v>91</v>
      </c>
      <c r="V62" s="37" t="s">
        <v>91</v>
      </c>
      <c r="W62" s="38"/>
      <c r="X62" s="38"/>
      <c r="Y62" s="37" t="s">
        <v>84</v>
      </c>
      <c r="Z62" s="37" t="s">
        <v>84</v>
      </c>
      <c r="AA62" s="37" t="s">
        <v>84</v>
      </c>
      <c r="AB62" s="37" t="s">
        <v>84</v>
      </c>
      <c r="AC62" s="37" t="s">
        <v>84</v>
      </c>
      <c r="AD62" s="38"/>
      <c r="AE62" s="38"/>
      <c r="AF62" s="37" t="s">
        <v>84</v>
      </c>
      <c r="AG62" s="37" t="s">
        <v>84</v>
      </c>
      <c r="AH62" s="37" t="s">
        <v>84</v>
      </c>
      <c r="AI62" s="37" t="s">
        <v>84</v>
      </c>
      <c r="AJ62" s="37" t="s">
        <v>84</v>
      </c>
      <c r="AK62" s="38"/>
      <c r="AL62" s="38"/>
      <c r="AM62" s="37" t="s">
        <v>84</v>
      </c>
      <c r="AN62" s="37" t="s">
        <v>84</v>
      </c>
      <c r="AO62" s="125"/>
    </row>
    <row r="63" spans="1:41" s="60" customFormat="1" ht="25.5" customHeight="1" x14ac:dyDescent="0.2">
      <c r="A63" s="111">
        <v>361240</v>
      </c>
      <c r="B63" s="6" t="s">
        <v>17</v>
      </c>
      <c r="C63" s="9">
        <v>44</v>
      </c>
      <c r="D63" s="147" t="s">
        <v>183</v>
      </c>
      <c r="E63" s="81">
        <v>4733</v>
      </c>
      <c r="F63" s="82">
        <v>31705</v>
      </c>
      <c r="G63" s="71">
        <v>43766</v>
      </c>
      <c r="H63" s="166"/>
      <c r="I63" s="71">
        <v>43917</v>
      </c>
      <c r="J63" s="56"/>
      <c r="K63" s="37" t="s">
        <v>94</v>
      </c>
      <c r="L63" s="37" t="s">
        <v>94</v>
      </c>
      <c r="M63" s="37" t="s">
        <v>94</v>
      </c>
      <c r="N63" s="37" t="s">
        <v>94</v>
      </c>
      <c r="O63" s="37" t="s">
        <v>94</v>
      </c>
      <c r="P63" s="57"/>
      <c r="Q63" s="57"/>
      <c r="R63" s="37" t="s">
        <v>94</v>
      </c>
      <c r="S63" s="37" t="s">
        <v>94</v>
      </c>
      <c r="T63" s="37" t="s">
        <v>94</v>
      </c>
      <c r="U63" s="37" t="s">
        <v>94</v>
      </c>
      <c r="V63" s="37" t="s">
        <v>94</v>
      </c>
      <c r="W63" s="57"/>
      <c r="X63" s="57"/>
      <c r="Y63" s="37" t="s">
        <v>84</v>
      </c>
      <c r="Z63" s="37" t="s">
        <v>84</v>
      </c>
      <c r="AA63" s="37" t="s">
        <v>84</v>
      </c>
      <c r="AB63" s="37" t="s">
        <v>84</v>
      </c>
      <c r="AC63" s="37" t="s">
        <v>84</v>
      </c>
      <c r="AD63" s="73"/>
      <c r="AE63" s="73"/>
      <c r="AF63" s="37" t="s">
        <v>84</v>
      </c>
      <c r="AG63" s="37" t="s">
        <v>84</v>
      </c>
      <c r="AH63" s="37" t="s">
        <v>84</v>
      </c>
      <c r="AI63" s="37" t="s">
        <v>84</v>
      </c>
      <c r="AJ63" s="37" t="s">
        <v>84</v>
      </c>
      <c r="AK63" s="73" t="s">
        <v>222</v>
      </c>
      <c r="AL63" s="57"/>
      <c r="AM63" s="64"/>
      <c r="AN63" s="64"/>
      <c r="AO63" s="37"/>
    </row>
    <row r="64" spans="1:41" s="60" customFormat="1" ht="22.5" customHeight="1" x14ac:dyDescent="0.2">
      <c r="A64" s="111">
        <v>361240</v>
      </c>
      <c r="B64" s="6">
        <v>14</v>
      </c>
      <c r="C64" s="9">
        <v>35</v>
      </c>
      <c r="D64" s="32" t="s">
        <v>170</v>
      </c>
      <c r="E64" s="81">
        <v>4267</v>
      </c>
      <c r="F64" s="34">
        <v>34335</v>
      </c>
      <c r="G64" s="71">
        <v>43864</v>
      </c>
      <c r="H64" s="166"/>
      <c r="I64" s="71">
        <v>43980</v>
      </c>
      <c r="J64" s="56"/>
      <c r="K64" s="37" t="s">
        <v>94</v>
      </c>
      <c r="L64" s="37" t="s">
        <v>94</v>
      </c>
      <c r="M64" s="37" t="s">
        <v>93</v>
      </c>
      <c r="N64" s="37" t="s">
        <v>94</v>
      </c>
      <c r="O64" s="37" t="s">
        <v>94</v>
      </c>
      <c r="P64" s="57"/>
      <c r="Q64" s="57"/>
      <c r="R64" s="37" t="s">
        <v>94</v>
      </c>
      <c r="S64" s="37" t="s">
        <v>93</v>
      </c>
      <c r="T64" s="37" t="s">
        <v>94</v>
      </c>
      <c r="U64" s="37" t="s">
        <v>94</v>
      </c>
      <c r="V64" s="37" t="s">
        <v>94</v>
      </c>
      <c r="W64" s="57"/>
      <c r="X64" s="57"/>
      <c r="Y64" s="37" t="s">
        <v>84</v>
      </c>
      <c r="Z64" s="37" t="s">
        <v>84</v>
      </c>
      <c r="AA64" s="37" t="s">
        <v>84</v>
      </c>
      <c r="AB64" s="37" t="s">
        <v>84</v>
      </c>
      <c r="AC64" s="37" t="s">
        <v>84</v>
      </c>
      <c r="AD64" s="73"/>
      <c r="AE64" s="73"/>
      <c r="AF64" s="37" t="s">
        <v>84</v>
      </c>
      <c r="AG64" s="37" t="s">
        <v>84</v>
      </c>
      <c r="AH64" s="37" t="s">
        <v>84</v>
      </c>
      <c r="AI64" s="37" t="s">
        <v>84</v>
      </c>
      <c r="AJ64" s="37" t="s">
        <v>84</v>
      </c>
      <c r="AK64" s="57"/>
      <c r="AL64" s="57"/>
      <c r="AM64" s="37" t="s">
        <v>84</v>
      </c>
      <c r="AN64" s="37" t="s">
        <v>84</v>
      </c>
      <c r="AO64" s="37"/>
    </row>
    <row r="65" spans="1:41" s="60" customFormat="1" ht="22.5" customHeight="1" x14ac:dyDescent="0.2">
      <c r="A65" s="111">
        <v>361240</v>
      </c>
      <c r="B65" s="6" t="s">
        <v>17</v>
      </c>
      <c r="C65" s="9">
        <v>13</v>
      </c>
      <c r="D65" s="32" t="s">
        <v>197</v>
      </c>
      <c r="E65" s="81">
        <v>6872</v>
      </c>
      <c r="F65" s="34">
        <v>31869</v>
      </c>
      <c r="G65" s="71">
        <v>43878</v>
      </c>
      <c r="H65" s="166"/>
      <c r="I65" s="71">
        <v>43994</v>
      </c>
      <c r="J65" s="56"/>
      <c r="K65" s="37" t="s">
        <v>94</v>
      </c>
      <c r="L65" s="37" t="s">
        <v>94</v>
      </c>
      <c r="M65" s="37" t="s">
        <v>84</v>
      </c>
      <c r="N65" s="37" t="s">
        <v>94</v>
      </c>
      <c r="O65" s="37" t="s">
        <v>94</v>
      </c>
      <c r="P65" s="57"/>
      <c r="Q65" s="57"/>
      <c r="R65" s="37" t="s">
        <v>94</v>
      </c>
      <c r="S65" s="37" t="s">
        <v>94</v>
      </c>
      <c r="T65" s="37" t="s">
        <v>84</v>
      </c>
      <c r="U65" s="37" t="s">
        <v>94</v>
      </c>
      <c r="V65" s="37" t="s">
        <v>94</v>
      </c>
      <c r="W65" s="57"/>
      <c r="X65" s="57"/>
      <c r="Y65" s="37" t="s">
        <v>84</v>
      </c>
      <c r="Z65" s="37" t="s">
        <v>84</v>
      </c>
      <c r="AA65" s="37" t="s">
        <v>84</v>
      </c>
      <c r="AB65" s="37" t="s">
        <v>84</v>
      </c>
      <c r="AC65" s="37" t="s">
        <v>84</v>
      </c>
      <c r="AD65" s="73"/>
      <c r="AE65" s="73"/>
      <c r="AF65" s="37" t="s">
        <v>84</v>
      </c>
      <c r="AG65" s="37" t="s">
        <v>84</v>
      </c>
      <c r="AH65" s="37" t="s">
        <v>84</v>
      </c>
      <c r="AI65" s="37" t="s">
        <v>84</v>
      </c>
      <c r="AJ65" s="37" t="s">
        <v>84</v>
      </c>
      <c r="AK65" s="57"/>
      <c r="AL65" s="57"/>
      <c r="AM65" s="37" t="s">
        <v>84</v>
      </c>
      <c r="AN65" s="37" t="s">
        <v>84</v>
      </c>
      <c r="AO65" s="37"/>
    </row>
    <row r="66" spans="1:41" s="60" customFormat="1" ht="22.5" customHeight="1" x14ac:dyDescent="0.2">
      <c r="A66" s="111">
        <v>361240</v>
      </c>
      <c r="B66" s="6" t="s">
        <v>17</v>
      </c>
      <c r="C66" s="9"/>
      <c r="D66" s="32" t="s">
        <v>212</v>
      </c>
      <c r="E66" s="81">
        <v>3542</v>
      </c>
      <c r="F66" s="34">
        <v>36599</v>
      </c>
      <c r="G66" s="71">
        <v>43892</v>
      </c>
      <c r="H66" s="166"/>
      <c r="I66" s="71">
        <v>44008</v>
      </c>
      <c r="J66" s="56"/>
      <c r="K66" s="37" t="s">
        <v>94</v>
      </c>
      <c r="L66" s="37" t="s">
        <v>94</v>
      </c>
      <c r="M66" s="37" t="s">
        <v>94</v>
      </c>
      <c r="N66" s="37" t="s">
        <v>94</v>
      </c>
      <c r="O66" s="37" t="s">
        <v>94</v>
      </c>
      <c r="P66" s="57"/>
      <c r="Q66" s="57"/>
      <c r="R66" s="37" t="s">
        <v>94</v>
      </c>
      <c r="S66" s="37" t="s">
        <v>91</v>
      </c>
      <c r="T66" s="37" t="s">
        <v>94</v>
      </c>
      <c r="U66" s="37" t="s">
        <v>94</v>
      </c>
      <c r="V66" s="37" t="s">
        <v>94</v>
      </c>
      <c r="W66" s="57"/>
      <c r="X66" s="57"/>
      <c r="Y66" s="37" t="s">
        <v>84</v>
      </c>
      <c r="Z66" s="37" t="s">
        <v>84</v>
      </c>
      <c r="AA66" s="37" t="s">
        <v>84</v>
      </c>
      <c r="AB66" s="37" t="s">
        <v>84</v>
      </c>
      <c r="AC66" s="37" t="s">
        <v>84</v>
      </c>
      <c r="AD66" s="73"/>
      <c r="AE66" s="73"/>
      <c r="AF66" s="37" t="s">
        <v>84</v>
      </c>
      <c r="AG66" s="37" t="s">
        <v>84</v>
      </c>
      <c r="AH66" s="37" t="s">
        <v>84</v>
      </c>
      <c r="AI66" s="37" t="s">
        <v>84</v>
      </c>
      <c r="AJ66" s="37" t="s">
        <v>84</v>
      </c>
      <c r="AK66" s="57"/>
      <c r="AL66" s="57"/>
      <c r="AM66" s="37" t="s">
        <v>84</v>
      </c>
      <c r="AN66" s="37" t="s">
        <v>84</v>
      </c>
      <c r="AO66" s="37"/>
    </row>
    <row r="67" spans="1:41" s="60" customFormat="1" ht="22.5" customHeight="1" x14ac:dyDescent="0.2">
      <c r="A67" s="111">
        <v>361240</v>
      </c>
      <c r="B67" s="6">
        <v>14</v>
      </c>
      <c r="C67" s="7">
        <v>48</v>
      </c>
      <c r="D67" s="32" t="s">
        <v>171</v>
      </c>
      <c r="E67" s="81">
        <v>1283</v>
      </c>
      <c r="F67" s="34">
        <v>22988</v>
      </c>
      <c r="G67" s="71">
        <v>43864</v>
      </c>
      <c r="H67" s="166"/>
      <c r="I67" s="71">
        <v>43980</v>
      </c>
      <c r="J67" s="56"/>
      <c r="K67" s="37" t="s">
        <v>94</v>
      </c>
      <c r="L67" s="37" t="s">
        <v>94</v>
      </c>
      <c r="M67" s="37" t="s">
        <v>94</v>
      </c>
      <c r="N67" s="37" t="s">
        <v>94</v>
      </c>
      <c r="O67" s="37" t="s">
        <v>94</v>
      </c>
      <c r="P67" s="57"/>
      <c r="Q67" s="57"/>
      <c r="R67" s="37" t="s">
        <v>94</v>
      </c>
      <c r="S67" s="37" t="s">
        <v>94</v>
      </c>
      <c r="T67" s="37" t="s">
        <v>94</v>
      </c>
      <c r="U67" s="37" t="s">
        <v>94</v>
      </c>
      <c r="V67" s="37" t="s">
        <v>94</v>
      </c>
      <c r="W67" s="57"/>
      <c r="X67" s="57"/>
      <c r="Y67" s="37" t="s">
        <v>84</v>
      </c>
      <c r="Z67" s="37" t="s">
        <v>84</v>
      </c>
      <c r="AA67" s="37" t="s">
        <v>84</v>
      </c>
      <c r="AB67" s="37" t="s">
        <v>84</v>
      </c>
      <c r="AC67" s="37" t="s">
        <v>84</v>
      </c>
      <c r="AD67" s="73"/>
      <c r="AE67" s="73"/>
      <c r="AF67" s="37" t="s">
        <v>84</v>
      </c>
      <c r="AG67" s="37" t="s">
        <v>84</v>
      </c>
      <c r="AH67" s="37" t="s">
        <v>84</v>
      </c>
      <c r="AI67" s="37" t="s">
        <v>84</v>
      </c>
      <c r="AJ67" s="37" t="s">
        <v>84</v>
      </c>
      <c r="AK67" s="57"/>
      <c r="AL67" s="57"/>
      <c r="AM67" s="37" t="s">
        <v>84</v>
      </c>
      <c r="AN67" s="37" t="s">
        <v>84</v>
      </c>
      <c r="AO67" s="37"/>
    </row>
    <row r="68" spans="1:41" s="60" customFormat="1" ht="22.5" customHeight="1" x14ac:dyDescent="0.2">
      <c r="A68" s="111">
        <v>361240</v>
      </c>
      <c r="B68" s="6">
        <v>14</v>
      </c>
      <c r="C68" s="7">
        <v>52</v>
      </c>
      <c r="D68" s="32" t="s">
        <v>172</v>
      </c>
      <c r="E68" s="81">
        <v>3641</v>
      </c>
      <c r="F68" s="34">
        <v>33370</v>
      </c>
      <c r="G68" s="71">
        <v>43864</v>
      </c>
      <c r="H68" s="166"/>
      <c r="I68" s="71">
        <v>43980</v>
      </c>
      <c r="J68" s="56" t="s">
        <v>96</v>
      </c>
      <c r="K68" s="37" t="s">
        <v>96</v>
      </c>
      <c r="L68" s="37" t="s">
        <v>94</v>
      </c>
      <c r="M68" s="37" t="s">
        <v>94</v>
      </c>
      <c r="N68" s="37" t="s">
        <v>94</v>
      </c>
      <c r="O68" s="37" t="s">
        <v>94</v>
      </c>
      <c r="P68" s="57"/>
      <c r="Q68" s="57"/>
      <c r="R68" s="37" t="s">
        <v>94</v>
      </c>
      <c r="S68" s="37" t="s">
        <v>94</v>
      </c>
      <c r="T68" s="37" t="s">
        <v>94</v>
      </c>
      <c r="U68" s="37" t="s">
        <v>94</v>
      </c>
      <c r="V68" s="37" t="s">
        <v>94</v>
      </c>
      <c r="W68" s="57"/>
      <c r="X68" s="57"/>
      <c r="Y68" s="37" t="s">
        <v>84</v>
      </c>
      <c r="Z68" s="37" t="s">
        <v>84</v>
      </c>
      <c r="AA68" s="37" t="s">
        <v>84</v>
      </c>
      <c r="AB68" s="37" t="s">
        <v>84</v>
      </c>
      <c r="AC68" s="37" t="s">
        <v>84</v>
      </c>
      <c r="AD68" s="73"/>
      <c r="AE68" s="73"/>
      <c r="AF68" s="37" t="s">
        <v>84</v>
      </c>
      <c r="AG68" s="37" t="s">
        <v>84</v>
      </c>
      <c r="AH68" s="37" t="s">
        <v>84</v>
      </c>
      <c r="AI68" s="37" t="s">
        <v>84</v>
      </c>
      <c r="AJ68" s="37" t="s">
        <v>84</v>
      </c>
      <c r="AK68" s="57"/>
      <c r="AL68" s="57"/>
      <c r="AM68" s="37" t="s">
        <v>84</v>
      </c>
      <c r="AN68" s="37" t="s">
        <v>84</v>
      </c>
      <c r="AO68" s="37"/>
    </row>
    <row r="69" spans="1:41" s="60" customFormat="1" ht="22.5" customHeight="1" x14ac:dyDescent="0.2">
      <c r="A69" s="111"/>
      <c r="B69" s="6" t="s">
        <v>17</v>
      </c>
      <c r="C69" s="7">
        <v>19</v>
      </c>
      <c r="D69" s="86" t="s">
        <v>214</v>
      </c>
      <c r="E69" s="81">
        <v>3577</v>
      </c>
      <c r="F69" s="34">
        <v>34766</v>
      </c>
      <c r="G69" s="71">
        <v>43878</v>
      </c>
      <c r="H69" s="166"/>
      <c r="I69" s="71">
        <v>43994</v>
      </c>
      <c r="J69" s="56"/>
      <c r="K69" s="37" t="s">
        <v>94</v>
      </c>
      <c r="L69" s="37" t="s">
        <v>94</v>
      </c>
      <c r="M69" s="37" t="s">
        <v>94</v>
      </c>
      <c r="N69" s="37" t="s">
        <v>94</v>
      </c>
      <c r="O69" s="37" t="s">
        <v>94</v>
      </c>
      <c r="P69" s="73" t="s">
        <v>213</v>
      </c>
      <c r="Q69" s="57"/>
      <c r="R69" s="64"/>
      <c r="S69" s="64"/>
      <c r="T69" s="64"/>
      <c r="U69" s="64"/>
      <c r="V69" s="64"/>
      <c r="W69" s="57"/>
      <c r="X69" s="57"/>
      <c r="Y69" s="64"/>
      <c r="Z69" s="64"/>
      <c r="AA69" s="64"/>
      <c r="AB69" s="64"/>
      <c r="AC69" s="64"/>
      <c r="AD69" s="57"/>
      <c r="AE69" s="73"/>
      <c r="AF69" s="64"/>
      <c r="AG69" s="64"/>
      <c r="AH69" s="64"/>
      <c r="AI69" s="64"/>
      <c r="AJ69" s="64"/>
      <c r="AK69" s="57"/>
      <c r="AL69" s="57"/>
      <c r="AM69" s="64"/>
      <c r="AN69" s="64"/>
      <c r="AO69" s="37"/>
    </row>
    <row r="70" spans="1:41" s="60" customFormat="1" ht="22.5" customHeight="1" x14ac:dyDescent="0.2">
      <c r="A70" s="111">
        <v>361240</v>
      </c>
      <c r="B70" s="6" t="s">
        <v>17</v>
      </c>
      <c r="C70" s="153">
        <v>1</v>
      </c>
      <c r="D70" s="41" t="s">
        <v>207</v>
      </c>
      <c r="E70" s="154">
        <v>6494</v>
      </c>
      <c r="F70" s="155">
        <v>33094</v>
      </c>
      <c r="G70" s="156">
        <v>43886</v>
      </c>
      <c r="H70" s="168"/>
      <c r="I70" s="156">
        <v>44001</v>
      </c>
      <c r="J70" s="56"/>
      <c r="K70" s="37" t="s">
        <v>94</v>
      </c>
      <c r="L70" s="37" t="s">
        <v>94</v>
      </c>
      <c r="M70" s="37" t="s">
        <v>94</v>
      </c>
      <c r="N70" s="37" t="s">
        <v>94</v>
      </c>
      <c r="O70" s="37" t="s">
        <v>94</v>
      </c>
      <c r="P70" s="57"/>
      <c r="Q70" s="57"/>
      <c r="R70" s="37" t="s">
        <v>91</v>
      </c>
      <c r="S70" s="37" t="s">
        <v>91</v>
      </c>
      <c r="T70" s="37" t="s">
        <v>91</v>
      </c>
      <c r="U70" s="37" t="s">
        <v>96</v>
      </c>
      <c r="V70" s="37" t="s">
        <v>96</v>
      </c>
      <c r="W70" s="57"/>
      <c r="X70" s="57"/>
      <c r="Y70" s="37" t="s">
        <v>84</v>
      </c>
      <c r="Z70" s="37" t="s">
        <v>84</v>
      </c>
      <c r="AA70" s="37" t="s">
        <v>84</v>
      </c>
      <c r="AB70" s="37" t="s">
        <v>84</v>
      </c>
      <c r="AC70" s="37" t="s">
        <v>84</v>
      </c>
      <c r="AD70" s="73"/>
      <c r="AE70" s="73"/>
      <c r="AF70" s="37" t="s">
        <v>84</v>
      </c>
      <c r="AG70" s="37" t="s">
        <v>84</v>
      </c>
      <c r="AH70" s="37" t="s">
        <v>84</v>
      </c>
      <c r="AI70" s="37" t="s">
        <v>84</v>
      </c>
      <c r="AJ70" s="37" t="s">
        <v>84</v>
      </c>
      <c r="AK70" s="57"/>
      <c r="AL70" s="57"/>
      <c r="AM70" s="37" t="s">
        <v>84</v>
      </c>
      <c r="AN70" s="37" t="s">
        <v>84</v>
      </c>
      <c r="AO70" s="37"/>
    </row>
    <row r="71" spans="1:41" s="60" customFormat="1" ht="22.5" customHeight="1" x14ac:dyDescent="0.2">
      <c r="A71" s="111">
        <v>361240</v>
      </c>
      <c r="B71" s="6" t="s">
        <v>31</v>
      </c>
      <c r="C71" s="7">
        <v>5</v>
      </c>
      <c r="D71" s="87" t="s">
        <v>99</v>
      </c>
      <c r="E71" s="76">
        <v>3173</v>
      </c>
      <c r="F71" s="69">
        <v>33205</v>
      </c>
      <c r="G71" s="71">
        <v>43837</v>
      </c>
      <c r="H71" s="166"/>
      <c r="I71" s="71">
        <v>43951</v>
      </c>
      <c r="J71" s="56"/>
      <c r="K71" s="37" t="s">
        <v>94</v>
      </c>
      <c r="L71" s="37" t="s">
        <v>94</v>
      </c>
      <c r="M71" s="37" t="s">
        <v>84</v>
      </c>
      <c r="N71" s="37" t="s">
        <v>91</v>
      </c>
      <c r="O71" s="37" t="s">
        <v>91</v>
      </c>
      <c r="P71" s="57"/>
      <c r="Q71" s="57"/>
      <c r="R71" s="37" t="s">
        <v>94</v>
      </c>
      <c r="S71" s="37" t="s">
        <v>94</v>
      </c>
      <c r="T71" s="37" t="s">
        <v>94</v>
      </c>
      <c r="U71" s="37" t="s">
        <v>94</v>
      </c>
      <c r="V71" s="37" t="s">
        <v>94</v>
      </c>
      <c r="W71" s="57"/>
      <c r="X71" s="57"/>
      <c r="Y71" s="37" t="s">
        <v>84</v>
      </c>
      <c r="Z71" s="37" t="s">
        <v>84</v>
      </c>
      <c r="AA71" s="37" t="s">
        <v>84</v>
      </c>
      <c r="AB71" s="37" t="s">
        <v>84</v>
      </c>
      <c r="AC71" s="37" t="s">
        <v>84</v>
      </c>
      <c r="AD71" s="73"/>
      <c r="AE71" s="73"/>
      <c r="AF71" s="37" t="s">
        <v>84</v>
      </c>
      <c r="AG71" s="37" t="s">
        <v>84</v>
      </c>
      <c r="AH71" s="37" t="s">
        <v>84</v>
      </c>
      <c r="AI71" s="37" t="s">
        <v>84</v>
      </c>
      <c r="AJ71" s="37" t="s">
        <v>84</v>
      </c>
      <c r="AK71" s="57"/>
      <c r="AL71" s="57"/>
      <c r="AM71" s="37" t="s">
        <v>84</v>
      </c>
      <c r="AN71" s="37" t="s">
        <v>84</v>
      </c>
      <c r="AO71" s="37"/>
    </row>
    <row r="72" spans="1:41" s="60" customFormat="1" ht="22.5" customHeight="1" x14ac:dyDescent="0.2">
      <c r="A72" s="111">
        <v>361240</v>
      </c>
      <c r="B72" s="6" t="s">
        <v>17</v>
      </c>
      <c r="C72" s="7">
        <v>34</v>
      </c>
      <c r="D72" s="41" t="s">
        <v>110</v>
      </c>
      <c r="E72" s="81">
        <v>6429</v>
      </c>
      <c r="F72" s="34">
        <v>23906</v>
      </c>
      <c r="G72" s="71">
        <v>43837</v>
      </c>
      <c r="H72" s="166"/>
      <c r="I72" s="71">
        <v>43951</v>
      </c>
      <c r="J72" s="56"/>
      <c r="K72" s="37" t="s">
        <v>94</v>
      </c>
      <c r="L72" s="37" t="s">
        <v>94</v>
      </c>
      <c r="M72" s="37" t="s">
        <v>94</v>
      </c>
      <c r="N72" s="37" t="s">
        <v>94</v>
      </c>
      <c r="O72" s="37" t="s">
        <v>94</v>
      </c>
      <c r="P72" s="57"/>
      <c r="Q72" s="57"/>
      <c r="R72" s="37" t="s">
        <v>94</v>
      </c>
      <c r="S72" s="37" t="s">
        <v>94</v>
      </c>
      <c r="T72" s="37" t="s">
        <v>94</v>
      </c>
      <c r="U72" s="37" t="s">
        <v>94</v>
      </c>
      <c r="V72" s="37" t="s">
        <v>94</v>
      </c>
      <c r="W72" s="57"/>
      <c r="X72" s="57"/>
      <c r="Y72" s="37" t="s">
        <v>84</v>
      </c>
      <c r="Z72" s="37" t="s">
        <v>84</v>
      </c>
      <c r="AA72" s="37" t="s">
        <v>84</v>
      </c>
      <c r="AB72" s="37" t="s">
        <v>84</v>
      </c>
      <c r="AC72" s="37" t="s">
        <v>84</v>
      </c>
      <c r="AD72" s="73"/>
      <c r="AE72" s="73"/>
      <c r="AF72" s="37" t="s">
        <v>84</v>
      </c>
      <c r="AG72" s="37" t="s">
        <v>84</v>
      </c>
      <c r="AH72" s="37" t="s">
        <v>84</v>
      </c>
      <c r="AI72" s="37" t="s">
        <v>84</v>
      </c>
      <c r="AJ72" s="37" t="s">
        <v>84</v>
      </c>
      <c r="AK72" s="57"/>
      <c r="AL72" s="57"/>
      <c r="AM72" s="37" t="s">
        <v>84</v>
      </c>
      <c r="AN72" s="37" t="s">
        <v>84</v>
      </c>
      <c r="AO72" s="37"/>
    </row>
    <row r="73" spans="1:41" s="60" customFormat="1" ht="22.5" customHeight="1" x14ac:dyDescent="0.2">
      <c r="A73" s="111">
        <v>361240</v>
      </c>
      <c r="B73" s="6">
        <v>14</v>
      </c>
      <c r="C73" s="7">
        <v>62</v>
      </c>
      <c r="D73" s="32" t="s">
        <v>173</v>
      </c>
      <c r="E73" s="81">
        <v>4081</v>
      </c>
      <c r="F73" s="34">
        <v>37201</v>
      </c>
      <c r="G73" s="71">
        <v>43864</v>
      </c>
      <c r="H73" s="166"/>
      <c r="I73" s="71">
        <v>43980</v>
      </c>
      <c r="J73" s="56"/>
      <c r="K73" s="37" t="s">
        <v>94</v>
      </c>
      <c r="L73" s="37" t="s">
        <v>94</v>
      </c>
      <c r="M73" s="37" t="s">
        <v>91</v>
      </c>
      <c r="N73" s="37" t="s">
        <v>91</v>
      </c>
      <c r="O73" s="37" t="s">
        <v>91</v>
      </c>
      <c r="P73" s="57"/>
      <c r="Q73" s="57"/>
      <c r="R73" s="37" t="s">
        <v>91</v>
      </c>
      <c r="S73" s="37" t="s">
        <v>91</v>
      </c>
      <c r="T73" s="37" t="s">
        <v>91</v>
      </c>
      <c r="U73" s="37" t="s">
        <v>96</v>
      </c>
      <c r="V73" s="37" t="s">
        <v>96</v>
      </c>
      <c r="W73" s="57"/>
      <c r="X73" s="57"/>
      <c r="Y73" s="37" t="s">
        <v>84</v>
      </c>
      <c r="Z73" s="37" t="s">
        <v>84</v>
      </c>
      <c r="AA73" s="37" t="s">
        <v>84</v>
      </c>
      <c r="AB73" s="37" t="s">
        <v>84</v>
      </c>
      <c r="AC73" s="37" t="s">
        <v>84</v>
      </c>
      <c r="AD73" s="73"/>
      <c r="AE73" s="73"/>
      <c r="AF73" s="37" t="s">
        <v>84</v>
      </c>
      <c r="AG73" s="37" t="s">
        <v>84</v>
      </c>
      <c r="AH73" s="37" t="s">
        <v>84</v>
      </c>
      <c r="AI73" s="37" t="s">
        <v>84</v>
      </c>
      <c r="AJ73" s="37" t="s">
        <v>84</v>
      </c>
      <c r="AK73" s="57"/>
      <c r="AL73" s="57"/>
      <c r="AM73" s="37" t="s">
        <v>84</v>
      </c>
      <c r="AN73" s="37" t="s">
        <v>84</v>
      </c>
      <c r="AO73" s="37"/>
    </row>
    <row r="74" spans="1:41" s="60" customFormat="1" ht="22.5" customHeight="1" x14ac:dyDescent="0.2">
      <c r="A74" s="111">
        <v>361240</v>
      </c>
      <c r="B74" s="6">
        <v>14</v>
      </c>
      <c r="C74" s="7">
        <v>64</v>
      </c>
      <c r="D74" s="32" t="s">
        <v>201</v>
      </c>
      <c r="E74" s="81">
        <v>3222</v>
      </c>
      <c r="F74" s="34">
        <v>25319</v>
      </c>
      <c r="G74" s="71">
        <v>43864</v>
      </c>
      <c r="H74" s="166"/>
      <c r="I74" s="71">
        <v>43980</v>
      </c>
      <c r="J74" s="56"/>
      <c r="K74" s="37" t="s">
        <v>94</v>
      </c>
      <c r="L74" s="37" t="s">
        <v>94</v>
      </c>
      <c r="M74" s="37" t="s">
        <v>94</v>
      </c>
      <c r="N74" s="37" t="s">
        <v>94</v>
      </c>
      <c r="O74" s="37" t="s">
        <v>94</v>
      </c>
      <c r="P74" s="57"/>
      <c r="Q74" s="57"/>
      <c r="R74" s="37" t="s">
        <v>94</v>
      </c>
      <c r="S74" s="37" t="s">
        <v>94</v>
      </c>
      <c r="T74" s="37" t="s">
        <v>94</v>
      </c>
      <c r="U74" s="37" t="s">
        <v>94</v>
      </c>
      <c r="V74" s="37" t="s">
        <v>94</v>
      </c>
      <c r="W74" s="57"/>
      <c r="X74" s="57"/>
      <c r="Y74" s="37" t="s">
        <v>84</v>
      </c>
      <c r="Z74" s="37" t="s">
        <v>84</v>
      </c>
      <c r="AA74" s="37" t="s">
        <v>84</v>
      </c>
      <c r="AB74" s="37" t="s">
        <v>84</v>
      </c>
      <c r="AC74" s="37" t="s">
        <v>84</v>
      </c>
      <c r="AD74" s="73"/>
      <c r="AE74" s="73"/>
      <c r="AF74" s="37" t="s">
        <v>84</v>
      </c>
      <c r="AG74" s="37" t="s">
        <v>84</v>
      </c>
      <c r="AH74" s="37" t="s">
        <v>84</v>
      </c>
      <c r="AI74" s="37" t="s">
        <v>84</v>
      </c>
      <c r="AJ74" s="37" t="s">
        <v>84</v>
      </c>
      <c r="AK74" s="57"/>
      <c r="AL74" s="57"/>
      <c r="AM74" s="37" t="s">
        <v>84</v>
      </c>
      <c r="AN74" s="37" t="s">
        <v>84</v>
      </c>
      <c r="AO74" s="37"/>
    </row>
    <row r="75" spans="1:41" s="60" customFormat="1" ht="22.5" customHeight="1" x14ac:dyDescent="0.2">
      <c r="A75" s="111">
        <v>361240</v>
      </c>
      <c r="B75" s="6" t="s">
        <v>34</v>
      </c>
      <c r="C75" s="7"/>
      <c r="D75" s="32" t="s">
        <v>175</v>
      </c>
      <c r="E75" s="81">
        <v>4649</v>
      </c>
      <c r="F75" s="34">
        <v>28781</v>
      </c>
      <c r="G75" s="71">
        <v>43864</v>
      </c>
      <c r="H75" s="166"/>
      <c r="I75" s="71">
        <v>43980</v>
      </c>
      <c r="J75" s="56"/>
      <c r="K75" s="37" t="s">
        <v>94</v>
      </c>
      <c r="L75" s="37" t="s">
        <v>94</v>
      </c>
      <c r="M75" s="37" t="s">
        <v>94</v>
      </c>
      <c r="N75" s="37" t="s">
        <v>94</v>
      </c>
      <c r="O75" s="37" t="s">
        <v>94</v>
      </c>
      <c r="P75" s="57"/>
      <c r="Q75" s="57"/>
      <c r="R75" s="37" t="s">
        <v>94</v>
      </c>
      <c r="S75" s="37" t="s">
        <v>94</v>
      </c>
      <c r="T75" s="37" t="s">
        <v>112</v>
      </c>
      <c r="U75" s="37" t="s">
        <v>94</v>
      </c>
      <c r="V75" s="37" t="s">
        <v>94</v>
      </c>
      <c r="W75" s="57"/>
      <c r="X75" s="57"/>
      <c r="Y75" s="37" t="s">
        <v>84</v>
      </c>
      <c r="Z75" s="37" t="s">
        <v>84</v>
      </c>
      <c r="AA75" s="37" t="s">
        <v>84</v>
      </c>
      <c r="AB75" s="37" t="s">
        <v>84</v>
      </c>
      <c r="AC75" s="37" t="s">
        <v>84</v>
      </c>
      <c r="AD75" s="73"/>
      <c r="AE75" s="73"/>
      <c r="AF75" s="37" t="s">
        <v>84</v>
      </c>
      <c r="AG75" s="37" t="s">
        <v>84</v>
      </c>
      <c r="AH75" s="37" t="s">
        <v>84</v>
      </c>
      <c r="AI75" s="37" t="s">
        <v>84</v>
      </c>
      <c r="AJ75" s="37" t="s">
        <v>84</v>
      </c>
      <c r="AK75" s="57"/>
      <c r="AL75" s="57"/>
      <c r="AM75" s="37" t="s">
        <v>84</v>
      </c>
      <c r="AN75" s="37" t="s">
        <v>84</v>
      </c>
      <c r="AO75" s="37"/>
    </row>
    <row r="76" spans="1:41" s="60" customFormat="1" ht="22.5" customHeight="1" x14ac:dyDescent="0.2">
      <c r="A76" s="111">
        <v>361240</v>
      </c>
      <c r="B76" s="6" t="s">
        <v>17</v>
      </c>
      <c r="C76" s="7"/>
      <c r="D76" s="32" t="s">
        <v>176</v>
      </c>
      <c r="E76" s="81">
        <v>5930</v>
      </c>
      <c r="F76" s="34">
        <v>31032</v>
      </c>
      <c r="G76" s="71">
        <v>43864</v>
      </c>
      <c r="H76" s="166"/>
      <c r="I76" s="71">
        <v>43980</v>
      </c>
      <c r="J76" s="56"/>
      <c r="K76" s="37" t="s">
        <v>94</v>
      </c>
      <c r="L76" s="37" t="s">
        <v>94</v>
      </c>
      <c r="M76" s="37" t="s">
        <v>94</v>
      </c>
      <c r="N76" s="37" t="s">
        <v>94</v>
      </c>
      <c r="O76" s="37" t="s">
        <v>94</v>
      </c>
      <c r="P76" s="57"/>
      <c r="Q76" s="57"/>
      <c r="R76" s="37" t="s">
        <v>94</v>
      </c>
      <c r="S76" s="37" t="s">
        <v>94</v>
      </c>
      <c r="T76" s="37" t="s">
        <v>94</v>
      </c>
      <c r="U76" s="37" t="s">
        <v>94</v>
      </c>
      <c r="V76" s="37" t="s">
        <v>94</v>
      </c>
      <c r="W76" s="57"/>
      <c r="X76" s="57"/>
      <c r="Y76" s="37" t="s">
        <v>84</v>
      </c>
      <c r="Z76" s="37" t="s">
        <v>84</v>
      </c>
      <c r="AA76" s="37" t="s">
        <v>84</v>
      </c>
      <c r="AB76" s="37" t="s">
        <v>84</v>
      </c>
      <c r="AC76" s="37" t="s">
        <v>84</v>
      </c>
      <c r="AD76" s="73"/>
      <c r="AE76" s="73"/>
      <c r="AF76" s="37" t="s">
        <v>84</v>
      </c>
      <c r="AG76" s="37" t="s">
        <v>84</v>
      </c>
      <c r="AH76" s="37" t="s">
        <v>84</v>
      </c>
      <c r="AI76" s="37" t="s">
        <v>84</v>
      </c>
      <c r="AJ76" s="37" t="s">
        <v>84</v>
      </c>
      <c r="AK76" s="57"/>
      <c r="AL76" s="57"/>
      <c r="AM76" s="37" t="s">
        <v>84</v>
      </c>
      <c r="AN76" s="37" t="s">
        <v>84</v>
      </c>
      <c r="AO76" s="37"/>
    </row>
    <row r="77" spans="1:41" s="60" customFormat="1" ht="22.5" customHeight="1" x14ac:dyDescent="0.2">
      <c r="A77" s="111">
        <v>361240</v>
      </c>
      <c r="B77" s="6">
        <v>14</v>
      </c>
      <c r="C77" s="7">
        <v>65</v>
      </c>
      <c r="D77" s="32" t="s">
        <v>177</v>
      </c>
      <c r="E77" s="81">
        <v>4156</v>
      </c>
      <c r="F77" s="34">
        <v>32821</v>
      </c>
      <c r="G77" s="71">
        <v>43864</v>
      </c>
      <c r="H77" s="166"/>
      <c r="I77" s="71">
        <v>43980</v>
      </c>
      <c r="J77" s="56"/>
      <c r="K77" s="37" t="s">
        <v>94</v>
      </c>
      <c r="L77" s="37" t="s">
        <v>94</v>
      </c>
      <c r="M77" s="37" t="s">
        <v>94</v>
      </c>
      <c r="N77" s="37" t="s">
        <v>94</v>
      </c>
      <c r="O77" s="37" t="s">
        <v>94</v>
      </c>
      <c r="P77" s="57"/>
      <c r="Q77" s="57"/>
      <c r="R77" s="37" t="s">
        <v>91</v>
      </c>
      <c r="S77" s="37" t="s">
        <v>91</v>
      </c>
      <c r="T77" s="37" t="s">
        <v>91</v>
      </c>
      <c r="U77" s="37" t="s">
        <v>96</v>
      </c>
      <c r="V77" s="37" t="s">
        <v>96</v>
      </c>
      <c r="W77" s="57"/>
      <c r="X77" s="57"/>
      <c r="Y77" s="37" t="s">
        <v>84</v>
      </c>
      <c r="Z77" s="37" t="s">
        <v>84</v>
      </c>
      <c r="AA77" s="37" t="s">
        <v>84</v>
      </c>
      <c r="AB77" s="37" t="s">
        <v>84</v>
      </c>
      <c r="AC77" s="37" t="s">
        <v>84</v>
      </c>
      <c r="AD77" s="73"/>
      <c r="AE77" s="73"/>
      <c r="AF77" s="37" t="s">
        <v>84</v>
      </c>
      <c r="AG77" s="37" t="s">
        <v>84</v>
      </c>
      <c r="AH77" s="37" t="s">
        <v>84</v>
      </c>
      <c r="AI77" s="37" t="s">
        <v>84</v>
      </c>
      <c r="AJ77" s="37" t="s">
        <v>84</v>
      </c>
      <c r="AK77" s="57"/>
      <c r="AL77" s="57"/>
      <c r="AM77" s="37" t="s">
        <v>84</v>
      </c>
      <c r="AN77" s="37" t="s">
        <v>84</v>
      </c>
      <c r="AO77" s="37"/>
    </row>
    <row r="78" spans="1:41" s="60" customFormat="1" ht="22.5" customHeight="1" x14ac:dyDescent="0.2">
      <c r="A78" s="111">
        <v>361240</v>
      </c>
      <c r="B78" s="6" t="s">
        <v>17</v>
      </c>
      <c r="C78" s="7"/>
      <c r="D78" s="32" t="s">
        <v>217</v>
      </c>
      <c r="E78" s="81">
        <v>5511</v>
      </c>
      <c r="F78" s="34">
        <v>35288</v>
      </c>
      <c r="G78" s="71">
        <v>43899</v>
      </c>
      <c r="H78" s="166"/>
      <c r="I78" s="71">
        <v>44029</v>
      </c>
      <c r="J78" s="56"/>
      <c r="K78" s="64"/>
      <c r="L78" s="64"/>
      <c r="M78" s="64"/>
      <c r="N78" s="64"/>
      <c r="O78" s="64"/>
      <c r="P78" s="57"/>
      <c r="Q78" s="57"/>
      <c r="R78" s="37" t="s">
        <v>94</v>
      </c>
      <c r="S78" s="37" t="s">
        <v>94</v>
      </c>
      <c r="T78" s="37" t="s">
        <v>94</v>
      </c>
      <c r="U78" s="37" t="s">
        <v>93</v>
      </c>
      <c r="V78" s="37" t="s">
        <v>94</v>
      </c>
      <c r="W78" s="57"/>
      <c r="X78" s="57"/>
      <c r="Y78" s="37" t="s">
        <v>84</v>
      </c>
      <c r="Z78" s="37" t="s">
        <v>84</v>
      </c>
      <c r="AA78" s="37" t="s">
        <v>84</v>
      </c>
      <c r="AB78" s="37" t="s">
        <v>84</v>
      </c>
      <c r="AC78" s="37" t="s">
        <v>84</v>
      </c>
      <c r="AD78" s="73"/>
      <c r="AE78" s="73"/>
      <c r="AF78" s="37" t="s">
        <v>84</v>
      </c>
      <c r="AG78" s="37" t="s">
        <v>84</v>
      </c>
      <c r="AH78" s="37" t="s">
        <v>84</v>
      </c>
      <c r="AI78" s="37" t="s">
        <v>84</v>
      </c>
      <c r="AJ78" s="37" t="s">
        <v>84</v>
      </c>
      <c r="AK78" s="57"/>
      <c r="AL78" s="57"/>
      <c r="AM78" s="37" t="s">
        <v>84</v>
      </c>
      <c r="AN78" s="37" t="s">
        <v>84</v>
      </c>
      <c r="AO78" s="37"/>
    </row>
    <row r="79" spans="1:41" s="60" customFormat="1" ht="22.5" customHeight="1" x14ac:dyDescent="0.2">
      <c r="A79" s="111">
        <v>361240</v>
      </c>
      <c r="B79" s="6" t="s">
        <v>31</v>
      </c>
      <c r="C79" s="7"/>
      <c r="D79" s="32" t="s">
        <v>180</v>
      </c>
      <c r="E79" s="81">
        <v>4894</v>
      </c>
      <c r="F79" s="34">
        <v>36405</v>
      </c>
      <c r="G79" s="71">
        <v>43864</v>
      </c>
      <c r="H79" s="166"/>
      <c r="I79" s="71">
        <v>43980</v>
      </c>
      <c r="J79" s="56"/>
      <c r="K79" s="37" t="s">
        <v>94</v>
      </c>
      <c r="L79" s="37" t="s">
        <v>94</v>
      </c>
      <c r="M79" s="37" t="s">
        <v>94</v>
      </c>
      <c r="N79" s="37" t="s">
        <v>94</v>
      </c>
      <c r="O79" s="37" t="s">
        <v>94</v>
      </c>
      <c r="P79" s="57"/>
      <c r="Q79" s="57"/>
      <c r="R79" s="37" t="s">
        <v>94</v>
      </c>
      <c r="S79" s="37" t="s">
        <v>93</v>
      </c>
      <c r="T79" s="37" t="s">
        <v>94</v>
      </c>
      <c r="U79" s="37" t="s">
        <v>94</v>
      </c>
      <c r="V79" s="37" t="s">
        <v>94</v>
      </c>
      <c r="W79" s="57"/>
      <c r="X79" s="57"/>
      <c r="Y79" s="37" t="s">
        <v>84</v>
      </c>
      <c r="Z79" s="37" t="s">
        <v>84</v>
      </c>
      <c r="AA79" s="37" t="s">
        <v>84</v>
      </c>
      <c r="AB79" s="37" t="s">
        <v>84</v>
      </c>
      <c r="AC79" s="37" t="s">
        <v>84</v>
      </c>
      <c r="AD79" s="73"/>
      <c r="AE79" s="73"/>
      <c r="AF79" s="37" t="s">
        <v>84</v>
      </c>
      <c r="AG79" s="37" t="s">
        <v>84</v>
      </c>
      <c r="AH79" s="37" t="s">
        <v>84</v>
      </c>
      <c r="AI79" s="37" t="s">
        <v>84</v>
      </c>
      <c r="AJ79" s="37" t="s">
        <v>84</v>
      </c>
      <c r="AK79" s="57"/>
      <c r="AL79" s="57"/>
      <c r="AM79" s="37" t="s">
        <v>84</v>
      </c>
      <c r="AN79" s="37" t="s">
        <v>84</v>
      </c>
      <c r="AO79" s="37"/>
    </row>
    <row r="80" spans="1:41" s="60" customFormat="1" ht="22.5" customHeight="1" x14ac:dyDescent="0.2">
      <c r="A80" s="111">
        <v>361240</v>
      </c>
      <c r="B80" s="6">
        <v>14</v>
      </c>
      <c r="C80" s="7">
        <v>76</v>
      </c>
      <c r="D80" s="32" t="s">
        <v>179</v>
      </c>
      <c r="E80" s="81">
        <v>4925</v>
      </c>
      <c r="F80" s="34">
        <v>30476</v>
      </c>
      <c r="G80" s="71">
        <v>43864</v>
      </c>
      <c r="H80" s="166"/>
      <c r="I80" s="71">
        <v>43980</v>
      </c>
      <c r="J80" s="56"/>
      <c r="K80" s="37" t="s">
        <v>94</v>
      </c>
      <c r="L80" s="37" t="s">
        <v>94</v>
      </c>
      <c r="M80" s="37" t="s">
        <v>94</v>
      </c>
      <c r="N80" s="37" t="s">
        <v>94</v>
      </c>
      <c r="O80" s="37" t="s">
        <v>94</v>
      </c>
      <c r="P80" s="57"/>
      <c r="Q80" s="57"/>
      <c r="R80" s="37" t="s">
        <v>94</v>
      </c>
      <c r="S80" s="37" t="s">
        <v>94</v>
      </c>
      <c r="T80" s="37" t="s">
        <v>94</v>
      </c>
      <c r="U80" s="37" t="s">
        <v>94</v>
      </c>
      <c r="V80" s="37" t="s">
        <v>94</v>
      </c>
      <c r="W80" s="57"/>
      <c r="X80" s="57"/>
      <c r="Y80" s="37" t="s">
        <v>84</v>
      </c>
      <c r="Z80" s="37" t="s">
        <v>84</v>
      </c>
      <c r="AA80" s="37" t="s">
        <v>84</v>
      </c>
      <c r="AB80" s="37" t="s">
        <v>84</v>
      </c>
      <c r="AC80" s="37" t="s">
        <v>84</v>
      </c>
      <c r="AD80" s="73"/>
      <c r="AE80" s="73"/>
      <c r="AF80" s="37" t="s">
        <v>84</v>
      </c>
      <c r="AG80" s="37" t="s">
        <v>84</v>
      </c>
      <c r="AH80" s="37" t="s">
        <v>84</v>
      </c>
      <c r="AI80" s="37" t="s">
        <v>84</v>
      </c>
      <c r="AJ80" s="37" t="s">
        <v>84</v>
      </c>
      <c r="AK80" s="57"/>
      <c r="AL80" s="57"/>
      <c r="AM80" s="37" t="s">
        <v>84</v>
      </c>
      <c r="AN80" s="37" t="s">
        <v>84</v>
      </c>
      <c r="AO80" s="37"/>
    </row>
    <row r="81" spans="1:41" s="60" customFormat="1" ht="22.5" customHeight="1" x14ac:dyDescent="0.2">
      <c r="A81" s="111">
        <v>361240</v>
      </c>
      <c r="B81" s="6" t="s">
        <v>34</v>
      </c>
      <c r="C81" s="143">
        <v>2</v>
      </c>
      <c r="D81" s="41" t="s">
        <v>132</v>
      </c>
      <c r="E81" s="76">
        <v>2994</v>
      </c>
      <c r="F81" s="34">
        <v>25963</v>
      </c>
      <c r="G81" s="138">
        <v>43857</v>
      </c>
      <c r="H81" s="169"/>
      <c r="I81" s="138">
        <v>43980</v>
      </c>
      <c r="J81" s="56"/>
      <c r="K81" s="37" t="s">
        <v>94</v>
      </c>
      <c r="L81" s="37" t="s">
        <v>94</v>
      </c>
      <c r="M81" s="37" t="s">
        <v>94</v>
      </c>
      <c r="N81" s="37" t="s">
        <v>94</v>
      </c>
      <c r="O81" s="37" t="s">
        <v>94</v>
      </c>
      <c r="P81" s="57"/>
      <c r="Q81" s="57"/>
      <c r="R81" s="37" t="s">
        <v>94</v>
      </c>
      <c r="S81" s="37" t="s">
        <v>94</v>
      </c>
      <c r="T81" s="37" t="s">
        <v>94</v>
      </c>
      <c r="U81" s="37" t="s">
        <v>94</v>
      </c>
      <c r="V81" s="37" t="s">
        <v>94</v>
      </c>
      <c r="W81" s="57"/>
      <c r="X81" s="57"/>
      <c r="Y81" s="37" t="s">
        <v>84</v>
      </c>
      <c r="Z81" s="37" t="s">
        <v>84</v>
      </c>
      <c r="AA81" s="37" t="s">
        <v>84</v>
      </c>
      <c r="AB81" s="37" t="s">
        <v>84</v>
      </c>
      <c r="AC81" s="37" t="s">
        <v>84</v>
      </c>
      <c r="AD81" s="73"/>
      <c r="AE81" s="73"/>
      <c r="AF81" s="37" t="s">
        <v>84</v>
      </c>
      <c r="AG81" s="37" t="s">
        <v>84</v>
      </c>
      <c r="AH81" s="37" t="s">
        <v>84</v>
      </c>
      <c r="AI81" s="37" t="s">
        <v>84</v>
      </c>
      <c r="AJ81" s="37" t="s">
        <v>84</v>
      </c>
      <c r="AK81" s="57"/>
      <c r="AL81" s="57"/>
      <c r="AM81" s="37" t="s">
        <v>84</v>
      </c>
      <c r="AN81" s="37" t="s">
        <v>84</v>
      </c>
      <c r="AO81" s="37"/>
    </row>
    <row r="82" spans="1:41" s="60" customFormat="1" x14ac:dyDescent="0.2">
      <c r="A82" s="5"/>
      <c r="B82" s="5"/>
      <c r="C82" s="144"/>
      <c r="D82" s="65"/>
      <c r="E82" s="5"/>
      <c r="F82" s="66"/>
      <c r="G82" s="139"/>
      <c r="H82" s="139"/>
      <c r="I82" s="139"/>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row>
    <row r="83" spans="1:41" s="60" customFormat="1" x14ac:dyDescent="0.2">
      <c r="A83" s="5"/>
      <c r="B83" s="5"/>
      <c r="C83" s="144"/>
      <c r="D83" s="65"/>
      <c r="E83" s="5"/>
      <c r="F83" s="66"/>
      <c r="G83" s="139"/>
      <c r="H83" s="139"/>
      <c r="I83" s="139"/>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row>
    <row r="84" spans="1:41" s="60" customFormat="1" x14ac:dyDescent="0.2">
      <c r="A84" s="5"/>
      <c r="B84" s="5"/>
      <c r="C84" s="144"/>
      <c r="D84" s="65"/>
      <c r="E84" s="5"/>
      <c r="F84" s="66"/>
      <c r="G84" s="139"/>
      <c r="H84" s="139"/>
      <c r="I84" s="139"/>
      <c r="J84" s="63"/>
      <c r="K84" s="63"/>
      <c r="L84" s="63"/>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63"/>
      <c r="AM84" s="63"/>
      <c r="AN84" s="63"/>
      <c r="AO84" s="63"/>
    </row>
    <row r="85" spans="1:41" s="60" customFormat="1" x14ac:dyDescent="0.2">
      <c r="A85" s="5"/>
      <c r="B85" s="5"/>
      <c r="C85" s="144"/>
      <c r="D85" s="65"/>
      <c r="E85" s="5"/>
      <c r="F85" s="66"/>
      <c r="G85" s="139"/>
      <c r="H85" s="139"/>
      <c r="I85" s="139"/>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c r="AO85" s="63"/>
    </row>
    <row r="86" spans="1:41" s="60" customFormat="1" x14ac:dyDescent="0.2">
      <c r="A86" s="5"/>
      <c r="B86" s="5"/>
      <c r="C86" s="144"/>
      <c r="D86" s="65"/>
      <c r="E86" s="5"/>
      <c r="F86" s="66"/>
      <c r="G86" s="139"/>
      <c r="H86" s="139"/>
      <c r="I86" s="139"/>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row>
    <row r="87" spans="1:41" s="60" customFormat="1" x14ac:dyDescent="0.2">
      <c r="A87" s="5"/>
      <c r="B87" s="5"/>
      <c r="C87" s="144"/>
      <c r="D87" s="65"/>
      <c r="E87" s="5"/>
      <c r="F87" s="66"/>
      <c r="G87" s="139"/>
      <c r="H87" s="139"/>
      <c r="I87" s="139"/>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row>
    <row r="88" spans="1:41" s="60" customFormat="1" x14ac:dyDescent="0.2">
      <c r="A88" s="5"/>
      <c r="B88" s="5"/>
      <c r="C88" s="144"/>
      <c r="D88" s="65"/>
      <c r="E88" s="5"/>
      <c r="F88" s="66"/>
      <c r="G88" s="139"/>
      <c r="H88" s="139"/>
      <c r="I88" s="139"/>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I88" s="63"/>
      <c r="AJ88" s="63"/>
      <c r="AK88" s="63"/>
      <c r="AL88" s="63"/>
      <c r="AM88" s="63"/>
      <c r="AN88" s="63"/>
      <c r="AO88" s="63"/>
    </row>
    <row r="89" spans="1:41" s="60" customFormat="1" x14ac:dyDescent="0.2">
      <c r="A89" s="5"/>
      <c r="B89" s="5"/>
      <c r="C89" s="144"/>
      <c r="D89" s="65"/>
      <c r="E89" s="5"/>
      <c r="F89" s="66"/>
      <c r="G89" s="139"/>
      <c r="H89" s="139"/>
      <c r="I89" s="139"/>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row>
    <row r="90" spans="1:41" s="60" customFormat="1" x14ac:dyDescent="0.2">
      <c r="A90" s="5"/>
      <c r="B90" s="5"/>
      <c r="C90" s="144"/>
      <c r="D90" s="65"/>
      <c r="E90" s="5"/>
      <c r="F90" s="66"/>
      <c r="G90" s="139"/>
      <c r="H90" s="139"/>
      <c r="I90" s="139"/>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I90" s="63"/>
      <c r="AJ90" s="63"/>
      <c r="AK90" s="63"/>
      <c r="AL90" s="63"/>
      <c r="AM90" s="63"/>
      <c r="AN90" s="63"/>
      <c r="AO90" s="63"/>
    </row>
    <row r="91" spans="1:41" s="60" customFormat="1" x14ac:dyDescent="0.2">
      <c r="A91" s="5"/>
      <c r="B91" s="5"/>
      <c r="C91" s="144"/>
      <c r="D91" s="65"/>
      <c r="E91" s="5"/>
      <c r="F91" s="66"/>
      <c r="G91" s="139"/>
      <c r="H91" s="139"/>
      <c r="I91" s="139"/>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c r="AO91" s="63"/>
    </row>
    <row r="92" spans="1:41" s="60" customFormat="1" x14ac:dyDescent="0.2">
      <c r="A92" s="5"/>
      <c r="B92" s="5"/>
      <c r="C92" s="144"/>
      <c r="D92" s="65"/>
      <c r="E92" s="5"/>
      <c r="F92" s="66"/>
      <c r="G92" s="139"/>
      <c r="H92" s="139"/>
      <c r="I92" s="139"/>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row>
    <row r="93" spans="1:41" s="60" customFormat="1" x14ac:dyDescent="0.2">
      <c r="A93" s="5"/>
      <c r="B93" s="5"/>
      <c r="C93" s="144"/>
      <c r="D93" s="65"/>
      <c r="E93" s="5"/>
      <c r="F93" s="66"/>
      <c r="G93" s="139"/>
      <c r="H93" s="139"/>
      <c r="I93" s="139"/>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row>
    <row r="94" spans="1:41" s="60" customFormat="1" x14ac:dyDescent="0.2">
      <c r="A94" s="5"/>
      <c r="B94" s="5"/>
      <c r="C94" s="144"/>
      <c r="D94" s="65"/>
      <c r="E94" s="5"/>
      <c r="F94" s="66"/>
      <c r="G94" s="139"/>
      <c r="H94" s="139"/>
      <c r="I94" s="139"/>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I94" s="63"/>
      <c r="AJ94" s="63"/>
      <c r="AK94" s="63"/>
      <c r="AL94" s="63"/>
      <c r="AM94" s="63"/>
      <c r="AN94" s="63"/>
      <c r="AO94" s="63"/>
    </row>
    <row r="95" spans="1:41" s="60" customFormat="1" x14ac:dyDescent="0.2">
      <c r="A95" s="5"/>
      <c r="B95" s="5"/>
      <c r="C95" s="144"/>
      <c r="D95" s="65"/>
      <c r="E95" s="5"/>
      <c r="F95" s="66"/>
      <c r="G95" s="139"/>
      <c r="H95" s="139"/>
      <c r="I95" s="139"/>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c r="AN95" s="63"/>
      <c r="AO95" s="63"/>
    </row>
    <row r="96" spans="1:41" s="60" customFormat="1" x14ac:dyDescent="0.2">
      <c r="A96" s="5"/>
      <c r="B96" s="5"/>
      <c r="C96" s="144"/>
      <c r="D96" s="65"/>
      <c r="E96" s="5"/>
      <c r="F96" s="66"/>
      <c r="G96" s="139"/>
      <c r="H96" s="139"/>
      <c r="I96" s="139"/>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I96" s="63"/>
      <c r="AJ96" s="63"/>
      <c r="AK96" s="63"/>
      <c r="AL96" s="63"/>
      <c r="AM96" s="63"/>
      <c r="AN96" s="63"/>
      <c r="AO96" s="63"/>
    </row>
    <row r="97" spans="1:41" s="60" customFormat="1" x14ac:dyDescent="0.2">
      <c r="A97" s="5"/>
      <c r="B97" s="5"/>
      <c r="C97" s="144"/>
      <c r="D97" s="65"/>
      <c r="E97" s="5"/>
      <c r="F97" s="66"/>
      <c r="G97" s="139"/>
      <c r="H97" s="139"/>
      <c r="I97" s="139"/>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c r="AO97" s="63"/>
    </row>
    <row r="98" spans="1:41" s="60" customFormat="1" x14ac:dyDescent="0.2">
      <c r="A98" s="5"/>
      <c r="B98" s="5"/>
      <c r="C98" s="144"/>
      <c r="D98" s="65"/>
      <c r="E98" s="5"/>
      <c r="F98" s="66"/>
      <c r="G98" s="139"/>
      <c r="H98" s="139"/>
      <c r="I98" s="139"/>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3"/>
    </row>
    <row r="99" spans="1:41" s="60" customFormat="1" x14ac:dyDescent="0.2">
      <c r="A99" s="5"/>
      <c r="B99" s="5"/>
      <c r="C99" s="144"/>
      <c r="D99" s="65"/>
      <c r="E99" s="5"/>
      <c r="F99" s="66"/>
      <c r="G99" s="139"/>
      <c r="H99" s="139"/>
      <c r="I99" s="139"/>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I99" s="63"/>
      <c r="AJ99" s="63"/>
      <c r="AK99" s="63"/>
      <c r="AL99" s="63"/>
      <c r="AM99" s="63"/>
      <c r="AN99" s="63"/>
      <c r="AO99" s="63"/>
    </row>
    <row r="100" spans="1:41" s="60" customFormat="1" x14ac:dyDescent="0.2">
      <c r="A100" s="5"/>
      <c r="B100" s="5"/>
      <c r="C100" s="144"/>
      <c r="D100" s="65"/>
      <c r="E100" s="5"/>
      <c r="F100" s="66"/>
      <c r="G100" s="139"/>
      <c r="H100" s="139"/>
      <c r="I100" s="139"/>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I100" s="63"/>
      <c r="AJ100" s="63"/>
      <c r="AK100" s="63"/>
      <c r="AL100" s="63"/>
      <c r="AM100" s="63"/>
      <c r="AN100" s="63"/>
      <c r="AO100" s="63"/>
    </row>
    <row r="101" spans="1:41" s="60" customFormat="1" x14ac:dyDescent="0.2">
      <c r="A101" s="5"/>
      <c r="B101" s="5"/>
      <c r="C101" s="144"/>
      <c r="D101" s="65"/>
      <c r="E101" s="5"/>
      <c r="F101" s="66"/>
      <c r="G101" s="139"/>
      <c r="H101" s="139"/>
      <c r="I101" s="139"/>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63"/>
      <c r="AL101" s="63"/>
      <c r="AM101" s="63"/>
      <c r="AN101" s="63"/>
      <c r="AO101" s="63"/>
    </row>
    <row r="102" spans="1:41" s="60" customFormat="1" x14ac:dyDescent="0.2">
      <c r="A102" s="5"/>
      <c r="B102" s="5"/>
      <c r="C102" s="144"/>
      <c r="D102" s="65"/>
      <c r="E102" s="5"/>
      <c r="F102" s="66"/>
      <c r="G102" s="139"/>
      <c r="H102" s="139"/>
      <c r="I102" s="139"/>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row>
    <row r="103" spans="1:41" s="60" customFormat="1" x14ac:dyDescent="0.2">
      <c r="A103" s="5"/>
      <c r="B103" s="5"/>
      <c r="C103" s="144"/>
      <c r="D103" s="65"/>
      <c r="E103" s="5"/>
      <c r="F103" s="66"/>
      <c r="G103" s="139"/>
      <c r="H103" s="139"/>
      <c r="I103" s="139"/>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row>
    <row r="104" spans="1:41" s="60" customFormat="1" x14ac:dyDescent="0.2">
      <c r="A104" s="5"/>
      <c r="B104" s="5"/>
      <c r="C104" s="144"/>
      <c r="D104" s="65"/>
      <c r="E104" s="5"/>
      <c r="F104" s="66"/>
      <c r="G104" s="139"/>
      <c r="H104" s="139"/>
      <c r="I104" s="139"/>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row>
    <row r="105" spans="1:41" s="60" customFormat="1" x14ac:dyDescent="0.2">
      <c r="A105" s="5"/>
      <c r="B105" s="5"/>
      <c r="C105" s="144"/>
      <c r="D105" s="65"/>
      <c r="E105" s="5"/>
      <c r="F105" s="66"/>
      <c r="G105" s="139"/>
      <c r="H105" s="139"/>
      <c r="I105" s="139"/>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row>
    <row r="106" spans="1:41" s="60" customFormat="1" x14ac:dyDescent="0.2">
      <c r="A106" s="5"/>
      <c r="B106" s="5"/>
      <c r="C106" s="144"/>
      <c r="D106" s="65"/>
      <c r="E106" s="5"/>
      <c r="F106" s="66"/>
      <c r="G106" s="139"/>
      <c r="H106" s="139"/>
      <c r="I106" s="139"/>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row>
    <row r="107" spans="1:41" s="60" customFormat="1" x14ac:dyDescent="0.2">
      <c r="A107" s="5"/>
      <c r="B107" s="5"/>
      <c r="C107" s="144"/>
      <c r="D107" s="65"/>
      <c r="E107" s="5"/>
      <c r="F107" s="66"/>
      <c r="G107" s="139"/>
      <c r="H107" s="139"/>
      <c r="I107" s="139"/>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row>
    <row r="108" spans="1:41" s="60" customFormat="1" x14ac:dyDescent="0.2">
      <c r="A108" s="5"/>
      <c r="B108" s="5"/>
      <c r="C108" s="144"/>
      <c r="D108" s="65"/>
      <c r="E108" s="5"/>
      <c r="F108" s="66"/>
      <c r="G108" s="139"/>
      <c r="H108" s="139"/>
      <c r="I108" s="139"/>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row>
    <row r="109" spans="1:41" s="60" customFormat="1" x14ac:dyDescent="0.2">
      <c r="A109" s="5"/>
      <c r="B109" s="5"/>
      <c r="C109" s="144"/>
      <c r="D109" s="65"/>
      <c r="E109" s="5"/>
      <c r="F109" s="66"/>
      <c r="G109" s="139"/>
      <c r="H109" s="139"/>
      <c r="I109" s="139"/>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row>
    <row r="110" spans="1:41" s="60" customFormat="1" x14ac:dyDescent="0.2">
      <c r="A110" s="5"/>
      <c r="B110" s="5"/>
      <c r="C110" s="144"/>
      <c r="D110" s="65"/>
      <c r="E110" s="5"/>
      <c r="F110" s="66"/>
      <c r="G110" s="139"/>
      <c r="H110" s="139"/>
      <c r="I110" s="139"/>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row>
    <row r="111" spans="1:41" s="60" customFormat="1" x14ac:dyDescent="0.2">
      <c r="A111" s="5"/>
      <c r="B111" s="5"/>
      <c r="C111" s="144"/>
      <c r="D111" s="65"/>
      <c r="E111" s="5"/>
      <c r="F111" s="66"/>
      <c r="G111" s="139"/>
      <c r="H111" s="139"/>
      <c r="I111" s="139"/>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row>
    <row r="112" spans="1:41" s="60" customFormat="1" x14ac:dyDescent="0.2">
      <c r="A112" s="5"/>
      <c r="B112" s="5"/>
      <c r="C112" s="144"/>
      <c r="D112" s="65"/>
      <c r="E112" s="5"/>
      <c r="F112" s="66"/>
      <c r="G112" s="139"/>
      <c r="H112" s="139"/>
      <c r="I112" s="139"/>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row>
    <row r="113" spans="1:41" s="60" customFormat="1" x14ac:dyDescent="0.2">
      <c r="A113" s="5"/>
      <c r="B113" s="5"/>
      <c r="C113" s="144"/>
      <c r="D113" s="65"/>
      <c r="E113" s="5"/>
      <c r="F113" s="66"/>
      <c r="G113" s="139"/>
      <c r="H113" s="139"/>
      <c r="I113" s="139"/>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row>
    <row r="114" spans="1:41" s="60" customFormat="1" x14ac:dyDescent="0.2">
      <c r="A114" s="5"/>
      <c r="B114" s="5"/>
      <c r="C114" s="144"/>
      <c r="D114" s="65"/>
      <c r="E114" s="5"/>
      <c r="F114" s="66"/>
      <c r="G114" s="139"/>
      <c r="H114" s="139"/>
      <c r="I114" s="139"/>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row>
    <row r="115" spans="1:41" s="60" customFormat="1" x14ac:dyDescent="0.2">
      <c r="A115" s="5"/>
      <c r="B115" s="5"/>
      <c r="C115" s="144"/>
      <c r="D115" s="65"/>
      <c r="E115" s="5"/>
      <c r="F115" s="66"/>
      <c r="G115" s="139"/>
      <c r="H115" s="139"/>
      <c r="I115" s="139"/>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row>
    <row r="116" spans="1:41" s="60" customFormat="1" x14ac:dyDescent="0.2">
      <c r="A116" s="5"/>
      <c r="B116" s="5"/>
      <c r="C116" s="144"/>
      <c r="D116" s="65"/>
      <c r="E116" s="5"/>
      <c r="F116" s="66"/>
      <c r="G116" s="139"/>
      <c r="H116" s="139"/>
      <c r="I116" s="139"/>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row>
    <row r="117" spans="1:41" s="60" customFormat="1" x14ac:dyDescent="0.2">
      <c r="A117" s="5"/>
      <c r="B117" s="5"/>
      <c r="C117" s="144"/>
      <c r="D117" s="65"/>
      <c r="E117" s="5"/>
      <c r="F117" s="66"/>
      <c r="G117" s="139"/>
      <c r="H117" s="139"/>
      <c r="I117" s="139"/>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row>
    <row r="118" spans="1:41" s="60" customFormat="1" x14ac:dyDescent="0.2">
      <c r="A118" s="5"/>
      <c r="B118" s="5"/>
      <c r="C118" s="144"/>
      <c r="D118" s="65"/>
      <c r="E118" s="5"/>
      <c r="F118" s="66"/>
      <c r="G118" s="139"/>
      <c r="H118" s="139"/>
      <c r="I118" s="139"/>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row>
    <row r="119" spans="1:41" s="60" customFormat="1" x14ac:dyDescent="0.2">
      <c r="A119" s="5"/>
      <c r="B119" s="5"/>
      <c r="C119" s="144"/>
      <c r="D119" s="65"/>
      <c r="E119" s="5"/>
      <c r="F119" s="66"/>
      <c r="G119" s="139"/>
      <c r="H119" s="139"/>
      <c r="I119" s="139"/>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row>
    <row r="120" spans="1:41" s="60" customFormat="1" x14ac:dyDescent="0.2">
      <c r="A120" s="5"/>
      <c r="B120" s="5"/>
      <c r="C120" s="144"/>
      <c r="D120" s="65"/>
      <c r="E120" s="5"/>
      <c r="F120" s="66"/>
      <c r="G120" s="139"/>
      <c r="H120" s="139"/>
      <c r="I120" s="139"/>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row>
    <row r="121" spans="1:41" s="60" customFormat="1" x14ac:dyDescent="0.2">
      <c r="A121" s="5"/>
      <c r="B121" s="5"/>
      <c r="C121" s="144"/>
      <c r="D121" s="65"/>
      <c r="E121" s="5"/>
      <c r="F121" s="66"/>
      <c r="G121" s="139"/>
      <c r="H121" s="139"/>
      <c r="I121" s="139"/>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row>
    <row r="122" spans="1:41" s="60" customFormat="1" x14ac:dyDescent="0.2">
      <c r="A122" s="5"/>
      <c r="B122" s="5"/>
      <c r="C122" s="144"/>
      <c r="D122" s="65"/>
      <c r="E122" s="5"/>
      <c r="F122" s="66"/>
      <c r="G122" s="139"/>
      <c r="H122" s="139"/>
      <c r="I122" s="139"/>
      <c r="J122" s="63"/>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row>
    <row r="123" spans="1:41" s="60" customFormat="1" x14ac:dyDescent="0.2">
      <c r="A123" s="5"/>
      <c r="B123" s="5"/>
      <c r="C123" s="144"/>
      <c r="D123" s="65"/>
      <c r="E123" s="5"/>
      <c r="F123" s="66"/>
      <c r="G123" s="139"/>
      <c r="H123" s="139"/>
      <c r="I123" s="139"/>
      <c r="J123" s="63"/>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row>
    <row r="124" spans="1:41" s="60" customFormat="1" x14ac:dyDescent="0.2">
      <c r="A124" s="5"/>
      <c r="B124" s="5"/>
      <c r="C124" s="144"/>
      <c r="D124" s="65"/>
      <c r="E124" s="5"/>
      <c r="F124" s="66"/>
      <c r="G124" s="139"/>
      <c r="H124" s="139"/>
      <c r="I124" s="139"/>
      <c r="J124" s="63"/>
      <c r="K124" s="63"/>
      <c r="L124" s="63"/>
      <c r="M124" s="63"/>
      <c r="N124" s="63"/>
      <c r="O124" s="63"/>
      <c r="P124" s="63"/>
      <c r="Q124" s="63"/>
      <c r="R124" s="63"/>
      <c r="S124" s="63"/>
      <c r="T124" s="63"/>
      <c r="U124" s="63"/>
      <c r="V124" s="63"/>
      <c r="W124" s="63"/>
      <c r="X124" s="63"/>
      <c r="Y124" s="63"/>
      <c r="Z124" s="63"/>
      <c r="AA124" s="63"/>
      <c r="AB124" s="63"/>
      <c r="AC124" s="63"/>
      <c r="AD124" s="63"/>
      <c r="AE124" s="63"/>
      <c r="AF124" s="63"/>
      <c r="AG124" s="63"/>
      <c r="AH124" s="63"/>
      <c r="AI124" s="63"/>
      <c r="AJ124" s="63"/>
      <c r="AK124" s="63"/>
      <c r="AL124" s="63"/>
      <c r="AM124" s="63"/>
      <c r="AN124" s="63"/>
      <c r="AO124" s="63"/>
    </row>
    <row r="125" spans="1:41" s="60" customFormat="1" x14ac:dyDescent="0.2">
      <c r="A125" s="5"/>
      <c r="B125" s="5"/>
      <c r="C125" s="144"/>
      <c r="D125" s="65"/>
      <c r="E125" s="5"/>
      <c r="F125" s="66"/>
      <c r="G125" s="139"/>
      <c r="H125" s="139"/>
      <c r="I125" s="139"/>
      <c r="J125" s="63"/>
      <c r="K125" s="63"/>
      <c r="L125" s="63"/>
      <c r="M125" s="63"/>
      <c r="N125" s="63"/>
      <c r="O125" s="63"/>
      <c r="P125" s="63"/>
      <c r="Q125" s="63"/>
      <c r="R125" s="63"/>
      <c r="S125" s="63"/>
      <c r="T125" s="63"/>
      <c r="U125" s="63"/>
      <c r="V125" s="63"/>
      <c r="W125" s="63"/>
      <c r="X125" s="63"/>
      <c r="Y125" s="63"/>
      <c r="Z125" s="63"/>
      <c r="AA125" s="63"/>
      <c r="AB125" s="63"/>
      <c r="AC125" s="63"/>
      <c r="AD125" s="63"/>
      <c r="AE125" s="63"/>
      <c r="AF125" s="63"/>
      <c r="AG125" s="63"/>
      <c r="AH125" s="63"/>
      <c r="AI125" s="63"/>
      <c r="AJ125" s="63"/>
      <c r="AK125" s="63"/>
      <c r="AL125" s="63"/>
      <c r="AM125" s="63"/>
      <c r="AN125" s="63"/>
      <c r="AO125" s="63"/>
    </row>
    <row r="126" spans="1:41" s="60" customFormat="1" x14ac:dyDescent="0.2">
      <c r="A126" s="5"/>
      <c r="B126" s="5"/>
      <c r="C126" s="144"/>
      <c r="D126" s="65"/>
      <c r="E126" s="5"/>
      <c r="F126" s="66"/>
      <c r="G126" s="139"/>
      <c r="H126" s="139"/>
      <c r="I126" s="139"/>
      <c r="J126" s="63"/>
      <c r="K126" s="63"/>
      <c r="L126" s="63"/>
      <c r="M126" s="63"/>
      <c r="N126" s="63"/>
      <c r="O126" s="63"/>
      <c r="P126" s="63"/>
      <c r="Q126" s="63"/>
      <c r="R126" s="63"/>
      <c r="S126" s="63"/>
      <c r="T126" s="63"/>
      <c r="U126" s="63"/>
      <c r="V126" s="63"/>
      <c r="W126" s="63"/>
      <c r="X126" s="63"/>
      <c r="Y126" s="63"/>
      <c r="Z126" s="63"/>
      <c r="AA126" s="63"/>
      <c r="AB126" s="63"/>
      <c r="AC126" s="63"/>
      <c r="AD126" s="63"/>
      <c r="AE126" s="63"/>
      <c r="AF126" s="63"/>
      <c r="AG126" s="63"/>
      <c r="AH126" s="63"/>
      <c r="AI126" s="63"/>
      <c r="AJ126" s="63"/>
      <c r="AK126" s="63"/>
      <c r="AL126" s="63"/>
      <c r="AM126" s="63"/>
      <c r="AN126" s="63"/>
      <c r="AO126" s="63"/>
    </row>
    <row r="127" spans="1:41" s="60" customFormat="1" x14ac:dyDescent="0.2">
      <c r="A127" s="5"/>
      <c r="B127" s="5"/>
      <c r="C127" s="144"/>
      <c r="D127" s="65"/>
      <c r="E127" s="5"/>
      <c r="F127" s="66"/>
      <c r="G127" s="139"/>
      <c r="H127" s="139"/>
      <c r="I127" s="139"/>
      <c r="J127" s="63"/>
      <c r="K127" s="63"/>
      <c r="L127" s="63"/>
      <c r="M127" s="63"/>
      <c r="N127" s="63"/>
      <c r="O127" s="63"/>
      <c r="P127" s="63"/>
      <c r="Q127" s="63"/>
      <c r="R127" s="63"/>
      <c r="S127" s="63"/>
      <c r="T127" s="63"/>
      <c r="U127" s="63"/>
      <c r="V127" s="63"/>
      <c r="W127" s="63"/>
      <c r="X127" s="63"/>
      <c r="Y127" s="63"/>
      <c r="Z127" s="63"/>
      <c r="AA127" s="63"/>
      <c r="AB127" s="63"/>
      <c r="AC127" s="63"/>
      <c r="AD127" s="63"/>
      <c r="AE127" s="63"/>
      <c r="AF127" s="63"/>
      <c r="AG127" s="63"/>
      <c r="AH127" s="63"/>
      <c r="AI127" s="63"/>
      <c r="AJ127" s="63"/>
      <c r="AK127" s="63"/>
      <c r="AL127" s="63"/>
      <c r="AM127" s="63"/>
      <c r="AN127" s="63"/>
      <c r="AO127" s="63"/>
    </row>
    <row r="128" spans="1:41" s="60" customFormat="1" x14ac:dyDescent="0.2">
      <c r="A128" s="5"/>
      <c r="B128" s="5"/>
      <c r="C128" s="144"/>
      <c r="D128" s="65"/>
      <c r="E128" s="5"/>
      <c r="F128" s="66"/>
      <c r="G128" s="139"/>
      <c r="H128" s="139"/>
      <c r="I128" s="139"/>
      <c r="J128" s="63"/>
      <c r="K128" s="63"/>
      <c r="L128" s="63"/>
      <c r="M128" s="63"/>
      <c r="N128" s="63"/>
      <c r="O128" s="63"/>
      <c r="P128" s="63"/>
      <c r="Q128" s="63"/>
      <c r="R128" s="63"/>
      <c r="S128" s="63"/>
      <c r="T128" s="63"/>
      <c r="U128" s="63"/>
      <c r="V128" s="63"/>
      <c r="W128" s="63"/>
      <c r="X128" s="63"/>
      <c r="Y128" s="63"/>
      <c r="Z128" s="63"/>
      <c r="AA128" s="63"/>
      <c r="AB128" s="63"/>
      <c r="AC128" s="63"/>
      <c r="AD128" s="63"/>
      <c r="AE128" s="63"/>
      <c r="AF128" s="63"/>
      <c r="AG128" s="63"/>
      <c r="AH128" s="63"/>
      <c r="AI128" s="63"/>
      <c r="AJ128" s="63"/>
      <c r="AK128" s="63"/>
      <c r="AL128" s="63"/>
      <c r="AM128" s="63"/>
      <c r="AN128" s="63"/>
      <c r="AO128" s="63"/>
    </row>
    <row r="129" spans="1:41" s="60" customFormat="1" x14ac:dyDescent="0.2">
      <c r="A129" s="5"/>
      <c r="B129" s="5"/>
      <c r="C129" s="144"/>
      <c r="D129" s="65"/>
      <c r="E129" s="5"/>
      <c r="F129" s="66"/>
      <c r="G129" s="139"/>
      <c r="H129" s="139"/>
      <c r="I129" s="139"/>
      <c r="J129" s="63"/>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c r="AN129" s="63"/>
      <c r="AO129" s="63"/>
    </row>
    <row r="130" spans="1:41" s="60" customFormat="1" x14ac:dyDescent="0.2">
      <c r="A130" s="5"/>
      <c r="B130" s="5"/>
      <c r="C130" s="144"/>
      <c r="D130" s="65"/>
      <c r="E130" s="5"/>
      <c r="F130" s="66"/>
      <c r="G130" s="139"/>
      <c r="H130" s="139"/>
      <c r="I130" s="139"/>
      <c r="J130" s="63"/>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63"/>
      <c r="AL130" s="63"/>
      <c r="AM130" s="63"/>
      <c r="AN130" s="63"/>
      <c r="AO130" s="63"/>
    </row>
    <row r="131" spans="1:41" s="60" customFormat="1" x14ac:dyDescent="0.2">
      <c r="A131" s="5"/>
      <c r="B131" s="5"/>
      <c r="C131" s="144"/>
      <c r="D131" s="65"/>
      <c r="E131" s="5"/>
      <c r="F131" s="66"/>
      <c r="G131" s="139"/>
      <c r="H131" s="139"/>
      <c r="I131" s="139"/>
      <c r="J131" s="63"/>
      <c r="K131" s="63"/>
      <c r="L131" s="63"/>
      <c r="M131" s="63"/>
      <c r="N131" s="63"/>
      <c r="O131" s="63"/>
      <c r="P131" s="63"/>
      <c r="Q131" s="63"/>
      <c r="R131" s="63"/>
      <c r="S131" s="63"/>
      <c r="T131" s="63"/>
      <c r="U131" s="63"/>
      <c r="V131" s="63"/>
      <c r="W131" s="63"/>
      <c r="X131" s="63"/>
      <c r="Y131" s="63"/>
      <c r="Z131" s="63"/>
      <c r="AA131" s="63"/>
      <c r="AB131" s="63"/>
      <c r="AC131" s="63"/>
      <c r="AD131" s="63"/>
      <c r="AE131" s="63"/>
      <c r="AF131" s="63"/>
      <c r="AG131" s="63"/>
      <c r="AH131" s="63"/>
      <c r="AI131" s="63"/>
      <c r="AJ131" s="63"/>
      <c r="AK131" s="63"/>
      <c r="AL131" s="63"/>
      <c r="AM131" s="63"/>
      <c r="AN131" s="63"/>
      <c r="AO131" s="63"/>
    </row>
    <row r="132" spans="1:41" s="60" customFormat="1" x14ac:dyDescent="0.2">
      <c r="A132" s="5"/>
      <c r="B132" s="5"/>
      <c r="C132" s="144"/>
      <c r="D132" s="65"/>
      <c r="E132" s="5"/>
      <c r="F132" s="66"/>
      <c r="G132" s="139"/>
      <c r="H132" s="139"/>
      <c r="I132" s="139"/>
      <c r="J132" s="63"/>
      <c r="K132" s="63"/>
      <c r="L132" s="63"/>
      <c r="M132" s="63"/>
      <c r="N132" s="63"/>
      <c r="O132" s="63"/>
      <c r="P132" s="63"/>
      <c r="Q132" s="63"/>
      <c r="R132" s="63"/>
      <c r="S132" s="63"/>
      <c r="T132" s="63"/>
      <c r="U132" s="63"/>
      <c r="V132" s="63"/>
      <c r="W132" s="63"/>
      <c r="X132" s="63"/>
      <c r="Y132" s="63"/>
      <c r="Z132" s="63"/>
      <c r="AA132" s="63"/>
      <c r="AB132" s="63"/>
      <c r="AC132" s="63"/>
      <c r="AD132" s="63"/>
      <c r="AE132" s="63"/>
      <c r="AF132" s="63"/>
      <c r="AG132" s="63"/>
      <c r="AH132" s="63"/>
      <c r="AI132" s="63"/>
      <c r="AJ132" s="63"/>
      <c r="AK132" s="63"/>
      <c r="AL132" s="63"/>
      <c r="AM132" s="63"/>
      <c r="AN132" s="63"/>
      <c r="AO132" s="63"/>
    </row>
    <row r="133" spans="1:41" s="60" customFormat="1" x14ac:dyDescent="0.2">
      <c r="A133" s="5"/>
      <c r="B133" s="5"/>
      <c r="C133" s="144"/>
      <c r="D133" s="65"/>
      <c r="E133" s="5"/>
      <c r="F133" s="66"/>
      <c r="G133" s="139"/>
      <c r="H133" s="139"/>
      <c r="I133" s="139"/>
      <c r="J133" s="63"/>
      <c r="K133" s="63"/>
      <c r="L133" s="63"/>
      <c r="M133" s="63"/>
      <c r="N133" s="63"/>
      <c r="O133" s="63"/>
      <c r="P133" s="63"/>
      <c r="Q133" s="63"/>
      <c r="R133" s="63"/>
      <c r="S133" s="63"/>
      <c r="T133" s="63"/>
      <c r="U133" s="63"/>
      <c r="V133" s="63"/>
      <c r="W133" s="63"/>
      <c r="X133" s="63"/>
      <c r="Y133" s="63"/>
      <c r="Z133" s="63"/>
      <c r="AA133" s="63"/>
      <c r="AB133" s="63"/>
      <c r="AC133" s="63"/>
      <c r="AD133" s="63"/>
      <c r="AE133" s="63"/>
      <c r="AF133" s="63"/>
      <c r="AG133" s="63"/>
      <c r="AH133" s="63"/>
      <c r="AI133" s="63"/>
      <c r="AJ133" s="63"/>
      <c r="AK133" s="63"/>
      <c r="AL133" s="63"/>
      <c r="AM133" s="63"/>
      <c r="AN133" s="63"/>
      <c r="AO133" s="63"/>
    </row>
    <row r="134" spans="1:41" s="60" customFormat="1" x14ac:dyDescent="0.2">
      <c r="A134" s="5"/>
      <c r="B134" s="5"/>
      <c r="C134" s="144"/>
      <c r="D134" s="65"/>
      <c r="E134" s="5"/>
      <c r="F134" s="66"/>
      <c r="G134" s="139"/>
      <c r="H134" s="139"/>
      <c r="I134" s="139"/>
      <c r="J134" s="63"/>
      <c r="K134" s="63"/>
      <c r="L134" s="63"/>
      <c r="M134" s="63"/>
      <c r="N134" s="63"/>
      <c r="O134" s="63"/>
      <c r="P134" s="63"/>
      <c r="Q134" s="63"/>
      <c r="R134" s="63"/>
      <c r="S134" s="63"/>
      <c r="T134" s="63"/>
      <c r="U134" s="63"/>
      <c r="V134" s="63"/>
      <c r="W134" s="63"/>
      <c r="X134" s="63"/>
      <c r="Y134" s="63"/>
      <c r="Z134" s="63"/>
      <c r="AA134" s="63"/>
      <c r="AB134" s="63"/>
      <c r="AC134" s="63"/>
      <c r="AD134" s="63"/>
      <c r="AE134" s="63"/>
      <c r="AF134" s="63"/>
      <c r="AG134" s="63"/>
      <c r="AH134" s="63"/>
      <c r="AI134" s="63"/>
      <c r="AJ134" s="63"/>
      <c r="AK134" s="63"/>
      <c r="AL134" s="63"/>
      <c r="AM134" s="63"/>
      <c r="AN134" s="63"/>
      <c r="AO134" s="63"/>
    </row>
    <row r="135" spans="1:41" s="60" customFormat="1" x14ac:dyDescent="0.2">
      <c r="A135" s="5"/>
      <c r="B135" s="5"/>
      <c r="C135" s="144"/>
      <c r="D135" s="65"/>
      <c r="E135" s="5"/>
      <c r="F135" s="66"/>
      <c r="G135" s="139"/>
      <c r="H135" s="139"/>
      <c r="I135" s="139"/>
      <c r="J135" s="63"/>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3"/>
      <c r="AI135" s="63"/>
      <c r="AJ135" s="63"/>
      <c r="AK135" s="63"/>
      <c r="AL135" s="63"/>
      <c r="AM135" s="63"/>
      <c r="AN135" s="63"/>
      <c r="AO135" s="63"/>
    </row>
    <row r="136" spans="1:41" s="60" customFormat="1" x14ac:dyDescent="0.2">
      <c r="A136" s="5"/>
      <c r="B136" s="5"/>
      <c r="C136" s="144"/>
      <c r="D136" s="65"/>
      <c r="E136" s="5"/>
      <c r="F136" s="66"/>
      <c r="G136" s="139"/>
      <c r="H136" s="139"/>
      <c r="I136" s="139"/>
      <c r="J136" s="63"/>
      <c r="K136" s="63"/>
      <c r="L136" s="63"/>
      <c r="M136" s="63"/>
      <c r="N136" s="63"/>
      <c r="O136" s="63"/>
      <c r="P136" s="63"/>
      <c r="Q136" s="63"/>
      <c r="R136" s="63"/>
      <c r="S136" s="63"/>
      <c r="T136" s="63"/>
      <c r="U136" s="63"/>
      <c r="V136" s="63"/>
      <c r="W136" s="63"/>
      <c r="X136" s="63"/>
      <c r="Y136" s="63"/>
      <c r="Z136" s="63"/>
      <c r="AA136" s="63"/>
      <c r="AB136" s="63"/>
      <c r="AC136" s="63"/>
      <c r="AD136" s="63"/>
      <c r="AE136" s="63"/>
      <c r="AF136" s="63"/>
      <c r="AG136" s="63"/>
      <c r="AH136" s="63"/>
      <c r="AI136" s="63"/>
      <c r="AJ136" s="63"/>
      <c r="AK136" s="63"/>
      <c r="AL136" s="63"/>
      <c r="AM136" s="63"/>
      <c r="AN136" s="63"/>
      <c r="AO136" s="63"/>
    </row>
    <row r="137" spans="1:41" s="60" customFormat="1" x14ac:dyDescent="0.2">
      <c r="A137" s="5"/>
      <c r="B137" s="5"/>
      <c r="C137" s="144"/>
      <c r="D137" s="65"/>
      <c r="E137" s="5"/>
      <c r="F137" s="66"/>
      <c r="G137" s="139"/>
      <c r="H137" s="139"/>
      <c r="I137" s="139"/>
      <c r="J137" s="63"/>
      <c r="K137" s="63"/>
      <c r="L137" s="63"/>
      <c r="M137" s="63"/>
      <c r="N137" s="63"/>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63"/>
      <c r="AL137" s="63"/>
      <c r="AM137" s="63"/>
      <c r="AN137" s="63"/>
      <c r="AO137" s="63"/>
    </row>
    <row r="138" spans="1:41" s="60" customFormat="1" x14ac:dyDescent="0.2">
      <c r="A138" s="5"/>
      <c r="B138" s="5"/>
      <c r="C138" s="144"/>
      <c r="D138" s="65"/>
      <c r="E138" s="5"/>
      <c r="F138" s="66"/>
      <c r="G138" s="139"/>
      <c r="H138" s="139"/>
      <c r="I138" s="139"/>
      <c r="J138" s="63"/>
      <c r="K138" s="63"/>
      <c r="L138" s="63"/>
      <c r="M138" s="63"/>
      <c r="N138" s="63"/>
      <c r="O138" s="63"/>
      <c r="P138" s="63"/>
      <c r="Q138" s="63"/>
      <c r="R138" s="63"/>
      <c r="S138" s="63"/>
      <c r="T138" s="63"/>
      <c r="U138" s="63"/>
      <c r="V138" s="63"/>
      <c r="W138" s="63"/>
      <c r="X138" s="63"/>
      <c r="Y138" s="63"/>
      <c r="Z138" s="63"/>
      <c r="AA138" s="63"/>
      <c r="AB138" s="63"/>
      <c r="AC138" s="63"/>
      <c r="AD138" s="63"/>
      <c r="AE138" s="63"/>
      <c r="AF138" s="63"/>
      <c r="AG138" s="63"/>
      <c r="AH138" s="63"/>
      <c r="AI138" s="63"/>
      <c r="AJ138" s="63"/>
      <c r="AK138" s="63"/>
      <c r="AL138" s="63"/>
      <c r="AM138" s="63"/>
      <c r="AN138" s="63"/>
      <c r="AO138" s="63"/>
    </row>
    <row r="139" spans="1:41" s="60" customFormat="1" x14ac:dyDescent="0.2">
      <c r="A139" s="5"/>
      <c r="B139" s="5"/>
      <c r="C139" s="144"/>
      <c r="D139" s="65"/>
      <c r="E139" s="5"/>
      <c r="F139" s="66"/>
      <c r="G139" s="139"/>
      <c r="H139" s="139"/>
      <c r="I139" s="139"/>
      <c r="J139" s="63"/>
      <c r="K139" s="63"/>
      <c r="L139" s="63"/>
      <c r="M139" s="63"/>
      <c r="N139" s="63"/>
      <c r="O139" s="63"/>
      <c r="P139" s="63"/>
      <c r="Q139" s="63"/>
      <c r="R139" s="63"/>
      <c r="S139" s="63"/>
      <c r="T139" s="63"/>
      <c r="U139" s="63"/>
      <c r="V139" s="63"/>
      <c r="W139" s="63"/>
      <c r="X139" s="63"/>
      <c r="Y139" s="63"/>
      <c r="Z139" s="63"/>
      <c r="AA139" s="63"/>
      <c r="AB139" s="63"/>
      <c r="AC139" s="63"/>
      <c r="AD139" s="63"/>
      <c r="AE139" s="63"/>
      <c r="AF139" s="63"/>
      <c r="AG139" s="63"/>
      <c r="AH139" s="63"/>
      <c r="AI139" s="63"/>
      <c r="AJ139" s="63"/>
      <c r="AK139" s="63"/>
      <c r="AL139" s="63"/>
      <c r="AM139" s="63"/>
      <c r="AN139" s="63"/>
      <c r="AO139" s="63"/>
    </row>
    <row r="140" spans="1:41" s="60" customFormat="1" x14ac:dyDescent="0.2">
      <c r="A140" s="5"/>
      <c r="B140" s="5"/>
      <c r="C140" s="144"/>
      <c r="D140" s="65"/>
      <c r="E140" s="5"/>
      <c r="F140" s="66"/>
      <c r="G140" s="139"/>
      <c r="H140" s="139"/>
      <c r="I140" s="139"/>
      <c r="J140" s="63"/>
      <c r="K140" s="63"/>
      <c r="L140" s="63"/>
      <c r="M140" s="63"/>
      <c r="N140" s="63"/>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63"/>
      <c r="AL140" s="63"/>
      <c r="AM140" s="63"/>
      <c r="AN140" s="63"/>
      <c r="AO140" s="63"/>
    </row>
    <row r="141" spans="1:41" s="60" customFormat="1" x14ac:dyDescent="0.2">
      <c r="A141" s="5"/>
      <c r="B141" s="5"/>
      <c r="C141" s="144"/>
      <c r="D141" s="65"/>
      <c r="E141" s="5"/>
      <c r="F141" s="66"/>
      <c r="G141" s="139"/>
      <c r="H141" s="139"/>
      <c r="I141" s="139"/>
      <c r="J141" s="63"/>
      <c r="K141" s="63"/>
      <c r="L141" s="63"/>
      <c r="M141" s="63"/>
      <c r="N141" s="63"/>
      <c r="O141" s="63"/>
      <c r="P141" s="63"/>
      <c r="Q141" s="63"/>
      <c r="R141" s="63"/>
      <c r="S141" s="63"/>
      <c r="T141" s="63"/>
      <c r="U141" s="63"/>
      <c r="V141" s="63"/>
      <c r="W141" s="63"/>
      <c r="X141" s="63"/>
      <c r="Y141" s="63"/>
      <c r="Z141" s="63"/>
      <c r="AA141" s="63"/>
      <c r="AB141" s="63"/>
      <c r="AC141" s="63"/>
      <c r="AD141" s="63"/>
      <c r="AE141" s="63"/>
      <c r="AF141" s="63"/>
      <c r="AG141" s="63"/>
      <c r="AH141" s="63"/>
      <c r="AI141" s="63"/>
      <c r="AJ141" s="63"/>
      <c r="AK141" s="63"/>
      <c r="AL141" s="63"/>
      <c r="AM141" s="63"/>
      <c r="AN141" s="63"/>
      <c r="AO141" s="63"/>
    </row>
    <row r="142" spans="1:41" s="60" customFormat="1" x14ac:dyDescent="0.2">
      <c r="A142" s="5"/>
      <c r="B142" s="5"/>
      <c r="C142" s="144"/>
      <c r="D142" s="65"/>
      <c r="E142" s="5"/>
      <c r="F142" s="66"/>
      <c r="G142" s="139"/>
      <c r="H142" s="139"/>
      <c r="I142" s="139"/>
      <c r="J142" s="63"/>
      <c r="K142" s="63"/>
      <c r="L142" s="63"/>
      <c r="M142" s="63"/>
      <c r="N142" s="63"/>
      <c r="O142" s="63"/>
      <c r="P142" s="63"/>
      <c r="Q142" s="63"/>
      <c r="R142" s="63"/>
      <c r="S142" s="63"/>
      <c r="T142" s="63"/>
      <c r="U142" s="63"/>
      <c r="V142" s="63"/>
      <c r="W142" s="63"/>
      <c r="X142" s="63"/>
      <c r="Y142" s="63"/>
      <c r="Z142" s="63"/>
      <c r="AA142" s="63"/>
      <c r="AB142" s="63"/>
      <c r="AC142" s="63"/>
      <c r="AD142" s="63"/>
      <c r="AE142" s="63"/>
      <c r="AF142" s="63"/>
      <c r="AG142" s="63"/>
      <c r="AH142" s="63"/>
      <c r="AI142" s="63"/>
      <c r="AJ142" s="63"/>
      <c r="AK142" s="63"/>
      <c r="AL142" s="63"/>
      <c r="AM142" s="63"/>
      <c r="AN142" s="63"/>
      <c r="AO142" s="63"/>
    </row>
    <row r="143" spans="1:41" s="60" customFormat="1" x14ac:dyDescent="0.2">
      <c r="A143" s="5"/>
      <c r="B143" s="5"/>
      <c r="C143" s="144"/>
      <c r="D143" s="65"/>
      <c r="E143" s="5"/>
      <c r="F143" s="66"/>
      <c r="G143" s="139"/>
      <c r="H143" s="139"/>
      <c r="I143" s="139"/>
      <c r="J143" s="63"/>
      <c r="K143" s="63"/>
      <c r="L143" s="63"/>
      <c r="M143" s="63"/>
      <c r="N143" s="63"/>
      <c r="O143" s="63"/>
      <c r="P143" s="63"/>
      <c r="Q143" s="63"/>
      <c r="R143" s="63"/>
      <c r="S143" s="63"/>
      <c r="T143" s="63"/>
      <c r="U143" s="63"/>
      <c r="V143" s="63"/>
      <c r="W143" s="63"/>
      <c r="X143" s="63"/>
      <c r="Y143" s="63"/>
      <c r="Z143" s="63"/>
      <c r="AA143" s="63"/>
      <c r="AB143" s="63"/>
      <c r="AC143" s="63"/>
      <c r="AD143" s="63"/>
      <c r="AE143" s="63"/>
      <c r="AF143" s="63"/>
      <c r="AG143" s="63"/>
      <c r="AH143" s="63"/>
      <c r="AI143" s="63"/>
      <c r="AJ143" s="63"/>
      <c r="AK143" s="63"/>
      <c r="AL143" s="63"/>
      <c r="AM143" s="63"/>
      <c r="AN143" s="63"/>
      <c r="AO143" s="63"/>
    </row>
    <row r="144" spans="1:41" s="60" customFormat="1" x14ac:dyDescent="0.2">
      <c r="A144" s="5"/>
      <c r="B144" s="5"/>
      <c r="C144" s="144"/>
      <c r="D144" s="65"/>
      <c r="E144" s="5"/>
      <c r="F144" s="66"/>
      <c r="G144" s="139"/>
      <c r="H144" s="139"/>
      <c r="I144" s="139"/>
      <c r="J144" s="63"/>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c r="AJ144" s="63"/>
      <c r="AK144" s="63"/>
      <c r="AL144" s="63"/>
      <c r="AM144" s="63"/>
      <c r="AN144" s="63"/>
      <c r="AO144" s="63"/>
    </row>
    <row r="145" spans="1:41" s="60" customFormat="1" x14ac:dyDescent="0.2">
      <c r="A145" s="5"/>
      <c r="B145" s="5"/>
      <c r="C145" s="144"/>
      <c r="D145" s="65"/>
      <c r="E145" s="5"/>
      <c r="F145" s="66"/>
      <c r="G145" s="139"/>
      <c r="H145" s="139"/>
      <c r="I145" s="139"/>
      <c r="J145" s="63"/>
      <c r="K145" s="63"/>
      <c r="L145" s="63"/>
      <c r="M145" s="63"/>
      <c r="N145" s="63"/>
      <c r="O145" s="63"/>
      <c r="P145" s="63"/>
      <c r="Q145" s="63"/>
      <c r="R145" s="63"/>
      <c r="S145" s="63"/>
      <c r="T145" s="63"/>
      <c r="U145" s="63"/>
      <c r="V145" s="63"/>
      <c r="W145" s="63"/>
      <c r="X145" s="63"/>
      <c r="Y145" s="63"/>
      <c r="Z145" s="63"/>
      <c r="AA145" s="63"/>
      <c r="AB145" s="63"/>
      <c r="AC145" s="63"/>
      <c r="AD145" s="63"/>
      <c r="AE145" s="63"/>
      <c r="AF145" s="63"/>
      <c r="AG145" s="63"/>
      <c r="AH145" s="63"/>
      <c r="AI145" s="63"/>
      <c r="AJ145" s="63"/>
      <c r="AK145" s="63"/>
      <c r="AL145" s="63"/>
      <c r="AM145" s="63"/>
      <c r="AN145" s="63"/>
      <c r="AO145" s="63"/>
    </row>
    <row r="146" spans="1:41" s="60" customFormat="1" x14ac:dyDescent="0.2">
      <c r="A146" s="5"/>
      <c r="B146" s="5"/>
      <c r="C146" s="144"/>
      <c r="D146" s="65"/>
      <c r="E146" s="5"/>
      <c r="F146" s="66"/>
      <c r="G146" s="139"/>
      <c r="H146" s="139"/>
      <c r="I146" s="139"/>
      <c r="J146" s="63"/>
      <c r="K146" s="63"/>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c r="AN146" s="63"/>
      <c r="AO146" s="63"/>
    </row>
    <row r="147" spans="1:41" s="60" customFormat="1" x14ac:dyDescent="0.2">
      <c r="A147" s="5"/>
      <c r="B147" s="5"/>
      <c r="C147" s="144"/>
      <c r="D147" s="65"/>
      <c r="E147" s="5"/>
      <c r="F147" s="66"/>
      <c r="G147" s="139"/>
      <c r="H147" s="139"/>
      <c r="I147" s="139"/>
      <c r="J147" s="63"/>
      <c r="K147" s="63"/>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63"/>
      <c r="AL147" s="63"/>
      <c r="AM147" s="63"/>
      <c r="AN147" s="63"/>
      <c r="AO147" s="63"/>
    </row>
    <row r="148" spans="1:41" s="60" customFormat="1" x14ac:dyDescent="0.2">
      <c r="A148" s="5"/>
      <c r="B148" s="5"/>
      <c r="C148" s="144"/>
      <c r="D148" s="65"/>
      <c r="E148" s="5"/>
      <c r="F148" s="66"/>
      <c r="G148" s="139"/>
      <c r="H148" s="139"/>
      <c r="I148" s="139"/>
      <c r="J148" s="63"/>
      <c r="K148" s="63"/>
      <c r="L148" s="63"/>
      <c r="M148" s="63"/>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63"/>
      <c r="AL148" s="63"/>
      <c r="AM148" s="63"/>
      <c r="AN148" s="63"/>
      <c r="AO148" s="63"/>
    </row>
    <row r="149" spans="1:41" s="60" customFormat="1" x14ac:dyDescent="0.2">
      <c r="A149" s="5"/>
      <c r="B149" s="5"/>
      <c r="C149" s="144"/>
      <c r="D149" s="65"/>
      <c r="E149" s="5"/>
      <c r="F149" s="66"/>
      <c r="G149" s="139"/>
      <c r="H149" s="139"/>
      <c r="I149" s="139"/>
      <c r="J149" s="63"/>
      <c r="K149" s="63"/>
      <c r="L149" s="63"/>
      <c r="M149" s="63"/>
      <c r="N149" s="63"/>
      <c r="O149" s="63"/>
      <c r="P149" s="63"/>
      <c r="Q149" s="63"/>
      <c r="R149" s="63"/>
      <c r="S149" s="63"/>
      <c r="T149" s="63"/>
      <c r="U149" s="63"/>
      <c r="V149" s="63"/>
      <c r="W149" s="63"/>
      <c r="X149" s="63"/>
      <c r="Y149" s="63"/>
      <c r="Z149" s="63"/>
      <c r="AA149" s="63"/>
      <c r="AB149" s="63"/>
      <c r="AC149" s="63"/>
      <c r="AD149" s="63"/>
      <c r="AE149" s="63"/>
      <c r="AF149" s="63"/>
      <c r="AG149" s="63"/>
      <c r="AH149" s="63"/>
      <c r="AI149" s="63"/>
      <c r="AJ149" s="63"/>
      <c r="AK149" s="63"/>
      <c r="AL149" s="63"/>
      <c r="AM149" s="63"/>
      <c r="AN149" s="63"/>
      <c r="AO149" s="63"/>
    </row>
    <row r="150" spans="1:41" s="60" customFormat="1" x14ac:dyDescent="0.2">
      <c r="A150" s="5"/>
      <c r="B150" s="5"/>
      <c r="C150" s="144"/>
      <c r="D150" s="65"/>
      <c r="E150" s="5"/>
      <c r="F150" s="66"/>
      <c r="G150" s="139"/>
      <c r="H150" s="139"/>
      <c r="I150" s="139"/>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3"/>
      <c r="AO150" s="63"/>
    </row>
    <row r="151" spans="1:41" s="60" customFormat="1" x14ac:dyDescent="0.2">
      <c r="A151" s="5"/>
      <c r="B151" s="5"/>
      <c r="C151" s="144"/>
      <c r="D151" s="65"/>
      <c r="E151" s="5"/>
      <c r="F151" s="66"/>
      <c r="G151" s="139"/>
      <c r="H151" s="139"/>
      <c r="I151" s="139"/>
      <c r="J151" s="63"/>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c r="AN151" s="63"/>
      <c r="AO151" s="63"/>
    </row>
    <row r="152" spans="1:41" s="60" customFormat="1" x14ac:dyDescent="0.2">
      <c r="A152" s="5"/>
      <c r="B152" s="5"/>
      <c r="C152" s="144"/>
      <c r="D152" s="65"/>
      <c r="E152" s="5"/>
      <c r="F152" s="66"/>
      <c r="G152" s="139"/>
      <c r="H152" s="139"/>
      <c r="I152" s="139"/>
      <c r="J152" s="63"/>
      <c r="K152" s="63"/>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c r="AO152" s="63"/>
    </row>
    <row r="153" spans="1:41" s="60" customFormat="1" x14ac:dyDescent="0.2">
      <c r="A153" s="5"/>
      <c r="B153" s="5"/>
      <c r="C153" s="144"/>
      <c r="D153" s="65"/>
      <c r="E153" s="5"/>
      <c r="F153" s="66"/>
      <c r="G153" s="139"/>
      <c r="H153" s="139"/>
      <c r="I153" s="139"/>
      <c r="J153" s="63"/>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row>
    <row r="154" spans="1:41" s="60" customFormat="1" x14ac:dyDescent="0.2">
      <c r="A154" s="5"/>
      <c r="B154" s="5"/>
      <c r="C154" s="144"/>
      <c r="D154" s="65"/>
      <c r="E154" s="5"/>
      <c r="F154" s="66"/>
      <c r="G154" s="139"/>
      <c r="H154" s="139"/>
      <c r="I154" s="139"/>
      <c r="J154" s="63"/>
      <c r="K154" s="63"/>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63"/>
      <c r="AL154" s="63"/>
      <c r="AM154" s="63"/>
      <c r="AN154" s="63"/>
      <c r="AO154" s="63"/>
    </row>
    <row r="155" spans="1:41" s="60" customFormat="1" x14ac:dyDescent="0.2">
      <c r="A155" s="5"/>
      <c r="B155" s="5"/>
      <c r="C155" s="144"/>
      <c r="D155" s="65"/>
      <c r="E155" s="5"/>
      <c r="F155" s="66"/>
      <c r="G155" s="139"/>
      <c r="H155" s="139"/>
      <c r="I155" s="139"/>
      <c r="J155" s="63"/>
      <c r="K155" s="63"/>
      <c r="L155" s="63"/>
      <c r="M155" s="63"/>
      <c r="N155" s="63"/>
      <c r="O155" s="63"/>
      <c r="P155" s="63"/>
      <c r="Q155" s="63"/>
      <c r="R155" s="63"/>
      <c r="S155" s="63"/>
      <c r="T155" s="63"/>
      <c r="U155" s="63"/>
      <c r="V155" s="63"/>
      <c r="W155" s="63"/>
      <c r="X155" s="63"/>
      <c r="Y155" s="63"/>
      <c r="Z155" s="63"/>
      <c r="AA155" s="63"/>
      <c r="AB155" s="63"/>
      <c r="AC155" s="63"/>
      <c r="AD155" s="63"/>
      <c r="AE155" s="63"/>
      <c r="AF155" s="63"/>
      <c r="AG155" s="63"/>
      <c r="AH155" s="63"/>
      <c r="AI155" s="63"/>
      <c r="AJ155" s="63"/>
      <c r="AK155" s="63"/>
      <c r="AL155" s="63"/>
      <c r="AM155" s="63"/>
      <c r="AN155" s="63"/>
      <c r="AO155" s="63"/>
    </row>
    <row r="156" spans="1:41" s="60" customFormat="1" x14ac:dyDescent="0.2">
      <c r="A156" s="5"/>
      <c r="B156" s="5"/>
      <c r="C156" s="144"/>
      <c r="D156" s="65"/>
      <c r="E156" s="5"/>
      <c r="F156" s="66"/>
      <c r="G156" s="139"/>
      <c r="H156" s="139"/>
      <c r="I156" s="139"/>
      <c r="J156" s="63"/>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c r="AN156" s="63"/>
      <c r="AO156" s="63"/>
    </row>
    <row r="157" spans="1:41" s="60" customFormat="1" x14ac:dyDescent="0.2">
      <c r="A157" s="5"/>
      <c r="B157" s="5"/>
      <c r="C157" s="144"/>
      <c r="D157" s="65"/>
      <c r="E157" s="5"/>
      <c r="F157" s="66"/>
      <c r="G157" s="139"/>
      <c r="H157" s="139"/>
      <c r="I157" s="139"/>
      <c r="J157" s="63"/>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c r="AO157" s="63"/>
    </row>
    <row r="158" spans="1:41" s="60" customFormat="1" x14ac:dyDescent="0.2">
      <c r="A158" s="5"/>
      <c r="B158" s="5"/>
      <c r="C158" s="144"/>
      <c r="D158" s="65"/>
      <c r="E158" s="5"/>
      <c r="F158" s="66"/>
      <c r="G158" s="139"/>
      <c r="H158" s="139"/>
      <c r="I158" s="139"/>
      <c r="J158" s="63"/>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c r="AO158" s="63"/>
    </row>
    <row r="159" spans="1:41" s="60" customFormat="1" x14ac:dyDescent="0.2">
      <c r="A159" s="5"/>
      <c r="B159" s="5"/>
      <c r="C159" s="144"/>
      <c r="D159" s="65"/>
      <c r="E159" s="5"/>
      <c r="F159" s="66"/>
      <c r="G159" s="139"/>
      <c r="H159" s="139"/>
      <c r="I159" s="139"/>
      <c r="J159" s="63"/>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row>
    <row r="160" spans="1:41" s="60" customFormat="1" x14ac:dyDescent="0.2">
      <c r="A160" s="5"/>
      <c r="B160" s="5"/>
      <c r="C160" s="144"/>
      <c r="D160" s="65"/>
      <c r="E160" s="5"/>
      <c r="F160" s="66"/>
      <c r="G160" s="139"/>
      <c r="H160" s="139"/>
      <c r="I160" s="139"/>
      <c r="J160" s="63"/>
      <c r="K160" s="63"/>
      <c r="L160" s="63"/>
      <c r="M160" s="63"/>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c r="AN160" s="63"/>
      <c r="AO160" s="63"/>
    </row>
    <row r="161" spans="1:41" s="60" customFormat="1" x14ac:dyDescent="0.2">
      <c r="A161" s="5"/>
      <c r="B161" s="5"/>
      <c r="C161" s="144"/>
      <c r="D161" s="65"/>
      <c r="E161" s="5"/>
      <c r="F161" s="66"/>
      <c r="G161" s="139"/>
      <c r="H161" s="139"/>
      <c r="I161" s="139"/>
      <c r="J161" s="63"/>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row>
    <row r="162" spans="1:41" s="60" customFormat="1" x14ac:dyDescent="0.2">
      <c r="A162" s="5"/>
      <c r="B162" s="5"/>
      <c r="C162" s="144"/>
      <c r="D162" s="65"/>
      <c r="E162" s="5"/>
      <c r="F162" s="66"/>
      <c r="G162" s="139"/>
      <c r="H162" s="139"/>
      <c r="I162" s="139"/>
      <c r="J162" s="63"/>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row>
    <row r="163" spans="1:41" s="60" customFormat="1" x14ac:dyDescent="0.2">
      <c r="A163" s="5"/>
      <c r="B163" s="5"/>
      <c r="C163" s="144"/>
      <c r="D163" s="65"/>
      <c r="E163" s="5"/>
      <c r="F163" s="66"/>
      <c r="G163" s="139"/>
      <c r="H163" s="139"/>
      <c r="I163" s="139"/>
      <c r="J163" s="63"/>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row>
    <row r="164" spans="1:41" s="60" customFormat="1" x14ac:dyDescent="0.2">
      <c r="A164" s="5"/>
      <c r="B164" s="5"/>
      <c r="C164" s="144"/>
      <c r="D164" s="65"/>
      <c r="E164" s="5"/>
      <c r="F164" s="66"/>
      <c r="G164" s="139"/>
      <c r="H164" s="139"/>
      <c r="I164" s="139"/>
      <c r="J164" s="63"/>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row>
    <row r="165" spans="1:41" s="60" customFormat="1" x14ac:dyDescent="0.2">
      <c r="A165" s="5"/>
      <c r="B165" s="5"/>
      <c r="C165" s="144"/>
      <c r="D165" s="65"/>
      <c r="E165" s="5"/>
      <c r="F165" s="66"/>
      <c r="G165" s="139"/>
      <c r="H165" s="139"/>
      <c r="I165" s="139"/>
      <c r="J165" s="63"/>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row>
    <row r="166" spans="1:41" s="60" customFormat="1" x14ac:dyDescent="0.2">
      <c r="A166" s="5"/>
      <c r="B166" s="5"/>
      <c r="C166" s="144"/>
      <c r="D166" s="65"/>
      <c r="E166" s="5"/>
      <c r="F166" s="66"/>
      <c r="G166" s="139"/>
      <c r="H166" s="139"/>
      <c r="I166" s="139"/>
      <c r="J166" s="63"/>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row>
    <row r="167" spans="1:41" s="60" customFormat="1" x14ac:dyDescent="0.2">
      <c r="A167" s="5"/>
      <c r="B167" s="5"/>
      <c r="C167" s="144"/>
      <c r="D167" s="65"/>
      <c r="E167" s="5"/>
      <c r="F167" s="66"/>
      <c r="G167" s="139"/>
      <c r="H167" s="139"/>
      <c r="I167" s="139"/>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row>
    <row r="168" spans="1:41" s="60" customFormat="1" x14ac:dyDescent="0.2">
      <c r="A168" s="5"/>
      <c r="B168" s="5"/>
      <c r="C168" s="144"/>
      <c r="D168" s="65"/>
      <c r="E168" s="5"/>
      <c r="F168" s="66"/>
      <c r="G168" s="139"/>
      <c r="H168" s="139"/>
      <c r="I168" s="139"/>
      <c r="J168" s="63"/>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row>
    <row r="169" spans="1:41" s="60" customFormat="1" x14ac:dyDescent="0.2">
      <c r="A169" s="5"/>
      <c r="B169" s="5"/>
      <c r="C169" s="144"/>
      <c r="D169" s="65"/>
      <c r="E169" s="5"/>
      <c r="F169" s="66"/>
      <c r="G169" s="139"/>
      <c r="H169" s="139"/>
      <c r="I169" s="139"/>
      <c r="J169" s="63"/>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row>
    <row r="170" spans="1:41" s="60" customFormat="1" x14ac:dyDescent="0.2">
      <c r="A170" s="5"/>
      <c r="B170" s="5"/>
      <c r="C170" s="144"/>
      <c r="D170" s="65"/>
      <c r="E170" s="5"/>
      <c r="F170" s="66"/>
      <c r="G170" s="139"/>
      <c r="H170" s="139"/>
      <c r="I170" s="139"/>
      <c r="J170" s="63"/>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row>
    <row r="171" spans="1:41" s="60" customFormat="1" x14ac:dyDescent="0.2">
      <c r="A171" s="5"/>
      <c r="B171" s="5"/>
      <c r="C171" s="144"/>
      <c r="D171" s="65"/>
      <c r="E171" s="5"/>
      <c r="F171" s="66"/>
      <c r="G171" s="139"/>
      <c r="H171" s="139"/>
      <c r="I171" s="139"/>
      <c r="J171" s="63"/>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row>
    <row r="172" spans="1:41" s="60" customFormat="1" x14ac:dyDescent="0.2">
      <c r="A172" s="5"/>
      <c r="B172" s="5"/>
      <c r="C172" s="144"/>
      <c r="D172" s="65"/>
      <c r="E172" s="5"/>
      <c r="F172" s="66"/>
      <c r="G172" s="139"/>
      <c r="H172" s="139"/>
      <c r="I172" s="139"/>
      <c r="J172" s="63"/>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row>
    <row r="173" spans="1:41" s="60" customFormat="1" x14ac:dyDescent="0.2">
      <c r="A173" s="5"/>
      <c r="B173" s="5"/>
      <c r="C173" s="144"/>
      <c r="D173" s="65"/>
      <c r="E173" s="5"/>
      <c r="F173" s="66"/>
      <c r="G173" s="139"/>
      <c r="H173" s="139"/>
      <c r="I173" s="139"/>
      <c r="J173" s="63"/>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row>
    <row r="174" spans="1:41" s="60" customFormat="1" x14ac:dyDescent="0.2">
      <c r="A174" s="5"/>
      <c r="B174" s="5"/>
      <c r="C174" s="144"/>
      <c r="D174" s="65"/>
      <c r="E174" s="5"/>
      <c r="F174" s="66"/>
      <c r="G174" s="139"/>
      <c r="H174" s="139"/>
      <c r="I174" s="139"/>
      <c r="J174" s="63"/>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row>
    <row r="175" spans="1:41" s="60" customFormat="1" x14ac:dyDescent="0.2">
      <c r="A175" s="5"/>
      <c r="B175" s="5"/>
      <c r="C175" s="144"/>
      <c r="D175" s="65"/>
      <c r="E175" s="5"/>
      <c r="F175" s="66"/>
      <c r="G175" s="139"/>
      <c r="H175" s="139"/>
      <c r="I175" s="139"/>
      <c r="J175" s="63"/>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row>
    <row r="176" spans="1:41" s="60" customFormat="1" x14ac:dyDescent="0.2">
      <c r="A176" s="5"/>
      <c r="B176" s="5"/>
      <c r="C176" s="144"/>
      <c r="D176" s="65"/>
      <c r="E176" s="5"/>
      <c r="F176" s="66"/>
      <c r="G176" s="139"/>
      <c r="H176" s="139"/>
      <c r="I176" s="139"/>
      <c r="J176" s="63"/>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row>
    <row r="177" spans="1:41" s="60" customFormat="1" x14ac:dyDescent="0.2">
      <c r="A177" s="5"/>
      <c r="B177" s="5"/>
      <c r="C177" s="144"/>
      <c r="D177" s="65"/>
      <c r="E177" s="5"/>
      <c r="F177" s="66"/>
      <c r="G177" s="139"/>
      <c r="H177" s="139"/>
      <c r="I177" s="139"/>
      <c r="J177" s="63"/>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row>
    <row r="178" spans="1:41" s="60" customFormat="1" x14ac:dyDescent="0.2">
      <c r="A178" s="5"/>
      <c r="B178" s="5"/>
      <c r="C178" s="144"/>
      <c r="D178" s="65"/>
      <c r="E178" s="5"/>
      <c r="F178" s="66"/>
      <c r="G178" s="139"/>
      <c r="H178" s="139"/>
      <c r="I178" s="139"/>
      <c r="J178" s="63"/>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row>
    <row r="179" spans="1:41" s="60" customFormat="1" x14ac:dyDescent="0.2">
      <c r="A179" s="5"/>
      <c r="B179" s="5"/>
      <c r="C179" s="144"/>
      <c r="D179" s="65"/>
      <c r="E179" s="5"/>
      <c r="F179" s="66"/>
      <c r="G179" s="139"/>
      <c r="H179" s="139"/>
      <c r="I179" s="139"/>
      <c r="J179" s="63"/>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row>
    <row r="180" spans="1:41" s="60" customFormat="1" x14ac:dyDescent="0.2">
      <c r="A180" s="5"/>
      <c r="B180" s="5"/>
      <c r="C180" s="144"/>
      <c r="D180" s="65"/>
      <c r="E180" s="5"/>
      <c r="F180" s="66"/>
      <c r="G180" s="139"/>
      <c r="H180" s="139"/>
      <c r="I180" s="139"/>
      <c r="J180" s="63"/>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row>
    <row r="181" spans="1:41" s="60" customFormat="1" x14ac:dyDescent="0.2">
      <c r="A181" s="5"/>
      <c r="B181" s="5"/>
      <c r="C181" s="144"/>
      <c r="D181" s="65"/>
      <c r="E181" s="5"/>
      <c r="F181" s="66"/>
      <c r="G181" s="139"/>
      <c r="H181" s="139"/>
      <c r="I181" s="139"/>
      <c r="J181" s="63"/>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row>
    <row r="182" spans="1:41" s="60" customFormat="1" x14ac:dyDescent="0.2">
      <c r="A182" s="5"/>
      <c r="B182" s="5"/>
      <c r="C182" s="144"/>
      <c r="D182" s="65"/>
      <c r="E182" s="5"/>
      <c r="F182" s="66"/>
      <c r="G182" s="139"/>
      <c r="H182" s="139"/>
      <c r="I182" s="139"/>
      <c r="J182" s="63"/>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row>
    <row r="183" spans="1:41" s="60" customFormat="1" x14ac:dyDescent="0.2">
      <c r="A183" s="5"/>
      <c r="B183" s="5"/>
      <c r="C183" s="144"/>
      <c r="D183" s="65"/>
      <c r="E183" s="5"/>
      <c r="F183" s="66"/>
      <c r="G183" s="139"/>
      <c r="H183" s="139"/>
      <c r="I183" s="139"/>
      <c r="J183" s="63"/>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row>
    <row r="184" spans="1:41" s="60" customFormat="1" x14ac:dyDescent="0.2">
      <c r="A184" s="5"/>
      <c r="B184" s="5"/>
      <c r="C184" s="144"/>
      <c r="D184" s="65"/>
      <c r="E184" s="5"/>
      <c r="F184" s="66"/>
      <c r="G184" s="139"/>
      <c r="H184" s="139"/>
      <c r="I184" s="139"/>
      <c r="J184" s="63"/>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row>
    <row r="185" spans="1:41" s="60" customFormat="1" x14ac:dyDescent="0.2">
      <c r="A185" s="5"/>
      <c r="B185" s="5"/>
      <c r="C185" s="144"/>
      <c r="D185" s="65"/>
      <c r="E185" s="5"/>
      <c r="F185" s="66"/>
      <c r="G185" s="139"/>
      <c r="H185" s="139"/>
      <c r="I185" s="139"/>
      <c r="J185" s="63"/>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row>
    <row r="186" spans="1:41" s="60" customFormat="1" x14ac:dyDescent="0.2">
      <c r="A186" s="5"/>
      <c r="B186" s="5"/>
      <c r="C186" s="144"/>
      <c r="D186" s="65"/>
      <c r="E186" s="5"/>
      <c r="F186" s="66"/>
      <c r="G186" s="139"/>
      <c r="H186" s="139"/>
      <c r="I186" s="139"/>
      <c r="J186" s="63"/>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row>
    <row r="187" spans="1:41" s="60" customFormat="1" x14ac:dyDescent="0.2">
      <c r="A187" s="5"/>
      <c r="B187" s="5"/>
      <c r="C187" s="144"/>
      <c r="D187" s="65"/>
      <c r="E187" s="5"/>
      <c r="F187" s="66"/>
      <c r="G187" s="139"/>
      <c r="H187" s="139"/>
      <c r="I187" s="139"/>
      <c r="J187" s="63"/>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row>
    <row r="188" spans="1:41" s="60" customFormat="1" x14ac:dyDescent="0.2">
      <c r="A188" s="5"/>
      <c r="B188" s="5"/>
      <c r="C188" s="144"/>
      <c r="D188" s="65"/>
      <c r="E188" s="5"/>
      <c r="F188" s="66"/>
      <c r="G188" s="139"/>
      <c r="H188" s="139"/>
      <c r="I188" s="139"/>
      <c r="J188" s="63"/>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row>
    <row r="189" spans="1:41" s="60" customFormat="1" x14ac:dyDescent="0.2">
      <c r="A189" s="5"/>
      <c r="B189" s="5"/>
      <c r="C189" s="144"/>
      <c r="D189" s="65"/>
      <c r="E189" s="5"/>
      <c r="F189" s="66"/>
      <c r="G189" s="139"/>
      <c r="H189" s="139"/>
      <c r="I189" s="139"/>
      <c r="J189" s="63"/>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row>
    <row r="190" spans="1:41" s="60" customFormat="1" x14ac:dyDescent="0.2">
      <c r="A190" s="5"/>
      <c r="B190" s="5"/>
      <c r="C190" s="144"/>
      <c r="D190" s="65"/>
      <c r="E190" s="5"/>
      <c r="F190" s="66"/>
      <c r="G190" s="139"/>
      <c r="H190" s="139"/>
      <c r="I190" s="139"/>
      <c r="J190" s="63"/>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row>
    <row r="191" spans="1:41" s="60" customFormat="1" x14ac:dyDescent="0.2">
      <c r="A191" s="5"/>
      <c r="B191" s="5"/>
      <c r="C191" s="144"/>
      <c r="D191" s="65"/>
      <c r="E191" s="5"/>
      <c r="F191" s="66"/>
      <c r="G191" s="139"/>
      <c r="H191" s="139"/>
      <c r="I191" s="139"/>
      <c r="J191" s="63"/>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row>
    <row r="192" spans="1:41" s="60" customFormat="1" x14ac:dyDescent="0.2">
      <c r="A192" s="5"/>
      <c r="B192" s="5"/>
      <c r="C192" s="144"/>
      <c r="D192" s="65"/>
      <c r="E192" s="5"/>
      <c r="F192" s="66"/>
      <c r="G192" s="139"/>
      <c r="H192" s="139"/>
      <c r="I192" s="139"/>
      <c r="J192" s="63"/>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row>
    <row r="193" spans="1:41" s="60" customFormat="1" x14ac:dyDescent="0.2">
      <c r="A193" s="5"/>
      <c r="B193" s="5"/>
      <c r="C193" s="144"/>
      <c r="D193" s="65"/>
      <c r="E193" s="5"/>
      <c r="F193" s="66"/>
      <c r="G193" s="139"/>
      <c r="H193" s="139"/>
      <c r="I193" s="139"/>
      <c r="J193" s="63"/>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row>
    <row r="194" spans="1:41" s="60" customFormat="1" x14ac:dyDescent="0.2">
      <c r="A194" s="5"/>
      <c r="B194" s="5"/>
      <c r="C194" s="144"/>
      <c r="D194" s="65"/>
      <c r="E194" s="5"/>
      <c r="F194" s="66"/>
      <c r="G194" s="139"/>
      <c r="H194" s="139"/>
      <c r="I194" s="139"/>
      <c r="J194" s="63"/>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row>
    <row r="195" spans="1:41" s="60" customFormat="1" x14ac:dyDescent="0.2">
      <c r="A195" s="5"/>
      <c r="B195" s="5"/>
      <c r="C195" s="144"/>
      <c r="D195" s="65"/>
      <c r="E195" s="5"/>
      <c r="F195" s="66"/>
      <c r="G195" s="139"/>
      <c r="H195" s="139"/>
      <c r="I195" s="139"/>
      <c r="J195" s="63"/>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row>
    <row r="196" spans="1:41" s="60" customFormat="1" x14ac:dyDescent="0.2">
      <c r="A196" s="5"/>
      <c r="B196" s="5"/>
      <c r="C196" s="144"/>
      <c r="D196" s="65"/>
      <c r="E196" s="5"/>
      <c r="F196" s="66"/>
      <c r="G196" s="139"/>
      <c r="H196" s="139"/>
      <c r="I196" s="139"/>
      <c r="J196" s="63"/>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row>
    <row r="197" spans="1:41" s="60" customFormat="1" x14ac:dyDescent="0.2">
      <c r="A197" s="5"/>
      <c r="B197" s="5"/>
      <c r="C197" s="144"/>
      <c r="D197" s="65"/>
      <c r="E197" s="5"/>
      <c r="F197" s="66"/>
      <c r="G197" s="139"/>
      <c r="H197" s="139"/>
      <c r="I197" s="139"/>
      <c r="J197" s="63"/>
      <c r="K197" s="63"/>
      <c r="L197" s="63"/>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row>
    <row r="198" spans="1:41" s="60" customFormat="1" x14ac:dyDescent="0.2">
      <c r="A198" s="5"/>
      <c r="B198" s="5"/>
      <c r="C198" s="144"/>
      <c r="D198" s="65"/>
      <c r="E198" s="5"/>
      <c r="F198" s="66"/>
      <c r="G198" s="139"/>
      <c r="H198" s="139"/>
      <c r="I198" s="139"/>
      <c r="J198" s="63"/>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row>
    <row r="199" spans="1:41" s="60" customFormat="1" x14ac:dyDescent="0.2">
      <c r="A199" s="5"/>
      <c r="B199" s="5"/>
      <c r="C199" s="144"/>
      <c r="D199" s="65"/>
      <c r="E199" s="5"/>
      <c r="F199" s="66"/>
      <c r="G199" s="139"/>
      <c r="H199" s="139"/>
      <c r="I199" s="139"/>
      <c r="J199" s="63"/>
      <c r="K199" s="63"/>
      <c r="L199" s="63"/>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row>
    <row r="200" spans="1:41" s="60" customFormat="1" x14ac:dyDescent="0.2">
      <c r="A200" s="5"/>
      <c r="B200" s="5"/>
      <c r="C200" s="144"/>
      <c r="D200" s="65"/>
      <c r="E200" s="5"/>
      <c r="F200" s="66"/>
      <c r="G200" s="139"/>
      <c r="H200" s="139"/>
      <c r="I200" s="139"/>
      <c r="J200" s="63"/>
      <c r="K200" s="63"/>
      <c r="L200" s="63"/>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row>
    <row r="201" spans="1:41" s="60" customFormat="1" x14ac:dyDescent="0.2">
      <c r="A201" s="5"/>
      <c r="B201" s="5"/>
      <c r="C201" s="144"/>
      <c r="D201" s="65"/>
      <c r="E201" s="5"/>
      <c r="F201" s="66"/>
      <c r="G201" s="139"/>
      <c r="H201" s="139"/>
      <c r="I201" s="139"/>
      <c r="J201" s="63"/>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row>
    <row r="202" spans="1:41" s="60" customFormat="1" x14ac:dyDescent="0.2">
      <c r="A202" s="5"/>
      <c r="B202" s="5"/>
      <c r="C202" s="144"/>
      <c r="D202" s="65"/>
      <c r="E202" s="5"/>
      <c r="F202" s="66"/>
      <c r="G202" s="139"/>
      <c r="H202" s="139"/>
      <c r="I202" s="139"/>
      <c r="J202" s="63"/>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row>
    <row r="203" spans="1:41" s="60" customFormat="1" x14ac:dyDescent="0.2">
      <c r="A203" s="5"/>
      <c r="B203" s="5"/>
      <c r="C203" s="144"/>
      <c r="D203" s="65"/>
      <c r="E203" s="5"/>
      <c r="F203" s="66"/>
      <c r="G203" s="139"/>
      <c r="H203" s="139"/>
      <c r="I203" s="139"/>
      <c r="J203" s="63"/>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row>
    <row r="204" spans="1:41" s="60" customFormat="1" x14ac:dyDescent="0.2">
      <c r="A204" s="5"/>
      <c r="B204" s="5"/>
      <c r="C204" s="144"/>
      <c r="D204" s="65"/>
      <c r="E204" s="5"/>
      <c r="F204" s="66"/>
      <c r="G204" s="139"/>
      <c r="H204" s="139"/>
      <c r="I204" s="139"/>
      <c r="J204" s="63"/>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row>
    <row r="205" spans="1:41" s="60" customFormat="1" x14ac:dyDescent="0.2">
      <c r="A205" s="5"/>
      <c r="B205" s="5"/>
      <c r="C205" s="144"/>
      <c r="D205" s="65"/>
      <c r="E205" s="5"/>
      <c r="F205" s="66"/>
      <c r="G205" s="139"/>
      <c r="H205" s="139"/>
      <c r="I205" s="139"/>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row>
    <row r="206" spans="1:41" s="60" customFormat="1" x14ac:dyDescent="0.2">
      <c r="A206" s="5"/>
      <c r="B206" s="5"/>
      <c r="C206" s="144"/>
      <c r="D206" s="65"/>
      <c r="E206" s="5"/>
      <c r="F206" s="66"/>
      <c r="G206" s="139"/>
      <c r="H206" s="139"/>
      <c r="I206" s="139"/>
      <c r="J206" s="63"/>
      <c r="K206" s="63"/>
      <c r="L206" s="63"/>
      <c r="M206" s="63"/>
      <c r="N206" s="63"/>
      <c r="O206" s="63"/>
      <c r="P206" s="63"/>
      <c r="Q206" s="63"/>
      <c r="R206" s="63"/>
      <c r="S206" s="63"/>
      <c r="T206" s="63"/>
      <c r="U206" s="63"/>
      <c r="V206" s="63"/>
      <c r="W206" s="63"/>
      <c r="X206" s="63"/>
      <c r="Y206" s="63"/>
      <c r="Z206" s="63"/>
      <c r="AA206" s="63"/>
      <c r="AB206" s="63"/>
      <c r="AC206" s="63"/>
      <c r="AD206" s="63"/>
      <c r="AE206" s="63"/>
      <c r="AF206" s="63"/>
      <c r="AG206" s="63"/>
      <c r="AH206" s="63"/>
      <c r="AI206" s="63"/>
      <c r="AJ206" s="63"/>
      <c r="AK206" s="63"/>
      <c r="AL206" s="63"/>
      <c r="AM206" s="63"/>
      <c r="AN206" s="63"/>
      <c r="AO206" s="63"/>
    </row>
    <row r="207" spans="1:41" s="60" customFormat="1" x14ac:dyDescent="0.2">
      <c r="A207" s="5"/>
      <c r="B207" s="5"/>
      <c r="C207" s="144"/>
      <c r="D207" s="65"/>
      <c r="E207" s="5"/>
      <c r="F207" s="66"/>
      <c r="G207" s="139"/>
      <c r="H207" s="139"/>
      <c r="I207" s="139"/>
      <c r="J207" s="63"/>
      <c r="K207" s="63"/>
      <c r="L207" s="63"/>
      <c r="M207" s="63"/>
      <c r="N207" s="63"/>
      <c r="O207" s="63"/>
      <c r="P207" s="63"/>
      <c r="Q207" s="63"/>
      <c r="R207" s="63"/>
      <c r="S207" s="63"/>
      <c r="T207" s="63"/>
      <c r="U207" s="63"/>
      <c r="V207" s="63"/>
      <c r="W207" s="63"/>
      <c r="X207" s="63"/>
      <c r="Y207" s="63"/>
      <c r="Z207" s="63"/>
      <c r="AA207" s="63"/>
      <c r="AB207" s="63"/>
      <c r="AC207" s="63"/>
      <c r="AD207" s="63"/>
      <c r="AE207" s="63"/>
      <c r="AF207" s="63"/>
      <c r="AG207" s="63"/>
      <c r="AH207" s="63"/>
      <c r="AI207" s="63"/>
      <c r="AJ207" s="63"/>
      <c r="AK207" s="63"/>
      <c r="AL207" s="63"/>
      <c r="AM207" s="63"/>
      <c r="AN207" s="63"/>
      <c r="AO207" s="63"/>
    </row>
    <row r="208" spans="1:41" s="60" customFormat="1" x14ac:dyDescent="0.2">
      <c r="A208" s="5"/>
      <c r="B208" s="5"/>
      <c r="C208" s="144"/>
      <c r="D208" s="65"/>
      <c r="E208" s="5"/>
      <c r="F208" s="66"/>
      <c r="G208" s="139"/>
      <c r="H208" s="139"/>
      <c r="I208" s="139"/>
      <c r="J208" s="63"/>
      <c r="K208" s="63"/>
      <c r="L208" s="63"/>
      <c r="M208" s="63"/>
      <c r="N208" s="63"/>
      <c r="O208" s="63"/>
      <c r="P208" s="63"/>
      <c r="Q208" s="63"/>
      <c r="R208" s="63"/>
      <c r="S208" s="63"/>
      <c r="T208" s="63"/>
      <c r="U208" s="63"/>
      <c r="V208" s="63"/>
      <c r="W208" s="63"/>
      <c r="X208" s="63"/>
      <c r="Y208" s="63"/>
      <c r="Z208" s="63"/>
      <c r="AA208" s="63"/>
      <c r="AB208" s="63"/>
      <c r="AC208" s="63"/>
      <c r="AD208" s="63"/>
      <c r="AE208" s="63"/>
      <c r="AF208" s="63"/>
      <c r="AG208" s="63"/>
      <c r="AH208" s="63"/>
      <c r="AI208" s="63"/>
      <c r="AJ208" s="63"/>
      <c r="AK208" s="63"/>
      <c r="AL208" s="63"/>
      <c r="AM208" s="63"/>
      <c r="AN208" s="63"/>
      <c r="AO208" s="63"/>
    </row>
    <row r="209" spans="1:41" s="60" customFormat="1" x14ac:dyDescent="0.2">
      <c r="A209" s="5"/>
      <c r="B209" s="5"/>
      <c r="C209" s="144"/>
      <c r="D209" s="65"/>
      <c r="E209" s="5"/>
      <c r="F209" s="66"/>
      <c r="G209" s="139"/>
      <c r="H209" s="139"/>
      <c r="I209" s="139"/>
      <c r="J209" s="63"/>
      <c r="K209" s="63"/>
      <c r="L209" s="63"/>
      <c r="M209" s="63"/>
      <c r="N209" s="63"/>
      <c r="O209" s="63"/>
      <c r="P209" s="63"/>
      <c r="Q209" s="63"/>
      <c r="R209" s="63"/>
      <c r="S209" s="63"/>
      <c r="T209" s="63"/>
      <c r="U209" s="63"/>
      <c r="V209" s="63"/>
      <c r="W209" s="63"/>
      <c r="X209" s="63"/>
      <c r="Y209" s="63"/>
      <c r="Z209" s="63"/>
      <c r="AA209" s="63"/>
      <c r="AB209" s="63"/>
      <c r="AC209" s="63"/>
      <c r="AD209" s="63"/>
      <c r="AE209" s="63"/>
      <c r="AF209" s="63"/>
      <c r="AG209" s="63"/>
      <c r="AH209" s="63"/>
      <c r="AI209" s="63"/>
      <c r="AJ209" s="63"/>
      <c r="AK209" s="63"/>
      <c r="AL209" s="63"/>
      <c r="AM209" s="63"/>
      <c r="AN209" s="63"/>
      <c r="AO209" s="63"/>
    </row>
    <row r="210" spans="1:41" s="60" customFormat="1" x14ac:dyDescent="0.2">
      <c r="A210" s="5"/>
      <c r="B210" s="5"/>
      <c r="C210" s="144"/>
      <c r="D210" s="65"/>
      <c r="E210" s="5"/>
      <c r="F210" s="66"/>
      <c r="G210" s="139"/>
      <c r="H210" s="139"/>
      <c r="I210" s="139"/>
      <c r="J210" s="63"/>
      <c r="K210" s="63"/>
      <c r="L210" s="63"/>
      <c r="M210" s="63"/>
      <c r="N210" s="63"/>
      <c r="O210" s="63"/>
      <c r="P210" s="63"/>
      <c r="Q210" s="63"/>
      <c r="R210" s="63"/>
      <c r="S210" s="63"/>
      <c r="T210" s="63"/>
      <c r="U210" s="63"/>
      <c r="V210" s="63"/>
      <c r="W210" s="63"/>
      <c r="X210" s="63"/>
      <c r="Y210" s="63"/>
      <c r="Z210" s="63"/>
      <c r="AA210" s="63"/>
      <c r="AB210" s="63"/>
      <c r="AC210" s="63"/>
      <c r="AD210" s="63"/>
      <c r="AE210" s="63"/>
      <c r="AF210" s="63"/>
      <c r="AG210" s="63"/>
      <c r="AH210" s="63"/>
      <c r="AI210" s="63"/>
      <c r="AJ210" s="63"/>
      <c r="AK210" s="63"/>
      <c r="AL210" s="63"/>
      <c r="AM210" s="63"/>
      <c r="AN210" s="63"/>
      <c r="AO210" s="63"/>
    </row>
    <row r="211" spans="1:41" s="60" customFormat="1" x14ac:dyDescent="0.2">
      <c r="A211" s="5"/>
      <c r="B211" s="5"/>
      <c r="C211" s="144"/>
      <c r="D211" s="65"/>
      <c r="E211" s="5"/>
      <c r="F211" s="66"/>
      <c r="G211" s="139"/>
      <c r="H211" s="139"/>
      <c r="I211" s="139"/>
      <c r="J211" s="63"/>
      <c r="K211" s="63"/>
      <c r="L211" s="63"/>
      <c r="M211" s="63"/>
      <c r="N211" s="63"/>
      <c r="O211" s="63"/>
      <c r="P211" s="63"/>
      <c r="Q211" s="63"/>
      <c r="R211" s="63"/>
      <c r="S211" s="63"/>
      <c r="T211" s="63"/>
      <c r="U211" s="63"/>
      <c r="V211" s="63"/>
      <c r="W211" s="63"/>
      <c r="X211" s="63"/>
      <c r="Y211" s="63"/>
      <c r="Z211" s="63"/>
      <c r="AA211" s="63"/>
      <c r="AB211" s="63"/>
      <c r="AC211" s="63"/>
      <c r="AD211" s="63"/>
      <c r="AE211" s="63"/>
      <c r="AF211" s="63"/>
      <c r="AG211" s="63"/>
      <c r="AH211" s="63"/>
      <c r="AI211" s="63"/>
      <c r="AJ211" s="63"/>
      <c r="AK211" s="63"/>
      <c r="AL211" s="63"/>
      <c r="AM211" s="63"/>
      <c r="AN211" s="63"/>
      <c r="AO211" s="63"/>
    </row>
    <row r="212" spans="1:41" s="60" customFormat="1" x14ac:dyDescent="0.2">
      <c r="A212" s="5"/>
      <c r="B212" s="5"/>
      <c r="C212" s="144"/>
      <c r="D212" s="65"/>
      <c r="E212" s="5"/>
      <c r="F212" s="66"/>
      <c r="G212" s="139"/>
      <c r="H212" s="139"/>
      <c r="I212" s="139"/>
      <c r="J212" s="63"/>
      <c r="K212" s="63"/>
      <c r="L212" s="63"/>
      <c r="M212" s="63"/>
      <c r="N212" s="63"/>
      <c r="O212" s="63"/>
      <c r="P212" s="63"/>
      <c r="Q212" s="63"/>
      <c r="R212" s="63"/>
      <c r="S212" s="63"/>
      <c r="T212" s="63"/>
      <c r="U212" s="63"/>
      <c r="V212" s="63"/>
      <c r="W212" s="63"/>
      <c r="X212" s="63"/>
      <c r="Y212" s="63"/>
      <c r="Z212" s="63"/>
      <c r="AA212" s="63"/>
      <c r="AB212" s="63"/>
      <c r="AC212" s="63"/>
      <c r="AD212" s="63"/>
      <c r="AE212" s="63"/>
      <c r="AF212" s="63"/>
      <c r="AG212" s="63"/>
      <c r="AH212" s="63"/>
      <c r="AI212" s="63"/>
      <c r="AJ212" s="63"/>
      <c r="AK212" s="63"/>
      <c r="AL212" s="63"/>
      <c r="AM212" s="63"/>
      <c r="AN212" s="63"/>
      <c r="AO212" s="63"/>
    </row>
    <row r="213" spans="1:41" s="60" customFormat="1" x14ac:dyDescent="0.2">
      <c r="A213" s="5"/>
      <c r="B213" s="5"/>
      <c r="C213" s="144"/>
      <c r="D213" s="65"/>
      <c r="E213" s="5"/>
      <c r="F213" s="66"/>
      <c r="G213" s="139"/>
      <c r="H213" s="139"/>
      <c r="I213" s="139"/>
      <c r="J213" s="63"/>
      <c r="K213" s="63"/>
      <c r="L213" s="63"/>
      <c r="M213" s="63"/>
      <c r="N213" s="63"/>
      <c r="O213" s="63"/>
      <c r="P213" s="63"/>
      <c r="Q213" s="63"/>
      <c r="R213" s="63"/>
      <c r="S213" s="63"/>
      <c r="T213" s="63"/>
      <c r="U213" s="63"/>
      <c r="V213" s="63"/>
      <c r="W213" s="63"/>
      <c r="X213" s="63"/>
      <c r="Y213" s="63"/>
      <c r="Z213" s="63"/>
      <c r="AA213" s="63"/>
      <c r="AB213" s="63"/>
      <c r="AC213" s="63"/>
      <c r="AD213" s="63"/>
      <c r="AE213" s="63"/>
      <c r="AF213" s="63"/>
      <c r="AG213" s="63"/>
      <c r="AH213" s="63"/>
      <c r="AI213" s="63"/>
      <c r="AJ213" s="63"/>
      <c r="AK213" s="63"/>
      <c r="AL213" s="63"/>
      <c r="AM213" s="63"/>
      <c r="AN213" s="63"/>
      <c r="AO213" s="63"/>
    </row>
    <row r="214" spans="1:41" s="60" customFormat="1" x14ac:dyDescent="0.2">
      <c r="A214" s="5"/>
      <c r="B214" s="5"/>
      <c r="C214" s="144"/>
      <c r="D214" s="65"/>
      <c r="E214" s="5"/>
      <c r="F214" s="66"/>
      <c r="G214" s="139"/>
      <c r="H214" s="139"/>
      <c r="I214" s="139"/>
      <c r="J214" s="63"/>
      <c r="K214" s="63"/>
      <c r="L214" s="63"/>
      <c r="M214" s="63"/>
      <c r="N214" s="63"/>
      <c r="O214" s="63"/>
      <c r="P214" s="63"/>
      <c r="Q214" s="63"/>
      <c r="R214" s="63"/>
      <c r="S214" s="63"/>
      <c r="T214" s="63"/>
      <c r="U214" s="63"/>
      <c r="V214" s="63"/>
      <c r="W214" s="63"/>
      <c r="X214" s="63"/>
      <c r="Y214" s="63"/>
      <c r="Z214" s="63"/>
      <c r="AA214" s="63"/>
      <c r="AB214" s="63"/>
      <c r="AC214" s="63"/>
      <c r="AD214" s="63"/>
      <c r="AE214" s="63"/>
      <c r="AF214" s="63"/>
      <c r="AG214" s="63"/>
      <c r="AH214" s="63"/>
      <c r="AI214" s="63"/>
      <c r="AJ214" s="63"/>
      <c r="AK214" s="63"/>
      <c r="AL214" s="63"/>
      <c r="AM214" s="63"/>
      <c r="AN214" s="63"/>
      <c r="AO214" s="63"/>
    </row>
    <row r="215" spans="1:41" s="60" customFormat="1" x14ac:dyDescent="0.2">
      <c r="A215" s="5"/>
      <c r="B215" s="5"/>
      <c r="C215" s="144"/>
      <c r="D215" s="65"/>
      <c r="E215" s="5"/>
      <c r="F215" s="66"/>
      <c r="G215" s="139"/>
      <c r="H215" s="139"/>
      <c r="I215" s="139"/>
      <c r="J215" s="63"/>
      <c r="K215" s="63"/>
      <c r="L215" s="63"/>
      <c r="M215" s="63"/>
      <c r="N215" s="63"/>
      <c r="O215" s="63"/>
      <c r="P215" s="63"/>
      <c r="Q215" s="63"/>
      <c r="R215" s="63"/>
      <c r="S215" s="63"/>
      <c r="T215" s="63"/>
      <c r="U215" s="63"/>
      <c r="V215" s="63"/>
      <c r="W215" s="63"/>
      <c r="X215" s="63"/>
      <c r="Y215" s="63"/>
      <c r="Z215" s="63"/>
      <c r="AA215" s="63"/>
      <c r="AB215" s="63"/>
      <c r="AC215" s="63"/>
      <c r="AD215" s="63"/>
      <c r="AE215" s="63"/>
      <c r="AF215" s="63"/>
      <c r="AG215" s="63"/>
      <c r="AH215" s="63"/>
      <c r="AI215" s="63"/>
      <c r="AJ215" s="63"/>
      <c r="AK215" s="63"/>
      <c r="AL215" s="63"/>
      <c r="AM215" s="63"/>
      <c r="AN215" s="63"/>
      <c r="AO215" s="63"/>
    </row>
    <row r="216" spans="1:41" s="60" customFormat="1" x14ac:dyDescent="0.2">
      <c r="A216" s="5"/>
      <c r="B216" s="5"/>
      <c r="C216" s="144"/>
      <c r="D216" s="65"/>
      <c r="E216" s="5"/>
      <c r="F216" s="66"/>
      <c r="G216" s="139"/>
      <c r="H216" s="139"/>
      <c r="I216" s="139"/>
      <c r="J216" s="63"/>
      <c r="K216" s="63"/>
      <c r="L216" s="63"/>
      <c r="M216" s="63"/>
      <c r="N216" s="63"/>
      <c r="O216" s="63"/>
      <c r="P216" s="63"/>
      <c r="Q216" s="63"/>
      <c r="R216" s="63"/>
      <c r="S216" s="63"/>
      <c r="T216" s="63"/>
      <c r="U216" s="63"/>
      <c r="V216" s="63"/>
      <c r="W216" s="63"/>
      <c r="X216" s="63"/>
      <c r="Y216" s="63"/>
      <c r="Z216" s="63"/>
      <c r="AA216" s="63"/>
      <c r="AB216" s="63"/>
      <c r="AC216" s="63"/>
      <c r="AD216" s="63"/>
      <c r="AE216" s="63"/>
      <c r="AF216" s="63"/>
      <c r="AG216" s="63"/>
      <c r="AH216" s="63"/>
      <c r="AI216" s="63"/>
      <c r="AJ216" s="63"/>
      <c r="AK216" s="63"/>
      <c r="AL216" s="63"/>
      <c r="AM216" s="63"/>
      <c r="AN216" s="63"/>
      <c r="AO216" s="63"/>
    </row>
    <row r="217" spans="1:41" s="60" customFormat="1" x14ac:dyDescent="0.2">
      <c r="A217" s="5"/>
      <c r="B217" s="5"/>
      <c r="C217" s="144"/>
      <c r="D217" s="65"/>
      <c r="E217" s="5"/>
      <c r="F217" s="66"/>
      <c r="G217" s="139"/>
      <c r="H217" s="139"/>
      <c r="I217" s="139"/>
      <c r="J217" s="63"/>
      <c r="K217" s="63"/>
      <c r="L217" s="63"/>
      <c r="M217" s="63"/>
      <c r="N217" s="63"/>
      <c r="O217" s="63"/>
      <c r="P217" s="63"/>
      <c r="Q217" s="63"/>
      <c r="R217" s="63"/>
      <c r="S217" s="63"/>
      <c r="T217" s="63"/>
      <c r="U217" s="63"/>
      <c r="V217" s="63"/>
      <c r="W217" s="63"/>
      <c r="X217" s="63"/>
      <c r="Y217" s="63"/>
      <c r="Z217" s="63"/>
      <c r="AA217" s="63"/>
      <c r="AB217" s="63"/>
      <c r="AC217" s="63"/>
      <c r="AD217" s="63"/>
      <c r="AE217" s="63"/>
      <c r="AF217" s="63"/>
      <c r="AG217" s="63"/>
      <c r="AH217" s="63"/>
      <c r="AI217" s="63"/>
      <c r="AJ217" s="63"/>
      <c r="AK217" s="63"/>
      <c r="AL217" s="63"/>
      <c r="AM217" s="63"/>
      <c r="AN217" s="63"/>
      <c r="AO217" s="63"/>
    </row>
    <row r="218" spans="1:41" s="60" customFormat="1" x14ac:dyDescent="0.2">
      <c r="A218" s="5"/>
      <c r="B218" s="5"/>
      <c r="C218" s="144"/>
      <c r="D218" s="65"/>
      <c r="E218" s="5"/>
      <c r="F218" s="66"/>
      <c r="G218" s="139"/>
      <c r="H218" s="139"/>
      <c r="I218" s="139"/>
      <c r="J218" s="63"/>
      <c r="K218" s="63"/>
      <c r="L218" s="63"/>
      <c r="M218" s="63"/>
      <c r="N218" s="63"/>
      <c r="O218" s="63"/>
      <c r="P218" s="63"/>
      <c r="Q218" s="63"/>
      <c r="R218" s="63"/>
      <c r="S218" s="63"/>
      <c r="T218" s="63"/>
      <c r="U218" s="63"/>
      <c r="V218" s="63"/>
      <c r="W218" s="63"/>
      <c r="X218" s="63"/>
      <c r="Y218" s="63"/>
      <c r="Z218" s="63"/>
      <c r="AA218" s="63"/>
      <c r="AB218" s="63"/>
      <c r="AC218" s="63"/>
      <c r="AD218" s="63"/>
      <c r="AE218" s="63"/>
      <c r="AF218" s="63"/>
      <c r="AG218" s="63"/>
      <c r="AH218" s="63"/>
      <c r="AI218" s="63"/>
      <c r="AJ218" s="63"/>
      <c r="AK218" s="63"/>
      <c r="AL218" s="63"/>
      <c r="AM218" s="63"/>
      <c r="AN218" s="63"/>
      <c r="AO218" s="63"/>
    </row>
    <row r="219" spans="1:41" s="60" customFormat="1" x14ac:dyDescent="0.2">
      <c r="A219" s="5"/>
      <c r="B219" s="5"/>
      <c r="C219" s="144"/>
      <c r="D219" s="65"/>
      <c r="E219" s="5"/>
      <c r="F219" s="66"/>
      <c r="G219" s="139"/>
      <c r="H219" s="139"/>
      <c r="I219" s="139"/>
      <c r="J219" s="63"/>
      <c r="K219" s="63"/>
      <c r="L219" s="63"/>
      <c r="M219" s="63"/>
      <c r="N219" s="63"/>
      <c r="O219" s="63"/>
      <c r="P219" s="63"/>
      <c r="Q219" s="63"/>
      <c r="R219" s="63"/>
      <c r="S219" s="63"/>
      <c r="T219" s="63"/>
      <c r="U219" s="63"/>
      <c r="V219" s="63"/>
      <c r="W219" s="63"/>
      <c r="X219" s="63"/>
      <c r="Y219" s="63"/>
      <c r="Z219" s="63"/>
      <c r="AA219" s="63"/>
      <c r="AB219" s="63"/>
      <c r="AC219" s="63"/>
      <c r="AD219" s="63"/>
      <c r="AE219" s="63"/>
      <c r="AF219" s="63"/>
      <c r="AG219" s="63"/>
      <c r="AH219" s="63"/>
      <c r="AI219" s="63"/>
      <c r="AJ219" s="63"/>
      <c r="AK219" s="63"/>
      <c r="AL219" s="63"/>
      <c r="AM219" s="63"/>
      <c r="AN219" s="63"/>
      <c r="AO219" s="63"/>
    </row>
    <row r="220" spans="1:41" s="60" customFormat="1" x14ac:dyDescent="0.2">
      <c r="A220" s="5"/>
      <c r="B220" s="5"/>
      <c r="C220" s="144"/>
      <c r="D220" s="65"/>
      <c r="E220" s="5"/>
      <c r="F220" s="66"/>
      <c r="G220" s="139"/>
      <c r="H220" s="139"/>
      <c r="I220" s="139"/>
      <c r="J220" s="63"/>
      <c r="K220" s="63"/>
      <c r="L220" s="63"/>
      <c r="M220" s="63"/>
      <c r="N220" s="63"/>
      <c r="O220" s="63"/>
      <c r="P220" s="63"/>
      <c r="Q220" s="63"/>
      <c r="R220" s="63"/>
      <c r="S220" s="63"/>
      <c r="T220" s="63"/>
      <c r="U220" s="63"/>
      <c r="V220" s="63"/>
      <c r="W220" s="63"/>
      <c r="X220" s="63"/>
      <c r="Y220" s="63"/>
      <c r="Z220" s="63"/>
      <c r="AA220" s="63"/>
      <c r="AB220" s="63"/>
      <c r="AC220" s="63"/>
      <c r="AD220" s="63"/>
      <c r="AE220" s="63"/>
      <c r="AF220" s="63"/>
      <c r="AG220" s="63"/>
      <c r="AH220" s="63"/>
      <c r="AI220" s="63"/>
      <c r="AJ220" s="63"/>
      <c r="AK220" s="63"/>
      <c r="AL220" s="63"/>
      <c r="AM220" s="63"/>
      <c r="AN220" s="63"/>
      <c r="AO220" s="63"/>
    </row>
    <row r="221" spans="1:41" s="60" customFormat="1" x14ac:dyDescent="0.2">
      <c r="A221" s="5"/>
      <c r="B221" s="5"/>
      <c r="C221" s="144"/>
      <c r="D221" s="65"/>
      <c r="E221" s="5"/>
      <c r="F221" s="66"/>
      <c r="G221" s="139"/>
      <c r="H221" s="139"/>
      <c r="I221" s="139"/>
      <c r="J221" s="63"/>
      <c r="K221" s="63"/>
      <c r="L221" s="63"/>
      <c r="M221" s="63"/>
      <c r="N221" s="63"/>
      <c r="O221" s="63"/>
      <c r="P221" s="63"/>
      <c r="Q221" s="63"/>
      <c r="R221" s="63"/>
      <c r="S221" s="63"/>
      <c r="T221" s="63"/>
      <c r="U221" s="63"/>
      <c r="V221" s="63"/>
      <c r="W221" s="63"/>
      <c r="X221" s="63"/>
      <c r="Y221" s="63"/>
      <c r="Z221" s="63"/>
      <c r="AA221" s="63"/>
      <c r="AB221" s="63"/>
      <c r="AC221" s="63"/>
      <c r="AD221" s="63"/>
      <c r="AE221" s="63"/>
      <c r="AF221" s="63"/>
      <c r="AG221" s="63"/>
      <c r="AH221" s="63"/>
      <c r="AI221" s="63"/>
      <c r="AJ221" s="63"/>
      <c r="AK221" s="63"/>
      <c r="AL221" s="63"/>
      <c r="AM221" s="63"/>
      <c r="AN221" s="63"/>
      <c r="AO221" s="63"/>
    </row>
    <row r="222" spans="1:41" s="60" customFormat="1" x14ac:dyDescent="0.2">
      <c r="A222" s="5"/>
      <c r="B222" s="5"/>
      <c r="C222" s="144"/>
      <c r="D222" s="65"/>
      <c r="E222" s="5"/>
      <c r="F222" s="66"/>
      <c r="G222" s="139"/>
      <c r="H222" s="139"/>
      <c r="I222" s="139"/>
      <c r="J222" s="63"/>
      <c r="K222" s="63"/>
      <c r="L222" s="63"/>
      <c r="M222" s="63"/>
      <c r="N222" s="63"/>
      <c r="O222" s="63"/>
      <c r="P222" s="63"/>
      <c r="Q222" s="63"/>
      <c r="R222" s="63"/>
      <c r="S222" s="63"/>
      <c r="T222" s="63"/>
      <c r="U222" s="63"/>
      <c r="V222" s="63"/>
      <c r="W222" s="63"/>
      <c r="X222" s="63"/>
      <c r="Y222" s="63"/>
      <c r="Z222" s="63"/>
      <c r="AA222" s="63"/>
      <c r="AB222" s="63"/>
      <c r="AC222" s="63"/>
      <c r="AD222" s="63"/>
      <c r="AE222" s="63"/>
      <c r="AF222" s="63"/>
      <c r="AG222" s="63"/>
      <c r="AH222" s="63"/>
      <c r="AI222" s="63"/>
      <c r="AJ222" s="63"/>
      <c r="AK222" s="63"/>
      <c r="AL222" s="63"/>
      <c r="AM222" s="63"/>
      <c r="AN222" s="63"/>
      <c r="AO222" s="63"/>
    </row>
    <row r="223" spans="1:41" s="60" customFormat="1" x14ac:dyDescent="0.2">
      <c r="A223" s="5"/>
      <c r="B223" s="5"/>
      <c r="C223" s="144"/>
      <c r="D223" s="65"/>
      <c r="E223" s="5"/>
      <c r="F223" s="66"/>
      <c r="G223" s="139"/>
      <c r="H223" s="139"/>
      <c r="I223" s="139"/>
      <c r="J223" s="63"/>
      <c r="K223" s="63"/>
      <c r="L223" s="63"/>
      <c r="M223" s="63"/>
      <c r="N223" s="63"/>
      <c r="O223" s="63"/>
      <c r="P223" s="63"/>
      <c r="Q223" s="63"/>
      <c r="R223" s="63"/>
      <c r="S223" s="63"/>
      <c r="T223" s="63"/>
      <c r="U223" s="63"/>
      <c r="V223" s="63"/>
      <c r="W223" s="63"/>
      <c r="X223" s="63"/>
      <c r="Y223" s="63"/>
      <c r="Z223" s="63"/>
      <c r="AA223" s="63"/>
      <c r="AB223" s="63"/>
      <c r="AC223" s="63"/>
      <c r="AD223" s="63"/>
      <c r="AE223" s="63"/>
      <c r="AF223" s="63"/>
      <c r="AG223" s="63"/>
      <c r="AH223" s="63"/>
      <c r="AI223" s="63"/>
      <c r="AJ223" s="63"/>
      <c r="AK223" s="63"/>
      <c r="AL223" s="63"/>
      <c r="AM223" s="63"/>
      <c r="AN223" s="63"/>
      <c r="AO223" s="63"/>
    </row>
    <row r="224" spans="1:41" s="60" customFormat="1" x14ac:dyDescent="0.2">
      <c r="A224" s="5"/>
      <c r="B224" s="5"/>
      <c r="C224" s="144"/>
      <c r="D224" s="65"/>
      <c r="E224" s="5"/>
      <c r="F224" s="66"/>
      <c r="G224" s="139"/>
      <c r="H224" s="139"/>
      <c r="I224" s="139"/>
      <c r="J224" s="63"/>
      <c r="K224" s="63"/>
      <c r="L224" s="63"/>
      <c r="M224" s="63"/>
      <c r="N224" s="63"/>
      <c r="O224" s="63"/>
      <c r="P224" s="63"/>
      <c r="Q224" s="63"/>
      <c r="R224" s="63"/>
      <c r="S224" s="63"/>
      <c r="T224" s="63"/>
      <c r="U224" s="63"/>
      <c r="V224" s="63"/>
      <c r="W224" s="63"/>
      <c r="X224" s="63"/>
      <c r="Y224" s="63"/>
      <c r="Z224" s="63"/>
      <c r="AA224" s="63"/>
      <c r="AB224" s="63"/>
      <c r="AC224" s="63"/>
      <c r="AD224" s="63"/>
      <c r="AE224" s="63"/>
      <c r="AF224" s="63"/>
      <c r="AG224" s="63"/>
      <c r="AH224" s="63"/>
      <c r="AI224" s="63"/>
      <c r="AJ224" s="63"/>
      <c r="AK224" s="63"/>
      <c r="AL224" s="63"/>
      <c r="AM224" s="63"/>
      <c r="AN224" s="63"/>
      <c r="AO224" s="63"/>
    </row>
    <row r="225" spans="1:41" s="60" customFormat="1" x14ac:dyDescent="0.2">
      <c r="A225" s="5"/>
      <c r="B225" s="5"/>
      <c r="C225" s="144"/>
      <c r="D225" s="65"/>
      <c r="E225" s="5"/>
      <c r="F225" s="66"/>
      <c r="G225" s="139"/>
      <c r="H225" s="139"/>
      <c r="I225" s="139"/>
      <c r="J225" s="63"/>
      <c r="K225" s="63"/>
      <c r="L225" s="63"/>
      <c r="M225" s="63"/>
      <c r="N225" s="63"/>
      <c r="O225" s="63"/>
      <c r="P225" s="63"/>
      <c r="Q225" s="63"/>
      <c r="R225" s="63"/>
      <c r="S225" s="63"/>
      <c r="T225" s="63"/>
      <c r="U225" s="63"/>
      <c r="V225" s="63"/>
      <c r="W225" s="63"/>
      <c r="X225" s="63"/>
      <c r="Y225" s="63"/>
      <c r="Z225" s="63"/>
      <c r="AA225" s="63"/>
      <c r="AB225" s="63"/>
      <c r="AC225" s="63"/>
      <c r="AD225" s="63"/>
      <c r="AE225" s="63"/>
      <c r="AF225" s="63"/>
      <c r="AG225" s="63"/>
      <c r="AH225" s="63"/>
      <c r="AI225" s="63"/>
      <c r="AJ225" s="63"/>
      <c r="AK225" s="63"/>
      <c r="AL225" s="63"/>
      <c r="AM225" s="63"/>
      <c r="AN225" s="63"/>
      <c r="AO225" s="63"/>
    </row>
    <row r="226" spans="1:41" s="60" customFormat="1" x14ac:dyDescent="0.2">
      <c r="A226" s="5"/>
      <c r="B226" s="5"/>
      <c r="C226" s="144"/>
      <c r="D226" s="65"/>
      <c r="E226" s="5"/>
      <c r="F226" s="66"/>
      <c r="G226" s="139"/>
      <c r="H226" s="139"/>
      <c r="I226" s="139"/>
      <c r="J226" s="63"/>
      <c r="K226" s="63"/>
      <c r="L226" s="63"/>
      <c r="M226" s="63"/>
      <c r="N226" s="63"/>
      <c r="O226" s="63"/>
      <c r="P226" s="63"/>
      <c r="Q226" s="63"/>
      <c r="R226" s="63"/>
      <c r="S226" s="63"/>
      <c r="T226" s="63"/>
      <c r="U226" s="63"/>
      <c r="V226" s="63"/>
      <c r="W226" s="63"/>
      <c r="X226" s="63"/>
      <c r="Y226" s="63"/>
      <c r="Z226" s="63"/>
      <c r="AA226" s="63"/>
      <c r="AB226" s="63"/>
      <c r="AC226" s="63"/>
      <c r="AD226" s="63"/>
      <c r="AE226" s="63"/>
      <c r="AF226" s="63"/>
      <c r="AG226" s="63"/>
      <c r="AH226" s="63"/>
      <c r="AI226" s="63"/>
      <c r="AJ226" s="63"/>
      <c r="AK226" s="63"/>
      <c r="AL226" s="63"/>
      <c r="AM226" s="63"/>
      <c r="AN226" s="63"/>
      <c r="AO226" s="63"/>
    </row>
    <row r="227" spans="1:41" s="60" customFormat="1" x14ac:dyDescent="0.2">
      <c r="A227" s="5"/>
      <c r="B227" s="5"/>
      <c r="C227" s="144"/>
      <c r="D227" s="65"/>
      <c r="E227" s="5"/>
      <c r="F227" s="66"/>
      <c r="G227" s="139"/>
      <c r="H227" s="139"/>
      <c r="I227" s="139"/>
      <c r="J227" s="63"/>
      <c r="K227" s="63"/>
      <c r="L227" s="63"/>
      <c r="M227" s="63"/>
      <c r="N227" s="63"/>
      <c r="O227" s="63"/>
      <c r="P227" s="63"/>
      <c r="Q227" s="63"/>
      <c r="R227" s="63"/>
      <c r="S227" s="63"/>
      <c r="T227" s="63"/>
      <c r="U227" s="63"/>
      <c r="V227" s="63"/>
      <c r="W227" s="63"/>
      <c r="X227" s="63"/>
      <c r="Y227" s="63"/>
      <c r="Z227" s="63"/>
      <c r="AA227" s="63"/>
      <c r="AB227" s="63"/>
      <c r="AC227" s="63"/>
      <c r="AD227" s="63"/>
      <c r="AE227" s="63"/>
      <c r="AF227" s="63"/>
      <c r="AG227" s="63"/>
      <c r="AH227" s="63"/>
      <c r="AI227" s="63"/>
      <c r="AJ227" s="63"/>
      <c r="AK227" s="63"/>
      <c r="AL227" s="63"/>
      <c r="AM227" s="63"/>
      <c r="AN227" s="63"/>
      <c r="AO227" s="63"/>
    </row>
    <row r="228" spans="1:41" s="60" customFormat="1" x14ac:dyDescent="0.2">
      <c r="A228" s="5"/>
      <c r="B228" s="5"/>
      <c r="C228" s="144"/>
      <c r="D228" s="65"/>
      <c r="E228" s="5"/>
      <c r="F228" s="66"/>
      <c r="G228" s="139"/>
      <c r="H228" s="139"/>
      <c r="I228" s="139"/>
      <c r="J228" s="63"/>
      <c r="K228" s="63"/>
      <c r="L228" s="63"/>
      <c r="M228" s="63"/>
      <c r="N228" s="63"/>
      <c r="O228" s="63"/>
      <c r="P228" s="63"/>
      <c r="Q228" s="63"/>
      <c r="R228" s="63"/>
      <c r="S228" s="63"/>
      <c r="T228" s="63"/>
      <c r="U228" s="63"/>
      <c r="V228" s="63"/>
      <c r="W228" s="63"/>
      <c r="X228" s="63"/>
      <c r="Y228" s="63"/>
      <c r="Z228" s="63"/>
      <c r="AA228" s="63"/>
      <c r="AB228" s="63"/>
      <c r="AC228" s="63"/>
      <c r="AD228" s="63"/>
      <c r="AE228" s="63"/>
      <c r="AF228" s="63"/>
      <c r="AG228" s="63"/>
      <c r="AH228" s="63"/>
      <c r="AI228" s="63"/>
      <c r="AJ228" s="63"/>
      <c r="AK228" s="63"/>
      <c r="AL228" s="63"/>
      <c r="AM228" s="63"/>
      <c r="AN228" s="63"/>
      <c r="AO228" s="63"/>
    </row>
    <row r="229" spans="1:41" s="60" customFormat="1" x14ac:dyDescent="0.2">
      <c r="A229" s="5"/>
      <c r="B229" s="5"/>
      <c r="C229" s="144"/>
      <c r="D229" s="65"/>
      <c r="E229" s="5"/>
      <c r="F229" s="66"/>
      <c r="G229" s="139"/>
      <c r="H229" s="139"/>
      <c r="I229" s="139"/>
      <c r="J229" s="63"/>
      <c r="K229" s="63"/>
      <c r="L229" s="63"/>
      <c r="M229" s="63"/>
      <c r="N229" s="63"/>
      <c r="O229" s="63"/>
      <c r="P229" s="63"/>
      <c r="Q229" s="63"/>
      <c r="R229" s="63"/>
      <c r="S229" s="63"/>
      <c r="T229" s="63"/>
      <c r="U229" s="63"/>
      <c r="V229" s="63"/>
      <c r="W229" s="63"/>
      <c r="X229" s="63"/>
      <c r="Y229" s="63"/>
      <c r="Z229" s="63"/>
      <c r="AA229" s="63"/>
      <c r="AB229" s="63"/>
      <c r="AC229" s="63"/>
      <c r="AD229" s="63"/>
      <c r="AE229" s="63"/>
      <c r="AF229" s="63"/>
      <c r="AG229" s="63"/>
      <c r="AH229" s="63"/>
      <c r="AI229" s="63"/>
      <c r="AJ229" s="63"/>
      <c r="AK229" s="63"/>
      <c r="AL229" s="63"/>
      <c r="AM229" s="63"/>
      <c r="AN229" s="63"/>
      <c r="AO229" s="63"/>
    </row>
    <row r="230" spans="1:41" s="60" customFormat="1" x14ac:dyDescent="0.2">
      <c r="A230" s="5"/>
      <c r="B230" s="5"/>
      <c r="C230" s="144"/>
      <c r="D230" s="65"/>
      <c r="E230" s="5"/>
      <c r="F230" s="66"/>
      <c r="G230" s="139"/>
      <c r="H230" s="139"/>
      <c r="I230" s="139"/>
      <c r="J230" s="63"/>
      <c r="K230" s="63"/>
      <c r="L230" s="63"/>
      <c r="M230" s="63"/>
      <c r="N230" s="63"/>
      <c r="O230" s="63"/>
      <c r="P230" s="63"/>
      <c r="Q230" s="63"/>
      <c r="R230" s="63"/>
      <c r="S230" s="63"/>
      <c r="T230" s="63"/>
      <c r="U230" s="63"/>
      <c r="V230" s="63"/>
      <c r="W230" s="63"/>
      <c r="X230" s="63"/>
      <c r="Y230" s="63"/>
      <c r="Z230" s="63"/>
      <c r="AA230" s="63"/>
      <c r="AB230" s="63"/>
      <c r="AC230" s="63"/>
      <c r="AD230" s="63"/>
      <c r="AE230" s="63"/>
      <c r="AF230" s="63"/>
      <c r="AG230" s="63"/>
      <c r="AH230" s="63"/>
      <c r="AI230" s="63"/>
      <c r="AJ230" s="63"/>
      <c r="AK230" s="63"/>
      <c r="AL230" s="63"/>
      <c r="AM230" s="63"/>
      <c r="AN230" s="63"/>
      <c r="AO230" s="63"/>
    </row>
    <row r="231" spans="1:41" s="60" customFormat="1" x14ac:dyDescent="0.2">
      <c r="A231" s="5"/>
      <c r="B231" s="5"/>
      <c r="C231" s="144"/>
      <c r="D231" s="65"/>
      <c r="E231" s="5"/>
      <c r="F231" s="66"/>
      <c r="G231" s="139"/>
      <c r="H231" s="139"/>
      <c r="I231" s="139"/>
      <c r="J231" s="63"/>
      <c r="K231" s="63"/>
      <c r="L231" s="63"/>
      <c r="M231" s="63"/>
      <c r="N231" s="63"/>
      <c r="O231" s="63"/>
      <c r="P231" s="63"/>
      <c r="Q231" s="63"/>
      <c r="R231" s="63"/>
      <c r="S231" s="63"/>
      <c r="T231" s="63"/>
      <c r="U231" s="63"/>
      <c r="V231" s="63"/>
      <c r="W231" s="63"/>
      <c r="X231" s="63"/>
      <c r="Y231" s="63"/>
      <c r="Z231" s="63"/>
      <c r="AA231" s="63"/>
      <c r="AB231" s="63"/>
      <c r="AC231" s="63"/>
      <c r="AD231" s="63"/>
      <c r="AE231" s="63"/>
      <c r="AF231" s="63"/>
      <c r="AG231" s="63"/>
      <c r="AH231" s="63"/>
      <c r="AI231" s="63"/>
      <c r="AJ231" s="63"/>
      <c r="AK231" s="63"/>
      <c r="AL231" s="63"/>
      <c r="AM231" s="63"/>
      <c r="AN231" s="63"/>
      <c r="AO231" s="63"/>
    </row>
    <row r="232" spans="1:41" s="60" customFormat="1" x14ac:dyDescent="0.2">
      <c r="A232" s="5"/>
      <c r="B232" s="5"/>
      <c r="C232" s="144"/>
      <c r="D232" s="65"/>
      <c r="E232" s="5"/>
      <c r="F232" s="66"/>
      <c r="G232" s="139"/>
      <c r="H232" s="139"/>
      <c r="I232" s="139"/>
      <c r="J232" s="63"/>
      <c r="K232" s="63"/>
      <c r="L232" s="63"/>
      <c r="M232" s="63"/>
      <c r="N232" s="63"/>
      <c r="O232" s="63"/>
      <c r="P232" s="63"/>
      <c r="Q232" s="63"/>
      <c r="R232" s="63"/>
      <c r="S232" s="63"/>
      <c r="T232" s="63"/>
      <c r="U232" s="63"/>
      <c r="V232" s="63"/>
      <c r="W232" s="63"/>
      <c r="X232" s="63"/>
      <c r="Y232" s="63"/>
      <c r="Z232" s="63"/>
      <c r="AA232" s="63"/>
      <c r="AB232" s="63"/>
      <c r="AC232" s="63"/>
      <c r="AD232" s="63"/>
      <c r="AE232" s="63"/>
      <c r="AF232" s="63"/>
      <c r="AG232" s="63"/>
      <c r="AH232" s="63"/>
      <c r="AI232" s="63"/>
      <c r="AJ232" s="63"/>
      <c r="AK232" s="63"/>
      <c r="AL232" s="63"/>
      <c r="AM232" s="63"/>
      <c r="AN232" s="63"/>
      <c r="AO232" s="63"/>
    </row>
    <row r="233" spans="1:41" s="60" customFormat="1" x14ac:dyDescent="0.2">
      <c r="A233" s="5"/>
      <c r="B233" s="5"/>
      <c r="C233" s="144"/>
      <c r="D233" s="65"/>
      <c r="E233" s="5"/>
      <c r="F233" s="66"/>
      <c r="G233" s="139"/>
      <c r="H233" s="139"/>
      <c r="I233" s="139"/>
      <c r="J233" s="63"/>
      <c r="K233" s="63"/>
      <c r="L233" s="63"/>
      <c r="M233" s="63"/>
      <c r="N233" s="63"/>
      <c r="O233" s="63"/>
      <c r="P233" s="63"/>
      <c r="Q233" s="63"/>
      <c r="R233" s="63"/>
      <c r="S233" s="63"/>
      <c r="T233" s="63"/>
      <c r="U233" s="63"/>
      <c r="V233" s="63"/>
      <c r="W233" s="63"/>
      <c r="X233" s="63"/>
      <c r="Y233" s="63"/>
      <c r="Z233" s="63"/>
      <c r="AA233" s="63"/>
      <c r="AB233" s="63"/>
      <c r="AC233" s="63"/>
      <c r="AD233" s="63"/>
      <c r="AE233" s="63"/>
      <c r="AF233" s="63"/>
      <c r="AG233" s="63"/>
      <c r="AH233" s="63"/>
      <c r="AI233" s="63"/>
      <c r="AJ233" s="63"/>
      <c r="AK233" s="63"/>
      <c r="AL233" s="63"/>
      <c r="AM233" s="63"/>
      <c r="AN233" s="63"/>
      <c r="AO233" s="63"/>
    </row>
    <row r="234" spans="1:41" s="60" customFormat="1" x14ac:dyDescent="0.2">
      <c r="A234" s="5"/>
      <c r="B234" s="5"/>
      <c r="C234" s="144"/>
      <c r="D234" s="65"/>
      <c r="E234" s="5"/>
      <c r="F234" s="66"/>
      <c r="G234" s="139"/>
      <c r="H234" s="139"/>
      <c r="I234" s="139"/>
      <c r="J234" s="63"/>
      <c r="K234" s="63"/>
      <c r="L234" s="63"/>
      <c r="M234" s="63"/>
      <c r="N234" s="63"/>
      <c r="O234" s="63"/>
      <c r="P234" s="63"/>
      <c r="Q234" s="63"/>
      <c r="R234" s="63"/>
      <c r="S234" s="63"/>
      <c r="T234" s="63"/>
      <c r="U234" s="63"/>
      <c r="V234" s="63"/>
      <c r="W234" s="63"/>
      <c r="X234" s="63"/>
      <c r="Y234" s="63"/>
      <c r="Z234" s="63"/>
      <c r="AA234" s="63"/>
      <c r="AB234" s="63"/>
      <c r="AC234" s="63"/>
      <c r="AD234" s="63"/>
      <c r="AE234" s="63"/>
      <c r="AF234" s="63"/>
      <c r="AG234" s="63"/>
      <c r="AH234" s="63"/>
      <c r="AI234" s="63"/>
      <c r="AJ234" s="63"/>
      <c r="AK234" s="63"/>
      <c r="AL234" s="63"/>
      <c r="AM234" s="63"/>
      <c r="AN234" s="63"/>
      <c r="AO234" s="63"/>
    </row>
    <row r="235" spans="1:41" s="60" customFormat="1" x14ac:dyDescent="0.2">
      <c r="A235" s="5"/>
      <c r="B235" s="5"/>
      <c r="C235" s="144"/>
      <c r="D235" s="65"/>
      <c r="E235" s="5"/>
      <c r="F235" s="66"/>
      <c r="G235" s="139"/>
      <c r="H235" s="139"/>
      <c r="I235" s="139"/>
      <c r="J235" s="63"/>
      <c r="K235" s="63"/>
      <c r="L235" s="63"/>
      <c r="M235" s="63"/>
      <c r="N235" s="63"/>
      <c r="O235" s="63"/>
      <c r="P235" s="63"/>
      <c r="Q235" s="63"/>
      <c r="R235" s="63"/>
      <c r="S235" s="63"/>
      <c r="T235" s="63"/>
      <c r="U235" s="63"/>
      <c r="V235" s="63"/>
      <c r="W235" s="63"/>
      <c r="X235" s="63"/>
      <c r="Y235" s="63"/>
      <c r="Z235" s="63"/>
      <c r="AA235" s="63"/>
      <c r="AB235" s="63"/>
      <c r="AC235" s="63"/>
      <c r="AD235" s="63"/>
      <c r="AE235" s="63"/>
      <c r="AF235" s="63"/>
      <c r="AG235" s="63"/>
      <c r="AH235" s="63"/>
      <c r="AI235" s="63"/>
      <c r="AJ235" s="63"/>
      <c r="AK235" s="63"/>
      <c r="AL235" s="63"/>
      <c r="AM235" s="63"/>
      <c r="AN235" s="63"/>
      <c r="AO235" s="63"/>
    </row>
    <row r="236" spans="1:41" s="60" customFormat="1" x14ac:dyDescent="0.2">
      <c r="A236" s="5"/>
      <c r="B236" s="5"/>
      <c r="C236" s="144"/>
      <c r="D236" s="65"/>
      <c r="E236" s="5"/>
      <c r="F236" s="66"/>
      <c r="G236" s="139"/>
      <c r="H236" s="139"/>
      <c r="I236" s="139"/>
      <c r="J236" s="63"/>
      <c r="K236" s="63"/>
      <c r="L236" s="63"/>
      <c r="M236" s="63"/>
      <c r="N236" s="63"/>
      <c r="O236" s="63"/>
      <c r="P236" s="63"/>
      <c r="Q236" s="63"/>
      <c r="R236" s="63"/>
      <c r="S236" s="63"/>
      <c r="T236" s="63"/>
      <c r="U236" s="63"/>
      <c r="V236" s="63"/>
      <c r="W236" s="63"/>
      <c r="X236" s="63"/>
      <c r="Y236" s="63"/>
      <c r="Z236" s="63"/>
      <c r="AA236" s="63"/>
      <c r="AB236" s="63"/>
      <c r="AC236" s="63"/>
      <c r="AD236" s="63"/>
      <c r="AE236" s="63"/>
      <c r="AF236" s="63"/>
      <c r="AG236" s="63"/>
      <c r="AH236" s="63"/>
      <c r="AI236" s="63"/>
      <c r="AJ236" s="63"/>
      <c r="AK236" s="63"/>
      <c r="AL236" s="63"/>
      <c r="AM236" s="63"/>
      <c r="AN236" s="63"/>
      <c r="AO236" s="63"/>
    </row>
    <row r="237" spans="1:41" s="60" customFormat="1" x14ac:dyDescent="0.2">
      <c r="A237" s="5"/>
      <c r="B237" s="5"/>
      <c r="C237" s="144"/>
      <c r="D237" s="65"/>
      <c r="E237" s="5"/>
      <c r="F237" s="66"/>
      <c r="G237" s="139"/>
      <c r="H237" s="139"/>
      <c r="I237" s="139"/>
      <c r="J237" s="63"/>
      <c r="K237" s="63"/>
      <c r="L237" s="63"/>
      <c r="M237" s="63"/>
      <c r="N237" s="63"/>
      <c r="O237" s="63"/>
      <c r="P237" s="63"/>
      <c r="Q237" s="63"/>
      <c r="R237" s="63"/>
      <c r="S237" s="63"/>
      <c r="T237" s="63"/>
      <c r="U237" s="63"/>
      <c r="V237" s="63"/>
      <c r="W237" s="63"/>
      <c r="X237" s="63"/>
      <c r="Y237" s="63"/>
      <c r="Z237" s="63"/>
      <c r="AA237" s="63"/>
      <c r="AB237" s="63"/>
      <c r="AC237" s="63"/>
      <c r="AD237" s="63"/>
      <c r="AE237" s="63"/>
      <c r="AF237" s="63"/>
      <c r="AG237" s="63"/>
      <c r="AH237" s="63"/>
      <c r="AI237" s="63"/>
      <c r="AJ237" s="63"/>
      <c r="AK237" s="63"/>
      <c r="AL237" s="63"/>
      <c r="AM237" s="63"/>
      <c r="AN237" s="63"/>
      <c r="AO237" s="63"/>
    </row>
    <row r="238" spans="1:41" s="60" customFormat="1" x14ac:dyDescent="0.2">
      <c r="A238" s="5"/>
      <c r="B238" s="5"/>
      <c r="C238" s="144"/>
      <c r="D238" s="65"/>
      <c r="E238" s="5"/>
      <c r="F238" s="66"/>
      <c r="G238" s="139"/>
      <c r="H238" s="139"/>
      <c r="I238" s="139"/>
      <c r="J238" s="63"/>
      <c r="K238" s="63"/>
      <c r="L238" s="63"/>
      <c r="M238" s="63"/>
      <c r="N238" s="63"/>
      <c r="O238" s="63"/>
      <c r="P238" s="63"/>
      <c r="Q238" s="63"/>
      <c r="R238" s="63"/>
      <c r="S238" s="63"/>
      <c r="T238" s="63"/>
      <c r="U238" s="63"/>
      <c r="V238" s="63"/>
      <c r="W238" s="63"/>
      <c r="X238" s="63"/>
      <c r="Y238" s="63"/>
      <c r="Z238" s="63"/>
      <c r="AA238" s="63"/>
      <c r="AB238" s="63"/>
      <c r="AC238" s="63"/>
      <c r="AD238" s="63"/>
      <c r="AE238" s="63"/>
      <c r="AF238" s="63"/>
      <c r="AG238" s="63"/>
      <c r="AH238" s="63"/>
      <c r="AI238" s="63"/>
      <c r="AJ238" s="63"/>
      <c r="AK238" s="63"/>
      <c r="AL238" s="63"/>
      <c r="AM238" s="63"/>
      <c r="AN238" s="63"/>
      <c r="AO238" s="63"/>
    </row>
    <row r="239" spans="1:41" s="60" customFormat="1" x14ac:dyDescent="0.2">
      <c r="A239" s="5"/>
      <c r="B239" s="5"/>
      <c r="C239" s="144"/>
      <c r="D239" s="65"/>
      <c r="E239" s="5"/>
      <c r="F239" s="66"/>
      <c r="G239" s="139"/>
      <c r="H239" s="139"/>
      <c r="I239" s="139"/>
      <c r="J239" s="63"/>
      <c r="K239" s="63"/>
      <c r="L239" s="63"/>
      <c r="M239" s="63"/>
      <c r="N239" s="63"/>
      <c r="O239" s="63"/>
      <c r="P239" s="63"/>
      <c r="Q239" s="63"/>
      <c r="R239" s="63"/>
      <c r="S239" s="63"/>
      <c r="T239" s="63"/>
      <c r="U239" s="63"/>
      <c r="V239" s="63"/>
      <c r="W239" s="63"/>
      <c r="X239" s="63"/>
      <c r="Y239" s="63"/>
      <c r="Z239" s="63"/>
      <c r="AA239" s="63"/>
      <c r="AB239" s="63"/>
      <c r="AC239" s="63"/>
      <c r="AD239" s="63"/>
      <c r="AE239" s="63"/>
      <c r="AF239" s="63"/>
      <c r="AG239" s="63"/>
      <c r="AH239" s="63"/>
      <c r="AI239" s="63"/>
      <c r="AJ239" s="63"/>
      <c r="AK239" s="63"/>
      <c r="AL239" s="63"/>
      <c r="AM239" s="63"/>
      <c r="AN239" s="63"/>
      <c r="AO239" s="63"/>
    </row>
    <row r="240" spans="1:41" s="60" customFormat="1" x14ac:dyDescent="0.2">
      <c r="A240" s="5"/>
      <c r="B240" s="5"/>
      <c r="C240" s="144"/>
      <c r="D240" s="65"/>
      <c r="E240" s="5"/>
      <c r="F240" s="66"/>
      <c r="G240" s="139"/>
      <c r="H240" s="139"/>
      <c r="I240" s="139"/>
      <c r="J240" s="63"/>
      <c r="K240" s="63"/>
      <c r="L240" s="63"/>
      <c r="M240" s="63"/>
      <c r="N240" s="63"/>
      <c r="O240" s="63"/>
      <c r="P240" s="63"/>
      <c r="Q240" s="63"/>
      <c r="R240" s="63"/>
      <c r="S240" s="63"/>
      <c r="T240" s="63"/>
      <c r="U240" s="63"/>
      <c r="V240" s="63"/>
      <c r="W240" s="63"/>
      <c r="X240" s="63"/>
      <c r="Y240" s="63"/>
      <c r="Z240" s="63"/>
      <c r="AA240" s="63"/>
      <c r="AB240" s="63"/>
      <c r="AC240" s="63"/>
      <c r="AD240" s="63"/>
      <c r="AE240" s="63"/>
      <c r="AF240" s="63"/>
      <c r="AG240" s="63"/>
      <c r="AH240" s="63"/>
      <c r="AI240" s="63"/>
      <c r="AJ240" s="63"/>
      <c r="AK240" s="63"/>
      <c r="AL240" s="63"/>
      <c r="AM240" s="63"/>
      <c r="AN240" s="63"/>
      <c r="AO240" s="63"/>
    </row>
    <row r="241" spans="1:41" s="60" customFormat="1" x14ac:dyDescent="0.2">
      <c r="A241" s="5"/>
      <c r="B241" s="5"/>
      <c r="C241" s="144"/>
      <c r="D241" s="65"/>
      <c r="E241" s="5"/>
      <c r="F241" s="66"/>
      <c r="G241" s="139"/>
      <c r="H241" s="139"/>
      <c r="I241" s="139"/>
      <c r="J241" s="63"/>
      <c r="K241" s="63"/>
      <c r="L241" s="63"/>
      <c r="M241" s="63"/>
      <c r="N241" s="63"/>
      <c r="O241" s="63"/>
      <c r="P241" s="63"/>
      <c r="Q241" s="63"/>
      <c r="R241" s="63"/>
      <c r="S241" s="63"/>
      <c r="T241" s="63"/>
      <c r="U241" s="63"/>
      <c r="V241" s="63"/>
      <c r="W241" s="63"/>
      <c r="X241" s="63"/>
      <c r="Y241" s="63"/>
      <c r="Z241" s="63"/>
      <c r="AA241" s="63"/>
      <c r="AB241" s="63"/>
      <c r="AC241" s="63"/>
      <c r="AD241" s="63"/>
      <c r="AE241" s="63"/>
      <c r="AF241" s="63"/>
      <c r="AG241" s="63"/>
      <c r="AH241" s="63"/>
      <c r="AI241" s="63"/>
      <c r="AJ241" s="63"/>
      <c r="AK241" s="63"/>
      <c r="AL241" s="63"/>
      <c r="AM241" s="63"/>
      <c r="AN241" s="63"/>
      <c r="AO241" s="63"/>
    </row>
    <row r="242" spans="1:41" s="60" customFormat="1" x14ac:dyDescent="0.2">
      <c r="A242" s="5"/>
      <c r="B242" s="5"/>
      <c r="C242" s="144"/>
      <c r="D242" s="65"/>
      <c r="E242" s="5"/>
      <c r="F242" s="66"/>
      <c r="G242" s="139"/>
      <c r="H242" s="139"/>
      <c r="I242" s="139"/>
      <c r="J242" s="63"/>
      <c r="K242" s="63"/>
      <c r="L242" s="63"/>
      <c r="M242" s="63"/>
      <c r="N242" s="63"/>
      <c r="O242" s="63"/>
      <c r="P242" s="63"/>
      <c r="Q242" s="63"/>
      <c r="R242" s="63"/>
      <c r="S242" s="63"/>
      <c r="T242" s="63"/>
      <c r="U242" s="63"/>
      <c r="V242" s="63"/>
      <c r="W242" s="63"/>
      <c r="X242" s="63"/>
      <c r="Y242" s="63"/>
      <c r="Z242" s="63"/>
      <c r="AA242" s="63"/>
      <c r="AB242" s="63"/>
      <c r="AC242" s="63"/>
      <c r="AD242" s="63"/>
      <c r="AE242" s="63"/>
      <c r="AF242" s="63"/>
      <c r="AG242" s="63"/>
      <c r="AH242" s="63"/>
      <c r="AI242" s="63"/>
      <c r="AJ242" s="63"/>
      <c r="AK242" s="63"/>
      <c r="AL242" s="63"/>
      <c r="AM242" s="63"/>
      <c r="AN242" s="63"/>
      <c r="AO242" s="63"/>
    </row>
    <row r="243" spans="1:41" s="60" customFormat="1" x14ac:dyDescent="0.2">
      <c r="A243" s="5"/>
      <c r="B243" s="5"/>
      <c r="C243" s="144"/>
      <c r="D243" s="65"/>
      <c r="E243" s="5"/>
      <c r="F243" s="66"/>
      <c r="G243" s="139"/>
      <c r="H243" s="139"/>
      <c r="I243" s="139"/>
      <c r="J243" s="63"/>
      <c r="K243" s="63"/>
      <c r="L243" s="63"/>
      <c r="M243" s="63"/>
      <c r="N243" s="63"/>
      <c r="O243" s="63"/>
      <c r="P243" s="63"/>
      <c r="Q243" s="63"/>
      <c r="R243" s="63"/>
      <c r="S243" s="63"/>
      <c r="T243" s="63"/>
      <c r="U243" s="63"/>
      <c r="V243" s="63"/>
      <c r="W243" s="63"/>
      <c r="X243" s="63"/>
      <c r="Y243" s="63"/>
      <c r="Z243" s="63"/>
      <c r="AA243" s="63"/>
      <c r="AB243" s="63"/>
      <c r="AC243" s="63"/>
      <c r="AD243" s="63"/>
      <c r="AE243" s="63"/>
      <c r="AF243" s="63"/>
      <c r="AG243" s="63"/>
      <c r="AH243" s="63"/>
      <c r="AI243" s="63"/>
      <c r="AJ243" s="63"/>
      <c r="AK243" s="63"/>
      <c r="AL243" s="63"/>
      <c r="AM243" s="63"/>
      <c r="AN243" s="63"/>
      <c r="AO243" s="63"/>
    </row>
    <row r="244" spans="1:41" s="60" customFormat="1" x14ac:dyDescent="0.2">
      <c r="A244" s="5"/>
      <c r="B244" s="5"/>
      <c r="C244" s="144"/>
      <c r="D244" s="65"/>
      <c r="E244" s="5"/>
      <c r="F244" s="66"/>
      <c r="G244" s="139"/>
      <c r="H244" s="139"/>
      <c r="I244" s="139"/>
      <c r="J244" s="63"/>
      <c r="K244" s="63"/>
      <c r="L244" s="63"/>
      <c r="M244" s="63"/>
      <c r="N244" s="63"/>
      <c r="O244" s="63"/>
      <c r="P244" s="63"/>
      <c r="Q244" s="63"/>
      <c r="R244" s="63"/>
      <c r="S244" s="63"/>
      <c r="T244" s="63"/>
      <c r="U244" s="63"/>
      <c r="V244" s="63"/>
      <c r="W244" s="63"/>
      <c r="X244" s="63"/>
      <c r="Y244" s="63"/>
      <c r="Z244" s="63"/>
      <c r="AA244" s="63"/>
      <c r="AB244" s="63"/>
      <c r="AC244" s="63"/>
      <c r="AD244" s="63"/>
      <c r="AE244" s="63"/>
      <c r="AF244" s="63"/>
      <c r="AG244" s="63"/>
      <c r="AH244" s="63"/>
      <c r="AI244" s="63"/>
      <c r="AJ244" s="63"/>
      <c r="AK244" s="63"/>
      <c r="AL244" s="63"/>
      <c r="AM244" s="63"/>
      <c r="AN244" s="63"/>
      <c r="AO244" s="63"/>
    </row>
    <row r="245" spans="1:41" s="60" customFormat="1" x14ac:dyDescent="0.2">
      <c r="A245" s="5"/>
      <c r="B245" s="5"/>
      <c r="C245" s="144"/>
      <c r="D245" s="65"/>
      <c r="E245" s="5"/>
      <c r="F245" s="66"/>
      <c r="G245" s="139"/>
      <c r="H245" s="139"/>
      <c r="I245" s="139"/>
      <c r="J245" s="63"/>
      <c r="K245" s="63"/>
      <c r="L245" s="63"/>
      <c r="M245" s="63"/>
      <c r="N245" s="63"/>
      <c r="O245" s="63"/>
      <c r="P245" s="63"/>
      <c r="Q245" s="63"/>
      <c r="R245" s="63"/>
      <c r="S245" s="63"/>
      <c r="T245" s="63"/>
      <c r="U245" s="63"/>
      <c r="V245" s="63"/>
      <c r="W245" s="63"/>
      <c r="X245" s="63"/>
      <c r="Y245" s="63"/>
      <c r="Z245" s="63"/>
      <c r="AA245" s="63"/>
      <c r="AB245" s="63"/>
      <c r="AC245" s="63"/>
      <c r="AD245" s="63"/>
      <c r="AE245" s="63"/>
      <c r="AF245" s="63"/>
      <c r="AG245" s="63"/>
      <c r="AH245" s="63"/>
      <c r="AI245" s="63"/>
      <c r="AJ245" s="63"/>
      <c r="AK245" s="63"/>
      <c r="AL245" s="63"/>
      <c r="AM245" s="63"/>
      <c r="AN245" s="63"/>
      <c r="AO245" s="63"/>
    </row>
    <row r="246" spans="1:41" s="60" customFormat="1" x14ac:dyDescent="0.2">
      <c r="A246" s="5"/>
      <c r="B246" s="5"/>
      <c r="C246" s="144"/>
      <c r="D246" s="65"/>
      <c r="E246" s="5"/>
      <c r="F246" s="66"/>
      <c r="G246" s="139"/>
      <c r="H246" s="139"/>
      <c r="I246" s="139"/>
      <c r="J246" s="63"/>
      <c r="K246" s="63"/>
      <c r="L246" s="63"/>
      <c r="M246" s="63"/>
      <c r="N246" s="63"/>
      <c r="O246" s="63"/>
      <c r="P246" s="63"/>
      <c r="Q246" s="63"/>
      <c r="R246" s="63"/>
      <c r="S246" s="63"/>
      <c r="T246" s="63"/>
      <c r="U246" s="63"/>
      <c r="V246" s="63"/>
      <c r="W246" s="63"/>
      <c r="X246" s="63"/>
      <c r="Y246" s="63"/>
      <c r="Z246" s="63"/>
      <c r="AA246" s="63"/>
      <c r="AB246" s="63"/>
      <c r="AC246" s="63"/>
      <c r="AD246" s="63"/>
      <c r="AE246" s="63"/>
      <c r="AF246" s="63"/>
      <c r="AG246" s="63"/>
      <c r="AH246" s="63"/>
      <c r="AI246" s="63"/>
      <c r="AJ246" s="63"/>
      <c r="AK246" s="63"/>
      <c r="AL246" s="63"/>
      <c r="AM246" s="63"/>
      <c r="AN246" s="63"/>
      <c r="AO246" s="63"/>
    </row>
    <row r="247" spans="1:41" s="60" customFormat="1" x14ac:dyDescent="0.2">
      <c r="A247" s="5"/>
      <c r="B247" s="5"/>
      <c r="C247" s="144"/>
      <c r="D247" s="65"/>
      <c r="E247" s="5"/>
      <c r="F247" s="66"/>
      <c r="G247" s="139"/>
      <c r="H247" s="139"/>
      <c r="I247" s="139"/>
      <c r="J247" s="63"/>
      <c r="K247" s="63"/>
      <c r="L247" s="63"/>
      <c r="M247" s="63"/>
      <c r="N247" s="63"/>
      <c r="O247" s="63"/>
      <c r="P247" s="63"/>
      <c r="Q247" s="63"/>
      <c r="R247" s="63"/>
      <c r="S247" s="63"/>
      <c r="T247" s="63"/>
      <c r="U247" s="63"/>
      <c r="V247" s="63"/>
      <c r="W247" s="63"/>
      <c r="X247" s="63"/>
      <c r="Y247" s="63"/>
      <c r="Z247" s="63"/>
      <c r="AA247" s="63"/>
      <c r="AB247" s="63"/>
      <c r="AC247" s="63"/>
      <c r="AD247" s="63"/>
      <c r="AE247" s="63"/>
      <c r="AF247" s="63"/>
      <c r="AG247" s="63"/>
      <c r="AH247" s="63"/>
      <c r="AI247" s="63"/>
      <c r="AJ247" s="63"/>
      <c r="AK247" s="63"/>
      <c r="AL247" s="63"/>
      <c r="AM247" s="63"/>
      <c r="AN247" s="63"/>
      <c r="AO247" s="63"/>
    </row>
    <row r="248" spans="1:41" s="60" customFormat="1" x14ac:dyDescent="0.2">
      <c r="A248" s="5"/>
      <c r="B248" s="5"/>
      <c r="C248" s="144"/>
      <c r="D248" s="65"/>
      <c r="E248" s="5"/>
      <c r="F248" s="66"/>
      <c r="G248" s="139"/>
      <c r="H248" s="139"/>
      <c r="I248" s="139"/>
      <c r="J248" s="63"/>
      <c r="K248" s="63"/>
      <c r="L248" s="63"/>
      <c r="M248" s="63"/>
      <c r="N248" s="63"/>
      <c r="O248" s="63"/>
      <c r="P248" s="63"/>
      <c r="Q248" s="63"/>
      <c r="R248" s="63"/>
      <c r="S248" s="63"/>
      <c r="T248" s="63"/>
      <c r="U248" s="63"/>
      <c r="V248" s="63"/>
      <c r="W248" s="63"/>
      <c r="X248" s="63"/>
      <c r="Y248" s="63"/>
      <c r="Z248" s="63"/>
      <c r="AA248" s="63"/>
      <c r="AB248" s="63"/>
      <c r="AC248" s="63"/>
      <c r="AD248" s="63"/>
      <c r="AE248" s="63"/>
      <c r="AF248" s="63"/>
      <c r="AG248" s="63"/>
      <c r="AH248" s="63"/>
      <c r="AI248" s="63"/>
      <c r="AJ248" s="63"/>
      <c r="AK248" s="63"/>
      <c r="AL248" s="63"/>
      <c r="AM248" s="63"/>
      <c r="AN248" s="63"/>
      <c r="AO248" s="63"/>
    </row>
    <row r="249" spans="1:41" s="60" customFormat="1" x14ac:dyDescent="0.2">
      <c r="A249" s="5"/>
      <c r="B249" s="5"/>
      <c r="C249" s="144"/>
      <c r="D249" s="65"/>
      <c r="E249" s="5"/>
      <c r="F249" s="66"/>
      <c r="G249" s="139"/>
      <c r="H249" s="139"/>
      <c r="I249" s="139"/>
      <c r="J249" s="63"/>
      <c r="K249" s="63"/>
      <c r="L249" s="63"/>
      <c r="M249" s="63"/>
      <c r="N249" s="63"/>
      <c r="O249" s="63"/>
      <c r="P249" s="63"/>
      <c r="Q249" s="63"/>
      <c r="R249" s="63"/>
      <c r="S249" s="63"/>
      <c r="T249" s="63"/>
      <c r="U249" s="63"/>
      <c r="V249" s="63"/>
      <c r="W249" s="63"/>
      <c r="X249" s="63"/>
      <c r="Y249" s="63"/>
      <c r="Z249" s="63"/>
      <c r="AA249" s="63"/>
      <c r="AB249" s="63"/>
      <c r="AC249" s="63"/>
      <c r="AD249" s="63"/>
      <c r="AE249" s="63"/>
      <c r="AF249" s="63"/>
      <c r="AG249" s="63"/>
      <c r="AH249" s="63"/>
      <c r="AI249" s="63"/>
      <c r="AJ249" s="63"/>
      <c r="AK249" s="63"/>
      <c r="AL249" s="63"/>
      <c r="AM249" s="63"/>
      <c r="AN249" s="63"/>
      <c r="AO249" s="63"/>
    </row>
    <row r="250" spans="1:41" s="60" customFormat="1" x14ac:dyDescent="0.2">
      <c r="A250" s="5"/>
      <c r="B250" s="5"/>
      <c r="C250" s="144"/>
      <c r="D250" s="65"/>
      <c r="E250" s="5"/>
      <c r="F250" s="66"/>
      <c r="G250" s="139"/>
      <c r="H250" s="139"/>
      <c r="I250" s="139"/>
      <c r="J250" s="63"/>
      <c r="K250" s="63"/>
      <c r="L250" s="63"/>
      <c r="M250" s="63"/>
      <c r="N250" s="63"/>
      <c r="O250" s="63"/>
      <c r="P250" s="63"/>
      <c r="Q250" s="63"/>
      <c r="R250" s="63"/>
      <c r="S250" s="63"/>
      <c r="T250" s="63"/>
      <c r="U250" s="63"/>
      <c r="V250" s="63"/>
      <c r="W250" s="63"/>
      <c r="X250" s="63"/>
      <c r="Y250" s="63"/>
      <c r="Z250" s="63"/>
      <c r="AA250" s="63"/>
      <c r="AB250" s="63"/>
      <c r="AC250" s="63"/>
      <c r="AD250" s="63"/>
      <c r="AE250" s="63"/>
      <c r="AF250" s="63"/>
      <c r="AG250" s="63"/>
      <c r="AH250" s="63"/>
      <c r="AI250" s="63"/>
      <c r="AJ250" s="63"/>
      <c r="AK250" s="63"/>
      <c r="AL250" s="63"/>
      <c r="AM250" s="63"/>
      <c r="AN250" s="63"/>
      <c r="AO250" s="63"/>
    </row>
    <row r="251" spans="1:41" s="60" customFormat="1" x14ac:dyDescent="0.2">
      <c r="A251" s="5"/>
      <c r="B251" s="5"/>
      <c r="C251" s="144"/>
      <c r="D251" s="65"/>
      <c r="E251" s="5"/>
      <c r="F251" s="66"/>
      <c r="G251" s="139"/>
      <c r="H251" s="139"/>
      <c r="I251" s="139"/>
      <c r="J251" s="63"/>
      <c r="K251" s="63"/>
      <c r="L251" s="63"/>
      <c r="M251" s="63"/>
      <c r="N251" s="63"/>
      <c r="O251" s="63"/>
      <c r="P251" s="63"/>
      <c r="Q251" s="63"/>
      <c r="R251" s="63"/>
      <c r="S251" s="63"/>
      <c r="T251" s="63"/>
      <c r="U251" s="63"/>
      <c r="V251" s="63"/>
      <c r="W251" s="63"/>
      <c r="X251" s="63"/>
      <c r="Y251" s="63"/>
      <c r="Z251" s="63"/>
      <c r="AA251" s="63"/>
      <c r="AB251" s="63"/>
      <c r="AC251" s="63"/>
      <c r="AD251" s="63"/>
      <c r="AE251" s="63"/>
      <c r="AF251" s="63"/>
      <c r="AG251" s="63"/>
      <c r="AH251" s="63"/>
      <c r="AI251" s="63"/>
      <c r="AJ251" s="63"/>
      <c r="AK251" s="63"/>
      <c r="AL251" s="63"/>
      <c r="AM251" s="63"/>
      <c r="AN251" s="63"/>
      <c r="AO251" s="63"/>
    </row>
    <row r="252" spans="1:41" s="60" customFormat="1" x14ac:dyDescent="0.2">
      <c r="A252" s="5"/>
      <c r="B252" s="5"/>
      <c r="C252" s="144"/>
      <c r="D252" s="65"/>
      <c r="E252" s="5"/>
      <c r="F252" s="66"/>
      <c r="G252" s="139"/>
      <c r="H252" s="139"/>
      <c r="I252" s="139"/>
      <c r="J252" s="63"/>
      <c r="K252" s="63"/>
      <c r="L252" s="63"/>
      <c r="M252" s="63"/>
      <c r="N252" s="63"/>
      <c r="O252" s="63"/>
      <c r="P252" s="63"/>
      <c r="Q252" s="63"/>
      <c r="R252" s="63"/>
      <c r="S252" s="63"/>
      <c r="T252" s="63"/>
      <c r="U252" s="63"/>
      <c r="V252" s="63"/>
      <c r="W252" s="63"/>
      <c r="X252" s="63"/>
      <c r="Y252" s="63"/>
      <c r="Z252" s="63"/>
      <c r="AA252" s="63"/>
      <c r="AB252" s="63"/>
      <c r="AC252" s="63"/>
      <c r="AD252" s="63"/>
      <c r="AE252" s="63"/>
      <c r="AF252" s="63"/>
      <c r="AG252" s="63"/>
      <c r="AH252" s="63"/>
      <c r="AI252" s="63"/>
      <c r="AJ252" s="63"/>
      <c r="AK252" s="63"/>
      <c r="AL252" s="63"/>
      <c r="AM252" s="63"/>
      <c r="AN252" s="63"/>
      <c r="AO252" s="63"/>
    </row>
    <row r="253" spans="1:41" s="60" customFormat="1" x14ac:dyDescent="0.2">
      <c r="A253" s="5"/>
      <c r="B253" s="5"/>
      <c r="C253" s="144"/>
      <c r="D253" s="65"/>
      <c r="E253" s="5"/>
      <c r="F253" s="66"/>
      <c r="G253" s="139"/>
      <c r="H253" s="139"/>
      <c r="I253" s="139"/>
      <c r="J253" s="63"/>
      <c r="K253" s="63"/>
      <c r="L253" s="63"/>
      <c r="M253" s="63"/>
      <c r="N253" s="63"/>
      <c r="O253" s="63"/>
      <c r="P253" s="63"/>
      <c r="Q253" s="63"/>
      <c r="R253" s="63"/>
      <c r="S253" s="63"/>
      <c r="T253" s="63"/>
      <c r="U253" s="63"/>
      <c r="V253" s="63"/>
      <c r="W253" s="63"/>
      <c r="X253" s="63"/>
      <c r="Y253" s="63"/>
      <c r="Z253" s="63"/>
      <c r="AA253" s="63"/>
      <c r="AB253" s="63"/>
      <c r="AC253" s="63"/>
      <c r="AD253" s="63"/>
      <c r="AE253" s="63"/>
      <c r="AF253" s="63"/>
      <c r="AG253" s="63"/>
      <c r="AH253" s="63"/>
      <c r="AI253" s="63"/>
      <c r="AJ253" s="63"/>
      <c r="AK253" s="63"/>
      <c r="AL253" s="63"/>
      <c r="AM253" s="63"/>
      <c r="AN253" s="63"/>
      <c r="AO253" s="63"/>
    </row>
    <row r="254" spans="1:41" s="60" customFormat="1" x14ac:dyDescent="0.2">
      <c r="A254" s="5"/>
      <c r="B254" s="5"/>
      <c r="C254" s="144"/>
      <c r="D254" s="65"/>
      <c r="E254" s="5"/>
      <c r="F254" s="66"/>
      <c r="G254" s="139"/>
      <c r="H254" s="139"/>
      <c r="I254" s="139"/>
      <c r="J254" s="63"/>
      <c r="K254" s="63"/>
      <c r="L254" s="63"/>
      <c r="M254" s="63"/>
      <c r="N254" s="63"/>
      <c r="O254" s="63"/>
      <c r="P254" s="63"/>
      <c r="Q254" s="63"/>
      <c r="R254" s="63"/>
      <c r="S254" s="63"/>
      <c r="T254" s="63"/>
      <c r="U254" s="63"/>
      <c r="V254" s="63"/>
      <c r="W254" s="63"/>
      <c r="X254" s="63"/>
      <c r="Y254" s="63"/>
      <c r="Z254" s="63"/>
      <c r="AA254" s="63"/>
      <c r="AB254" s="63"/>
      <c r="AC254" s="63"/>
      <c r="AD254" s="63"/>
      <c r="AE254" s="63"/>
      <c r="AF254" s="63"/>
      <c r="AG254" s="63"/>
      <c r="AH254" s="63"/>
      <c r="AI254" s="63"/>
      <c r="AJ254" s="63"/>
      <c r="AK254" s="63"/>
      <c r="AL254" s="63"/>
      <c r="AM254" s="63"/>
      <c r="AN254" s="63"/>
      <c r="AO254" s="63"/>
    </row>
    <row r="255" spans="1:41" s="60" customFormat="1" x14ac:dyDescent="0.2">
      <c r="A255" s="5"/>
      <c r="B255" s="5"/>
      <c r="C255" s="144"/>
      <c r="D255" s="65"/>
      <c r="E255" s="5"/>
      <c r="F255" s="66"/>
      <c r="G255" s="139"/>
      <c r="H255" s="139"/>
      <c r="I255" s="139"/>
      <c r="J255" s="63"/>
      <c r="K255" s="63"/>
      <c r="L255" s="63"/>
      <c r="M255" s="63"/>
      <c r="N255" s="63"/>
      <c r="O255" s="63"/>
      <c r="P255" s="63"/>
      <c r="Q255" s="63"/>
      <c r="R255" s="63"/>
      <c r="S255" s="63"/>
      <c r="T255" s="63"/>
      <c r="U255" s="63"/>
      <c r="V255" s="63"/>
      <c r="W255" s="63"/>
      <c r="X255" s="63"/>
      <c r="Y255" s="63"/>
      <c r="Z255" s="63"/>
      <c r="AA255" s="63"/>
      <c r="AB255" s="63"/>
      <c r="AC255" s="63"/>
      <c r="AD255" s="63"/>
      <c r="AE255" s="63"/>
      <c r="AF255" s="63"/>
      <c r="AG255" s="63"/>
      <c r="AH255" s="63"/>
      <c r="AI255" s="63"/>
      <c r="AJ255" s="63"/>
      <c r="AK255" s="63"/>
      <c r="AL255" s="63"/>
      <c r="AM255" s="63"/>
      <c r="AN255" s="63"/>
      <c r="AO255" s="63"/>
    </row>
    <row r="256" spans="1:41" s="60" customFormat="1" x14ac:dyDescent="0.2">
      <c r="A256" s="5"/>
      <c r="B256" s="5"/>
      <c r="C256" s="144"/>
      <c r="D256" s="65"/>
      <c r="E256" s="5"/>
      <c r="F256" s="66"/>
      <c r="G256" s="139"/>
      <c r="H256" s="139"/>
      <c r="I256" s="139"/>
      <c r="J256" s="63"/>
      <c r="K256" s="63"/>
      <c r="L256" s="63"/>
      <c r="M256" s="63"/>
      <c r="N256" s="63"/>
      <c r="O256" s="63"/>
      <c r="P256" s="63"/>
      <c r="Q256" s="63"/>
      <c r="R256" s="63"/>
      <c r="S256" s="63"/>
      <c r="T256" s="63"/>
      <c r="U256" s="63"/>
      <c r="V256" s="63"/>
      <c r="W256" s="63"/>
      <c r="X256" s="63"/>
      <c r="Y256" s="63"/>
      <c r="Z256" s="63"/>
      <c r="AA256" s="63"/>
      <c r="AB256" s="63"/>
      <c r="AC256" s="63"/>
      <c r="AD256" s="63"/>
      <c r="AE256" s="63"/>
      <c r="AF256" s="63"/>
      <c r="AG256" s="63"/>
      <c r="AH256" s="63"/>
      <c r="AI256" s="63"/>
      <c r="AJ256" s="63"/>
      <c r="AK256" s="63"/>
      <c r="AL256" s="63"/>
      <c r="AM256" s="63"/>
      <c r="AN256" s="63"/>
      <c r="AO256" s="63"/>
    </row>
    <row r="257" spans="1:41" s="60" customFormat="1" x14ac:dyDescent="0.2">
      <c r="A257" s="5"/>
      <c r="B257" s="5"/>
      <c r="C257" s="144"/>
      <c r="D257" s="65"/>
      <c r="E257" s="5"/>
      <c r="F257" s="66"/>
      <c r="G257" s="139"/>
      <c r="H257" s="139"/>
      <c r="I257" s="139"/>
      <c r="J257" s="63"/>
      <c r="K257" s="63"/>
      <c r="L257" s="63"/>
      <c r="M257" s="63"/>
      <c r="N257" s="63"/>
      <c r="O257" s="63"/>
      <c r="P257" s="63"/>
      <c r="Q257" s="63"/>
      <c r="R257" s="63"/>
      <c r="S257" s="63"/>
      <c r="T257" s="63"/>
      <c r="U257" s="63"/>
      <c r="V257" s="63"/>
      <c r="W257" s="63"/>
      <c r="X257" s="63"/>
      <c r="Y257" s="63"/>
      <c r="Z257" s="63"/>
      <c r="AA257" s="63"/>
      <c r="AB257" s="63"/>
      <c r="AC257" s="63"/>
      <c r="AD257" s="63"/>
      <c r="AE257" s="63"/>
      <c r="AF257" s="63"/>
      <c r="AG257" s="63"/>
      <c r="AH257" s="63"/>
      <c r="AI257" s="63"/>
      <c r="AJ257" s="63"/>
      <c r="AK257" s="63"/>
      <c r="AL257" s="63"/>
      <c r="AM257" s="63"/>
      <c r="AN257" s="63"/>
      <c r="AO257" s="63"/>
    </row>
    <row r="258" spans="1:41" s="60" customFormat="1" x14ac:dyDescent="0.2">
      <c r="A258" s="5"/>
      <c r="B258" s="5"/>
      <c r="C258" s="144"/>
      <c r="D258" s="65"/>
      <c r="E258" s="5"/>
      <c r="F258" s="66"/>
      <c r="G258" s="139"/>
      <c r="H258" s="139"/>
      <c r="I258" s="139"/>
      <c r="J258" s="63"/>
      <c r="K258" s="63"/>
      <c r="L258" s="63"/>
      <c r="M258" s="63"/>
      <c r="N258" s="63"/>
      <c r="O258" s="63"/>
      <c r="P258" s="63"/>
      <c r="Q258" s="63"/>
      <c r="R258" s="63"/>
      <c r="S258" s="63"/>
      <c r="T258" s="63"/>
      <c r="U258" s="63"/>
      <c r="V258" s="63"/>
      <c r="W258" s="63"/>
      <c r="X258" s="63"/>
      <c r="Y258" s="63"/>
      <c r="Z258" s="63"/>
      <c r="AA258" s="63"/>
      <c r="AB258" s="63"/>
      <c r="AC258" s="63"/>
      <c r="AD258" s="63"/>
      <c r="AE258" s="63"/>
      <c r="AF258" s="63"/>
      <c r="AG258" s="63"/>
      <c r="AH258" s="63"/>
      <c r="AI258" s="63"/>
      <c r="AJ258" s="63"/>
      <c r="AK258" s="63"/>
      <c r="AL258" s="63"/>
      <c r="AM258" s="63"/>
      <c r="AN258" s="63"/>
      <c r="AO258" s="63"/>
    </row>
    <row r="259" spans="1:41" s="60" customFormat="1" x14ac:dyDescent="0.2">
      <c r="A259" s="5"/>
      <c r="B259" s="5"/>
      <c r="C259" s="144"/>
      <c r="D259" s="65"/>
      <c r="E259" s="5"/>
      <c r="F259" s="66"/>
      <c r="G259" s="139"/>
      <c r="H259" s="139"/>
      <c r="I259" s="139"/>
      <c r="J259" s="63"/>
      <c r="K259" s="63"/>
      <c r="L259" s="63"/>
      <c r="M259" s="63"/>
      <c r="N259" s="63"/>
      <c r="O259" s="63"/>
      <c r="P259" s="63"/>
      <c r="Q259" s="63"/>
      <c r="R259" s="63"/>
      <c r="S259" s="63"/>
      <c r="T259" s="63"/>
      <c r="U259" s="63"/>
      <c r="V259" s="63"/>
      <c r="W259" s="63"/>
      <c r="X259" s="63"/>
      <c r="Y259" s="63"/>
      <c r="Z259" s="63"/>
      <c r="AA259" s="63"/>
      <c r="AB259" s="63"/>
      <c r="AC259" s="63"/>
      <c r="AD259" s="63"/>
      <c r="AE259" s="63"/>
      <c r="AF259" s="63"/>
      <c r="AG259" s="63"/>
      <c r="AH259" s="63"/>
      <c r="AI259" s="63"/>
      <c r="AJ259" s="63"/>
      <c r="AK259" s="63"/>
      <c r="AL259" s="63"/>
      <c r="AM259" s="63"/>
      <c r="AN259" s="63"/>
      <c r="AO259" s="63"/>
    </row>
    <row r="260" spans="1:41" s="60" customFormat="1" x14ac:dyDescent="0.2">
      <c r="A260" s="5"/>
      <c r="B260" s="5"/>
      <c r="C260" s="144"/>
      <c r="D260" s="65"/>
      <c r="E260" s="5"/>
      <c r="F260" s="66"/>
      <c r="G260" s="139"/>
      <c r="H260" s="139"/>
      <c r="I260" s="139"/>
      <c r="J260" s="63"/>
      <c r="K260" s="63"/>
      <c r="L260" s="63"/>
      <c r="M260" s="63"/>
      <c r="N260" s="63"/>
      <c r="O260" s="63"/>
      <c r="P260" s="63"/>
      <c r="Q260" s="63"/>
      <c r="R260" s="63"/>
      <c r="S260" s="63"/>
      <c r="T260" s="63"/>
      <c r="U260" s="63"/>
      <c r="V260" s="63"/>
      <c r="W260" s="63"/>
      <c r="X260" s="63"/>
      <c r="Y260" s="63"/>
      <c r="Z260" s="63"/>
      <c r="AA260" s="63"/>
      <c r="AB260" s="63"/>
      <c r="AC260" s="63"/>
      <c r="AD260" s="63"/>
      <c r="AE260" s="63"/>
      <c r="AF260" s="63"/>
      <c r="AG260" s="63"/>
      <c r="AH260" s="63"/>
      <c r="AI260" s="63"/>
      <c r="AJ260" s="63"/>
      <c r="AK260" s="63"/>
      <c r="AL260" s="63"/>
      <c r="AM260" s="63"/>
      <c r="AN260" s="63"/>
      <c r="AO260" s="63"/>
    </row>
    <row r="261" spans="1:41" s="60" customFormat="1" x14ac:dyDescent="0.2">
      <c r="A261" s="5"/>
      <c r="B261" s="5"/>
      <c r="C261" s="144"/>
      <c r="D261" s="65"/>
      <c r="E261" s="5"/>
      <c r="F261" s="66"/>
      <c r="G261" s="139"/>
      <c r="H261" s="139"/>
      <c r="I261" s="139"/>
      <c r="J261" s="63"/>
      <c r="K261" s="63"/>
      <c r="L261" s="63"/>
      <c r="M261" s="63"/>
      <c r="N261" s="63"/>
      <c r="O261" s="63"/>
      <c r="P261" s="63"/>
      <c r="Q261" s="63"/>
      <c r="R261" s="63"/>
      <c r="S261" s="63"/>
      <c r="T261" s="63"/>
      <c r="U261" s="63"/>
      <c r="V261" s="63"/>
      <c r="W261" s="63"/>
      <c r="X261" s="63"/>
      <c r="Y261" s="63"/>
      <c r="Z261" s="63"/>
      <c r="AA261" s="63"/>
      <c r="AB261" s="63"/>
      <c r="AC261" s="63"/>
      <c r="AD261" s="63"/>
      <c r="AE261" s="63"/>
      <c r="AF261" s="63"/>
      <c r="AG261" s="63"/>
      <c r="AH261" s="63"/>
      <c r="AI261" s="63"/>
      <c r="AJ261" s="63"/>
      <c r="AK261" s="63"/>
      <c r="AL261" s="63"/>
      <c r="AM261" s="63"/>
      <c r="AN261" s="63"/>
      <c r="AO261" s="63"/>
    </row>
    <row r="262" spans="1:41" s="60" customFormat="1" x14ac:dyDescent="0.2">
      <c r="A262" s="5"/>
      <c r="B262" s="5"/>
      <c r="C262" s="144"/>
      <c r="D262" s="65"/>
      <c r="E262" s="5"/>
      <c r="F262" s="66"/>
      <c r="G262" s="139"/>
      <c r="H262" s="139"/>
      <c r="I262" s="139"/>
      <c r="J262" s="63"/>
      <c r="K262" s="63"/>
      <c r="L262" s="63"/>
      <c r="M262" s="63"/>
      <c r="N262" s="63"/>
      <c r="O262" s="63"/>
      <c r="P262" s="63"/>
      <c r="Q262" s="63"/>
      <c r="R262" s="63"/>
      <c r="S262" s="63"/>
      <c r="T262" s="63"/>
      <c r="U262" s="63"/>
      <c r="V262" s="63"/>
      <c r="W262" s="63"/>
      <c r="X262" s="63"/>
      <c r="Y262" s="63"/>
      <c r="Z262" s="63"/>
      <c r="AA262" s="63"/>
      <c r="AB262" s="63"/>
      <c r="AC262" s="63"/>
      <c r="AD262" s="63"/>
      <c r="AE262" s="63"/>
      <c r="AF262" s="63"/>
      <c r="AG262" s="63"/>
      <c r="AH262" s="63"/>
      <c r="AI262" s="63"/>
      <c r="AJ262" s="63"/>
      <c r="AK262" s="63"/>
      <c r="AL262" s="63"/>
      <c r="AM262" s="63"/>
      <c r="AN262" s="63"/>
      <c r="AO262" s="63"/>
    </row>
    <row r="263" spans="1:41" s="60" customFormat="1" x14ac:dyDescent="0.2">
      <c r="A263" s="5"/>
      <c r="B263" s="5"/>
      <c r="C263" s="144"/>
      <c r="D263" s="65"/>
      <c r="E263" s="5"/>
      <c r="F263" s="66"/>
      <c r="G263" s="139"/>
      <c r="H263" s="139"/>
      <c r="I263" s="139"/>
      <c r="J263" s="63"/>
      <c r="K263" s="63"/>
      <c r="L263" s="63"/>
      <c r="M263" s="63"/>
      <c r="N263" s="63"/>
      <c r="O263" s="63"/>
      <c r="P263" s="63"/>
      <c r="Q263" s="63"/>
      <c r="R263" s="63"/>
      <c r="S263" s="63"/>
      <c r="T263" s="63"/>
      <c r="U263" s="63"/>
      <c r="V263" s="63"/>
      <c r="W263" s="63"/>
      <c r="X263" s="63"/>
      <c r="Y263" s="63"/>
      <c r="Z263" s="63"/>
      <c r="AA263" s="63"/>
      <c r="AB263" s="63"/>
      <c r="AC263" s="63"/>
      <c r="AD263" s="63"/>
      <c r="AE263" s="63"/>
      <c r="AF263" s="63"/>
      <c r="AG263" s="63"/>
      <c r="AH263" s="63"/>
      <c r="AI263" s="63"/>
      <c r="AJ263" s="63"/>
      <c r="AK263" s="63"/>
      <c r="AL263" s="63"/>
      <c r="AM263" s="63"/>
      <c r="AN263" s="63"/>
      <c r="AO263" s="63"/>
    </row>
    <row r="264" spans="1:41" s="60" customFormat="1" x14ac:dyDescent="0.2">
      <c r="A264" s="5"/>
      <c r="B264" s="5"/>
      <c r="C264" s="144"/>
      <c r="D264" s="65"/>
      <c r="E264" s="5"/>
      <c r="F264" s="66"/>
      <c r="G264" s="139"/>
      <c r="H264" s="139"/>
      <c r="I264" s="139"/>
      <c r="J264" s="63"/>
      <c r="K264" s="63"/>
      <c r="L264" s="63"/>
      <c r="M264" s="63"/>
      <c r="N264" s="63"/>
      <c r="O264" s="63"/>
      <c r="P264" s="63"/>
      <c r="Q264" s="63"/>
      <c r="R264" s="63"/>
      <c r="S264" s="63"/>
      <c r="T264" s="63"/>
      <c r="U264" s="63"/>
      <c r="V264" s="63"/>
      <c r="W264" s="63"/>
      <c r="X264" s="63"/>
      <c r="Y264" s="63"/>
      <c r="Z264" s="63"/>
      <c r="AA264" s="63"/>
      <c r="AB264" s="63"/>
      <c r="AC264" s="63"/>
      <c r="AD264" s="63"/>
      <c r="AE264" s="63"/>
      <c r="AF264" s="63"/>
      <c r="AG264" s="63"/>
      <c r="AH264" s="63"/>
      <c r="AI264" s="63"/>
      <c r="AJ264" s="63"/>
      <c r="AK264" s="63"/>
      <c r="AL264" s="63"/>
      <c r="AM264" s="63"/>
      <c r="AN264" s="63"/>
      <c r="AO264" s="63"/>
    </row>
    <row r="265" spans="1:41" s="60" customFormat="1" x14ac:dyDescent="0.2">
      <c r="A265" s="5"/>
      <c r="B265" s="5"/>
      <c r="C265" s="144"/>
      <c r="D265" s="65"/>
      <c r="E265" s="5"/>
      <c r="F265" s="66"/>
      <c r="G265" s="139"/>
      <c r="H265" s="139"/>
      <c r="I265" s="139"/>
      <c r="J265" s="63"/>
      <c r="K265" s="63"/>
      <c r="L265" s="63"/>
      <c r="M265" s="63"/>
      <c r="N265" s="63"/>
      <c r="O265" s="63"/>
      <c r="P265" s="63"/>
      <c r="Q265" s="63"/>
      <c r="R265" s="63"/>
      <c r="S265" s="63"/>
      <c r="T265" s="63"/>
      <c r="U265" s="63"/>
      <c r="V265" s="63"/>
      <c r="W265" s="63"/>
      <c r="X265" s="63"/>
      <c r="Y265" s="63"/>
      <c r="Z265" s="63"/>
      <c r="AA265" s="63"/>
      <c r="AB265" s="63"/>
      <c r="AC265" s="63"/>
      <c r="AD265" s="63"/>
      <c r="AE265" s="63"/>
      <c r="AF265" s="63"/>
      <c r="AG265" s="63"/>
      <c r="AH265" s="63"/>
      <c r="AI265" s="63"/>
      <c r="AJ265" s="63"/>
      <c r="AK265" s="63"/>
      <c r="AL265" s="63"/>
      <c r="AM265" s="63"/>
      <c r="AN265" s="63"/>
      <c r="AO265" s="63"/>
    </row>
    <row r="266" spans="1:41" s="60" customFormat="1" x14ac:dyDescent="0.2">
      <c r="A266" s="5"/>
      <c r="B266" s="5"/>
      <c r="C266" s="144"/>
      <c r="D266" s="65"/>
      <c r="E266" s="5"/>
      <c r="F266" s="66"/>
      <c r="G266" s="139"/>
      <c r="H266" s="139"/>
      <c r="I266" s="139"/>
      <c r="J266" s="63"/>
      <c r="K266" s="63"/>
      <c r="L266" s="63"/>
      <c r="M266" s="63"/>
      <c r="N266" s="63"/>
      <c r="O266" s="63"/>
      <c r="P266" s="63"/>
      <c r="Q266" s="63"/>
      <c r="R266" s="63"/>
      <c r="S266" s="63"/>
      <c r="T266" s="63"/>
      <c r="U266" s="63"/>
      <c r="V266" s="63"/>
      <c r="W266" s="63"/>
      <c r="X266" s="63"/>
      <c r="Y266" s="63"/>
      <c r="Z266" s="63"/>
      <c r="AA266" s="63"/>
      <c r="AB266" s="63"/>
      <c r="AC266" s="63"/>
      <c r="AD266" s="63"/>
      <c r="AE266" s="63"/>
      <c r="AF266" s="63"/>
      <c r="AG266" s="63"/>
      <c r="AH266" s="63"/>
      <c r="AI266" s="63"/>
      <c r="AJ266" s="63"/>
      <c r="AK266" s="63"/>
      <c r="AL266" s="63"/>
      <c r="AM266" s="63"/>
      <c r="AN266" s="63"/>
      <c r="AO266" s="63"/>
    </row>
    <row r="267" spans="1:41" s="60" customFormat="1" x14ac:dyDescent="0.2">
      <c r="A267" s="5"/>
      <c r="B267" s="5"/>
      <c r="C267" s="144"/>
      <c r="D267" s="65"/>
      <c r="E267" s="5"/>
      <c r="F267" s="66"/>
      <c r="G267" s="139"/>
      <c r="H267" s="139"/>
      <c r="I267" s="139"/>
      <c r="J267" s="63"/>
      <c r="K267" s="63"/>
      <c r="L267" s="63"/>
      <c r="M267" s="63"/>
      <c r="N267" s="63"/>
      <c r="O267" s="63"/>
      <c r="P267" s="63"/>
      <c r="Q267" s="63"/>
      <c r="R267" s="63"/>
      <c r="S267" s="63"/>
      <c r="T267" s="63"/>
      <c r="U267" s="63"/>
      <c r="V267" s="63"/>
      <c r="W267" s="63"/>
      <c r="X267" s="63"/>
      <c r="Y267" s="63"/>
      <c r="Z267" s="63"/>
      <c r="AA267" s="63"/>
      <c r="AB267" s="63"/>
      <c r="AC267" s="63"/>
      <c r="AD267" s="63"/>
      <c r="AE267" s="63"/>
      <c r="AF267" s="63"/>
      <c r="AG267" s="63"/>
      <c r="AH267" s="63"/>
      <c r="AI267" s="63"/>
      <c r="AJ267" s="63"/>
      <c r="AK267" s="63"/>
      <c r="AL267" s="63"/>
      <c r="AM267" s="63"/>
      <c r="AN267" s="63"/>
      <c r="AO267" s="63"/>
    </row>
    <row r="268" spans="1:41" s="60" customFormat="1" x14ac:dyDescent="0.2">
      <c r="A268" s="5"/>
      <c r="B268" s="5"/>
      <c r="C268" s="144"/>
      <c r="D268" s="65"/>
      <c r="E268" s="5"/>
      <c r="F268" s="66"/>
      <c r="G268" s="139"/>
      <c r="H268" s="139"/>
      <c r="I268" s="139"/>
      <c r="J268" s="63"/>
      <c r="K268" s="63"/>
      <c r="L268" s="63"/>
      <c r="M268" s="63"/>
      <c r="N268" s="63"/>
      <c r="O268" s="63"/>
      <c r="P268" s="63"/>
      <c r="Q268" s="63"/>
      <c r="R268" s="63"/>
      <c r="S268" s="63"/>
      <c r="T268" s="63"/>
      <c r="U268" s="63"/>
      <c r="V268" s="63"/>
      <c r="W268" s="63"/>
      <c r="X268" s="63"/>
      <c r="Y268" s="63"/>
      <c r="Z268" s="63"/>
      <c r="AA268" s="63"/>
      <c r="AB268" s="63"/>
      <c r="AC268" s="63"/>
      <c r="AD268" s="63"/>
      <c r="AE268" s="63"/>
      <c r="AF268" s="63"/>
      <c r="AG268" s="63"/>
      <c r="AH268" s="63"/>
      <c r="AI268" s="63"/>
      <c r="AJ268" s="63"/>
      <c r="AK268" s="63"/>
      <c r="AL268" s="63"/>
      <c r="AM268" s="63"/>
      <c r="AN268" s="63"/>
      <c r="AO268" s="63"/>
    </row>
    <row r="269" spans="1:41" s="60" customFormat="1" x14ac:dyDescent="0.2">
      <c r="A269" s="5"/>
      <c r="B269" s="5"/>
      <c r="C269" s="144"/>
      <c r="D269" s="65"/>
      <c r="E269" s="5"/>
      <c r="F269" s="66"/>
      <c r="G269" s="139"/>
      <c r="H269" s="139"/>
      <c r="I269" s="139"/>
      <c r="J269" s="63"/>
      <c r="K269" s="63"/>
      <c r="L269" s="63"/>
      <c r="M269" s="63"/>
      <c r="N269" s="63"/>
      <c r="O269" s="63"/>
      <c r="P269" s="63"/>
      <c r="Q269" s="63"/>
      <c r="R269" s="63"/>
      <c r="S269" s="63"/>
      <c r="T269" s="63"/>
      <c r="U269" s="63"/>
      <c r="V269" s="63"/>
      <c r="W269" s="63"/>
      <c r="X269" s="63"/>
      <c r="Y269" s="63"/>
      <c r="Z269" s="63"/>
      <c r="AA269" s="63"/>
      <c r="AB269" s="63"/>
      <c r="AC269" s="63"/>
      <c r="AD269" s="63"/>
      <c r="AE269" s="63"/>
      <c r="AF269" s="63"/>
      <c r="AG269" s="63"/>
      <c r="AH269" s="63"/>
      <c r="AI269" s="63"/>
      <c r="AJ269" s="63"/>
      <c r="AK269" s="63"/>
      <c r="AL269" s="63"/>
      <c r="AM269" s="63"/>
      <c r="AN269" s="63"/>
      <c r="AO269" s="63"/>
    </row>
    <row r="270" spans="1:41" s="60" customFormat="1" x14ac:dyDescent="0.2">
      <c r="A270" s="5"/>
      <c r="B270" s="5"/>
      <c r="C270" s="144"/>
      <c r="D270" s="65"/>
      <c r="E270" s="5"/>
      <c r="F270" s="66"/>
      <c r="G270" s="139"/>
      <c r="H270" s="139"/>
      <c r="I270" s="139"/>
      <c r="J270" s="63"/>
      <c r="K270" s="63"/>
      <c r="L270" s="63"/>
      <c r="M270" s="63"/>
      <c r="N270" s="63"/>
      <c r="O270" s="63"/>
      <c r="P270" s="63"/>
      <c r="Q270" s="63"/>
      <c r="R270" s="63"/>
      <c r="S270" s="63"/>
      <c r="T270" s="63"/>
      <c r="U270" s="63"/>
      <c r="V270" s="63"/>
      <c r="W270" s="63"/>
      <c r="X270" s="63"/>
      <c r="Y270" s="63"/>
      <c r="Z270" s="63"/>
      <c r="AA270" s="63"/>
      <c r="AB270" s="63"/>
      <c r="AC270" s="63"/>
      <c r="AD270" s="63"/>
      <c r="AE270" s="63"/>
      <c r="AF270" s="63"/>
      <c r="AG270" s="63"/>
      <c r="AH270" s="63"/>
      <c r="AI270" s="63"/>
      <c r="AJ270" s="63"/>
      <c r="AK270" s="63"/>
      <c r="AL270" s="63"/>
      <c r="AM270" s="63"/>
      <c r="AN270" s="63"/>
      <c r="AO270" s="63"/>
    </row>
    <row r="271" spans="1:41" s="60" customFormat="1" x14ac:dyDescent="0.2">
      <c r="A271" s="5"/>
      <c r="B271" s="5"/>
      <c r="C271" s="144"/>
      <c r="D271" s="65"/>
      <c r="E271" s="5"/>
      <c r="F271" s="66"/>
      <c r="G271" s="139"/>
      <c r="H271" s="139"/>
      <c r="I271" s="139"/>
      <c r="J271" s="63"/>
      <c r="K271" s="63"/>
      <c r="L271" s="63"/>
      <c r="M271" s="63"/>
      <c r="N271" s="63"/>
      <c r="O271" s="63"/>
      <c r="P271" s="63"/>
      <c r="Q271" s="63"/>
      <c r="R271" s="63"/>
      <c r="S271" s="63"/>
      <c r="T271" s="63"/>
      <c r="U271" s="63"/>
      <c r="V271" s="63"/>
      <c r="W271" s="63"/>
      <c r="X271" s="63"/>
      <c r="Y271" s="63"/>
      <c r="Z271" s="63"/>
      <c r="AA271" s="63"/>
      <c r="AB271" s="63"/>
      <c r="AC271" s="63"/>
      <c r="AD271" s="63"/>
      <c r="AE271" s="63"/>
      <c r="AF271" s="63"/>
      <c r="AG271" s="63"/>
      <c r="AH271" s="63"/>
      <c r="AI271" s="63"/>
      <c r="AJ271" s="63"/>
      <c r="AK271" s="63"/>
      <c r="AL271" s="63"/>
      <c r="AM271" s="63"/>
      <c r="AN271" s="63"/>
      <c r="AO271" s="63"/>
    </row>
    <row r="272" spans="1:41" s="60" customFormat="1" x14ac:dyDescent="0.2">
      <c r="A272" s="5"/>
      <c r="B272" s="5"/>
      <c r="C272" s="144"/>
      <c r="D272" s="65"/>
      <c r="E272" s="5"/>
      <c r="F272" s="66"/>
      <c r="G272" s="139"/>
      <c r="H272" s="139"/>
      <c r="I272" s="139"/>
      <c r="J272" s="63"/>
      <c r="K272" s="63"/>
      <c r="L272" s="63"/>
      <c r="M272" s="63"/>
      <c r="N272" s="63"/>
      <c r="O272" s="63"/>
      <c r="P272" s="63"/>
      <c r="Q272" s="63"/>
      <c r="R272" s="63"/>
      <c r="S272" s="63"/>
      <c r="T272" s="63"/>
      <c r="U272" s="63"/>
      <c r="V272" s="63"/>
      <c r="W272" s="63"/>
      <c r="X272" s="63"/>
      <c r="Y272" s="63"/>
      <c r="Z272" s="63"/>
      <c r="AA272" s="63"/>
      <c r="AB272" s="63"/>
      <c r="AC272" s="63"/>
      <c r="AD272" s="63"/>
      <c r="AE272" s="63"/>
      <c r="AF272" s="63"/>
      <c r="AG272" s="63"/>
      <c r="AH272" s="63"/>
      <c r="AI272" s="63"/>
      <c r="AJ272" s="63"/>
      <c r="AK272" s="63"/>
      <c r="AL272" s="63"/>
      <c r="AM272" s="63"/>
      <c r="AN272" s="63"/>
      <c r="AO272" s="63"/>
    </row>
    <row r="273" spans="1:41" s="60" customFormat="1" x14ac:dyDescent="0.2">
      <c r="A273" s="5"/>
      <c r="B273" s="5"/>
      <c r="C273" s="144"/>
      <c r="D273" s="65"/>
      <c r="E273" s="5"/>
      <c r="F273" s="66"/>
      <c r="G273" s="139"/>
      <c r="H273" s="139"/>
      <c r="I273" s="139"/>
      <c r="J273" s="63"/>
      <c r="K273" s="63"/>
      <c r="L273" s="63"/>
      <c r="M273" s="63"/>
      <c r="N273" s="63"/>
      <c r="O273" s="63"/>
      <c r="P273" s="63"/>
      <c r="Q273" s="63"/>
      <c r="R273" s="63"/>
      <c r="S273" s="63"/>
      <c r="T273" s="63"/>
      <c r="U273" s="63"/>
      <c r="V273" s="63"/>
      <c r="W273" s="63"/>
      <c r="X273" s="63"/>
      <c r="Y273" s="63"/>
      <c r="Z273" s="63"/>
      <c r="AA273" s="63"/>
      <c r="AB273" s="63"/>
      <c r="AC273" s="63"/>
      <c r="AD273" s="63"/>
      <c r="AE273" s="63"/>
      <c r="AF273" s="63"/>
      <c r="AG273" s="63"/>
      <c r="AH273" s="63"/>
      <c r="AI273" s="63"/>
      <c r="AJ273" s="63"/>
      <c r="AK273" s="63"/>
      <c r="AL273" s="63"/>
      <c r="AM273" s="63"/>
      <c r="AN273" s="63"/>
      <c r="AO273" s="63"/>
    </row>
    <row r="274" spans="1:41" s="60" customFormat="1" x14ac:dyDescent="0.2">
      <c r="A274" s="5"/>
      <c r="B274" s="5"/>
      <c r="C274" s="144"/>
      <c r="D274" s="65"/>
      <c r="E274" s="5"/>
      <c r="F274" s="66"/>
      <c r="G274" s="139"/>
      <c r="H274" s="139"/>
      <c r="I274" s="139"/>
      <c r="J274" s="63"/>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c r="AN274" s="63"/>
      <c r="AO274" s="63"/>
    </row>
    <row r="275" spans="1:41" s="60" customFormat="1" x14ac:dyDescent="0.2">
      <c r="A275" s="5"/>
      <c r="B275" s="5"/>
      <c r="C275" s="144"/>
      <c r="D275" s="65"/>
      <c r="E275" s="5"/>
      <c r="F275" s="66"/>
      <c r="G275" s="139"/>
      <c r="H275" s="139"/>
      <c r="I275" s="139"/>
      <c r="J275" s="63"/>
      <c r="K275" s="63"/>
      <c r="L275" s="63"/>
      <c r="M275" s="63"/>
      <c r="N275" s="63"/>
      <c r="O275" s="63"/>
      <c r="P275" s="63"/>
      <c r="Q275" s="63"/>
      <c r="R275" s="63"/>
      <c r="S275" s="63"/>
      <c r="T275" s="63"/>
      <c r="U275" s="63"/>
      <c r="V275" s="63"/>
      <c r="W275" s="63"/>
      <c r="X275" s="63"/>
      <c r="Y275" s="63"/>
      <c r="Z275" s="63"/>
      <c r="AA275" s="63"/>
      <c r="AB275" s="63"/>
      <c r="AC275" s="63"/>
      <c r="AD275" s="63"/>
      <c r="AE275" s="63"/>
      <c r="AF275" s="63"/>
      <c r="AG275" s="63"/>
      <c r="AH275" s="63"/>
      <c r="AI275" s="63"/>
      <c r="AJ275" s="63"/>
      <c r="AK275" s="63"/>
      <c r="AL275" s="63"/>
      <c r="AM275" s="63"/>
      <c r="AN275" s="63"/>
      <c r="AO275" s="63"/>
    </row>
    <row r="276" spans="1:41" s="60" customFormat="1" x14ac:dyDescent="0.2">
      <c r="A276" s="5"/>
      <c r="B276" s="5"/>
      <c r="C276" s="144"/>
      <c r="D276" s="65"/>
      <c r="E276" s="5"/>
      <c r="F276" s="66"/>
      <c r="G276" s="139"/>
      <c r="H276" s="139"/>
      <c r="I276" s="139"/>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3"/>
      <c r="AO276" s="63"/>
    </row>
    <row r="277" spans="1:41" s="60" customFormat="1" x14ac:dyDescent="0.2">
      <c r="A277" s="5"/>
      <c r="B277" s="5"/>
      <c r="C277" s="144"/>
      <c r="D277" s="65"/>
      <c r="E277" s="5"/>
      <c r="F277" s="66"/>
      <c r="G277" s="139"/>
      <c r="H277" s="139"/>
      <c r="I277" s="139"/>
      <c r="J277" s="63"/>
      <c r="K277" s="63"/>
      <c r="L277" s="63"/>
      <c r="M277" s="63"/>
      <c r="N277" s="63"/>
      <c r="O277" s="63"/>
      <c r="P277" s="63"/>
      <c r="Q277" s="63"/>
      <c r="R277" s="63"/>
      <c r="S277" s="63"/>
      <c r="T277" s="63"/>
      <c r="U277" s="63"/>
      <c r="V277" s="63"/>
      <c r="W277" s="63"/>
      <c r="X277" s="63"/>
      <c r="Y277" s="63"/>
      <c r="Z277" s="63"/>
      <c r="AA277" s="63"/>
      <c r="AB277" s="63"/>
      <c r="AC277" s="63"/>
      <c r="AD277" s="63"/>
      <c r="AE277" s="63"/>
      <c r="AF277" s="63"/>
      <c r="AG277" s="63"/>
      <c r="AH277" s="63"/>
      <c r="AI277" s="63"/>
      <c r="AJ277" s="63"/>
      <c r="AK277" s="63"/>
      <c r="AL277" s="63"/>
      <c r="AM277" s="63"/>
      <c r="AN277" s="63"/>
      <c r="AO277" s="63"/>
    </row>
    <row r="278" spans="1:41" s="60" customFormat="1" x14ac:dyDescent="0.2">
      <c r="A278" s="5"/>
      <c r="B278" s="5"/>
      <c r="C278" s="144"/>
      <c r="D278" s="65"/>
      <c r="E278" s="5"/>
      <c r="F278" s="66"/>
      <c r="G278" s="139"/>
      <c r="H278" s="139"/>
      <c r="I278" s="139"/>
      <c r="J278" s="63"/>
      <c r="K278" s="63"/>
      <c r="L278" s="63"/>
      <c r="M278" s="63"/>
      <c r="N278" s="63"/>
      <c r="O278" s="63"/>
      <c r="P278" s="63"/>
      <c r="Q278" s="63"/>
      <c r="R278" s="63"/>
      <c r="S278" s="63"/>
      <c r="T278" s="63"/>
      <c r="U278" s="63"/>
      <c r="V278" s="63"/>
      <c r="W278" s="63"/>
      <c r="X278" s="63"/>
      <c r="Y278" s="63"/>
      <c r="Z278" s="63"/>
      <c r="AA278" s="63"/>
      <c r="AB278" s="63"/>
      <c r="AC278" s="63"/>
      <c r="AD278" s="63"/>
      <c r="AE278" s="63"/>
      <c r="AF278" s="63"/>
      <c r="AG278" s="63"/>
      <c r="AH278" s="63"/>
      <c r="AI278" s="63"/>
      <c r="AJ278" s="63"/>
      <c r="AK278" s="63"/>
      <c r="AL278" s="63"/>
      <c r="AM278" s="63"/>
      <c r="AN278" s="63"/>
      <c r="AO278" s="63"/>
    </row>
    <row r="279" spans="1:41" s="60" customFormat="1" x14ac:dyDescent="0.2">
      <c r="A279" s="5"/>
      <c r="B279" s="5"/>
      <c r="C279" s="144"/>
      <c r="D279" s="65"/>
      <c r="E279" s="5"/>
      <c r="F279" s="66"/>
      <c r="G279" s="139"/>
      <c r="H279" s="139"/>
      <c r="I279" s="139"/>
      <c r="J279" s="63"/>
      <c r="K279" s="63"/>
      <c r="L279" s="63"/>
      <c r="M279" s="63"/>
      <c r="N279" s="63"/>
      <c r="O279" s="63"/>
      <c r="P279" s="63"/>
      <c r="Q279" s="63"/>
      <c r="R279" s="63"/>
      <c r="S279" s="63"/>
      <c r="T279" s="63"/>
      <c r="U279" s="63"/>
      <c r="V279" s="63"/>
      <c r="W279" s="63"/>
      <c r="X279" s="63"/>
      <c r="Y279" s="63"/>
      <c r="Z279" s="63"/>
      <c r="AA279" s="63"/>
      <c r="AB279" s="63"/>
      <c r="AC279" s="63"/>
      <c r="AD279" s="63"/>
      <c r="AE279" s="63"/>
      <c r="AF279" s="63"/>
      <c r="AG279" s="63"/>
      <c r="AH279" s="63"/>
      <c r="AI279" s="63"/>
      <c r="AJ279" s="63"/>
      <c r="AK279" s="63"/>
      <c r="AL279" s="63"/>
      <c r="AM279" s="63"/>
      <c r="AN279" s="63"/>
      <c r="AO279" s="63"/>
    </row>
    <row r="280" spans="1:41" s="60" customFormat="1" x14ac:dyDescent="0.2">
      <c r="A280" s="5"/>
      <c r="B280" s="5"/>
      <c r="C280" s="144"/>
      <c r="D280" s="65"/>
      <c r="E280" s="5"/>
      <c r="F280" s="66"/>
      <c r="G280" s="139"/>
      <c r="H280" s="139"/>
      <c r="I280" s="139"/>
      <c r="J280" s="63"/>
      <c r="K280" s="63"/>
      <c r="L280" s="63"/>
      <c r="M280" s="63"/>
      <c r="N280" s="63"/>
      <c r="O280" s="63"/>
      <c r="P280" s="63"/>
      <c r="Q280" s="63"/>
      <c r="R280" s="63"/>
      <c r="S280" s="63"/>
      <c r="T280" s="63"/>
      <c r="U280" s="63"/>
      <c r="V280" s="63"/>
      <c r="W280" s="63"/>
      <c r="X280" s="63"/>
      <c r="Y280" s="63"/>
      <c r="Z280" s="63"/>
      <c r="AA280" s="63"/>
      <c r="AB280" s="63"/>
      <c r="AC280" s="63"/>
      <c r="AD280" s="63"/>
      <c r="AE280" s="63"/>
      <c r="AF280" s="63"/>
      <c r="AG280" s="63"/>
      <c r="AH280" s="63"/>
      <c r="AI280" s="63"/>
      <c r="AJ280" s="63"/>
      <c r="AK280" s="63"/>
      <c r="AL280" s="63"/>
      <c r="AM280" s="63"/>
      <c r="AN280" s="63"/>
      <c r="AO280" s="63"/>
    </row>
    <row r="281" spans="1:41" s="60" customFormat="1" x14ac:dyDescent="0.2">
      <c r="A281" s="5"/>
      <c r="B281" s="5"/>
      <c r="C281" s="144"/>
      <c r="D281" s="65"/>
      <c r="E281" s="5"/>
      <c r="F281" s="66"/>
      <c r="G281" s="139"/>
      <c r="H281" s="139"/>
      <c r="I281" s="139"/>
      <c r="J281" s="63"/>
      <c r="K281" s="63"/>
      <c r="L281" s="63"/>
      <c r="M281" s="63"/>
      <c r="N281" s="63"/>
      <c r="O281" s="63"/>
      <c r="P281" s="63"/>
      <c r="Q281" s="63"/>
      <c r="R281" s="63"/>
      <c r="S281" s="63"/>
      <c r="T281" s="63"/>
      <c r="U281" s="63"/>
      <c r="V281" s="63"/>
      <c r="W281" s="63"/>
      <c r="X281" s="63"/>
      <c r="Y281" s="63"/>
      <c r="Z281" s="63"/>
      <c r="AA281" s="63"/>
      <c r="AB281" s="63"/>
      <c r="AC281" s="63"/>
      <c r="AD281" s="63"/>
      <c r="AE281" s="63"/>
      <c r="AF281" s="63"/>
      <c r="AG281" s="63"/>
      <c r="AH281" s="63"/>
      <c r="AI281" s="63"/>
      <c r="AJ281" s="63"/>
      <c r="AK281" s="63"/>
      <c r="AL281" s="63"/>
      <c r="AM281" s="63"/>
      <c r="AN281" s="63"/>
      <c r="AO281" s="63"/>
    </row>
    <row r="282" spans="1:41" s="60" customFormat="1" x14ac:dyDescent="0.2">
      <c r="A282" s="5"/>
      <c r="B282" s="5"/>
      <c r="C282" s="144"/>
      <c r="D282" s="65"/>
      <c r="E282" s="5"/>
      <c r="F282" s="66"/>
      <c r="G282" s="139"/>
      <c r="H282" s="139"/>
      <c r="I282" s="139"/>
      <c r="J282" s="63"/>
      <c r="K282" s="63"/>
      <c r="L282" s="63"/>
      <c r="M282" s="63"/>
      <c r="N282" s="63"/>
      <c r="O282" s="63"/>
      <c r="P282" s="63"/>
      <c r="Q282" s="63"/>
      <c r="R282" s="63"/>
      <c r="S282" s="63"/>
      <c r="T282" s="63"/>
      <c r="U282" s="63"/>
      <c r="V282" s="63"/>
      <c r="W282" s="63"/>
      <c r="X282" s="63"/>
      <c r="Y282" s="63"/>
      <c r="Z282" s="63"/>
      <c r="AA282" s="63"/>
      <c r="AB282" s="63"/>
      <c r="AC282" s="63"/>
      <c r="AD282" s="63"/>
      <c r="AE282" s="63"/>
      <c r="AF282" s="63"/>
      <c r="AG282" s="63"/>
      <c r="AH282" s="63"/>
      <c r="AI282" s="63"/>
      <c r="AJ282" s="63"/>
      <c r="AK282" s="63"/>
      <c r="AL282" s="63"/>
      <c r="AM282" s="63"/>
      <c r="AN282" s="63"/>
      <c r="AO282" s="63"/>
    </row>
    <row r="283" spans="1:41" s="60" customFormat="1" x14ac:dyDescent="0.2">
      <c r="A283" s="5"/>
      <c r="B283" s="5"/>
      <c r="C283" s="144"/>
      <c r="D283" s="65"/>
      <c r="E283" s="5"/>
      <c r="F283" s="66"/>
      <c r="G283" s="139"/>
      <c r="H283" s="139"/>
      <c r="I283" s="139"/>
      <c r="J283" s="63"/>
      <c r="K283" s="63"/>
      <c r="L283" s="63"/>
      <c r="M283" s="63"/>
      <c r="N283" s="63"/>
      <c r="O283" s="63"/>
      <c r="P283" s="63"/>
      <c r="Q283" s="63"/>
      <c r="R283" s="63"/>
      <c r="S283" s="63"/>
      <c r="T283" s="63"/>
      <c r="U283" s="63"/>
      <c r="V283" s="63"/>
      <c r="W283" s="63"/>
      <c r="X283" s="63"/>
      <c r="Y283" s="63"/>
      <c r="Z283" s="63"/>
      <c r="AA283" s="63"/>
      <c r="AB283" s="63"/>
      <c r="AC283" s="63"/>
      <c r="AD283" s="63"/>
      <c r="AE283" s="63"/>
      <c r="AF283" s="63"/>
      <c r="AG283" s="63"/>
      <c r="AH283" s="63"/>
      <c r="AI283" s="63"/>
      <c r="AJ283" s="63"/>
      <c r="AK283" s="63"/>
      <c r="AL283" s="63"/>
      <c r="AM283" s="63"/>
      <c r="AN283" s="63"/>
      <c r="AO283" s="63"/>
    </row>
    <row r="284" spans="1:41" s="60" customFormat="1" x14ac:dyDescent="0.2">
      <c r="A284" s="5"/>
      <c r="B284" s="5"/>
      <c r="C284" s="144"/>
      <c r="D284" s="65"/>
      <c r="E284" s="5"/>
      <c r="F284" s="66"/>
      <c r="G284" s="139"/>
      <c r="H284" s="139"/>
      <c r="I284" s="139"/>
      <c r="J284" s="63"/>
      <c r="K284" s="63"/>
      <c r="L284" s="63"/>
      <c r="M284" s="63"/>
      <c r="N284" s="63"/>
      <c r="O284" s="63"/>
      <c r="P284" s="63"/>
      <c r="Q284" s="63"/>
      <c r="R284" s="63"/>
      <c r="S284" s="63"/>
      <c r="T284" s="63"/>
      <c r="U284" s="63"/>
      <c r="V284" s="63"/>
      <c r="W284" s="63"/>
      <c r="X284" s="63"/>
      <c r="Y284" s="63"/>
      <c r="Z284" s="63"/>
      <c r="AA284" s="63"/>
      <c r="AB284" s="63"/>
      <c r="AC284" s="63"/>
      <c r="AD284" s="63"/>
      <c r="AE284" s="63"/>
      <c r="AF284" s="63"/>
      <c r="AG284" s="63"/>
      <c r="AH284" s="63"/>
      <c r="AI284" s="63"/>
      <c r="AJ284" s="63"/>
      <c r="AK284" s="63"/>
      <c r="AL284" s="63"/>
      <c r="AM284" s="63"/>
      <c r="AN284" s="63"/>
      <c r="AO284" s="63"/>
    </row>
    <row r="285" spans="1:41" s="60" customFormat="1" x14ac:dyDescent="0.2">
      <c r="A285" s="5"/>
      <c r="B285" s="5"/>
      <c r="C285" s="144"/>
      <c r="D285" s="65"/>
      <c r="E285" s="5"/>
      <c r="F285" s="66"/>
      <c r="G285" s="139"/>
      <c r="H285" s="139"/>
      <c r="I285" s="139"/>
      <c r="J285" s="63"/>
      <c r="K285" s="63"/>
      <c r="L285" s="63"/>
      <c r="M285" s="63"/>
      <c r="N285" s="63"/>
      <c r="O285" s="63"/>
      <c r="P285" s="63"/>
      <c r="Q285" s="63"/>
      <c r="R285" s="63"/>
      <c r="S285" s="63"/>
      <c r="T285" s="63"/>
      <c r="U285" s="63"/>
      <c r="V285" s="63"/>
      <c r="W285" s="63"/>
      <c r="X285" s="63"/>
      <c r="Y285" s="63"/>
      <c r="Z285" s="63"/>
      <c r="AA285" s="63"/>
      <c r="AB285" s="63"/>
      <c r="AC285" s="63"/>
      <c r="AD285" s="63"/>
      <c r="AE285" s="63"/>
      <c r="AF285" s="63"/>
      <c r="AG285" s="63"/>
      <c r="AH285" s="63"/>
      <c r="AI285" s="63"/>
      <c r="AJ285" s="63"/>
      <c r="AK285" s="63"/>
      <c r="AL285" s="63"/>
      <c r="AM285" s="63"/>
      <c r="AN285" s="63"/>
      <c r="AO285" s="63"/>
    </row>
    <row r="286" spans="1:41" s="60" customFormat="1" x14ac:dyDescent="0.2">
      <c r="A286" s="5"/>
      <c r="B286" s="5"/>
      <c r="C286" s="144"/>
      <c r="D286" s="65"/>
      <c r="E286" s="5"/>
      <c r="F286" s="66"/>
      <c r="G286" s="139"/>
      <c r="H286" s="139"/>
      <c r="I286" s="139"/>
      <c r="J286" s="63"/>
      <c r="K286" s="63"/>
      <c r="L286" s="63"/>
      <c r="M286" s="63"/>
      <c r="N286" s="63"/>
      <c r="O286" s="63"/>
      <c r="P286" s="63"/>
      <c r="Q286" s="63"/>
      <c r="R286" s="63"/>
      <c r="S286" s="63"/>
      <c r="T286" s="63"/>
      <c r="U286" s="63"/>
      <c r="V286" s="63"/>
      <c r="W286" s="63"/>
      <c r="X286" s="63"/>
      <c r="Y286" s="63"/>
      <c r="Z286" s="63"/>
      <c r="AA286" s="63"/>
      <c r="AB286" s="63"/>
      <c r="AC286" s="63"/>
      <c r="AD286" s="63"/>
      <c r="AE286" s="63"/>
      <c r="AF286" s="63"/>
      <c r="AG286" s="63"/>
      <c r="AH286" s="63"/>
      <c r="AI286" s="63"/>
      <c r="AJ286" s="63"/>
      <c r="AK286" s="63"/>
      <c r="AL286" s="63"/>
      <c r="AM286" s="63"/>
      <c r="AN286" s="63"/>
      <c r="AO286" s="63"/>
    </row>
    <row r="287" spans="1:41" s="60" customFormat="1" x14ac:dyDescent="0.2">
      <c r="A287" s="5"/>
      <c r="B287" s="5"/>
      <c r="C287" s="144"/>
      <c r="D287" s="65"/>
      <c r="E287" s="5"/>
      <c r="F287" s="66"/>
      <c r="G287" s="139"/>
      <c r="H287" s="139"/>
      <c r="I287" s="139"/>
      <c r="J287" s="63"/>
      <c r="K287" s="63"/>
      <c r="L287" s="63"/>
      <c r="M287" s="63"/>
      <c r="N287" s="63"/>
      <c r="O287" s="63"/>
      <c r="P287" s="63"/>
      <c r="Q287" s="63"/>
      <c r="R287" s="63"/>
      <c r="S287" s="63"/>
      <c r="T287" s="63"/>
      <c r="U287" s="63"/>
      <c r="V287" s="63"/>
      <c r="W287" s="63"/>
      <c r="X287" s="63"/>
      <c r="Y287" s="63"/>
      <c r="Z287" s="63"/>
      <c r="AA287" s="63"/>
      <c r="AB287" s="63"/>
      <c r="AC287" s="63"/>
      <c r="AD287" s="63"/>
      <c r="AE287" s="63"/>
      <c r="AF287" s="63"/>
      <c r="AG287" s="63"/>
      <c r="AH287" s="63"/>
      <c r="AI287" s="63"/>
      <c r="AJ287" s="63"/>
      <c r="AK287" s="63"/>
      <c r="AL287" s="63"/>
      <c r="AM287" s="63"/>
      <c r="AN287" s="63"/>
      <c r="AO287" s="63"/>
    </row>
    <row r="288" spans="1:41" s="60" customFormat="1" x14ac:dyDescent="0.2">
      <c r="A288" s="5"/>
      <c r="B288" s="5"/>
      <c r="C288" s="144"/>
      <c r="D288" s="65"/>
      <c r="E288" s="5"/>
      <c r="F288" s="66"/>
      <c r="G288" s="139"/>
      <c r="H288" s="139"/>
      <c r="I288" s="139"/>
      <c r="J288" s="63"/>
      <c r="K288" s="63"/>
      <c r="L288" s="63"/>
      <c r="M288" s="63"/>
      <c r="N288" s="63"/>
      <c r="O288" s="63"/>
      <c r="P288" s="63"/>
      <c r="Q288" s="63"/>
      <c r="R288" s="63"/>
      <c r="S288" s="63"/>
      <c r="T288" s="63"/>
      <c r="U288" s="63"/>
      <c r="V288" s="63"/>
      <c r="W288" s="63"/>
      <c r="X288" s="63"/>
      <c r="Y288" s="63"/>
      <c r="Z288" s="63"/>
      <c r="AA288" s="63"/>
      <c r="AB288" s="63"/>
      <c r="AC288" s="63"/>
      <c r="AD288" s="63"/>
      <c r="AE288" s="63"/>
      <c r="AF288" s="63"/>
      <c r="AG288" s="63"/>
      <c r="AH288" s="63"/>
      <c r="AI288" s="63"/>
      <c r="AJ288" s="63"/>
      <c r="AK288" s="63"/>
      <c r="AL288" s="63"/>
      <c r="AM288" s="63"/>
      <c r="AN288" s="63"/>
      <c r="AO288" s="63"/>
    </row>
    <row r="289" spans="1:41" s="60" customFormat="1" x14ac:dyDescent="0.2">
      <c r="A289" s="5"/>
      <c r="B289" s="5"/>
      <c r="C289" s="144"/>
      <c r="D289" s="65"/>
      <c r="E289" s="5"/>
      <c r="F289" s="66"/>
      <c r="G289" s="139"/>
      <c r="H289" s="139"/>
      <c r="I289" s="139"/>
      <c r="J289" s="63"/>
      <c r="K289" s="63"/>
      <c r="L289" s="63"/>
      <c r="M289" s="63"/>
      <c r="N289" s="63"/>
      <c r="O289" s="63"/>
      <c r="P289" s="63"/>
      <c r="Q289" s="63"/>
      <c r="R289" s="63"/>
      <c r="S289" s="63"/>
      <c r="T289" s="63"/>
      <c r="U289" s="63"/>
      <c r="V289" s="63"/>
      <c r="W289" s="63"/>
      <c r="X289" s="63"/>
      <c r="Y289" s="63"/>
      <c r="Z289" s="63"/>
      <c r="AA289" s="63"/>
      <c r="AB289" s="63"/>
      <c r="AC289" s="63"/>
      <c r="AD289" s="63"/>
      <c r="AE289" s="63"/>
      <c r="AF289" s="63"/>
      <c r="AG289" s="63"/>
      <c r="AH289" s="63"/>
      <c r="AI289" s="63"/>
      <c r="AJ289" s="63"/>
      <c r="AK289" s="63"/>
      <c r="AL289" s="63"/>
      <c r="AM289" s="63"/>
      <c r="AN289" s="63"/>
      <c r="AO289" s="63"/>
    </row>
    <row r="290" spans="1:41" s="60" customFormat="1" x14ac:dyDescent="0.2">
      <c r="A290" s="5"/>
      <c r="B290" s="5"/>
      <c r="C290" s="144"/>
      <c r="D290" s="65"/>
      <c r="E290" s="5"/>
      <c r="F290" s="66"/>
      <c r="G290" s="139"/>
      <c r="H290" s="139"/>
      <c r="I290" s="139"/>
      <c r="J290" s="63"/>
      <c r="K290" s="63"/>
      <c r="L290" s="63"/>
      <c r="M290" s="63"/>
      <c r="N290" s="63"/>
      <c r="O290" s="63"/>
      <c r="P290" s="63"/>
      <c r="Q290" s="63"/>
      <c r="R290" s="63"/>
      <c r="S290" s="63"/>
      <c r="T290" s="63"/>
      <c r="U290" s="63"/>
      <c r="V290" s="63"/>
      <c r="W290" s="63"/>
      <c r="X290" s="63"/>
      <c r="Y290" s="63"/>
      <c r="Z290" s="63"/>
      <c r="AA290" s="63"/>
      <c r="AB290" s="63"/>
      <c r="AC290" s="63"/>
      <c r="AD290" s="63"/>
      <c r="AE290" s="63"/>
      <c r="AF290" s="63"/>
      <c r="AG290" s="63"/>
      <c r="AH290" s="63"/>
      <c r="AI290" s="63"/>
      <c r="AJ290" s="63"/>
      <c r="AK290" s="63"/>
      <c r="AL290" s="63"/>
      <c r="AM290" s="63"/>
      <c r="AN290" s="63"/>
      <c r="AO290" s="63"/>
    </row>
    <row r="291" spans="1:41" s="60" customFormat="1" x14ac:dyDescent="0.2">
      <c r="A291" s="5"/>
      <c r="B291" s="5"/>
      <c r="C291" s="144"/>
      <c r="D291" s="65"/>
      <c r="E291" s="5"/>
      <c r="F291" s="66"/>
      <c r="G291" s="139"/>
      <c r="H291" s="139"/>
      <c r="I291" s="139"/>
      <c r="J291" s="63"/>
      <c r="K291" s="63"/>
      <c r="L291" s="63"/>
      <c r="M291" s="63"/>
      <c r="N291" s="63"/>
      <c r="O291" s="63"/>
      <c r="P291" s="63"/>
      <c r="Q291" s="63"/>
      <c r="R291" s="63"/>
      <c r="S291" s="63"/>
      <c r="T291" s="63"/>
      <c r="U291" s="63"/>
      <c r="V291" s="63"/>
      <c r="W291" s="63"/>
      <c r="X291" s="63"/>
      <c r="Y291" s="63"/>
      <c r="Z291" s="63"/>
      <c r="AA291" s="63"/>
      <c r="AB291" s="63"/>
      <c r="AC291" s="63"/>
      <c r="AD291" s="63"/>
      <c r="AE291" s="63"/>
      <c r="AF291" s="63"/>
      <c r="AG291" s="63"/>
      <c r="AH291" s="63"/>
      <c r="AI291" s="63"/>
      <c r="AJ291" s="63"/>
      <c r="AK291" s="63"/>
      <c r="AL291" s="63"/>
      <c r="AM291" s="63"/>
      <c r="AN291" s="63"/>
      <c r="AO291" s="63"/>
    </row>
    <row r="292" spans="1:41" s="60" customFormat="1" x14ac:dyDescent="0.2">
      <c r="A292" s="5"/>
      <c r="B292" s="5"/>
      <c r="C292" s="144"/>
      <c r="D292" s="65"/>
      <c r="E292" s="5"/>
      <c r="F292" s="66"/>
      <c r="G292" s="139"/>
      <c r="H292" s="139"/>
      <c r="I292" s="139"/>
      <c r="J292" s="63"/>
      <c r="K292" s="63"/>
      <c r="L292" s="63"/>
      <c r="M292" s="63"/>
      <c r="N292" s="63"/>
      <c r="O292" s="63"/>
      <c r="P292" s="63"/>
      <c r="Q292" s="63"/>
      <c r="R292" s="63"/>
      <c r="S292" s="63"/>
      <c r="T292" s="63"/>
      <c r="U292" s="63"/>
      <c r="V292" s="63"/>
      <c r="W292" s="63"/>
      <c r="X292" s="63"/>
      <c r="Y292" s="63"/>
      <c r="Z292" s="63"/>
      <c r="AA292" s="63"/>
      <c r="AB292" s="63"/>
      <c r="AC292" s="63"/>
      <c r="AD292" s="63"/>
      <c r="AE292" s="63"/>
      <c r="AF292" s="63"/>
      <c r="AG292" s="63"/>
      <c r="AH292" s="63"/>
      <c r="AI292" s="63"/>
      <c r="AJ292" s="63"/>
      <c r="AK292" s="63"/>
      <c r="AL292" s="63"/>
      <c r="AM292" s="63"/>
      <c r="AN292" s="63"/>
      <c r="AO292" s="63"/>
    </row>
    <row r="293" spans="1:41" s="60" customFormat="1" x14ac:dyDescent="0.2">
      <c r="A293" s="5"/>
      <c r="B293" s="5"/>
      <c r="C293" s="144"/>
      <c r="D293" s="65"/>
      <c r="E293" s="5"/>
      <c r="F293" s="66"/>
      <c r="G293" s="139"/>
      <c r="H293" s="139"/>
      <c r="I293" s="139"/>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3"/>
      <c r="AO293" s="63"/>
    </row>
    <row r="294" spans="1:41" s="60" customFormat="1" x14ac:dyDescent="0.2">
      <c r="A294" s="5"/>
      <c r="B294" s="5"/>
      <c r="C294" s="144"/>
      <c r="D294" s="65"/>
      <c r="E294" s="5"/>
      <c r="F294" s="66"/>
      <c r="G294" s="139"/>
      <c r="H294" s="139"/>
      <c r="I294" s="139"/>
      <c r="J294" s="63"/>
      <c r="K294" s="63"/>
      <c r="L294" s="63"/>
      <c r="M294" s="63"/>
      <c r="N294" s="63"/>
      <c r="O294" s="63"/>
      <c r="P294" s="63"/>
      <c r="Q294" s="63"/>
      <c r="R294" s="63"/>
      <c r="S294" s="63"/>
      <c r="T294" s="63"/>
      <c r="U294" s="63"/>
      <c r="V294" s="63"/>
      <c r="W294" s="63"/>
      <c r="X294" s="63"/>
      <c r="Y294" s="63"/>
      <c r="Z294" s="63"/>
      <c r="AA294" s="63"/>
      <c r="AB294" s="63"/>
      <c r="AC294" s="63"/>
      <c r="AD294" s="63"/>
      <c r="AE294" s="63"/>
      <c r="AF294" s="63"/>
      <c r="AG294" s="63"/>
      <c r="AH294" s="63"/>
      <c r="AI294" s="63"/>
      <c r="AJ294" s="63"/>
      <c r="AK294" s="63"/>
      <c r="AL294" s="63"/>
      <c r="AM294" s="63"/>
      <c r="AN294" s="63"/>
      <c r="AO294" s="63"/>
    </row>
    <row r="295" spans="1:41" s="60" customFormat="1" x14ac:dyDescent="0.2">
      <c r="A295" s="5"/>
      <c r="B295" s="5"/>
      <c r="C295" s="144"/>
      <c r="D295" s="65"/>
      <c r="E295" s="5"/>
      <c r="F295" s="66"/>
      <c r="G295" s="139"/>
      <c r="H295" s="139"/>
      <c r="I295" s="139"/>
      <c r="J295" s="63"/>
      <c r="K295" s="63"/>
      <c r="L295" s="63"/>
      <c r="M295" s="63"/>
      <c r="N295" s="63"/>
      <c r="O295" s="63"/>
      <c r="P295" s="63"/>
      <c r="Q295" s="63"/>
      <c r="R295" s="63"/>
      <c r="S295" s="63"/>
      <c r="T295" s="63"/>
      <c r="U295" s="63"/>
      <c r="V295" s="63"/>
      <c r="W295" s="63"/>
      <c r="X295" s="63"/>
      <c r="Y295" s="63"/>
      <c r="Z295" s="63"/>
      <c r="AA295" s="63"/>
      <c r="AB295" s="63"/>
      <c r="AC295" s="63"/>
      <c r="AD295" s="63"/>
      <c r="AE295" s="63"/>
      <c r="AF295" s="63"/>
      <c r="AG295" s="63"/>
      <c r="AH295" s="63"/>
      <c r="AI295" s="63"/>
      <c r="AJ295" s="63"/>
      <c r="AK295" s="63"/>
      <c r="AL295" s="63"/>
      <c r="AM295" s="63"/>
      <c r="AN295" s="63"/>
      <c r="AO295" s="63"/>
    </row>
    <row r="296" spans="1:41" s="60" customFormat="1" x14ac:dyDescent="0.2">
      <c r="A296" s="5"/>
      <c r="B296" s="5"/>
      <c r="C296" s="144"/>
      <c r="D296" s="65"/>
      <c r="E296" s="5"/>
      <c r="F296" s="66"/>
      <c r="G296" s="139"/>
      <c r="H296" s="139"/>
      <c r="I296" s="139"/>
      <c r="J296" s="63"/>
      <c r="K296" s="63"/>
      <c r="L296" s="63"/>
      <c r="M296" s="63"/>
      <c r="N296" s="63"/>
      <c r="O296" s="63"/>
      <c r="P296" s="63"/>
      <c r="Q296" s="63"/>
      <c r="R296" s="63"/>
      <c r="S296" s="63"/>
      <c r="T296" s="63"/>
      <c r="U296" s="63"/>
      <c r="V296" s="63"/>
      <c r="W296" s="63"/>
      <c r="X296" s="63"/>
      <c r="Y296" s="63"/>
      <c r="Z296" s="63"/>
      <c r="AA296" s="63"/>
      <c r="AB296" s="63"/>
      <c r="AC296" s="63"/>
      <c r="AD296" s="63"/>
      <c r="AE296" s="63"/>
      <c r="AF296" s="63"/>
      <c r="AG296" s="63"/>
      <c r="AH296" s="63"/>
      <c r="AI296" s="63"/>
      <c r="AJ296" s="63"/>
      <c r="AK296" s="63"/>
      <c r="AL296" s="63"/>
      <c r="AM296" s="63"/>
      <c r="AN296" s="63"/>
      <c r="AO296" s="63"/>
    </row>
    <row r="297" spans="1:41" s="60" customFormat="1" x14ac:dyDescent="0.2">
      <c r="A297" s="5"/>
      <c r="B297" s="5"/>
      <c r="C297" s="144"/>
      <c r="D297" s="65"/>
      <c r="E297" s="5"/>
      <c r="F297" s="66"/>
      <c r="G297" s="139"/>
      <c r="H297" s="139"/>
      <c r="I297" s="139"/>
      <c r="J297" s="63"/>
      <c r="K297" s="63"/>
      <c r="L297" s="63"/>
      <c r="M297" s="63"/>
      <c r="N297" s="63"/>
      <c r="O297" s="63"/>
      <c r="P297" s="63"/>
      <c r="Q297" s="63"/>
      <c r="R297" s="63"/>
      <c r="S297" s="63"/>
      <c r="T297" s="63"/>
      <c r="U297" s="63"/>
      <c r="V297" s="63"/>
      <c r="W297" s="63"/>
      <c r="X297" s="63"/>
      <c r="Y297" s="63"/>
      <c r="Z297" s="63"/>
      <c r="AA297" s="63"/>
      <c r="AB297" s="63"/>
      <c r="AC297" s="63"/>
      <c r="AD297" s="63"/>
      <c r="AE297" s="63"/>
      <c r="AF297" s="63"/>
      <c r="AG297" s="63"/>
      <c r="AH297" s="63"/>
      <c r="AI297" s="63"/>
      <c r="AJ297" s="63"/>
      <c r="AK297" s="63"/>
      <c r="AL297" s="63"/>
      <c r="AM297" s="63"/>
      <c r="AN297" s="63"/>
      <c r="AO297" s="63"/>
    </row>
    <row r="298" spans="1:41" s="60" customFormat="1" x14ac:dyDescent="0.2">
      <c r="A298" s="5"/>
      <c r="B298" s="5"/>
      <c r="C298" s="144"/>
      <c r="D298" s="65"/>
      <c r="E298" s="5"/>
      <c r="F298" s="66"/>
      <c r="G298" s="139"/>
      <c r="H298" s="139"/>
      <c r="I298" s="139"/>
      <c r="J298" s="63"/>
      <c r="K298" s="63"/>
      <c r="L298" s="63"/>
      <c r="M298" s="63"/>
      <c r="N298" s="63"/>
      <c r="O298" s="63"/>
      <c r="P298" s="63"/>
      <c r="Q298" s="63"/>
      <c r="R298" s="63"/>
      <c r="S298" s="63"/>
      <c r="T298" s="63"/>
      <c r="U298" s="63"/>
      <c r="V298" s="63"/>
      <c r="W298" s="63"/>
      <c r="X298" s="63"/>
      <c r="Y298" s="63"/>
      <c r="Z298" s="63"/>
      <c r="AA298" s="63"/>
      <c r="AB298" s="63"/>
      <c r="AC298" s="63"/>
      <c r="AD298" s="63"/>
      <c r="AE298" s="63"/>
      <c r="AF298" s="63"/>
      <c r="AG298" s="63"/>
      <c r="AH298" s="63"/>
      <c r="AI298" s="63"/>
      <c r="AJ298" s="63"/>
      <c r="AK298" s="63"/>
      <c r="AL298" s="63"/>
      <c r="AM298" s="63"/>
      <c r="AN298" s="63"/>
      <c r="AO298" s="63"/>
    </row>
    <row r="299" spans="1:41" s="60" customFormat="1" x14ac:dyDescent="0.2">
      <c r="A299" s="5"/>
      <c r="B299" s="5"/>
      <c r="C299" s="144"/>
      <c r="D299" s="65"/>
      <c r="E299" s="5"/>
      <c r="F299" s="66"/>
      <c r="G299" s="139"/>
      <c r="H299" s="139"/>
      <c r="I299" s="139"/>
      <c r="J299" s="63"/>
      <c r="K299" s="63"/>
      <c r="L299" s="63"/>
      <c r="M299" s="63"/>
      <c r="N299" s="63"/>
      <c r="O299" s="63"/>
      <c r="P299" s="63"/>
      <c r="Q299" s="63"/>
      <c r="R299" s="63"/>
      <c r="S299" s="63"/>
      <c r="T299" s="63"/>
      <c r="U299" s="63"/>
      <c r="V299" s="63"/>
      <c r="W299" s="63"/>
      <c r="X299" s="63"/>
      <c r="Y299" s="63"/>
      <c r="Z299" s="63"/>
      <c r="AA299" s="63"/>
      <c r="AB299" s="63"/>
      <c r="AC299" s="63"/>
      <c r="AD299" s="63"/>
      <c r="AE299" s="63"/>
      <c r="AF299" s="63"/>
      <c r="AG299" s="63"/>
      <c r="AH299" s="63"/>
      <c r="AI299" s="63"/>
      <c r="AJ299" s="63"/>
      <c r="AK299" s="63"/>
      <c r="AL299" s="63"/>
      <c r="AM299" s="63"/>
      <c r="AN299" s="63"/>
      <c r="AO299" s="63"/>
    </row>
    <row r="300" spans="1:41" s="60" customFormat="1" x14ac:dyDescent="0.2">
      <c r="A300" s="5"/>
      <c r="B300" s="5"/>
      <c r="C300" s="144"/>
      <c r="D300" s="65"/>
      <c r="E300" s="5"/>
      <c r="F300" s="66"/>
      <c r="G300" s="139"/>
      <c r="H300" s="139"/>
      <c r="I300" s="139"/>
      <c r="J300" s="63"/>
      <c r="K300" s="63"/>
      <c r="L300" s="63"/>
      <c r="M300" s="63"/>
      <c r="N300" s="63"/>
      <c r="O300" s="63"/>
      <c r="P300" s="63"/>
      <c r="Q300" s="63"/>
      <c r="R300" s="63"/>
      <c r="S300" s="63"/>
      <c r="T300" s="63"/>
      <c r="U300" s="63"/>
      <c r="V300" s="63"/>
      <c r="W300" s="63"/>
      <c r="X300" s="63"/>
      <c r="Y300" s="63"/>
      <c r="Z300" s="63"/>
      <c r="AA300" s="63"/>
      <c r="AB300" s="63"/>
      <c r="AC300" s="63"/>
      <c r="AD300" s="63"/>
      <c r="AE300" s="63"/>
      <c r="AF300" s="63"/>
      <c r="AG300" s="63"/>
      <c r="AH300" s="63"/>
      <c r="AI300" s="63"/>
      <c r="AJ300" s="63"/>
      <c r="AK300" s="63"/>
      <c r="AL300" s="63"/>
      <c r="AM300" s="63"/>
      <c r="AN300" s="63"/>
      <c r="AO300" s="63"/>
    </row>
    <row r="301" spans="1:41" s="60" customFormat="1" x14ac:dyDescent="0.2">
      <c r="A301" s="5"/>
      <c r="B301" s="5"/>
      <c r="C301" s="144"/>
      <c r="D301" s="65"/>
      <c r="E301" s="5"/>
      <c r="F301" s="66"/>
      <c r="G301" s="139"/>
      <c r="H301" s="139"/>
      <c r="I301" s="139"/>
      <c r="J301" s="63"/>
      <c r="K301" s="63"/>
      <c r="L301" s="63"/>
      <c r="M301" s="63"/>
      <c r="N301" s="63"/>
      <c r="O301" s="63"/>
      <c r="P301" s="63"/>
      <c r="Q301" s="63"/>
      <c r="R301" s="63"/>
      <c r="S301" s="63"/>
      <c r="T301" s="63"/>
      <c r="U301" s="63"/>
      <c r="V301" s="63"/>
      <c r="W301" s="63"/>
      <c r="X301" s="63"/>
      <c r="Y301" s="63"/>
      <c r="Z301" s="63"/>
      <c r="AA301" s="63"/>
      <c r="AB301" s="63"/>
      <c r="AC301" s="63"/>
      <c r="AD301" s="63"/>
      <c r="AE301" s="63"/>
      <c r="AF301" s="63"/>
      <c r="AG301" s="63"/>
      <c r="AH301" s="63"/>
      <c r="AI301" s="63"/>
      <c r="AJ301" s="63"/>
      <c r="AK301" s="63"/>
      <c r="AL301" s="63"/>
      <c r="AM301" s="63"/>
      <c r="AN301" s="63"/>
      <c r="AO301" s="63"/>
    </row>
    <row r="302" spans="1:41" s="60" customFormat="1" x14ac:dyDescent="0.2">
      <c r="A302" s="5"/>
      <c r="B302" s="5"/>
      <c r="C302" s="144"/>
      <c r="D302" s="65"/>
      <c r="E302" s="5"/>
      <c r="F302" s="66"/>
      <c r="G302" s="139"/>
      <c r="H302" s="139"/>
      <c r="I302" s="139"/>
      <c r="J302" s="63"/>
      <c r="K302" s="63"/>
      <c r="L302" s="63"/>
      <c r="M302" s="63"/>
      <c r="N302" s="63"/>
      <c r="O302" s="63"/>
      <c r="P302" s="63"/>
      <c r="Q302" s="63"/>
      <c r="R302" s="63"/>
      <c r="S302" s="63"/>
      <c r="T302" s="63"/>
      <c r="U302" s="63"/>
      <c r="V302" s="63"/>
      <c r="W302" s="63"/>
      <c r="X302" s="63"/>
      <c r="Y302" s="63"/>
      <c r="Z302" s="63"/>
      <c r="AA302" s="63"/>
      <c r="AB302" s="63"/>
      <c r="AC302" s="63"/>
      <c r="AD302" s="63"/>
      <c r="AE302" s="63"/>
      <c r="AF302" s="63"/>
      <c r="AG302" s="63"/>
      <c r="AH302" s="63"/>
      <c r="AI302" s="63"/>
      <c r="AJ302" s="63"/>
      <c r="AK302" s="63"/>
      <c r="AL302" s="63"/>
      <c r="AM302" s="63"/>
      <c r="AN302" s="63"/>
      <c r="AO302" s="63"/>
    </row>
    <row r="303" spans="1:41" s="60" customFormat="1" x14ac:dyDescent="0.2">
      <c r="A303" s="5"/>
      <c r="B303" s="5"/>
      <c r="C303" s="144"/>
      <c r="D303" s="65"/>
      <c r="E303" s="5"/>
      <c r="F303" s="66"/>
      <c r="G303" s="139"/>
      <c r="H303" s="139"/>
      <c r="I303" s="139"/>
      <c r="J303" s="63"/>
      <c r="K303" s="63"/>
      <c r="L303" s="63"/>
      <c r="M303" s="63"/>
      <c r="N303" s="63"/>
      <c r="O303" s="63"/>
      <c r="P303" s="63"/>
      <c r="Q303" s="63"/>
      <c r="R303" s="63"/>
      <c r="S303" s="63"/>
      <c r="T303" s="63"/>
      <c r="U303" s="63"/>
      <c r="V303" s="63"/>
      <c r="W303" s="63"/>
      <c r="X303" s="63"/>
      <c r="Y303" s="63"/>
      <c r="Z303" s="63"/>
      <c r="AA303" s="63"/>
      <c r="AB303" s="63"/>
      <c r="AC303" s="63"/>
      <c r="AD303" s="63"/>
      <c r="AE303" s="63"/>
      <c r="AF303" s="63"/>
      <c r="AG303" s="63"/>
      <c r="AH303" s="63"/>
      <c r="AI303" s="63"/>
      <c r="AJ303" s="63"/>
      <c r="AK303" s="63"/>
      <c r="AL303" s="63"/>
      <c r="AM303" s="63"/>
      <c r="AN303" s="63"/>
      <c r="AO303" s="63"/>
    </row>
    <row r="304" spans="1:41" s="60" customFormat="1" x14ac:dyDescent="0.2">
      <c r="A304" s="5"/>
      <c r="B304" s="5"/>
      <c r="C304" s="144"/>
      <c r="D304" s="65"/>
      <c r="E304" s="5"/>
      <c r="F304" s="66"/>
      <c r="G304" s="139"/>
      <c r="H304" s="139"/>
      <c r="I304" s="139"/>
      <c r="J304" s="63"/>
      <c r="K304" s="63"/>
      <c r="L304" s="63"/>
      <c r="M304" s="63"/>
      <c r="N304" s="63"/>
      <c r="O304" s="63"/>
      <c r="P304" s="63"/>
      <c r="Q304" s="63"/>
      <c r="R304" s="63"/>
      <c r="S304" s="63"/>
      <c r="T304" s="63"/>
      <c r="U304" s="63"/>
      <c r="V304" s="63"/>
      <c r="W304" s="63"/>
      <c r="X304" s="63"/>
      <c r="Y304" s="63"/>
      <c r="Z304" s="63"/>
      <c r="AA304" s="63"/>
      <c r="AB304" s="63"/>
      <c r="AC304" s="63"/>
      <c r="AD304" s="63"/>
      <c r="AE304" s="63"/>
      <c r="AF304" s="63"/>
      <c r="AG304" s="63"/>
      <c r="AH304" s="63"/>
      <c r="AI304" s="63"/>
      <c r="AJ304" s="63"/>
      <c r="AK304" s="63"/>
      <c r="AL304" s="63"/>
      <c r="AM304" s="63"/>
      <c r="AN304" s="63"/>
      <c r="AO304" s="63"/>
    </row>
    <row r="305" spans="1:41" s="60" customFormat="1" x14ac:dyDescent="0.2">
      <c r="A305" s="5"/>
      <c r="B305" s="5"/>
      <c r="C305" s="144"/>
      <c r="D305" s="65"/>
      <c r="E305" s="5"/>
      <c r="F305" s="66"/>
      <c r="G305" s="139"/>
      <c r="H305" s="139"/>
      <c r="I305" s="139"/>
      <c r="J305" s="63"/>
      <c r="K305" s="63"/>
      <c r="L305" s="63"/>
      <c r="M305" s="63"/>
      <c r="N305" s="63"/>
      <c r="O305" s="63"/>
      <c r="P305" s="63"/>
      <c r="Q305" s="63"/>
      <c r="R305" s="63"/>
      <c r="S305" s="63"/>
      <c r="T305" s="63"/>
      <c r="U305" s="63"/>
      <c r="V305" s="63"/>
      <c r="W305" s="63"/>
      <c r="X305" s="63"/>
      <c r="Y305" s="63"/>
      <c r="Z305" s="63"/>
      <c r="AA305" s="63"/>
      <c r="AB305" s="63"/>
      <c r="AC305" s="63"/>
      <c r="AD305" s="63"/>
      <c r="AE305" s="63"/>
      <c r="AF305" s="63"/>
      <c r="AG305" s="63"/>
      <c r="AH305" s="63"/>
      <c r="AI305" s="63"/>
      <c r="AJ305" s="63"/>
      <c r="AK305" s="63"/>
      <c r="AL305" s="63"/>
      <c r="AM305" s="63"/>
      <c r="AN305" s="63"/>
      <c r="AO305" s="63"/>
    </row>
    <row r="306" spans="1:41" s="60" customFormat="1" x14ac:dyDescent="0.2">
      <c r="A306" s="5"/>
      <c r="B306" s="5"/>
      <c r="C306" s="144"/>
      <c r="D306" s="65"/>
      <c r="E306" s="5"/>
      <c r="F306" s="66"/>
      <c r="G306" s="139"/>
      <c r="H306" s="139"/>
      <c r="I306" s="139"/>
      <c r="J306" s="63"/>
      <c r="K306" s="63"/>
      <c r="L306" s="63"/>
      <c r="M306" s="63"/>
      <c r="N306" s="63"/>
      <c r="O306" s="63"/>
      <c r="P306" s="63"/>
      <c r="Q306" s="63"/>
      <c r="R306" s="63"/>
      <c r="S306" s="63"/>
      <c r="T306" s="63"/>
      <c r="U306" s="63"/>
      <c r="V306" s="63"/>
      <c r="W306" s="63"/>
      <c r="X306" s="63"/>
      <c r="Y306" s="63"/>
      <c r="Z306" s="63"/>
      <c r="AA306" s="63"/>
      <c r="AB306" s="63"/>
      <c r="AC306" s="63"/>
      <c r="AD306" s="63"/>
      <c r="AE306" s="63"/>
      <c r="AF306" s="63"/>
      <c r="AG306" s="63"/>
      <c r="AH306" s="63"/>
      <c r="AI306" s="63"/>
      <c r="AJ306" s="63"/>
      <c r="AK306" s="63"/>
      <c r="AL306" s="63"/>
      <c r="AM306" s="63"/>
      <c r="AN306" s="63"/>
      <c r="AO306" s="63"/>
    </row>
    <row r="307" spans="1:41" s="60" customFormat="1" x14ac:dyDescent="0.2">
      <c r="A307" s="5"/>
      <c r="B307" s="5"/>
      <c r="C307" s="144"/>
      <c r="D307" s="65"/>
      <c r="E307" s="5"/>
      <c r="F307" s="66"/>
      <c r="G307" s="139"/>
      <c r="H307" s="139"/>
      <c r="I307" s="139"/>
      <c r="J307" s="63"/>
      <c r="K307" s="63"/>
      <c r="L307" s="63"/>
      <c r="M307" s="63"/>
      <c r="N307" s="63"/>
      <c r="O307" s="63"/>
      <c r="P307" s="63"/>
      <c r="Q307" s="63"/>
      <c r="R307" s="63"/>
      <c r="S307" s="63"/>
      <c r="T307" s="63"/>
      <c r="U307" s="63"/>
      <c r="V307" s="63"/>
      <c r="W307" s="63"/>
      <c r="X307" s="63"/>
      <c r="Y307" s="63"/>
      <c r="Z307" s="63"/>
      <c r="AA307" s="63"/>
      <c r="AB307" s="63"/>
      <c r="AC307" s="63"/>
      <c r="AD307" s="63"/>
      <c r="AE307" s="63"/>
      <c r="AF307" s="63"/>
      <c r="AG307" s="63"/>
      <c r="AH307" s="63"/>
      <c r="AI307" s="63"/>
      <c r="AJ307" s="63"/>
      <c r="AK307" s="63"/>
      <c r="AL307" s="63"/>
      <c r="AM307" s="63"/>
      <c r="AN307" s="63"/>
      <c r="AO307" s="63"/>
    </row>
    <row r="308" spans="1:41" s="60" customFormat="1" x14ac:dyDescent="0.2">
      <c r="A308" s="5"/>
      <c r="B308" s="5"/>
      <c r="C308" s="144"/>
      <c r="D308" s="65"/>
      <c r="E308" s="5"/>
      <c r="F308" s="66"/>
      <c r="G308" s="139"/>
      <c r="H308" s="139"/>
      <c r="I308" s="139"/>
      <c r="J308" s="63"/>
      <c r="K308" s="63"/>
      <c r="L308" s="63"/>
      <c r="M308" s="63"/>
      <c r="N308" s="63"/>
      <c r="O308" s="63"/>
      <c r="P308" s="63"/>
      <c r="Q308" s="63"/>
      <c r="R308" s="63"/>
      <c r="S308" s="63"/>
      <c r="T308" s="63"/>
      <c r="U308" s="63"/>
      <c r="V308" s="63"/>
      <c r="W308" s="63"/>
      <c r="X308" s="63"/>
      <c r="Y308" s="63"/>
      <c r="Z308" s="63"/>
      <c r="AA308" s="63"/>
      <c r="AB308" s="63"/>
      <c r="AC308" s="63"/>
      <c r="AD308" s="63"/>
      <c r="AE308" s="63"/>
      <c r="AF308" s="63"/>
      <c r="AG308" s="63"/>
      <c r="AH308" s="63"/>
      <c r="AI308" s="63"/>
      <c r="AJ308" s="63"/>
      <c r="AK308" s="63"/>
      <c r="AL308" s="63"/>
      <c r="AM308" s="63"/>
      <c r="AN308" s="63"/>
      <c r="AO308" s="63"/>
    </row>
    <row r="309" spans="1:41" s="60" customFormat="1" x14ac:dyDescent="0.2">
      <c r="A309" s="5"/>
      <c r="B309" s="5"/>
      <c r="C309" s="144"/>
      <c r="D309" s="65"/>
      <c r="E309" s="5"/>
      <c r="F309" s="66"/>
      <c r="G309" s="139"/>
      <c r="H309" s="139"/>
      <c r="I309" s="139"/>
      <c r="J309" s="63"/>
      <c r="K309" s="63"/>
      <c r="L309" s="63"/>
      <c r="M309" s="63"/>
      <c r="N309" s="63"/>
      <c r="O309" s="63"/>
      <c r="P309" s="63"/>
      <c r="Q309" s="63"/>
      <c r="R309" s="63"/>
      <c r="S309" s="63"/>
      <c r="T309" s="63"/>
      <c r="U309" s="63"/>
      <c r="V309" s="63"/>
      <c r="W309" s="63"/>
      <c r="X309" s="63"/>
      <c r="Y309" s="63"/>
      <c r="Z309" s="63"/>
      <c r="AA309" s="63"/>
      <c r="AB309" s="63"/>
      <c r="AC309" s="63"/>
      <c r="AD309" s="63"/>
      <c r="AE309" s="63"/>
      <c r="AF309" s="63"/>
      <c r="AG309" s="63"/>
      <c r="AH309" s="63"/>
      <c r="AI309" s="63"/>
      <c r="AJ309" s="63"/>
      <c r="AK309" s="63"/>
      <c r="AL309" s="63"/>
      <c r="AM309" s="63"/>
      <c r="AN309" s="63"/>
      <c r="AO309" s="63"/>
    </row>
    <row r="310" spans="1:41" s="60" customFormat="1" x14ac:dyDescent="0.2">
      <c r="A310" s="5"/>
      <c r="B310" s="5"/>
      <c r="C310" s="144"/>
      <c r="D310" s="65"/>
      <c r="E310" s="5"/>
      <c r="F310" s="66"/>
      <c r="G310" s="139"/>
      <c r="H310" s="139"/>
      <c r="I310" s="139"/>
      <c r="J310" s="63"/>
      <c r="K310" s="63"/>
      <c r="L310" s="63"/>
      <c r="M310" s="63"/>
      <c r="N310" s="63"/>
      <c r="O310" s="63"/>
      <c r="P310" s="63"/>
      <c r="Q310" s="63"/>
      <c r="R310" s="63"/>
      <c r="S310" s="63"/>
      <c r="T310" s="63"/>
      <c r="U310" s="63"/>
      <c r="V310" s="63"/>
      <c r="W310" s="63"/>
      <c r="X310" s="63"/>
      <c r="Y310" s="63"/>
      <c r="Z310" s="63"/>
      <c r="AA310" s="63"/>
      <c r="AB310" s="63"/>
      <c r="AC310" s="63"/>
      <c r="AD310" s="63"/>
      <c r="AE310" s="63"/>
      <c r="AF310" s="63"/>
      <c r="AG310" s="63"/>
      <c r="AH310" s="63"/>
      <c r="AI310" s="63"/>
      <c r="AJ310" s="63"/>
      <c r="AK310" s="63"/>
      <c r="AL310" s="63"/>
      <c r="AM310" s="63"/>
      <c r="AN310" s="63"/>
      <c r="AO310" s="63"/>
    </row>
    <row r="311" spans="1:41" s="60" customFormat="1" x14ac:dyDescent="0.2">
      <c r="A311" s="5"/>
      <c r="B311" s="5"/>
      <c r="C311" s="144"/>
      <c r="D311" s="65"/>
      <c r="E311" s="5"/>
      <c r="F311" s="66"/>
      <c r="G311" s="139"/>
      <c r="H311" s="139"/>
      <c r="I311" s="139"/>
      <c r="J311" s="63"/>
      <c r="K311" s="63"/>
      <c r="L311" s="63"/>
      <c r="M311" s="63"/>
      <c r="N311" s="63"/>
      <c r="O311" s="63"/>
      <c r="P311" s="63"/>
      <c r="Q311" s="63"/>
      <c r="R311" s="63"/>
      <c r="S311" s="63"/>
      <c r="T311" s="63"/>
      <c r="U311" s="63"/>
      <c r="V311" s="63"/>
      <c r="W311" s="63"/>
      <c r="X311" s="63"/>
      <c r="Y311" s="63"/>
      <c r="Z311" s="63"/>
      <c r="AA311" s="63"/>
      <c r="AB311" s="63"/>
      <c r="AC311" s="63"/>
      <c r="AD311" s="63"/>
      <c r="AE311" s="63"/>
      <c r="AF311" s="63"/>
      <c r="AG311" s="63"/>
      <c r="AH311" s="63"/>
      <c r="AI311" s="63"/>
      <c r="AJ311" s="63"/>
      <c r="AK311" s="63"/>
      <c r="AL311" s="63"/>
      <c r="AM311" s="63"/>
      <c r="AN311" s="63"/>
      <c r="AO311" s="63"/>
    </row>
    <row r="312" spans="1:41" s="60" customFormat="1" x14ac:dyDescent="0.2">
      <c r="A312" s="5"/>
      <c r="B312" s="5"/>
      <c r="C312" s="144"/>
      <c r="D312" s="65"/>
      <c r="E312" s="5"/>
      <c r="F312" s="66"/>
      <c r="G312" s="139"/>
      <c r="H312" s="139"/>
      <c r="I312" s="139"/>
      <c r="J312" s="63"/>
      <c r="K312" s="63"/>
      <c r="L312" s="63"/>
      <c r="M312" s="63"/>
      <c r="N312" s="63"/>
      <c r="O312" s="63"/>
      <c r="P312" s="63"/>
      <c r="Q312" s="63"/>
      <c r="R312" s="63"/>
      <c r="S312" s="63"/>
      <c r="T312" s="63"/>
      <c r="U312" s="63"/>
      <c r="V312" s="63"/>
      <c r="W312" s="63"/>
      <c r="X312" s="63"/>
      <c r="Y312" s="63"/>
      <c r="Z312" s="63"/>
      <c r="AA312" s="63"/>
      <c r="AB312" s="63"/>
      <c r="AC312" s="63"/>
      <c r="AD312" s="63"/>
      <c r="AE312" s="63"/>
      <c r="AF312" s="63"/>
      <c r="AG312" s="63"/>
      <c r="AH312" s="63"/>
      <c r="AI312" s="63"/>
      <c r="AJ312" s="63"/>
      <c r="AK312" s="63"/>
      <c r="AL312" s="63"/>
      <c r="AM312" s="63"/>
      <c r="AN312" s="63"/>
      <c r="AO312" s="63"/>
    </row>
    <row r="313" spans="1:41" s="60" customFormat="1" x14ac:dyDescent="0.2">
      <c r="A313" s="5"/>
      <c r="B313" s="5"/>
      <c r="C313" s="144"/>
      <c r="D313" s="65"/>
      <c r="E313" s="5"/>
      <c r="F313" s="66"/>
      <c r="G313" s="139"/>
      <c r="H313" s="139"/>
      <c r="I313" s="139"/>
      <c r="J313" s="63"/>
      <c r="K313" s="63"/>
      <c r="L313" s="63"/>
      <c r="M313" s="63"/>
      <c r="N313" s="63"/>
      <c r="O313" s="63"/>
      <c r="P313" s="63"/>
      <c r="Q313" s="63"/>
      <c r="R313" s="63"/>
      <c r="S313" s="63"/>
      <c r="T313" s="63"/>
      <c r="U313" s="63"/>
      <c r="V313" s="63"/>
      <c r="W313" s="63"/>
      <c r="X313" s="63"/>
      <c r="Y313" s="63"/>
      <c r="Z313" s="63"/>
      <c r="AA313" s="63"/>
      <c r="AB313" s="63"/>
      <c r="AC313" s="63"/>
      <c r="AD313" s="63"/>
      <c r="AE313" s="63"/>
      <c r="AF313" s="63"/>
      <c r="AG313" s="63"/>
      <c r="AH313" s="63"/>
      <c r="AI313" s="63"/>
      <c r="AJ313" s="63"/>
      <c r="AK313" s="63"/>
      <c r="AL313" s="63"/>
      <c r="AM313" s="63"/>
      <c r="AN313" s="63"/>
      <c r="AO313" s="63"/>
    </row>
    <row r="314" spans="1:41" s="60" customFormat="1" x14ac:dyDescent="0.2">
      <c r="A314" s="5"/>
      <c r="B314" s="5"/>
      <c r="C314" s="144"/>
      <c r="D314" s="65"/>
      <c r="E314" s="5"/>
      <c r="F314" s="66"/>
      <c r="G314" s="139"/>
      <c r="H314" s="139"/>
      <c r="I314" s="139"/>
      <c r="J314" s="63"/>
      <c r="K314" s="63"/>
      <c r="L314" s="63"/>
      <c r="M314" s="63"/>
      <c r="N314" s="63"/>
      <c r="O314" s="63"/>
      <c r="P314" s="63"/>
      <c r="Q314" s="63"/>
      <c r="R314" s="63"/>
      <c r="S314" s="63"/>
      <c r="T314" s="63"/>
      <c r="U314" s="63"/>
      <c r="V314" s="63"/>
      <c r="W314" s="63"/>
      <c r="X314" s="63"/>
      <c r="Y314" s="63"/>
      <c r="Z314" s="63"/>
      <c r="AA314" s="63"/>
      <c r="AB314" s="63"/>
      <c r="AC314" s="63"/>
      <c r="AD314" s="63"/>
      <c r="AE314" s="63"/>
      <c r="AF314" s="63"/>
      <c r="AG314" s="63"/>
      <c r="AH314" s="63"/>
      <c r="AI314" s="63"/>
      <c r="AJ314" s="63"/>
      <c r="AK314" s="63"/>
      <c r="AL314" s="63"/>
      <c r="AM314" s="63"/>
      <c r="AN314" s="63"/>
      <c r="AO314" s="63"/>
    </row>
    <row r="315" spans="1:41" s="60" customFormat="1" x14ac:dyDescent="0.2">
      <c r="A315" s="5"/>
      <c r="B315" s="5"/>
      <c r="C315" s="144"/>
      <c r="D315" s="65"/>
      <c r="E315" s="5"/>
      <c r="F315" s="66"/>
      <c r="G315" s="139"/>
      <c r="H315" s="139"/>
      <c r="I315" s="139"/>
      <c r="J315" s="63"/>
      <c r="K315" s="63"/>
      <c r="L315" s="63"/>
      <c r="M315" s="63"/>
      <c r="N315" s="63"/>
      <c r="O315" s="63"/>
      <c r="P315" s="63"/>
      <c r="Q315" s="63"/>
      <c r="R315" s="63"/>
      <c r="S315" s="63"/>
      <c r="T315" s="63"/>
      <c r="U315" s="63"/>
      <c r="V315" s="63"/>
      <c r="W315" s="63"/>
      <c r="X315" s="63"/>
      <c r="Y315" s="63"/>
      <c r="Z315" s="63"/>
      <c r="AA315" s="63"/>
      <c r="AB315" s="63"/>
      <c r="AC315" s="63"/>
      <c r="AD315" s="63"/>
      <c r="AE315" s="63"/>
      <c r="AF315" s="63"/>
      <c r="AG315" s="63"/>
      <c r="AH315" s="63"/>
      <c r="AI315" s="63"/>
      <c r="AJ315" s="63"/>
      <c r="AK315" s="63"/>
      <c r="AL315" s="63"/>
      <c r="AM315" s="63"/>
      <c r="AN315" s="63"/>
      <c r="AO315" s="63"/>
    </row>
    <row r="316" spans="1:41" s="60" customFormat="1" x14ac:dyDescent="0.2">
      <c r="A316" s="5"/>
      <c r="B316" s="5"/>
      <c r="C316" s="144"/>
      <c r="D316" s="65"/>
      <c r="E316" s="5"/>
      <c r="F316" s="66"/>
      <c r="G316" s="139"/>
      <c r="H316" s="139"/>
      <c r="I316" s="139"/>
      <c r="J316" s="63"/>
      <c r="K316" s="63"/>
      <c r="L316" s="63"/>
      <c r="M316" s="63"/>
      <c r="N316" s="63"/>
      <c r="O316" s="63"/>
      <c r="P316" s="63"/>
      <c r="Q316" s="63"/>
      <c r="R316" s="63"/>
      <c r="S316" s="63"/>
      <c r="T316" s="63"/>
      <c r="U316" s="63"/>
      <c r="V316" s="63"/>
      <c r="W316" s="63"/>
      <c r="X316" s="63"/>
      <c r="Y316" s="63"/>
      <c r="Z316" s="63"/>
      <c r="AA316" s="63"/>
      <c r="AB316" s="63"/>
      <c r="AC316" s="63"/>
      <c r="AD316" s="63"/>
      <c r="AE316" s="63"/>
      <c r="AF316" s="63"/>
      <c r="AG316" s="63"/>
      <c r="AH316" s="63"/>
      <c r="AI316" s="63"/>
      <c r="AJ316" s="63"/>
      <c r="AK316" s="63"/>
      <c r="AL316" s="63"/>
      <c r="AM316" s="63"/>
      <c r="AN316" s="63"/>
      <c r="AO316" s="63"/>
    </row>
    <row r="317" spans="1:41" s="60" customFormat="1" x14ac:dyDescent="0.2">
      <c r="A317" s="5"/>
      <c r="B317" s="5"/>
      <c r="C317" s="144"/>
      <c r="D317" s="65"/>
      <c r="E317" s="5"/>
      <c r="F317" s="66"/>
      <c r="G317" s="139"/>
      <c r="H317" s="139"/>
      <c r="I317" s="139"/>
      <c r="J317" s="63"/>
      <c r="K317" s="63"/>
      <c r="L317" s="63"/>
      <c r="M317" s="63"/>
      <c r="N317" s="63"/>
      <c r="O317" s="63"/>
      <c r="P317" s="63"/>
      <c r="Q317" s="63"/>
      <c r="R317" s="63"/>
      <c r="S317" s="63"/>
      <c r="T317" s="63"/>
      <c r="U317" s="63"/>
      <c r="V317" s="63"/>
      <c r="W317" s="63"/>
      <c r="X317" s="63"/>
      <c r="Y317" s="63"/>
      <c r="Z317" s="63"/>
      <c r="AA317" s="63"/>
      <c r="AB317" s="63"/>
      <c r="AC317" s="63"/>
      <c r="AD317" s="63"/>
      <c r="AE317" s="63"/>
      <c r="AF317" s="63"/>
      <c r="AG317" s="63"/>
      <c r="AH317" s="63"/>
      <c r="AI317" s="63"/>
      <c r="AJ317" s="63"/>
      <c r="AK317" s="63"/>
      <c r="AL317" s="63"/>
      <c r="AM317" s="63"/>
      <c r="AN317" s="63"/>
      <c r="AO317" s="63"/>
    </row>
    <row r="318" spans="1:41" s="60" customFormat="1" x14ac:dyDescent="0.2">
      <c r="A318" s="5"/>
      <c r="B318" s="5"/>
      <c r="C318" s="144"/>
      <c r="D318" s="65"/>
      <c r="E318" s="5"/>
      <c r="F318" s="66"/>
      <c r="G318" s="139"/>
      <c r="H318" s="139"/>
      <c r="I318" s="139"/>
      <c r="J318" s="63"/>
      <c r="K318" s="63"/>
      <c r="L318" s="63"/>
      <c r="M318" s="63"/>
      <c r="N318" s="63"/>
      <c r="O318" s="63"/>
      <c r="P318" s="63"/>
      <c r="Q318" s="63"/>
      <c r="R318" s="63"/>
      <c r="S318" s="63"/>
      <c r="T318" s="63"/>
      <c r="U318" s="63"/>
      <c r="V318" s="63"/>
      <c r="W318" s="63"/>
      <c r="X318" s="63"/>
      <c r="Y318" s="63"/>
      <c r="Z318" s="63"/>
      <c r="AA318" s="63"/>
      <c r="AB318" s="63"/>
      <c r="AC318" s="63"/>
      <c r="AD318" s="63"/>
      <c r="AE318" s="63"/>
      <c r="AF318" s="63"/>
      <c r="AG318" s="63"/>
      <c r="AH318" s="63"/>
      <c r="AI318" s="63"/>
      <c r="AJ318" s="63"/>
      <c r="AK318" s="63"/>
      <c r="AL318" s="63"/>
      <c r="AM318" s="63"/>
      <c r="AN318" s="63"/>
      <c r="AO318" s="63"/>
    </row>
    <row r="319" spans="1:41" s="60" customFormat="1" x14ac:dyDescent="0.2">
      <c r="A319" s="5"/>
      <c r="B319" s="5"/>
      <c r="C319" s="144"/>
      <c r="D319" s="65"/>
      <c r="E319" s="5"/>
      <c r="F319" s="66"/>
      <c r="G319" s="139"/>
      <c r="H319" s="139"/>
      <c r="I319" s="139"/>
      <c r="J319" s="63"/>
      <c r="K319" s="63"/>
      <c r="L319" s="63"/>
      <c r="M319" s="63"/>
      <c r="N319" s="63"/>
      <c r="O319" s="63"/>
      <c r="P319" s="63"/>
      <c r="Q319" s="63"/>
      <c r="R319" s="63"/>
      <c r="S319" s="63"/>
      <c r="T319" s="63"/>
      <c r="U319" s="63"/>
      <c r="V319" s="63"/>
      <c r="W319" s="63"/>
      <c r="X319" s="63"/>
      <c r="Y319" s="63"/>
      <c r="Z319" s="63"/>
      <c r="AA319" s="63"/>
      <c r="AB319" s="63"/>
      <c r="AC319" s="63"/>
      <c r="AD319" s="63"/>
      <c r="AE319" s="63"/>
      <c r="AF319" s="63"/>
      <c r="AG319" s="63"/>
      <c r="AH319" s="63"/>
      <c r="AI319" s="63"/>
      <c r="AJ319" s="63"/>
      <c r="AK319" s="63"/>
      <c r="AL319" s="63"/>
      <c r="AM319" s="63"/>
      <c r="AN319" s="63"/>
      <c r="AO319" s="63"/>
    </row>
    <row r="320" spans="1:41" s="60" customFormat="1" x14ac:dyDescent="0.2">
      <c r="A320" s="5"/>
      <c r="B320" s="5"/>
      <c r="C320" s="144"/>
      <c r="D320" s="65"/>
      <c r="E320" s="5"/>
      <c r="F320" s="66"/>
      <c r="G320" s="139"/>
      <c r="H320" s="139"/>
      <c r="I320" s="139"/>
      <c r="J320" s="63"/>
      <c r="K320" s="63"/>
      <c r="L320" s="63"/>
      <c r="M320" s="63"/>
      <c r="N320" s="63"/>
      <c r="O320" s="63"/>
      <c r="P320" s="63"/>
      <c r="Q320" s="63"/>
      <c r="R320" s="63"/>
      <c r="S320" s="63"/>
      <c r="T320" s="63"/>
      <c r="U320" s="63"/>
      <c r="V320" s="63"/>
      <c r="W320" s="63"/>
      <c r="X320" s="63"/>
      <c r="Y320" s="63"/>
      <c r="Z320" s="63"/>
      <c r="AA320" s="63"/>
      <c r="AB320" s="63"/>
      <c r="AC320" s="63"/>
      <c r="AD320" s="63"/>
      <c r="AE320" s="63"/>
      <c r="AF320" s="63"/>
      <c r="AG320" s="63"/>
      <c r="AH320" s="63"/>
      <c r="AI320" s="63"/>
      <c r="AJ320" s="63"/>
      <c r="AK320" s="63"/>
      <c r="AL320" s="63"/>
      <c r="AM320" s="63"/>
      <c r="AN320" s="63"/>
      <c r="AO320" s="63"/>
    </row>
    <row r="321" spans="1:41" s="60" customFormat="1" x14ac:dyDescent="0.2">
      <c r="A321" s="5"/>
      <c r="B321" s="5"/>
      <c r="C321" s="144"/>
      <c r="D321" s="65"/>
      <c r="E321" s="5"/>
      <c r="F321" s="66"/>
      <c r="G321" s="139"/>
      <c r="H321" s="139"/>
      <c r="I321" s="139"/>
      <c r="J321" s="63"/>
      <c r="K321" s="63"/>
      <c r="L321" s="63"/>
      <c r="M321" s="63"/>
      <c r="N321" s="63"/>
      <c r="O321" s="63"/>
      <c r="P321" s="63"/>
      <c r="Q321" s="63"/>
      <c r="R321" s="63"/>
      <c r="S321" s="63"/>
      <c r="T321" s="63"/>
      <c r="U321" s="63"/>
      <c r="V321" s="63"/>
      <c r="W321" s="63"/>
      <c r="X321" s="63"/>
      <c r="Y321" s="63"/>
      <c r="Z321" s="63"/>
      <c r="AA321" s="63"/>
      <c r="AB321" s="63"/>
      <c r="AC321" s="63"/>
      <c r="AD321" s="63"/>
      <c r="AE321" s="63"/>
      <c r="AF321" s="63"/>
      <c r="AG321" s="63"/>
      <c r="AH321" s="63"/>
      <c r="AI321" s="63"/>
      <c r="AJ321" s="63"/>
      <c r="AK321" s="63"/>
      <c r="AL321" s="63"/>
      <c r="AM321" s="63"/>
      <c r="AN321" s="63"/>
      <c r="AO321" s="63"/>
    </row>
    <row r="322" spans="1:41" s="60" customFormat="1" x14ac:dyDescent="0.2">
      <c r="A322" s="5"/>
      <c r="B322" s="5"/>
      <c r="C322" s="144"/>
      <c r="D322" s="65"/>
      <c r="E322" s="5"/>
      <c r="F322" s="66"/>
      <c r="G322" s="139"/>
      <c r="H322" s="139"/>
      <c r="I322" s="139"/>
      <c r="J322" s="63"/>
      <c r="K322" s="63"/>
      <c r="L322" s="63"/>
      <c r="M322" s="63"/>
      <c r="N322" s="63"/>
      <c r="O322" s="63"/>
      <c r="P322" s="63"/>
      <c r="Q322" s="63"/>
      <c r="R322" s="63"/>
      <c r="S322" s="63"/>
      <c r="T322" s="63"/>
      <c r="U322" s="63"/>
      <c r="V322" s="63"/>
      <c r="W322" s="63"/>
      <c r="X322" s="63"/>
      <c r="Y322" s="63"/>
      <c r="Z322" s="63"/>
      <c r="AA322" s="63"/>
      <c r="AB322" s="63"/>
      <c r="AC322" s="63"/>
      <c r="AD322" s="63"/>
      <c r="AE322" s="63"/>
      <c r="AF322" s="63"/>
      <c r="AG322" s="63"/>
      <c r="AH322" s="63"/>
      <c r="AI322" s="63"/>
      <c r="AJ322" s="63"/>
      <c r="AK322" s="63"/>
      <c r="AL322" s="63"/>
      <c r="AM322" s="63"/>
      <c r="AN322" s="63"/>
      <c r="AO322" s="63"/>
    </row>
    <row r="323" spans="1:41" s="60" customFormat="1" x14ac:dyDescent="0.2">
      <c r="A323" s="5"/>
      <c r="B323" s="5"/>
      <c r="C323" s="144"/>
      <c r="D323" s="65"/>
      <c r="E323" s="5"/>
      <c r="F323" s="66"/>
      <c r="G323" s="139"/>
      <c r="H323" s="139"/>
      <c r="I323" s="139"/>
      <c r="J323" s="63"/>
      <c r="K323" s="63"/>
      <c r="L323" s="63"/>
      <c r="M323" s="63"/>
      <c r="N323" s="63"/>
      <c r="O323" s="63"/>
      <c r="P323" s="63"/>
      <c r="Q323" s="63"/>
      <c r="R323" s="63"/>
      <c r="S323" s="63"/>
      <c r="T323" s="63"/>
      <c r="U323" s="63"/>
      <c r="V323" s="63"/>
      <c r="W323" s="63"/>
      <c r="X323" s="63"/>
      <c r="Y323" s="63"/>
      <c r="Z323" s="63"/>
      <c r="AA323" s="63"/>
      <c r="AB323" s="63"/>
      <c r="AC323" s="63"/>
      <c r="AD323" s="63"/>
      <c r="AE323" s="63"/>
      <c r="AF323" s="63"/>
      <c r="AG323" s="63"/>
      <c r="AH323" s="63"/>
      <c r="AI323" s="63"/>
      <c r="AJ323" s="63"/>
      <c r="AK323" s="63"/>
      <c r="AL323" s="63"/>
      <c r="AM323" s="63"/>
      <c r="AN323" s="63"/>
      <c r="AO323" s="63"/>
    </row>
    <row r="324" spans="1:41" s="60" customFormat="1" x14ac:dyDescent="0.2">
      <c r="A324" s="5"/>
      <c r="B324" s="5"/>
      <c r="C324" s="144"/>
      <c r="D324" s="65"/>
      <c r="E324" s="5"/>
      <c r="F324" s="66"/>
      <c r="G324" s="139"/>
      <c r="H324" s="139"/>
      <c r="I324" s="139"/>
      <c r="J324" s="63"/>
      <c r="K324" s="63"/>
      <c r="L324" s="63"/>
      <c r="M324" s="63"/>
      <c r="N324" s="63"/>
      <c r="O324" s="63"/>
      <c r="P324" s="63"/>
      <c r="Q324" s="63"/>
      <c r="R324" s="63"/>
      <c r="S324" s="63"/>
      <c r="T324" s="63"/>
      <c r="U324" s="63"/>
      <c r="V324" s="63"/>
      <c r="W324" s="63"/>
      <c r="X324" s="63"/>
      <c r="Y324" s="63"/>
      <c r="Z324" s="63"/>
      <c r="AA324" s="63"/>
      <c r="AB324" s="63"/>
      <c r="AC324" s="63"/>
      <c r="AD324" s="63"/>
      <c r="AE324" s="63"/>
      <c r="AF324" s="63"/>
      <c r="AG324" s="63"/>
      <c r="AH324" s="63"/>
      <c r="AI324" s="63"/>
      <c r="AJ324" s="63"/>
      <c r="AK324" s="63"/>
      <c r="AL324" s="63"/>
      <c r="AM324" s="63"/>
      <c r="AN324" s="63"/>
      <c r="AO324" s="63"/>
    </row>
    <row r="325" spans="1:41" s="60" customFormat="1" x14ac:dyDescent="0.2">
      <c r="A325" s="5"/>
      <c r="B325" s="5"/>
      <c r="C325" s="144"/>
      <c r="D325" s="65"/>
      <c r="E325" s="5"/>
      <c r="F325" s="66"/>
      <c r="G325" s="139"/>
      <c r="H325" s="139"/>
      <c r="I325" s="139"/>
      <c r="J325" s="63"/>
      <c r="K325" s="63"/>
      <c r="L325" s="63"/>
      <c r="M325" s="63"/>
      <c r="N325" s="63"/>
      <c r="O325" s="63"/>
      <c r="P325" s="63"/>
      <c r="Q325" s="63"/>
      <c r="R325" s="63"/>
      <c r="S325" s="63"/>
      <c r="T325" s="63"/>
      <c r="U325" s="63"/>
      <c r="V325" s="63"/>
      <c r="W325" s="63"/>
      <c r="X325" s="63"/>
      <c r="Y325" s="63"/>
      <c r="Z325" s="63"/>
      <c r="AA325" s="63"/>
      <c r="AB325" s="63"/>
      <c r="AC325" s="63"/>
      <c r="AD325" s="63"/>
      <c r="AE325" s="63"/>
      <c r="AF325" s="63"/>
      <c r="AG325" s="63"/>
      <c r="AH325" s="63"/>
      <c r="AI325" s="63"/>
      <c r="AJ325" s="63"/>
      <c r="AK325" s="63"/>
      <c r="AL325" s="63"/>
      <c r="AM325" s="63"/>
      <c r="AN325" s="63"/>
      <c r="AO325" s="63"/>
    </row>
    <row r="326" spans="1:41" s="60" customFormat="1" x14ac:dyDescent="0.2">
      <c r="A326" s="5"/>
      <c r="B326" s="5"/>
      <c r="C326" s="144"/>
      <c r="D326" s="65"/>
      <c r="E326" s="5"/>
      <c r="F326" s="66"/>
      <c r="G326" s="139"/>
      <c r="H326" s="139"/>
      <c r="I326" s="139"/>
      <c r="J326" s="63"/>
      <c r="K326" s="63"/>
      <c r="L326" s="63"/>
      <c r="M326" s="63"/>
      <c r="N326" s="63"/>
      <c r="O326" s="63"/>
      <c r="P326" s="63"/>
      <c r="Q326" s="63"/>
      <c r="R326" s="63"/>
      <c r="S326" s="63"/>
      <c r="T326" s="63"/>
      <c r="U326" s="63"/>
      <c r="V326" s="63"/>
      <c r="W326" s="63"/>
      <c r="X326" s="63"/>
      <c r="Y326" s="63"/>
      <c r="Z326" s="63"/>
      <c r="AA326" s="63"/>
      <c r="AB326" s="63"/>
      <c r="AC326" s="63"/>
      <c r="AD326" s="63"/>
      <c r="AE326" s="63"/>
      <c r="AF326" s="63"/>
      <c r="AG326" s="63"/>
      <c r="AH326" s="63"/>
      <c r="AI326" s="63"/>
      <c r="AJ326" s="63"/>
      <c r="AK326" s="63"/>
      <c r="AL326" s="63"/>
      <c r="AM326" s="63"/>
      <c r="AN326" s="63"/>
      <c r="AO326" s="63"/>
    </row>
    <row r="327" spans="1:41" s="60" customFormat="1" x14ac:dyDescent="0.2">
      <c r="A327" s="5"/>
      <c r="B327" s="5"/>
      <c r="C327" s="144"/>
      <c r="D327" s="65"/>
      <c r="E327" s="5"/>
      <c r="F327" s="66"/>
      <c r="G327" s="139"/>
      <c r="H327" s="139"/>
      <c r="I327" s="139"/>
      <c r="J327" s="63"/>
      <c r="K327" s="63"/>
      <c r="L327" s="63"/>
      <c r="M327" s="63"/>
      <c r="N327" s="63"/>
      <c r="O327" s="63"/>
      <c r="P327" s="63"/>
      <c r="Q327" s="63"/>
      <c r="R327" s="63"/>
      <c r="S327" s="63"/>
      <c r="T327" s="63"/>
      <c r="U327" s="63"/>
      <c r="V327" s="63"/>
      <c r="W327" s="63"/>
      <c r="X327" s="63"/>
      <c r="Y327" s="63"/>
      <c r="Z327" s="63"/>
      <c r="AA327" s="63"/>
      <c r="AB327" s="63"/>
      <c r="AC327" s="63"/>
      <c r="AD327" s="63"/>
      <c r="AE327" s="63"/>
      <c r="AF327" s="63"/>
      <c r="AG327" s="63"/>
      <c r="AH327" s="63"/>
      <c r="AI327" s="63"/>
      <c r="AJ327" s="63"/>
      <c r="AK327" s="63"/>
      <c r="AL327" s="63"/>
      <c r="AM327" s="63"/>
      <c r="AN327" s="63"/>
      <c r="AO327" s="63"/>
    </row>
    <row r="328" spans="1:41" s="60" customFormat="1" x14ac:dyDescent="0.2">
      <c r="A328" s="5"/>
      <c r="B328" s="5"/>
      <c r="C328" s="144"/>
      <c r="D328" s="65"/>
      <c r="E328" s="5"/>
      <c r="F328" s="66"/>
      <c r="G328" s="139"/>
      <c r="H328" s="139"/>
      <c r="I328" s="139"/>
      <c r="J328" s="63"/>
      <c r="K328" s="63"/>
      <c r="L328" s="63"/>
      <c r="M328" s="63"/>
      <c r="N328" s="63"/>
      <c r="O328" s="63"/>
      <c r="P328" s="63"/>
      <c r="Q328" s="63"/>
      <c r="R328" s="63"/>
      <c r="S328" s="63"/>
      <c r="T328" s="63"/>
      <c r="U328" s="63"/>
      <c r="V328" s="63"/>
      <c r="W328" s="63"/>
      <c r="X328" s="63"/>
      <c r="Y328" s="63"/>
      <c r="Z328" s="63"/>
      <c r="AA328" s="63"/>
      <c r="AB328" s="63"/>
      <c r="AC328" s="63"/>
      <c r="AD328" s="63"/>
      <c r="AE328" s="63"/>
      <c r="AF328" s="63"/>
      <c r="AG328" s="63"/>
      <c r="AH328" s="63"/>
      <c r="AI328" s="63"/>
      <c r="AJ328" s="63"/>
      <c r="AK328" s="63"/>
      <c r="AL328" s="63"/>
      <c r="AM328" s="63"/>
      <c r="AN328" s="63"/>
      <c r="AO328" s="63"/>
    </row>
    <row r="329" spans="1:41" s="60" customFormat="1" x14ac:dyDescent="0.2">
      <c r="A329" s="5"/>
      <c r="B329" s="5"/>
      <c r="C329" s="144"/>
      <c r="D329" s="65"/>
      <c r="E329" s="5"/>
      <c r="F329" s="66"/>
      <c r="G329" s="139"/>
      <c r="H329" s="139"/>
      <c r="I329" s="139"/>
      <c r="J329" s="63"/>
      <c r="K329" s="63"/>
      <c r="L329" s="63"/>
      <c r="M329" s="63"/>
      <c r="N329" s="63"/>
      <c r="O329" s="63"/>
      <c r="P329" s="63"/>
      <c r="Q329" s="63"/>
      <c r="R329" s="63"/>
      <c r="S329" s="63"/>
      <c r="T329" s="63"/>
      <c r="U329" s="63"/>
      <c r="V329" s="63"/>
      <c r="W329" s="63"/>
      <c r="X329" s="63"/>
      <c r="Y329" s="63"/>
      <c r="Z329" s="63"/>
      <c r="AA329" s="63"/>
      <c r="AB329" s="63"/>
      <c r="AC329" s="63"/>
      <c r="AD329" s="63"/>
      <c r="AE329" s="63"/>
      <c r="AF329" s="63"/>
      <c r="AG329" s="63"/>
      <c r="AH329" s="63"/>
      <c r="AI329" s="63"/>
      <c r="AJ329" s="63"/>
      <c r="AK329" s="63"/>
      <c r="AL329" s="63"/>
      <c r="AM329" s="63"/>
      <c r="AN329" s="63"/>
      <c r="AO329" s="63"/>
    </row>
    <row r="330" spans="1:41" s="60" customFormat="1" x14ac:dyDescent="0.2">
      <c r="A330" s="5"/>
      <c r="B330" s="5"/>
      <c r="C330" s="144"/>
      <c r="D330" s="65"/>
      <c r="E330" s="5"/>
      <c r="F330" s="66"/>
      <c r="G330" s="139"/>
      <c r="H330" s="139"/>
      <c r="I330" s="139"/>
      <c r="J330" s="63"/>
      <c r="K330" s="63"/>
      <c r="L330" s="63"/>
      <c r="M330" s="63"/>
      <c r="N330" s="63"/>
      <c r="O330" s="63"/>
      <c r="P330" s="63"/>
      <c r="Q330" s="63"/>
      <c r="R330" s="63"/>
      <c r="S330" s="63"/>
      <c r="T330" s="63"/>
      <c r="U330" s="63"/>
      <c r="V330" s="63"/>
      <c r="W330" s="63"/>
      <c r="X330" s="63"/>
      <c r="Y330" s="63"/>
      <c r="Z330" s="63"/>
      <c r="AA330" s="63"/>
      <c r="AB330" s="63"/>
      <c r="AC330" s="63"/>
      <c r="AD330" s="63"/>
      <c r="AE330" s="63"/>
      <c r="AF330" s="63"/>
      <c r="AG330" s="63"/>
      <c r="AH330" s="63"/>
      <c r="AI330" s="63"/>
      <c r="AJ330" s="63"/>
      <c r="AK330" s="63"/>
      <c r="AL330" s="63"/>
      <c r="AM330" s="63"/>
      <c r="AN330" s="63"/>
      <c r="AO330" s="63"/>
    </row>
    <row r="331" spans="1:41" s="60" customFormat="1" x14ac:dyDescent="0.2">
      <c r="A331" s="5"/>
      <c r="B331" s="5"/>
      <c r="C331" s="144"/>
      <c r="D331" s="65"/>
      <c r="E331" s="5"/>
      <c r="F331" s="66"/>
      <c r="G331" s="139"/>
      <c r="H331" s="139"/>
      <c r="I331" s="139"/>
      <c r="J331" s="63"/>
      <c r="K331" s="63"/>
      <c r="L331" s="63"/>
      <c r="M331" s="63"/>
      <c r="N331" s="63"/>
      <c r="O331" s="63"/>
      <c r="P331" s="63"/>
      <c r="Q331" s="63"/>
      <c r="R331" s="63"/>
      <c r="S331" s="63"/>
      <c r="T331" s="63"/>
      <c r="U331" s="63"/>
      <c r="V331" s="63"/>
      <c r="W331" s="63"/>
      <c r="X331" s="63"/>
      <c r="Y331" s="63"/>
      <c r="Z331" s="63"/>
      <c r="AA331" s="63"/>
      <c r="AB331" s="63"/>
      <c r="AC331" s="63"/>
      <c r="AD331" s="63"/>
      <c r="AE331" s="63"/>
      <c r="AF331" s="63"/>
      <c r="AG331" s="63"/>
      <c r="AH331" s="63"/>
      <c r="AI331" s="63"/>
      <c r="AJ331" s="63"/>
      <c r="AK331" s="63"/>
      <c r="AL331" s="63"/>
      <c r="AM331" s="63"/>
      <c r="AN331" s="63"/>
      <c r="AO331" s="63"/>
    </row>
    <row r="332" spans="1:41" s="60" customFormat="1" x14ac:dyDescent="0.2">
      <c r="A332" s="5"/>
      <c r="B332" s="5"/>
      <c r="C332" s="144"/>
      <c r="D332" s="65"/>
      <c r="E332" s="5"/>
      <c r="F332" s="66"/>
      <c r="G332" s="139"/>
      <c r="H332" s="139"/>
      <c r="I332" s="139"/>
      <c r="J332" s="63"/>
      <c r="K332" s="63"/>
      <c r="L332" s="63"/>
      <c r="M332" s="63"/>
      <c r="N332" s="63"/>
      <c r="O332" s="63"/>
      <c r="P332" s="63"/>
      <c r="Q332" s="63"/>
      <c r="R332" s="63"/>
      <c r="S332" s="63"/>
      <c r="T332" s="63"/>
      <c r="U332" s="63"/>
      <c r="V332" s="63"/>
      <c r="W332" s="63"/>
      <c r="X332" s="63"/>
      <c r="Y332" s="63"/>
      <c r="Z332" s="63"/>
      <c r="AA332" s="63"/>
      <c r="AB332" s="63"/>
      <c r="AC332" s="63"/>
      <c r="AD332" s="63"/>
      <c r="AE332" s="63"/>
      <c r="AF332" s="63"/>
      <c r="AG332" s="63"/>
      <c r="AH332" s="63"/>
      <c r="AI332" s="63"/>
      <c r="AJ332" s="63"/>
      <c r="AK332" s="63"/>
      <c r="AL332" s="63"/>
      <c r="AM332" s="63"/>
      <c r="AN332" s="63"/>
      <c r="AO332" s="63"/>
    </row>
    <row r="333" spans="1:41" s="60" customFormat="1" x14ac:dyDescent="0.2">
      <c r="A333" s="5"/>
      <c r="B333" s="5"/>
      <c r="C333" s="144"/>
      <c r="D333" s="65"/>
      <c r="E333" s="5"/>
      <c r="F333" s="66"/>
      <c r="G333" s="139"/>
      <c r="H333" s="139"/>
      <c r="I333" s="139"/>
      <c r="J333" s="63"/>
      <c r="K333" s="63"/>
      <c r="L333" s="63"/>
      <c r="M333" s="63"/>
      <c r="N333" s="63"/>
      <c r="O333" s="63"/>
      <c r="P333" s="63"/>
      <c r="Q333" s="63"/>
      <c r="R333" s="63"/>
      <c r="S333" s="63"/>
      <c r="T333" s="63"/>
      <c r="U333" s="63"/>
      <c r="V333" s="63"/>
      <c r="W333" s="63"/>
      <c r="X333" s="63"/>
      <c r="Y333" s="63"/>
      <c r="Z333" s="63"/>
      <c r="AA333" s="63"/>
      <c r="AB333" s="63"/>
      <c r="AC333" s="63"/>
      <c r="AD333" s="63"/>
      <c r="AE333" s="63"/>
      <c r="AF333" s="63"/>
      <c r="AG333" s="63"/>
      <c r="AH333" s="63"/>
      <c r="AI333" s="63"/>
      <c r="AJ333" s="63"/>
      <c r="AK333" s="63"/>
      <c r="AL333" s="63"/>
      <c r="AM333" s="63"/>
      <c r="AN333" s="63"/>
      <c r="AO333" s="63"/>
    </row>
    <row r="334" spans="1:41" s="60" customFormat="1" x14ac:dyDescent="0.2">
      <c r="A334" s="5"/>
      <c r="B334" s="5"/>
      <c r="C334" s="144"/>
      <c r="D334" s="65"/>
      <c r="E334" s="5"/>
      <c r="F334" s="66"/>
      <c r="G334" s="139"/>
      <c r="H334" s="139"/>
      <c r="I334" s="139"/>
      <c r="J334" s="63"/>
      <c r="K334" s="63"/>
      <c r="L334" s="63"/>
      <c r="M334" s="63"/>
      <c r="N334" s="63"/>
      <c r="O334" s="63"/>
      <c r="P334" s="63"/>
      <c r="Q334" s="63"/>
      <c r="R334" s="63"/>
      <c r="S334" s="63"/>
      <c r="T334" s="63"/>
      <c r="U334" s="63"/>
      <c r="V334" s="63"/>
      <c r="W334" s="63"/>
      <c r="X334" s="63"/>
      <c r="Y334" s="63"/>
      <c r="Z334" s="63"/>
      <c r="AA334" s="63"/>
      <c r="AB334" s="63"/>
      <c r="AC334" s="63"/>
      <c r="AD334" s="63"/>
      <c r="AE334" s="63"/>
      <c r="AF334" s="63"/>
      <c r="AG334" s="63"/>
      <c r="AH334" s="63"/>
      <c r="AI334" s="63"/>
      <c r="AJ334" s="63"/>
      <c r="AK334" s="63"/>
      <c r="AL334" s="63"/>
      <c r="AM334" s="63"/>
      <c r="AN334" s="63"/>
      <c r="AO334" s="63"/>
    </row>
    <row r="335" spans="1:41" s="60" customFormat="1" x14ac:dyDescent="0.2">
      <c r="A335" s="5"/>
      <c r="B335" s="5"/>
      <c r="C335" s="144"/>
      <c r="D335" s="65"/>
      <c r="E335" s="5"/>
      <c r="F335" s="66"/>
      <c r="G335" s="139"/>
      <c r="H335" s="139"/>
      <c r="I335" s="139"/>
      <c r="J335" s="63"/>
      <c r="K335" s="63"/>
      <c r="L335" s="63"/>
      <c r="M335" s="63"/>
      <c r="N335" s="63"/>
      <c r="O335" s="63"/>
      <c r="P335" s="63"/>
      <c r="Q335" s="63"/>
      <c r="R335" s="63"/>
      <c r="S335" s="63"/>
      <c r="T335" s="63"/>
      <c r="U335" s="63"/>
      <c r="V335" s="63"/>
      <c r="W335" s="63"/>
      <c r="X335" s="63"/>
      <c r="Y335" s="63"/>
      <c r="Z335" s="63"/>
      <c r="AA335" s="63"/>
      <c r="AB335" s="63"/>
      <c r="AC335" s="63"/>
      <c r="AD335" s="63"/>
      <c r="AE335" s="63"/>
      <c r="AF335" s="63"/>
      <c r="AG335" s="63"/>
      <c r="AH335" s="63"/>
      <c r="AI335" s="63"/>
      <c r="AJ335" s="63"/>
      <c r="AK335" s="63"/>
      <c r="AL335" s="63"/>
      <c r="AM335" s="63"/>
      <c r="AN335" s="63"/>
      <c r="AO335" s="63"/>
    </row>
    <row r="336" spans="1:41" s="60" customFormat="1" x14ac:dyDescent="0.2">
      <c r="A336" s="5"/>
      <c r="B336" s="5"/>
      <c r="C336" s="144"/>
      <c r="D336" s="65"/>
      <c r="E336" s="5"/>
      <c r="F336" s="66"/>
      <c r="G336" s="139"/>
      <c r="H336" s="139"/>
      <c r="I336" s="139"/>
      <c r="J336" s="63"/>
      <c r="K336" s="63"/>
      <c r="L336" s="63"/>
      <c r="M336" s="63"/>
      <c r="N336" s="63"/>
      <c r="O336" s="63"/>
      <c r="P336" s="63"/>
      <c r="Q336" s="63"/>
      <c r="R336" s="63"/>
      <c r="S336" s="63"/>
      <c r="T336" s="63"/>
      <c r="U336" s="63"/>
      <c r="V336" s="63"/>
      <c r="W336" s="63"/>
      <c r="X336" s="63"/>
      <c r="Y336" s="63"/>
      <c r="Z336" s="63"/>
      <c r="AA336" s="63"/>
      <c r="AB336" s="63"/>
      <c r="AC336" s="63"/>
      <c r="AD336" s="63"/>
      <c r="AE336" s="63"/>
      <c r="AF336" s="63"/>
      <c r="AG336" s="63"/>
      <c r="AH336" s="63"/>
      <c r="AI336" s="63"/>
      <c r="AJ336" s="63"/>
      <c r="AK336" s="63"/>
      <c r="AL336" s="63"/>
      <c r="AM336" s="63"/>
      <c r="AN336" s="63"/>
      <c r="AO336" s="63"/>
    </row>
    <row r="337" spans="1:41" s="60" customFormat="1" x14ac:dyDescent="0.2">
      <c r="A337" s="5"/>
      <c r="B337" s="5"/>
      <c r="C337" s="144"/>
      <c r="D337" s="65"/>
      <c r="E337" s="5"/>
      <c r="F337" s="66"/>
      <c r="G337" s="139"/>
      <c r="H337" s="139"/>
      <c r="I337" s="139"/>
      <c r="J337" s="63"/>
      <c r="K337" s="63"/>
      <c r="L337" s="63"/>
      <c r="M337" s="63"/>
      <c r="N337" s="63"/>
      <c r="O337" s="63"/>
      <c r="P337" s="63"/>
      <c r="Q337" s="63"/>
      <c r="R337" s="63"/>
      <c r="S337" s="63"/>
      <c r="T337" s="63"/>
      <c r="U337" s="63"/>
      <c r="V337" s="63"/>
      <c r="W337" s="63"/>
      <c r="X337" s="63"/>
      <c r="Y337" s="63"/>
      <c r="Z337" s="63"/>
      <c r="AA337" s="63"/>
      <c r="AB337" s="63"/>
      <c r="AC337" s="63"/>
      <c r="AD337" s="63"/>
      <c r="AE337" s="63"/>
      <c r="AF337" s="63"/>
      <c r="AG337" s="63"/>
      <c r="AH337" s="63"/>
      <c r="AI337" s="63"/>
      <c r="AJ337" s="63"/>
      <c r="AK337" s="63"/>
      <c r="AL337" s="63"/>
      <c r="AM337" s="63"/>
      <c r="AN337" s="63"/>
      <c r="AO337" s="63"/>
    </row>
    <row r="338" spans="1:41" s="60" customFormat="1" x14ac:dyDescent="0.2">
      <c r="A338" s="5"/>
      <c r="B338" s="5"/>
      <c r="C338" s="144"/>
      <c r="D338" s="65"/>
      <c r="E338" s="5"/>
      <c r="F338" s="66"/>
      <c r="G338" s="139"/>
      <c r="H338" s="139"/>
      <c r="I338" s="139"/>
      <c r="J338" s="63"/>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c r="AJ338" s="63"/>
      <c r="AK338" s="63"/>
      <c r="AL338" s="63"/>
      <c r="AM338" s="63"/>
      <c r="AN338" s="63"/>
      <c r="AO338" s="63"/>
    </row>
    <row r="339" spans="1:41" s="60" customFormat="1" x14ac:dyDescent="0.2">
      <c r="A339" s="5"/>
      <c r="B339" s="5"/>
      <c r="C339" s="144"/>
      <c r="D339" s="65"/>
      <c r="E339" s="5"/>
      <c r="F339" s="66"/>
      <c r="G339" s="139"/>
      <c r="H339" s="139"/>
      <c r="I339" s="139"/>
      <c r="J339" s="63"/>
      <c r="K339" s="63"/>
      <c r="L339" s="63"/>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c r="AJ339" s="63"/>
      <c r="AK339" s="63"/>
      <c r="AL339" s="63"/>
      <c r="AM339" s="63"/>
      <c r="AN339" s="63"/>
      <c r="AO339" s="63"/>
    </row>
    <row r="340" spans="1:41" s="60" customFormat="1" x14ac:dyDescent="0.2">
      <c r="A340" s="5"/>
      <c r="B340" s="5"/>
      <c r="C340" s="144"/>
      <c r="D340" s="65"/>
      <c r="E340" s="5"/>
      <c r="F340" s="66"/>
      <c r="G340" s="139"/>
      <c r="H340" s="139"/>
      <c r="I340" s="139"/>
      <c r="J340" s="63"/>
      <c r="K340" s="63"/>
      <c r="L340" s="63"/>
      <c r="M340" s="63"/>
      <c r="N340" s="63"/>
      <c r="O340" s="63"/>
      <c r="P340" s="63"/>
      <c r="Q340" s="63"/>
      <c r="R340" s="63"/>
      <c r="S340" s="63"/>
      <c r="T340" s="63"/>
      <c r="U340" s="63"/>
      <c r="V340" s="63"/>
      <c r="W340" s="63"/>
      <c r="X340" s="63"/>
      <c r="Y340" s="63"/>
      <c r="Z340" s="63"/>
      <c r="AA340" s="63"/>
      <c r="AB340" s="63"/>
      <c r="AC340" s="63"/>
      <c r="AD340" s="63"/>
      <c r="AE340" s="63"/>
      <c r="AF340" s="63"/>
      <c r="AG340" s="63"/>
      <c r="AH340" s="63"/>
      <c r="AI340" s="63"/>
      <c r="AJ340" s="63"/>
      <c r="AK340" s="63"/>
      <c r="AL340" s="63"/>
      <c r="AM340" s="63"/>
      <c r="AN340" s="63"/>
      <c r="AO340" s="63"/>
    </row>
    <row r="341" spans="1:41" s="60" customFormat="1" x14ac:dyDescent="0.2">
      <c r="A341" s="5"/>
      <c r="B341" s="5"/>
      <c r="C341" s="144"/>
      <c r="D341" s="65"/>
      <c r="E341" s="5"/>
      <c r="F341" s="66"/>
      <c r="G341" s="139"/>
      <c r="H341" s="139"/>
      <c r="I341" s="139"/>
      <c r="J341" s="63"/>
      <c r="K341" s="63"/>
      <c r="L341" s="63"/>
      <c r="M341" s="63"/>
      <c r="N341" s="63"/>
      <c r="O341" s="63"/>
      <c r="P341" s="63"/>
      <c r="Q341" s="63"/>
      <c r="R341" s="63"/>
      <c r="S341" s="63"/>
      <c r="T341" s="63"/>
      <c r="U341" s="63"/>
      <c r="V341" s="63"/>
      <c r="W341" s="63"/>
      <c r="X341" s="63"/>
      <c r="Y341" s="63"/>
      <c r="Z341" s="63"/>
      <c r="AA341" s="63"/>
      <c r="AB341" s="63"/>
      <c r="AC341" s="63"/>
      <c r="AD341" s="63"/>
      <c r="AE341" s="63"/>
      <c r="AF341" s="63"/>
      <c r="AG341" s="63"/>
      <c r="AH341" s="63"/>
      <c r="AI341" s="63"/>
      <c r="AJ341" s="63"/>
      <c r="AK341" s="63"/>
      <c r="AL341" s="63"/>
      <c r="AM341" s="63"/>
      <c r="AN341" s="63"/>
      <c r="AO341" s="63"/>
    </row>
    <row r="342" spans="1:41" s="60" customFormat="1" x14ac:dyDescent="0.2">
      <c r="A342" s="5"/>
      <c r="B342" s="5"/>
      <c r="C342" s="144"/>
      <c r="D342" s="65"/>
      <c r="E342" s="5"/>
      <c r="F342" s="66"/>
      <c r="G342" s="139"/>
      <c r="H342" s="139"/>
      <c r="I342" s="139"/>
      <c r="J342" s="63"/>
      <c r="K342" s="63"/>
      <c r="L342" s="63"/>
      <c r="M342" s="63"/>
      <c r="N342" s="63"/>
      <c r="O342" s="63"/>
      <c r="P342" s="63"/>
      <c r="Q342" s="63"/>
      <c r="R342" s="63"/>
      <c r="S342" s="63"/>
      <c r="T342" s="63"/>
      <c r="U342" s="63"/>
      <c r="V342" s="63"/>
      <c r="W342" s="63"/>
      <c r="X342" s="63"/>
      <c r="Y342" s="63"/>
      <c r="Z342" s="63"/>
      <c r="AA342" s="63"/>
      <c r="AB342" s="63"/>
      <c r="AC342" s="63"/>
      <c r="AD342" s="63"/>
      <c r="AE342" s="63"/>
      <c r="AF342" s="63"/>
      <c r="AG342" s="63"/>
      <c r="AH342" s="63"/>
      <c r="AI342" s="63"/>
      <c r="AJ342" s="63"/>
      <c r="AK342" s="63"/>
      <c r="AL342" s="63"/>
      <c r="AM342" s="63"/>
      <c r="AN342" s="63"/>
      <c r="AO342" s="63"/>
    </row>
    <row r="343" spans="1:41" s="60" customFormat="1" x14ac:dyDescent="0.2">
      <c r="A343" s="5"/>
      <c r="B343" s="5"/>
      <c r="C343" s="144"/>
      <c r="D343" s="65"/>
      <c r="E343" s="5"/>
      <c r="F343" s="66"/>
      <c r="G343" s="139"/>
      <c r="H343" s="139"/>
      <c r="I343" s="139"/>
      <c r="J343" s="63"/>
      <c r="K343" s="63"/>
      <c r="L343" s="63"/>
      <c r="M343" s="63"/>
      <c r="N343" s="63"/>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c r="AN343" s="63"/>
      <c r="AO343" s="63"/>
    </row>
    <row r="344" spans="1:41" s="60" customFormat="1" x14ac:dyDescent="0.2">
      <c r="A344" s="5"/>
      <c r="B344" s="5"/>
      <c r="C344" s="144"/>
      <c r="D344" s="65"/>
      <c r="E344" s="5"/>
      <c r="F344" s="66"/>
      <c r="G344" s="139"/>
      <c r="H344" s="139"/>
      <c r="I344" s="139"/>
      <c r="J344" s="63"/>
      <c r="K344" s="63"/>
      <c r="L344" s="63"/>
      <c r="M344" s="63"/>
      <c r="N344" s="63"/>
      <c r="O344" s="63"/>
      <c r="P344" s="63"/>
      <c r="Q344" s="63"/>
      <c r="R344" s="63"/>
      <c r="S344" s="63"/>
      <c r="T344" s="63"/>
      <c r="U344" s="63"/>
      <c r="V344" s="63"/>
      <c r="W344" s="63"/>
      <c r="X344" s="63"/>
      <c r="Y344" s="63"/>
      <c r="Z344" s="63"/>
      <c r="AA344" s="63"/>
      <c r="AB344" s="63"/>
      <c r="AC344" s="63"/>
      <c r="AD344" s="63"/>
      <c r="AE344" s="63"/>
      <c r="AF344" s="63"/>
      <c r="AG344" s="63"/>
      <c r="AH344" s="63"/>
      <c r="AI344" s="63"/>
      <c r="AJ344" s="63"/>
      <c r="AK344" s="63"/>
      <c r="AL344" s="63"/>
      <c r="AM344" s="63"/>
      <c r="AN344" s="63"/>
      <c r="AO344" s="63"/>
    </row>
    <row r="345" spans="1:41" s="60" customFormat="1" x14ac:dyDescent="0.2">
      <c r="A345" s="5"/>
      <c r="B345" s="5"/>
      <c r="C345" s="144"/>
      <c r="D345" s="65"/>
      <c r="E345" s="5"/>
      <c r="F345" s="66"/>
      <c r="G345" s="139"/>
      <c r="H345" s="139"/>
      <c r="I345" s="139"/>
      <c r="J345" s="63"/>
      <c r="K345" s="63"/>
      <c r="L345" s="63"/>
      <c r="M345" s="63"/>
      <c r="N345" s="63"/>
      <c r="O345" s="63"/>
      <c r="P345" s="63"/>
      <c r="Q345" s="63"/>
      <c r="R345" s="63"/>
      <c r="S345" s="63"/>
      <c r="T345" s="63"/>
      <c r="U345" s="63"/>
      <c r="V345" s="63"/>
      <c r="W345" s="63"/>
      <c r="X345" s="63"/>
      <c r="Y345" s="63"/>
      <c r="Z345" s="63"/>
      <c r="AA345" s="63"/>
      <c r="AB345" s="63"/>
      <c r="AC345" s="63"/>
      <c r="AD345" s="63"/>
      <c r="AE345" s="63"/>
      <c r="AF345" s="63"/>
      <c r="AG345" s="63"/>
      <c r="AH345" s="63"/>
      <c r="AI345" s="63"/>
      <c r="AJ345" s="63"/>
      <c r="AK345" s="63"/>
      <c r="AL345" s="63"/>
      <c r="AM345" s="63"/>
      <c r="AN345" s="63"/>
      <c r="AO345" s="63"/>
    </row>
    <row r="346" spans="1:41" s="60" customFormat="1" x14ac:dyDescent="0.2">
      <c r="A346" s="5"/>
      <c r="B346" s="5"/>
      <c r="C346" s="144"/>
      <c r="D346" s="65"/>
      <c r="E346" s="5"/>
      <c r="F346" s="66"/>
      <c r="G346" s="139"/>
      <c r="H346" s="139"/>
      <c r="I346" s="139"/>
      <c r="J346" s="63"/>
      <c r="K346" s="63"/>
      <c r="L346" s="63"/>
      <c r="M346" s="63"/>
      <c r="N346" s="63"/>
      <c r="O346" s="63"/>
      <c r="P346" s="63"/>
      <c r="Q346" s="63"/>
      <c r="R346" s="63"/>
      <c r="S346" s="63"/>
      <c r="T346" s="63"/>
      <c r="U346" s="63"/>
      <c r="V346" s="63"/>
      <c r="W346" s="63"/>
      <c r="X346" s="63"/>
      <c r="Y346" s="63"/>
      <c r="Z346" s="63"/>
      <c r="AA346" s="63"/>
      <c r="AB346" s="63"/>
      <c r="AC346" s="63"/>
      <c r="AD346" s="63"/>
      <c r="AE346" s="63"/>
      <c r="AF346" s="63"/>
      <c r="AG346" s="63"/>
      <c r="AH346" s="63"/>
      <c r="AI346" s="63"/>
      <c r="AJ346" s="63"/>
      <c r="AK346" s="63"/>
      <c r="AL346" s="63"/>
      <c r="AM346" s="63"/>
      <c r="AN346" s="63"/>
      <c r="AO346" s="63"/>
    </row>
    <row r="347" spans="1:41" s="60" customFormat="1" x14ac:dyDescent="0.2">
      <c r="A347" s="5"/>
      <c r="B347" s="5"/>
      <c r="C347" s="144"/>
      <c r="D347" s="65"/>
      <c r="E347" s="5"/>
      <c r="F347" s="66"/>
      <c r="G347" s="139"/>
      <c r="H347" s="139"/>
      <c r="I347" s="139"/>
      <c r="J347" s="63"/>
      <c r="K347" s="63"/>
      <c r="L347" s="63"/>
      <c r="M347" s="63"/>
      <c r="N347" s="63"/>
      <c r="O347" s="63"/>
      <c r="P347" s="63"/>
      <c r="Q347" s="63"/>
      <c r="R347" s="63"/>
      <c r="S347" s="63"/>
      <c r="T347" s="63"/>
      <c r="U347" s="63"/>
      <c r="V347" s="63"/>
      <c r="W347" s="63"/>
      <c r="X347" s="63"/>
      <c r="Y347" s="63"/>
      <c r="Z347" s="63"/>
      <c r="AA347" s="63"/>
      <c r="AB347" s="63"/>
      <c r="AC347" s="63"/>
      <c r="AD347" s="63"/>
      <c r="AE347" s="63"/>
      <c r="AF347" s="63"/>
      <c r="AG347" s="63"/>
      <c r="AH347" s="63"/>
      <c r="AI347" s="63"/>
      <c r="AJ347" s="63"/>
      <c r="AK347" s="63"/>
      <c r="AL347" s="63"/>
      <c r="AM347" s="63"/>
      <c r="AN347" s="63"/>
      <c r="AO347" s="63"/>
    </row>
    <row r="348" spans="1:41" s="60" customFormat="1" x14ac:dyDescent="0.2">
      <c r="A348" s="5"/>
      <c r="B348" s="5"/>
      <c r="C348" s="144"/>
      <c r="D348" s="65"/>
      <c r="E348" s="5"/>
      <c r="F348" s="66"/>
      <c r="G348" s="139"/>
      <c r="H348" s="139"/>
      <c r="I348" s="139"/>
      <c r="J348" s="63"/>
      <c r="K348" s="63"/>
      <c r="L348" s="63"/>
      <c r="M348" s="63"/>
      <c r="N348" s="63"/>
      <c r="O348" s="63"/>
      <c r="P348" s="63"/>
      <c r="Q348" s="63"/>
      <c r="R348" s="63"/>
      <c r="S348" s="63"/>
      <c r="T348" s="63"/>
      <c r="U348" s="63"/>
      <c r="V348" s="63"/>
      <c r="W348" s="63"/>
      <c r="X348" s="63"/>
      <c r="Y348" s="63"/>
      <c r="Z348" s="63"/>
      <c r="AA348" s="63"/>
      <c r="AB348" s="63"/>
      <c r="AC348" s="63"/>
      <c r="AD348" s="63"/>
      <c r="AE348" s="63"/>
      <c r="AF348" s="63"/>
      <c r="AG348" s="63"/>
      <c r="AH348" s="63"/>
      <c r="AI348" s="63"/>
      <c r="AJ348" s="63"/>
      <c r="AK348" s="63"/>
      <c r="AL348" s="63"/>
      <c r="AM348" s="63"/>
      <c r="AN348" s="63"/>
      <c r="AO348" s="63"/>
    </row>
    <row r="349" spans="1:41" s="60" customFormat="1" x14ac:dyDescent="0.2">
      <c r="A349" s="5"/>
      <c r="B349" s="5"/>
      <c r="C349" s="144"/>
      <c r="D349" s="65"/>
      <c r="E349" s="5"/>
      <c r="F349" s="66"/>
      <c r="G349" s="139"/>
      <c r="H349" s="139"/>
      <c r="I349" s="139"/>
      <c r="J349" s="63"/>
      <c r="K349" s="63"/>
      <c r="L349" s="63"/>
      <c r="M349" s="63"/>
      <c r="N349" s="63"/>
      <c r="O349" s="63"/>
      <c r="P349" s="63"/>
      <c r="Q349" s="63"/>
      <c r="R349" s="63"/>
      <c r="S349" s="63"/>
      <c r="T349" s="63"/>
      <c r="U349" s="63"/>
      <c r="V349" s="63"/>
      <c r="W349" s="63"/>
      <c r="X349" s="63"/>
      <c r="Y349" s="63"/>
      <c r="Z349" s="63"/>
      <c r="AA349" s="63"/>
      <c r="AB349" s="63"/>
      <c r="AC349" s="63"/>
      <c r="AD349" s="63"/>
      <c r="AE349" s="63"/>
      <c r="AF349" s="63"/>
      <c r="AG349" s="63"/>
      <c r="AH349" s="63"/>
      <c r="AI349" s="63"/>
      <c r="AJ349" s="63"/>
      <c r="AK349" s="63"/>
      <c r="AL349" s="63"/>
      <c r="AM349" s="63"/>
      <c r="AN349" s="63"/>
      <c r="AO349" s="63"/>
    </row>
    <row r="350" spans="1:41" s="60" customFormat="1" x14ac:dyDescent="0.2">
      <c r="A350" s="5"/>
      <c r="B350" s="5"/>
      <c r="C350" s="144"/>
      <c r="D350" s="65"/>
      <c r="E350" s="5"/>
      <c r="F350" s="66"/>
      <c r="G350" s="139"/>
      <c r="H350" s="139"/>
      <c r="I350" s="139"/>
      <c r="J350" s="63"/>
      <c r="K350" s="63"/>
      <c r="L350" s="63"/>
      <c r="M350" s="63"/>
      <c r="N350" s="63"/>
      <c r="O350" s="63"/>
      <c r="P350" s="63"/>
      <c r="Q350" s="63"/>
      <c r="R350" s="63"/>
      <c r="S350" s="63"/>
      <c r="T350" s="63"/>
      <c r="U350" s="63"/>
      <c r="V350" s="63"/>
      <c r="W350" s="63"/>
      <c r="X350" s="63"/>
      <c r="Y350" s="63"/>
      <c r="Z350" s="63"/>
      <c r="AA350" s="63"/>
      <c r="AB350" s="63"/>
      <c r="AC350" s="63"/>
      <c r="AD350" s="63"/>
      <c r="AE350" s="63"/>
      <c r="AF350" s="63"/>
      <c r="AG350" s="63"/>
      <c r="AH350" s="63"/>
      <c r="AI350" s="63"/>
      <c r="AJ350" s="63"/>
      <c r="AK350" s="63"/>
      <c r="AL350" s="63"/>
      <c r="AM350" s="63"/>
      <c r="AN350" s="63"/>
      <c r="AO350" s="63"/>
    </row>
    <row r="351" spans="1:41" s="60" customFormat="1" x14ac:dyDescent="0.2">
      <c r="A351" s="5"/>
      <c r="B351" s="5"/>
      <c r="C351" s="144"/>
      <c r="D351" s="65"/>
      <c r="E351" s="5"/>
      <c r="F351" s="66"/>
      <c r="G351" s="139"/>
      <c r="H351" s="139"/>
      <c r="I351" s="139"/>
      <c r="J351" s="63"/>
      <c r="K351" s="63"/>
      <c r="L351" s="63"/>
      <c r="M351" s="63"/>
      <c r="N351" s="63"/>
      <c r="O351" s="63"/>
      <c r="P351" s="63"/>
      <c r="Q351" s="63"/>
      <c r="R351" s="63"/>
      <c r="S351" s="63"/>
      <c r="T351" s="63"/>
      <c r="U351" s="63"/>
      <c r="V351" s="63"/>
      <c r="W351" s="63"/>
      <c r="X351" s="63"/>
      <c r="Y351" s="63"/>
      <c r="Z351" s="63"/>
      <c r="AA351" s="63"/>
      <c r="AB351" s="63"/>
      <c r="AC351" s="63"/>
      <c r="AD351" s="63"/>
      <c r="AE351" s="63"/>
      <c r="AF351" s="63"/>
      <c r="AG351" s="63"/>
      <c r="AH351" s="63"/>
      <c r="AI351" s="63"/>
      <c r="AJ351" s="63"/>
      <c r="AK351" s="63"/>
      <c r="AL351" s="63"/>
      <c r="AM351" s="63"/>
      <c r="AN351" s="63"/>
      <c r="AO351" s="63"/>
    </row>
    <row r="352" spans="1:41" s="60" customFormat="1" x14ac:dyDescent="0.2">
      <c r="A352" s="5"/>
      <c r="B352" s="5"/>
      <c r="C352" s="144"/>
      <c r="D352" s="65"/>
      <c r="E352" s="5"/>
      <c r="F352" s="66"/>
      <c r="G352" s="139"/>
      <c r="H352" s="139"/>
      <c r="I352" s="139"/>
      <c r="J352" s="63"/>
      <c r="K352" s="63"/>
      <c r="L352" s="63"/>
      <c r="M352" s="63"/>
      <c r="N352" s="63"/>
      <c r="O352" s="63"/>
      <c r="P352" s="63"/>
      <c r="Q352" s="63"/>
      <c r="R352" s="63"/>
      <c r="S352" s="63"/>
      <c r="T352" s="63"/>
      <c r="U352" s="63"/>
      <c r="V352" s="63"/>
      <c r="W352" s="63"/>
      <c r="X352" s="63"/>
      <c r="Y352" s="63"/>
      <c r="Z352" s="63"/>
      <c r="AA352" s="63"/>
      <c r="AB352" s="63"/>
      <c r="AC352" s="63"/>
      <c r="AD352" s="63"/>
      <c r="AE352" s="63"/>
      <c r="AF352" s="63"/>
      <c r="AG352" s="63"/>
      <c r="AH352" s="63"/>
      <c r="AI352" s="63"/>
      <c r="AJ352" s="63"/>
      <c r="AK352" s="63"/>
      <c r="AL352" s="63"/>
      <c r="AM352" s="63"/>
      <c r="AN352" s="63"/>
      <c r="AO352" s="63"/>
    </row>
    <row r="353" spans="1:41" s="60" customFormat="1" x14ac:dyDescent="0.2">
      <c r="A353" s="5"/>
      <c r="B353" s="5"/>
      <c r="C353" s="144"/>
      <c r="D353" s="65"/>
      <c r="E353" s="5"/>
      <c r="F353" s="66"/>
      <c r="G353" s="139"/>
      <c r="H353" s="139"/>
      <c r="I353" s="139"/>
      <c r="J353" s="63"/>
      <c r="K353" s="63"/>
      <c r="L353" s="63"/>
      <c r="M353" s="63"/>
      <c r="N353" s="63"/>
      <c r="O353" s="63"/>
      <c r="P353" s="63"/>
      <c r="Q353" s="63"/>
      <c r="R353" s="63"/>
      <c r="S353" s="63"/>
      <c r="T353" s="63"/>
      <c r="U353" s="63"/>
      <c r="V353" s="63"/>
      <c r="W353" s="63"/>
      <c r="X353" s="63"/>
      <c r="Y353" s="63"/>
      <c r="Z353" s="63"/>
      <c r="AA353" s="63"/>
      <c r="AB353" s="63"/>
      <c r="AC353" s="63"/>
      <c r="AD353" s="63"/>
      <c r="AE353" s="63"/>
      <c r="AF353" s="63"/>
      <c r="AG353" s="63"/>
      <c r="AH353" s="63"/>
      <c r="AI353" s="63"/>
      <c r="AJ353" s="63"/>
      <c r="AK353" s="63"/>
      <c r="AL353" s="63"/>
      <c r="AM353" s="63"/>
      <c r="AN353" s="63"/>
      <c r="AO353" s="63"/>
    </row>
    <row r="354" spans="1:41" s="60" customFormat="1" x14ac:dyDescent="0.2">
      <c r="A354" s="5"/>
      <c r="B354" s="5"/>
      <c r="C354" s="144"/>
      <c r="D354" s="65"/>
      <c r="E354" s="5"/>
      <c r="F354" s="66"/>
      <c r="G354" s="139"/>
      <c r="H354" s="139"/>
      <c r="I354" s="139"/>
      <c r="J354" s="63"/>
      <c r="K354" s="63"/>
      <c r="L354" s="63"/>
      <c r="M354" s="63"/>
      <c r="N354" s="63"/>
      <c r="O354" s="63"/>
      <c r="P354" s="63"/>
      <c r="Q354" s="63"/>
      <c r="R354" s="63"/>
      <c r="S354" s="63"/>
      <c r="T354" s="63"/>
      <c r="U354" s="63"/>
      <c r="V354" s="63"/>
      <c r="W354" s="63"/>
      <c r="X354" s="63"/>
      <c r="Y354" s="63"/>
      <c r="Z354" s="63"/>
      <c r="AA354" s="63"/>
      <c r="AB354" s="63"/>
      <c r="AC354" s="63"/>
      <c r="AD354" s="63"/>
      <c r="AE354" s="63"/>
      <c r="AF354" s="63"/>
      <c r="AG354" s="63"/>
      <c r="AH354" s="63"/>
      <c r="AI354" s="63"/>
      <c r="AJ354" s="63"/>
      <c r="AK354" s="63"/>
      <c r="AL354" s="63"/>
      <c r="AM354" s="63"/>
      <c r="AN354" s="63"/>
      <c r="AO354" s="63"/>
    </row>
    <row r="355" spans="1:41" s="60" customFormat="1" x14ac:dyDescent="0.2">
      <c r="A355" s="5"/>
      <c r="B355" s="5"/>
      <c r="C355" s="144"/>
      <c r="D355" s="65"/>
      <c r="E355" s="5"/>
      <c r="F355" s="66"/>
      <c r="G355" s="139"/>
      <c r="H355" s="139"/>
      <c r="I355" s="139"/>
      <c r="J355" s="63"/>
      <c r="K355" s="63"/>
      <c r="L355" s="63"/>
      <c r="M355" s="63"/>
      <c r="N355" s="63"/>
      <c r="O355" s="63"/>
      <c r="P355" s="63"/>
      <c r="Q355" s="63"/>
      <c r="R355" s="63"/>
      <c r="S355" s="63"/>
      <c r="T355" s="63"/>
      <c r="U355" s="63"/>
      <c r="V355" s="63"/>
      <c r="W355" s="63"/>
      <c r="X355" s="63"/>
      <c r="Y355" s="63"/>
      <c r="Z355" s="63"/>
      <c r="AA355" s="63"/>
      <c r="AB355" s="63"/>
      <c r="AC355" s="63"/>
      <c r="AD355" s="63"/>
      <c r="AE355" s="63"/>
      <c r="AF355" s="63"/>
      <c r="AG355" s="63"/>
      <c r="AH355" s="63"/>
      <c r="AI355" s="63"/>
      <c r="AJ355" s="63"/>
      <c r="AK355" s="63"/>
      <c r="AL355" s="63"/>
      <c r="AM355" s="63"/>
      <c r="AN355" s="63"/>
      <c r="AO355" s="63"/>
    </row>
    <row r="356" spans="1:41" s="60" customFormat="1" x14ac:dyDescent="0.2">
      <c r="A356" s="5"/>
      <c r="B356" s="5"/>
      <c r="C356" s="144"/>
      <c r="D356" s="65"/>
      <c r="E356" s="5"/>
      <c r="F356" s="66"/>
      <c r="G356" s="139"/>
      <c r="H356" s="139"/>
      <c r="I356" s="139"/>
      <c r="J356" s="63"/>
      <c r="K356" s="63"/>
      <c r="L356" s="63"/>
      <c r="M356" s="63"/>
      <c r="N356" s="63"/>
      <c r="O356" s="63"/>
      <c r="P356" s="63"/>
      <c r="Q356" s="63"/>
      <c r="R356" s="63"/>
      <c r="S356" s="63"/>
      <c r="T356" s="63"/>
      <c r="U356" s="63"/>
      <c r="V356" s="63"/>
      <c r="W356" s="63"/>
      <c r="X356" s="63"/>
      <c r="Y356" s="63"/>
      <c r="Z356" s="63"/>
      <c r="AA356" s="63"/>
      <c r="AB356" s="63"/>
      <c r="AC356" s="63"/>
      <c r="AD356" s="63"/>
      <c r="AE356" s="63"/>
      <c r="AF356" s="63"/>
      <c r="AG356" s="63"/>
      <c r="AH356" s="63"/>
      <c r="AI356" s="63"/>
      <c r="AJ356" s="63"/>
      <c r="AK356" s="63"/>
      <c r="AL356" s="63"/>
      <c r="AM356" s="63"/>
      <c r="AN356" s="63"/>
      <c r="AO356" s="63"/>
    </row>
    <row r="357" spans="1:41" s="60" customFormat="1" x14ac:dyDescent="0.2">
      <c r="A357" s="5"/>
      <c r="B357" s="5"/>
      <c r="C357" s="144"/>
      <c r="D357" s="65"/>
      <c r="E357" s="5"/>
      <c r="F357" s="66"/>
      <c r="G357" s="139"/>
      <c r="H357" s="139"/>
      <c r="I357" s="139"/>
      <c r="J357" s="63"/>
      <c r="K357" s="63"/>
      <c r="L357" s="63"/>
      <c r="M357" s="63"/>
      <c r="N357" s="63"/>
      <c r="O357" s="63"/>
      <c r="P357" s="63"/>
      <c r="Q357" s="63"/>
      <c r="R357" s="63"/>
      <c r="S357" s="63"/>
      <c r="T357" s="63"/>
      <c r="U357" s="63"/>
      <c r="V357" s="63"/>
      <c r="W357" s="63"/>
      <c r="X357" s="63"/>
      <c r="Y357" s="63"/>
      <c r="Z357" s="63"/>
      <c r="AA357" s="63"/>
      <c r="AB357" s="63"/>
      <c r="AC357" s="63"/>
      <c r="AD357" s="63"/>
      <c r="AE357" s="63"/>
      <c r="AF357" s="63"/>
      <c r="AG357" s="63"/>
      <c r="AH357" s="63"/>
      <c r="AI357" s="63"/>
      <c r="AJ357" s="63"/>
      <c r="AK357" s="63"/>
      <c r="AL357" s="63"/>
      <c r="AM357" s="63"/>
      <c r="AN357" s="63"/>
      <c r="AO357" s="63"/>
    </row>
    <row r="358" spans="1:41" s="60" customFormat="1" x14ac:dyDescent="0.2">
      <c r="A358" s="5"/>
      <c r="B358" s="5"/>
      <c r="C358" s="144"/>
      <c r="D358" s="65"/>
      <c r="E358" s="5"/>
      <c r="F358" s="66"/>
      <c r="G358" s="139"/>
      <c r="H358" s="139"/>
      <c r="I358" s="139"/>
      <c r="J358" s="63"/>
      <c r="K358" s="63"/>
      <c r="L358" s="63"/>
      <c r="M358" s="63"/>
      <c r="N358" s="63"/>
      <c r="O358" s="63"/>
      <c r="P358" s="63"/>
      <c r="Q358" s="63"/>
      <c r="R358" s="63"/>
      <c r="S358" s="63"/>
      <c r="T358" s="63"/>
      <c r="U358" s="63"/>
      <c r="V358" s="63"/>
      <c r="W358" s="63"/>
      <c r="X358" s="63"/>
      <c r="Y358" s="63"/>
      <c r="Z358" s="63"/>
      <c r="AA358" s="63"/>
      <c r="AB358" s="63"/>
      <c r="AC358" s="63"/>
      <c r="AD358" s="63"/>
      <c r="AE358" s="63"/>
      <c r="AF358" s="63"/>
      <c r="AG358" s="63"/>
      <c r="AH358" s="63"/>
      <c r="AI358" s="63"/>
      <c r="AJ358" s="63"/>
      <c r="AK358" s="63"/>
      <c r="AL358" s="63"/>
      <c r="AM358" s="63"/>
      <c r="AN358" s="63"/>
      <c r="AO358" s="63"/>
    </row>
    <row r="359" spans="1:41" s="60" customFormat="1" x14ac:dyDescent="0.2">
      <c r="A359" s="5"/>
      <c r="B359" s="5"/>
      <c r="C359" s="144"/>
      <c r="D359" s="65"/>
      <c r="E359" s="5"/>
      <c r="F359" s="66"/>
      <c r="G359" s="139"/>
      <c r="H359" s="139"/>
      <c r="I359" s="139"/>
      <c r="J359" s="63"/>
      <c r="K359" s="63"/>
      <c r="L359" s="63"/>
      <c r="M359" s="63"/>
      <c r="N359" s="63"/>
      <c r="O359" s="63"/>
      <c r="P359" s="63"/>
      <c r="Q359" s="63"/>
      <c r="R359" s="63"/>
      <c r="S359" s="63"/>
      <c r="T359" s="63"/>
      <c r="U359" s="63"/>
      <c r="V359" s="63"/>
      <c r="W359" s="63"/>
      <c r="X359" s="63"/>
      <c r="Y359" s="63"/>
      <c r="Z359" s="63"/>
      <c r="AA359" s="63"/>
      <c r="AB359" s="63"/>
      <c r="AC359" s="63"/>
      <c r="AD359" s="63"/>
      <c r="AE359" s="63"/>
      <c r="AF359" s="63"/>
      <c r="AG359" s="63"/>
      <c r="AH359" s="63"/>
      <c r="AI359" s="63"/>
      <c r="AJ359" s="63"/>
      <c r="AK359" s="63"/>
      <c r="AL359" s="63"/>
      <c r="AM359" s="63"/>
      <c r="AN359" s="63"/>
      <c r="AO359" s="63"/>
    </row>
    <row r="360" spans="1:41" s="60" customFormat="1" x14ac:dyDescent="0.2">
      <c r="A360" s="5"/>
      <c r="B360" s="5"/>
      <c r="C360" s="144"/>
      <c r="D360" s="65"/>
      <c r="E360" s="5"/>
      <c r="F360" s="66"/>
      <c r="G360" s="139"/>
      <c r="H360" s="139"/>
      <c r="I360" s="139"/>
      <c r="J360" s="63"/>
      <c r="K360" s="63"/>
      <c r="L360" s="63"/>
      <c r="M360" s="63"/>
      <c r="N360" s="63"/>
      <c r="O360" s="63"/>
      <c r="P360" s="63"/>
      <c r="Q360" s="63"/>
      <c r="R360" s="63"/>
      <c r="S360" s="63"/>
      <c r="T360" s="63"/>
      <c r="U360" s="63"/>
      <c r="V360" s="63"/>
      <c r="W360" s="63"/>
      <c r="X360" s="63"/>
      <c r="Y360" s="63"/>
      <c r="Z360" s="63"/>
      <c r="AA360" s="63"/>
      <c r="AB360" s="63"/>
      <c r="AC360" s="63"/>
      <c r="AD360" s="63"/>
      <c r="AE360" s="63"/>
      <c r="AF360" s="63"/>
      <c r="AG360" s="63"/>
      <c r="AH360" s="63"/>
      <c r="AI360" s="63"/>
      <c r="AJ360" s="63"/>
      <c r="AK360" s="63"/>
      <c r="AL360" s="63"/>
      <c r="AM360" s="63"/>
      <c r="AN360" s="63"/>
      <c r="AO360" s="63"/>
    </row>
    <row r="361" spans="1:41" s="60" customFormat="1" x14ac:dyDescent="0.2">
      <c r="A361" s="5"/>
      <c r="B361" s="5"/>
      <c r="C361" s="144"/>
      <c r="D361" s="65"/>
      <c r="E361" s="5"/>
      <c r="F361" s="66"/>
      <c r="G361" s="139"/>
      <c r="H361" s="139"/>
      <c r="I361" s="139"/>
      <c r="J361" s="63"/>
      <c r="K361" s="63"/>
      <c r="L361" s="63"/>
      <c r="M361" s="63"/>
      <c r="N361" s="63"/>
      <c r="O361" s="63"/>
      <c r="P361" s="63"/>
      <c r="Q361" s="63"/>
      <c r="R361" s="63"/>
      <c r="S361" s="63"/>
      <c r="T361" s="63"/>
      <c r="U361" s="63"/>
      <c r="V361" s="63"/>
      <c r="W361" s="63"/>
      <c r="X361" s="63"/>
      <c r="Y361" s="63"/>
      <c r="Z361" s="63"/>
      <c r="AA361" s="63"/>
      <c r="AB361" s="63"/>
      <c r="AC361" s="63"/>
      <c r="AD361" s="63"/>
      <c r="AE361" s="63"/>
      <c r="AF361" s="63"/>
      <c r="AG361" s="63"/>
      <c r="AH361" s="63"/>
      <c r="AI361" s="63"/>
      <c r="AJ361" s="63"/>
      <c r="AK361" s="63"/>
      <c r="AL361" s="63"/>
      <c r="AM361" s="63"/>
      <c r="AN361" s="63"/>
      <c r="AO361" s="63"/>
    </row>
    <row r="362" spans="1:41" s="60" customFormat="1" x14ac:dyDescent="0.2">
      <c r="A362" s="5"/>
      <c r="B362" s="5"/>
      <c r="C362" s="144"/>
      <c r="D362" s="65"/>
      <c r="E362" s="5"/>
      <c r="F362" s="66"/>
      <c r="G362" s="139"/>
      <c r="H362" s="139"/>
      <c r="I362" s="139"/>
      <c r="J362" s="63"/>
      <c r="K362" s="63"/>
      <c r="L362" s="63"/>
      <c r="M362" s="63"/>
      <c r="N362" s="63"/>
      <c r="O362" s="63"/>
      <c r="P362" s="63"/>
      <c r="Q362" s="63"/>
      <c r="R362" s="63"/>
      <c r="S362" s="63"/>
      <c r="T362" s="63"/>
      <c r="U362" s="63"/>
      <c r="V362" s="63"/>
      <c r="W362" s="63"/>
      <c r="X362" s="63"/>
      <c r="Y362" s="63"/>
      <c r="Z362" s="63"/>
      <c r="AA362" s="63"/>
      <c r="AB362" s="63"/>
      <c r="AC362" s="63"/>
      <c r="AD362" s="63"/>
      <c r="AE362" s="63"/>
      <c r="AF362" s="63"/>
      <c r="AG362" s="63"/>
      <c r="AH362" s="63"/>
      <c r="AI362" s="63"/>
      <c r="AJ362" s="63"/>
      <c r="AK362" s="63"/>
      <c r="AL362" s="63"/>
      <c r="AM362" s="63"/>
      <c r="AN362" s="63"/>
      <c r="AO362" s="63"/>
    </row>
    <row r="363" spans="1:41" s="60" customFormat="1" x14ac:dyDescent="0.2">
      <c r="A363" s="5"/>
      <c r="B363" s="5"/>
      <c r="C363" s="144"/>
      <c r="D363" s="65"/>
      <c r="E363" s="5"/>
      <c r="F363" s="66"/>
      <c r="G363" s="139"/>
      <c r="H363" s="139"/>
      <c r="I363" s="139"/>
      <c r="J363" s="63"/>
      <c r="K363" s="63"/>
      <c r="L363" s="63"/>
      <c r="M363" s="63"/>
      <c r="N363" s="63"/>
      <c r="O363" s="63"/>
      <c r="P363" s="63"/>
      <c r="Q363" s="63"/>
      <c r="R363" s="63"/>
      <c r="S363" s="63"/>
      <c r="T363" s="63"/>
      <c r="U363" s="63"/>
      <c r="V363" s="63"/>
      <c r="W363" s="63"/>
      <c r="X363" s="63"/>
      <c r="Y363" s="63"/>
      <c r="Z363" s="63"/>
      <c r="AA363" s="63"/>
      <c r="AB363" s="63"/>
      <c r="AC363" s="63"/>
      <c r="AD363" s="63"/>
      <c r="AE363" s="63"/>
      <c r="AF363" s="63"/>
      <c r="AG363" s="63"/>
      <c r="AH363" s="63"/>
      <c r="AI363" s="63"/>
      <c r="AJ363" s="63"/>
      <c r="AK363" s="63"/>
      <c r="AL363" s="63"/>
      <c r="AM363" s="63"/>
      <c r="AN363" s="63"/>
      <c r="AO363" s="63"/>
    </row>
    <row r="364" spans="1:41" s="60" customFormat="1" x14ac:dyDescent="0.2">
      <c r="A364" s="5"/>
      <c r="B364" s="5"/>
      <c r="C364" s="144"/>
      <c r="D364" s="65"/>
      <c r="E364" s="5"/>
      <c r="F364" s="66"/>
      <c r="G364" s="139"/>
      <c r="H364" s="139"/>
      <c r="I364" s="139"/>
      <c r="J364" s="63"/>
      <c r="K364" s="63"/>
      <c r="L364" s="63"/>
      <c r="M364" s="63"/>
      <c r="N364" s="63"/>
      <c r="O364" s="63"/>
      <c r="P364" s="63"/>
      <c r="Q364" s="63"/>
      <c r="R364" s="63"/>
      <c r="S364" s="63"/>
      <c r="T364" s="63"/>
      <c r="U364" s="63"/>
      <c r="V364" s="63"/>
      <c r="W364" s="63"/>
      <c r="X364" s="63"/>
      <c r="Y364" s="63"/>
      <c r="Z364" s="63"/>
      <c r="AA364" s="63"/>
      <c r="AB364" s="63"/>
      <c r="AC364" s="63"/>
      <c r="AD364" s="63"/>
      <c r="AE364" s="63"/>
      <c r="AF364" s="63"/>
      <c r="AG364" s="63"/>
      <c r="AH364" s="63"/>
      <c r="AI364" s="63"/>
      <c r="AJ364" s="63"/>
      <c r="AK364" s="63"/>
      <c r="AL364" s="63"/>
      <c r="AM364" s="63"/>
      <c r="AN364" s="63"/>
      <c r="AO364" s="63"/>
    </row>
    <row r="365" spans="1:41" s="60" customFormat="1" x14ac:dyDescent="0.2">
      <c r="A365" s="5"/>
      <c r="B365" s="5"/>
      <c r="C365" s="144"/>
      <c r="D365" s="65"/>
      <c r="E365" s="5"/>
      <c r="F365" s="66"/>
      <c r="G365" s="139"/>
      <c r="H365" s="139"/>
      <c r="I365" s="139"/>
      <c r="J365" s="63"/>
      <c r="K365" s="63"/>
      <c r="L365" s="63"/>
      <c r="M365" s="63"/>
      <c r="N365" s="63"/>
      <c r="O365" s="63"/>
      <c r="P365" s="63"/>
      <c r="Q365" s="63"/>
      <c r="R365" s="63"/>
      <c r="S365" s="63"/>
      <c r="T365" s="63"/>
      <c r="U365" s="63"/>
      <c r="V365" s="63"/>
      <c r="W365" s="63"/>
      <c r="X365" s="63"/>
      <c r="Y365" s="63"/>
      <c r="Z365" s="63"/>
      <c r="AA365" s="63"/>
      <c r="AB365" s="63"/>
      <c r="AC365" s="63"/>
      <c r="AD365" s="63"/>
      <c r="AE365" s="63"/>
      <c r="AF365" s="63"/>
      <c r="AG365" s="63"/>
      <c r="AH365" s="63"/>
      <c r="AI365" s="63"/>
      <c r="AJ365" s="63"/>
      <c r="AK365" s="63"/>
      <c r="AL365" s="63"/>
      <c r="AM365" s="63"/>
      <c r="AN365" s="63"/>
      <c r="AO365" s="63"/>
    </row>
    <row r="366" spans="1:41" s="60" customFormat="1" x14ac:dyDescent="0.2">
      <c r="A366" s="5"/>
      <c r="B366" s="5"/>
      <c r="C366" s="144"/>
      <c r="D366" s="65"/>
      <c r="E366" s="5"/>
      <c r="F366" s="66"/>
      <c r="G366" s="139"/>
      <c r="H366" s="139"/>
      <c r="I366" s="139"/>
      <c r="J366" s="63"/>
      <c r="K366" s="63"/>
      <c r="L366" s="63"/>
      <c r="M366" s="63"/>
      <c r="N366" s="63"/>
      <c r="O366" s="63"/>
      <c r="P366" s="63"/>
      <c r="Q366" s="63"/>
      <c r="R366" s="63"/>
      <c r="S366" s="63"/>
      <c r="T366" s="63"/>
      <c r="U366" s="63"/>
      <c r="V366" s="63"/>
      <c r="W366" s="63"/>
      <c r="X366" s="63"/>
      <c r="Y366" s="63"/>
      <c r="Z366" s="63"/>
      <c r="AA366" s="63"/>
      <c r="AB366" s="63"/>
      <c r="AC366" s="63"/>
      <c r="AD366" s="63"/>
      <c r="AE366" s="63"/>
      <c r="AF366" s="63"/>
      <c r="AG366" s="63"/>
      <c r="AH366" s="63"/>
      <c r="AI366" s="63"/>
      <c r="AJ366" s="63"/>
      <c r="AK366" s="63"/>
      <c r="AL366" s="63"/>
      <c r="AM366" s="63"/>
      <c r="AN366" s="63"/>
      <c r="AO366" s="63"/>
    </row>
    <row r="367" spans="1:41" s="60" customFormat="1" x14ac:dyDescent="0.2">
      <c r="A367" s="5"/>
      <c r="B367" s="5"/>
      <c r="C367" s="144"/>
      <c r="D367" s="65"/>
      <c r="E367" s="5"/>
      <c r="F367" s="66"/>
      <c r="G367" s="139"/>
      <c r="H367" s="139"/>
      <c r="I367" s="139"/>
      <c r="J367" s="63"/>
      <c r="K367" s="63"/>
      <c r="L367" s="63"/>
      <c r="M367" s="63"/>
      <c r="N367" s="63"/>
      <c r="O367" s="63"/>
      <c r="P367" s="63"/>
      <c r="Q367" s="63"/>
      <c r="R367" s="63"/>
      <c r="S367" s="63"/>
      <c r="T367" s="63"/>
      <c r="U367" s="63"/>
      <c r="V367" s="63"/>
      <c r="W367" s="63"/>
      <c r="X367" s="63"/>
      <c r="Y367" s="63"/>
      <c r="Z367" s="63"/>
      <c r="AA367" s="63"/>
      <c r="AB367" s="63"/>
      <c r="AC367" s="63"/>
      <c r="AD367" s="63"/>
      <c r="AE367" s="63"/>
      <c r="AF367" s="63"/>
      <c r="AG367" s="63"/>
      <c r="AH367" s="63"/>
      <c r="AI367" s="63"/>
      <c r="AJ367" s="63"/>
      <c r="AK367" s="63"/>
      <c r="AL367" s="63"/>
      <c r="AM367" s="63"/>
      <c r="AN367" s="63"/>
      <c r="AO367" s="63"/>
    </row>
    <row r="368" spans="1:41" s="60" customFormat="1" x14ac:dyDescent="0.2">
      <c r="A368" s="5"/>
      <c r="B368" s="5"/>
      <c r="C368" s="144"/>
      <c r="D368" s="65"/>
      <c r="E368" s="5"/>
      <c r="F368" s="66"/>
      <c r="G368" s="139"/>
      <c r="H368" s="139"/>
      <c r="I368" s="139"/>
      <c r="J368" s="63"/>
      <c r="K368" s="63"/>
      <c r="L368" s="63"/>
      <c r="M368" s="63"/>
      <c r="N368" s="63"/>
      <c r="O368" s="63"/>
      <c r="P368" s="63"/>
      <c r="Q368" s="63"/>
      <c r="R368" s="63"/>
      <c r="S368" s="63"/>
      <c r="T368" s="63"/>
      <c r="U368" s="63"/>
      <c r="V368" s="63"/>
      <c r="W368" s="63"/>
      <c r="X368" s="63"/>
      <c r="Y368" s="63"/>
      <c r="Z368" s="63"/>
      <c r="AA368" s="63"/>
      <c r="AB368" s="63"/>
      <c r="AC368" s="63"/>
      <c r="AD368" s="63"/>
      <c r="AE368" s="63"/>
      <c r="AF368" s="63"/>
      <c r="AG368" s="63"/>
      <c r="AH368" s="63"/>
      <c r="AI368" s="63"/>
      <c r="AJ368" s="63"/>
      <c r="AK368" s="63"/>
      <c r="AL368" s="63"/>
      <c r="AM368" s="63"/>
      <c r="AN368" s="63"/>
      <c r="AO368" s="63"/>
    </row>
    <row r="369" spans="1:41" s="60" customFormat="1" x14ac:dyDescent="0.2">
      <c r="A369" s="5"/>
      <c r="B369" s="5"/>
      <c r="C369" s="144"/>
      <c r="D369" s="65"/>
      <c r="E369" s="5"/>
      <c r="F369" s="66"/>
      <c r="G369" s="139"/>
      <c r="H369" s="139"/>
      <c r="I369" s="139"/>
      <c r="J369" s="63"/>
      <c r="K369" s="63"/>
      <c r="L369" s="63"/>
      <c r="M369" s="63"/>
      <c r="N369" s="63"/>
      <c r="O369" s="63"/>
      <c r="P369" s="63"/>
      <c r="Q369" s="63"/>
      <c r="R369" s="63"/>
      <c r="S369" s="63"/>
      <c r="T369" s="63"/>
      <c r="U369" s="63"/>
      <c r="V369" s="63"/>
      <c r="W369" s="63"/>
      <c r="X369" s="63"/>
      <c r="Y369" s="63"/>
      <c r="Z369" s="63"/>
      <c r="AA369" s="63"/>
      <c r="AB369" s="63"/>
      <c r="AC369" s="63"/>
      <c r="AD369" s="63"/>
      <c r="AE369" s="63"/>
      <c r="AF369" s="63"/>
      <c r="AG369" s="63"/>
      <c r="AH369" s="63"/>
      <c r="AI369" s="63"/>
      <c r="AJ369" s="63"/>
      <c r="AK369" s="63"/>
      <c r="AL369" s="63"/>
      <c r="AM369" s="63"/>
      <c r="AN369" s="63"/>
      <c r="AO369" s="63"/>
    </row>
    <row r="370" spans="1:41" s="60" customFormat="1" x14ac:dyDescent="0.2">
      <c r="A370" s="5"/>
      <c r="B370" s="5"/>
      <c r="C370" s="144"/>
      <c r="D370" s="65"/>
      <c r="E370" s="5"/>
      <c r="F370" s="66"/>
      <c r="G370" s="139"/>
      <c r="H370" s="139"/>
      <c r="I370" s="139"/>
      <c r="J370" s="63"/>
      <c r="K370" s="63"/>
      <c r="L370" s="63"/>
      <c r="M370" s="63"/>
      <c r="N370" s="63"/>
      <c r="O370" s="63"/>
      <c r="P370" s="63"/>
      <c r="Q370" s="63"/>
      <c r="R370" s="63"/>
      <c r="S370" s="63"/>
      <c r="T370" s="63"/>
      <c r="U370" s="63"/>
      <c r="V370" s="63"/>
      <c r="W370" s="63"/>
      <c r="X370" s="63"/>
      <c r="Y370" s="63"/>
      <c r="Z370" s="63"/>
      <c r="AA370" s="63"/>
      <c r="AB370" s="63"/>
      <c r="AC370" s="63"/>
      <c r="AD370" s="63"/>
      <c r="AE370" s="63"/>
      <c r="AF370" s="63"/>
      <c r="AG370" s="63"/>
      <c r="AH370" s="63"/>
      <c r="AI370" s="63"/>
      <c r="AJ370" s="63"/>
      <c r="AK370" s="63"/>
      <c r="AL370" s="63"/>
      <c r="AM370" s="63"/>
      <c r="AN370" s="63"/>
      <c r="AO370" s="63"/>
    </row>
    <row r="371" spans="1:41" s="60" customFormat="1" x14ac:dyDescent="0.2">
      <c r="A371" s="5"/>
      <c r="B371" s="5"/>
      <c r="C371" s="144"/>
      <c r="D371" s="65"/>
      <c r="E371" s="5"/>
      <c r="F371" s="66"/>
      <c r="G371" s="139"/>
      <c r="H371" s="139"/>
      <c r="I371" s="139"/>
      <c r="J371" s="63"/>
      <c r="K371" s="63"/>
      <c r="L371" s="63"/>
      <c r="M371" s="63"/>
      <c r="N371" s="63"/>
      <c r="O371" s="63"/>
      <c r="P371" s="63"/>
      <c r="Q371" s="63"/>
      <c r="R371" s="63"/>
      <c r="S371" s="63"/>
      <c r="T371" s="63"/>
      <c r="U371" s="63"/>
      <c r="V371" s="63"/>
      <c r="W371" s="63"/>
      <c r="X371" s="63"/>
      <c r="Y371" s="63"/>
      <c r="Z371" s="63"/>
      <c r="AA371" s="63"/>
      <c r="AB371" s="63"/>
      <c r="AC371" s="63"/>
      <c r="AD371" s="63"/>
      <c r="AE371" s="63"/>
      <c r="AF371" s="63"/>
      <c r="AG371" s="63"/>
      <c r="AH371" s="63"/>
      <c r="AI371" s="63"/>
      <c r="AJ371" s="63"/>
      <c r="AK371" s="63"/>
      <c r="AL371" s="63"/>
      <c r="AM371" s="63"/>
      <c r="AN371" s="63"/>
      <c r="AO371" s="63"/>
    </row>
    <row r="372" spans="1:41" s="60" customFormat="1" x14ac:dyDescent="0.2">
      <c r="A372" s="5"/>
      <c r="B372" s="5"/>
      <c r="C372" s="144"/>
      <c r="D372" s="65"/>
      <c r="E372" s="5"/>
      <c r="F372" s="66"/>
      <c r="G372" s="139"/>
      <c r="H372" s="139"/>
      <c r="I372" s="139"/>
      <c r="J372" s="63"/>
      <c r="K372" s="63"/>
      <c r="L372" s="63"/>
      <c r="M372" s="63"/>
      <c r="N372" s="63"/>
      <c r="O372" s="63"/>
      <c r="P372" s="63"/>
      <c r="Q372" s="63"/>
      <c r="R372" s="63"/>
      <c r="S372" s="63"/>
      <c r="T372" s="63"/>
      <c r="U372" s="63"/>
      <c r="V372" s="63"/>
      <c r="W372" s="63"/>
      <c r="X372" s="63"/>
      <c r="Y372" s="63"/>
      <c r="Z372" s="63"/>
      <c r="AA372" s="63"/>
      <c r="AB372" s="63"/>
      <c r="AC372" s="63"/>
      <c r="AD372" s="63"/>
      <c r="AE372" s="63"/>
      <c r="AF372" s="63"/>
      <c r="AG372" s="63"/>
      <c r="AH372" s="63"/>
      <c r="AI372" s="63"/>
      <c r="AJ372" s="63"/>
      <c r="AK372" s="63"/>
      <c r="AL372" s="63"/>
      <c r="AM372" s="63"/>
      <c r="AN372" s="63"/>
      <c r="AO372" s="63"/>
    </row>
    <row r="373" spans="1:41" s="60" customFormat="1" x14ac:dyDescent="0.2">
      <c r="A373" s="5"/>
      <c r="B373" s="5"/>
      <c r="C373" s="144"/>
      <c r="D373" s="65"/>
      <c r="E373" s="5"/>
      <c r="F373" s="66"/>
      <c r="G373" s="139"/>
      <c r="H373" s="139"/>
      <c r="I373" s="139"/>
      <c r="J373" s="63"/>
      <c r="K373" s="63"/>
      <c r="L373" s="63"/>
      <c r="M373" s="63"/>
      <c r="N373" s="63"/>
      <c r="O373" s="63"/>
      <c r="P373" s="63"/>
      <c r="Q373" s="63"/>
      <c r="R373" s="63"/>
      <c r="S373" s="63"/>
      <c r="T373" s="63"/>
      <c r="U373" s="63"/>
      <c r="V373" s="63"/>
      <c r="W373" s="63"/>
      <c r="X373" s="63"/>
      <c r="Y373" s="63"/>
      <c r="Z373" s="63"/>
      <c r="AA373" s="63"/>
      <c r="AB373" s="63"/>
      <c r="AC373" s="63"/>
      <c r="AD373" s="63"/>
      <c r="AE373" s="63"/>
      <c r="AF373" s="63"/>
      <c r="AG373" s="63"/>
      <c r="AH373" s="63"/>
      <c r="AI373" s="63"/>
      <c r="AJ373" s="63"/>
      <c r="AK373" s="63"/>
      <c r="AL373" s="63"/>
      <c r="AM373" s="63"/>
      <c r="AN373" s="63"/>
      <c r="AO373" s="63"/>
    </row>
    <row r="374" spans="1:41" s="60" customFormat="1" x14ac:dyDescent="0.2">
      <c r="A374" s="5"/>
      <c r="B374" s="5"/>
      <c r="C374" s="144"/>
      <c r="D374" s="65"/>
      <c r="E374" s="5"/>
      <c r="F374" s="66"/>
      <c r="G374" s="139"/>
      <c r="H374" s="139"/>
      <c r="I374" s="139"/>
      <c r="J374" s="63"/>
      <c r="K374" s="63"/>
      <c r="L374" s="63"/>
      <c r="M374" s="63"/>
      <c r="N374" s="63"/>
      <c r="O374" s="63"/>
      <c r="P374" s="63"/>
      <c r="Q374" s="63"/>
      <c r="R374" s="63"/>
      <c r="S374" s="63"/>
      <c r="T374" s="63"/>
      <c r="U374" s="63"/>
      <c r="V374" s="63"/>
      <c r="W374" s="63"/>
      <c r="X374" s="63"/>
      <c r="Y374" s="63"/>
      <c r="Z374" s="63"/>
      <c r="AA374" s="63"/>
      <c r="AB374" s="63"/>
      <c r="AC374" s="63"/>
      <c r="AD374" s="63"/>
      <c r="AE374" s="63"/>
      <c r="AF374" s="63"/>
      <c r="AG374" s="63"/>
      <c r="AH374" s="63"/>
      <c r="AI374" s="63"/>
      <c r="AJ374" s="63"/>
      <c r="AK374" s="63"/>
      <c r="AL374" s="63"/>
      <c r="AM374" s="63"/>
      <c r="AN374" s="63"/>
      <c r="AO374" s="63"/>
    </row>
    <row r="375" spans="1:41" s="60" customFormat="1" x14ac:dyDescent="0.2">
      <c r="A375" s="5"/>
      <c r="B375" s="5"/>
      <c r="C375" s="144"/>
      <c r="D375" s="65"/>
      <c r="E375" s="5"/>
      <c r="F375" s="66"/>
      <c r="G375" s="139"/>
      <c r="H375" s="139"/>
      <c r="I375" s="139"/>
      <c r="J375" s="63"/>
      <c r="K375" s="63"/>
      <c r="L375" s="63"/>
      <c r="M375" s="63"/>
      <c r="N375" s="63"/>
      <c r="O375" s="63"/>
      <c r="P375" s="63"/>
      <c r="Q375" s="63"/>
      <c r="R375" s="63"/>
      <c r="S375" s="63"/>
      <c r="T375" s="63"/>
      <c r="U375" s="63"/>
      <c r="V375" s="63"/>
      <c r="W375" s="63"/>
      <c r="X375" s="63"/>
      <c r="Y375" s="63"/>
      <c r="Z375" s="63"/>
      <c r="AA375" s="63"/>
      <c r="AB375" s="63"/>
      <c r="AC375" s="63"/>
      <c r="AD375" s="63"/>
      <c r="AE375" s="63"/>
      <c r="AF375" s="63"/>
      <c r="AG375" s="63"/>
      <c r="AH375" s="63"/>
      <c r="AI375" s="63"/>
      <c r="AJ375" s="63"/>
      <c r="AK375" s="63"/>
      <c r="AL375" s="63"/>
      <c r="AM375" s="63"/>
      <c r="AN375" s="63"/>
      <c r="AO375" s="63"/>
    </row>
    <row r="376" spans="1:41" s="60" customFormat="1" x14ac:dyDescent="0.2">
      <c r="A376" s="5"/>
      <c r="B376" s="5"/>
      <c r="C376" s="144"/>
      <c r="D376" s="65"/>
      <c r="E376" s="5"/>
      <c r="F376" s="66"/>
      <c r="G376" s="139"/>
      <c r="H376" s="139"/>
      <c r="I376" s="139"/>
      <c r="J376" s="63"/>
      <c r="K376" s="63"/>
      <c r="L376" s="63"/>
      <c r="M376" s="63"/>
      <c r="N376" s="63"/>
      <c r="O376" s="63"/>
      <c r="P376" s="63"/>
      <c r="Q376" s="63"/>
      <c r="R376" s="63"/>
      <c r="S376" s="63"/>
      <c r="T376" s="63"/>
      <c r="U376" s="63"/>
      <c r="V376" s="63"/>
      <c r="W376" s="63"/>
      <c r="X376" s="63"/>
      <c r="Y376" s="63"/>
      <c r="Z376" s="63"/>
      <c r="AA376" s="63"/>
      <c r="AB376" s="63"/>
      <c r="AC376" s="63"/>
      <c r="AD376" s="63"/>
      <c r="AE376" s="63"/>
      <c r="AF376" s="63"/>
      <c r="AG376" s="63"/>
      <c r="AH376" s="63"/>
      <c r="AI376" s="63"/>
      <c r="AJ376" s="63"/>
      <c r="AK376" s="63"/>
      <c r="AL376" s="63"/>
      <c r="AM376" s="63"/>
      <c r="AN376" s="63"/>
      <c r="AO376" s="63"/>
    </row>
    <row r="377" spans="1:41" s="60" customFormat="1" x14ac:dyDescent="0.2">
      <c r="A377" s="5"/>
      <c r="B377" s="5"/>
      <c r="C377" s="144"/>
      <c r="D377" s="65"/>
      <c r="E377" s="5"/>
      <c r="F377" s="66"/>
      <c r="G377" s="139"/>
      <c r="H377" s="139"/>
      <c r="I377" s="139"/>
      <c r="J377" s="63"/>
      <c r="K377" s="63"/>
      <c r="L377" s="63"/>
      <c r="M377" s="63"/>
      <c r="N377" s="63"/>
      <c r="O377" s="63"/>
      <c r="P377" s="63"/>
      <c r="Q377" s="63"/>
      <c r="R377" s="63"/>
      <c r="S377" s="63"/>
      <c r="T377" s="63"/>
      <c r="U377" s="63"/>
      <c r="V377" s="63"/>
      <c r="W377" s="63"/>
      <c r="X377" s="63"/>
      <c r="Y377" s="63"/>
      <c r="Z377" s="63"/>
      <c r="AA377" s="63"/>
      <c r="AB377" s="63"/>
      <c r="AC377" s="63"/>
      <c r="AD377" s="63"/>
      <c r="AE377" s="63"/>
      <c r="AF377" s="63"/>
      <c r="AG377" s="63"/>
      <c r="AH377" s="63"/>
      <c r="AI377" s="63"/>
      <c r="AJ377" s="63"/>
      <c r="AK377" s="63"/>
      <c r="AL377" s="63"/>
      <c r="AM377" s="63"/>
      <c r="AN377" s="63"/>
      <c r="AO377" s="63"/>
    </row>
    <row r="378" spans="1:41" s="60" customFormat="1" x14ac:dyDescent="0.2">
      <c r="A378" s="5"/>
      <c r="B378" s="5"/>
      <c r="C378" s="144"/>
      <c r="D378" s="65"/>
      <c r="E378" s="5"/>
      <c r="F378" s="66"/>
      <c r="G378" s="139"/>
      <c r="H378" s="139"/>
      <c r="I378" s="139"/>
      <c r="J378" s="63"/>
      <c r="K378" s="63"/>
      <c r="L378" s="63"/>
      <c r="M378" s="63"/>
      <c r="N378" s="63"/>
      <c r="O378" s="63"/>
      <c r="P378" s="63"/>
      <c r="Q378" s="63"/>
      <c r="R378" s="63"/>
      <c r="S378" s="63"/>
      <c r="T378" s="63"/>
      <c r="U378" s="63"/>
      <c r="V378" s="63"/>
      <c r="W378" s="63"/>
      <c r="X378" s="63"/>
      <c r="Y378" s="63"/>
      <c r="Z378" s="63"/>
      <c r="AA378" s="63"/>
      <c r="AB378" s="63"/>
      <c r="AC378" s="63"/>
      <c r="AD378" s="63"/>
      <c r="AE378" s="63"/>
      <c r="AF378" s="63"/>
      <c r="AG378" s="63"/>
      <c r="AH378" s="63"/>
      <c r="AI378" s="63"/>
      <c r="AJ378" s="63"/>
      <c r="AK378" s="63"/>
      <c r="AL378" s="63"/>
      <c r="AM378" s="63"/>
      <c r="AN378" s="63"/>
      <c r="AO378" s="63"/>
    </row>
    <row r="379" spans="1:41" s="60" customFormat="1" x14ac:dyDescent="0.2">
      <c r="A379" s="5"/>
      <c r="B379" s="5"/>
      <c r="C379" s="144"/>
      <c r="D379" s="65"/>
      <c r="E379" s="5"/>
      <c r="F379" s="66"/>
      <c r="G379" s="139"/>
      <c r="H379" s="139"/>
      <c r="I379" s="139"/>
      <c r="J379" s="63"/>
      <c r="K379" s="63"/>
      <c r="L379" s="63"/>
      <c r="M379" s="63"/>
      <c r="N379" s="63"/>
      <c r="O379" s="63"/>
      <c r="P379" s="63"/>
      <c r="Q379" s="63"/>
      <c r="R379" s="63"/>
      <c r="S379" s="63"/>
      <c r="T379" s="63"/>
      <c r="U379" s="63"/>
      <c r="V379" s="63"/>
      <c r="W379" s="63"/>
      <c r="X379" s="63"/>
      <c r="Y379" s="63"/>
      <c r="Z379" s="63"/>
      <c r="AA379" s="63"/>
      <c r="AB379" s="63"/>
      <c r="AC379" s="63"/>
      <c r="AD379" s="63"/>
      <c r="AE379" s="63"/>
      <c r="AF379" s="63"/>
      <c r="AG379" s="63"/>
      <c r="AH379" s="63"/>
      <c r="AI379" s="63"/>
      <c r="AJ379" s="63"/>
      <c r="AK379" s="63"/>
      <c r="AL379" s="63"/>
      <c r="AM379" s="63"/>
      <c r="AN379" s="63"/>
      <c r="AO379" s="63"/>
    </row>
    <row r="380" spans="1:41" s="60" customFormat="1" x14ac:dyDescent="0.2">
      <c r="A380" s="5"/>
      <c r="B380" s="5"/>
      <c r="C380" s="144"/>
      <c r="D380" s="65"/>
      <c r="E380" s="5"/>
      <c r="F380" s="66"/>
      <c r="G380" s="139"/>
      <c r="H380" s="139"/>
      <c r="I380" s="139"/>
      <c r="J380" s="63"/>
      <c r="K380" s="63"/>
      <c r="L380" s="63"/>
      <c r="M380" s="63"/>
      <c r="N380" s="63"/>
      <c r="O380" s="63"/>
      <c r="P380" s="63"/>
      <c r="Q380" s="63"/>
      <c r="R380" s="63"/>
      <c r="S380" s="63"/>
      <c r="T380" s="63"/>
      <c r="U380" s="63"/>
      <c r="V380" s="63"/>
      <c r="W380" s="63"/>
      <c r="X380" s="63"/>
      <c r="Y380" s="63"/>
      <c r="Z380" s="63"/>
      <c r="AA380" s="63"/>
      <c r="AB380" s="63"/>
      <c r="AC380" s="63"/>
      <c r="AD380" s="63"/>
      <c r="AE380" s="63"/>
      <c r="AF380" s="63"/>
      <c r="AG380" s="63"/>
      <c r="AH380" s="63"/>
      <c r="AI380" s="63"/>
      <c r="AJ380" s="63"/>
      <c r="AK380" s="63"/>
      <c r="AL380" s="63"/>
      <c r="AM380" s="63"/>
      <c r="AN380" s="63"/>
      <c r="AO380" s="63"/>
    </row>
    <row r="381" spans="1:41" s="60" customFormat="1" x14ac:dyDescent="0.2">
      <c r="A381" s="5"/>
      <c r="B381" s="5"/>
      <c r="C381" s="144"/>
      <c r="D381" s="65"/>
      <c r="E381" s="5"/>
      <c r="F381" s="66"/>
      <c r="G381" s="139"/>
      <c r="H381" s="139"/>
      <c r="I381" s="139"/>
      <c r="J381" s="63"/>
      <c r="K381" s="63"/>
      <c r="L381" s="63"/>
      <c r="M381" s="63"/>
      <c r="N381" s="63"/>
      <c r="O381" s="63"/>
      <c r="P381" s="63"/>
      <c r="Q381" s="63"/>
      <c r="R381" s="63"/>
      <c r="S381" s="63"/>
      <c r="T381" s="63"/>
      <c r="U381" s="63"/>
      <c r="V381" s="63"/>
      <c r="W381" s="63"/>
      <c r="X381" s="63"/>
      <c r="Y381" s="63"/>
      <c r="Z381" s="63"/>
      <c r="AA381" s="63"/>
      <c r="AB381" s="63"/>
      <c r="AC381" s="63"/>
      <c r="AD381" s="63"/>
      <c r="AE381" s="63"/>
      <c r="AF381" s="63"/>
      <c r="AG381" s="63"/>
      <c r="AH381" s="63"/>
      <c r="AI381" s="63"/>
      <c r="AJ381" s="63"/>
      <c r="AK381" s="63"/>
      <c r="AL381" s="63"/>
      <c r="AM381" s="63"/>
      <c r="AN381" s="63"/>
      <c r="AO381" s="63"/>
    </row>
    <row r="382" spans="1:41" s="60" customFormat="1" x14ac:dyDescent="0.2">
      <c r="A382" s="5"/>
      <c r="B382" s="5"/>
      <c r="C382" s="144"/>
      <c r="D382" s="65"/>
      <c r="E382" s="5"/>
      <c r="F382" s="66"/>
      <c r="G382" s="139"/>
      <c r="H382" s="139"/>
      <c r="I382" s="139"/>
      <c r="J382" s="63"/>
      <c r="K382" s="63"/>
      <c r="L382" s="63"/>
      <c r="M382" s="63"/>
      <c r="N382" s="63"/>
      <c r="O382" s="63"/>
      <c r="P382" s="63"/>
      <c r="Q382" s="63"/>
      <c r="R382" s="63"/>
      <c r="S382" s="63"/>
      <c r="T382" s="63"/>
      <c r="U382" s="63"/>
      <c r="V382" s="63"/>
      <c r="W382" s="63"/>
      <c r="X382" s="63"/>
      <c r="Y382" s="63"/>
      <c r="Z382" s="63"/>
      <c r="AA382" s="63"/>
      <c r="AB382" s="63"/>
      <c r="AC382" s="63"/>
      <c r="AD382" s="63"/>
      <c r="AE382" s="63"/>
      <c r="AF382" s="63"/>
      <c r="AG382" s="63"/>
      <c r="AH382" s="63"/>
      <c r="AI382" s="63"/>
      <c r="AJ382" s="63"/>
      <c r="AK382" s="63"/>
      <c r="AL382" s="63"/>
      <c r="AM382" s="63"/>
      <c r="AN382" s="63"/>
      <c r="AO382" s="63"/>
    </row>
    <row r="383" spans="1:41" s="60" customFormat="1" x14ac:dyDescent="0.2">
      <c r="A383" s="5"/>
      <c r="B383" s="5"/>
      <c r="C383" s="144"/>
      <c r="D383" s="65"/>
      <c r="E383" s="5"/>
      <c r="F383" s="66"/>
      <c r="G383" s="139"/>
      <c r="H383" s="139"/>
      <c r="I383" s="139"/>
      <c r="J383" s="63"/>
      <c r="K383" s="63"/>
      <c r="L383" s="63"/>
      <c r="M383" s="63"/>
      <c r="N383" s="63"/>
      <c r="O383" s="63"/>
      <c r="P383" s="63"/>
      <c r="Q383" s="63"/>
      <c r="R383" s="63"/>
      <c r="S383" s="63"/>
      <c r="T383" s="63"/>
      <c r="U383" s="63"/>
      <c r="V383" s="63"/>
      <c r="W383" s="63"/>
      <c r="X383" s="63"/>
      <c r="Y383" s="63"/>
      <c r="Z383" s="63"/>
      <c r="AA383" s="63"/>
      <c r="AB383" s="63"/>
      <c r="AC383" s="63"/>
      <c r="AD383" s="63"/>
      <c r="AE383" s="63"/>
      <c r="AF383" s="63"/>
      <c r="AG383" s="63"/>
      <c r="AH383" s="63"/>
      <c r="AI383" s="63"/>
      <c r="AJ383" s="63"/>
      <c r="AK383" s="63"/>
      <c r="AL383" s="63"/>
      <c r="AM383" s="63"/>
      <c r="AN383" s="63"/>
      <c r="AO383" s="63"/>
    </row>
    <row r="384" spans="1:41" s="60" customFormat="1" x14ac:dyDescent="0.2">
      <c r="A384" s="5"/>
      <c r="B384" s="5"/>
      <c r="C384" s="144"/>
      <c r="D384" s="65"/>
      <c r="E384" s="5"/>
      <c r="F384" s="66"/>
      <c r="G384" s="139"/>
      <c r="H384" s="139"/>
      <c r="I384" s="139"/>
      <c r="J384" s="63"/>
      <c r="K384" s="63"/>
      <c r="L384" s="63"/>
      <c r="M384" s="63"/>
      <c r="N384" s="63"/>
      <c r="O384" s="63"/>
      <c r="P384" s="63"/>
      <c r="Q384" s="63"/>
      <c r="R384" s="63"/>
      <c r="S384" s="63"/>
      <c r="T384" s="63"/>
      <c r="U384" s="63"/>
      <c r="V384" s="63"/>
      <c r="W384" s="63"/>
      <c r="X384" s="63"/>
      <c r="Y384" s="63"/>
      <c r="Z384" s="63"/>
      <c r="AA384" s="63"/>
      <c r="AB384" s="63"/>
      <c r="AC384" s="63"/>
      <c r="AD384" s="63"/>
      <c r="AE384" s="63"/>
      <c r="AF384" s="63"/>
      <c r="AG384" s="63"/>
      <c r="AH384" s="63"/>
      <c r="AI384" s="63"/>
      <c r="AJ384" s="63"/>
      <c r="AK384" s="63"/>
      <c r="AL384" s="63"/>
      <c r="AM384" s="63"/>
      <c r="AN384" s="63"/>
      <c r="AO384" s="63"/>
    </row>
    <row r="385" spans="1:41" s="60" customFormat="1" x14ac:dyDescent="0.2">
      <c r="A385" s="5"/>
      <c r="B385" s="5"/>
      <c r="C385" s="144"/>
      <c r="D385" s="65"/>
      <c r="E385" s="5"/>
      <c r="F385" s="66"/>
      <c r="G385" s="139"/>
      <c r="H385" s="139"/>
      <c r="I385" s="139"/>
      <c r="J385" s="63"/>
      <c r="K385" s="63"/>
      <c r="L385" s="63"/>
      <c r="M385" s="63"/>
      <c r="N385" s="63"/>
      <c r="O385" s="63"/>
      <c r="P385" s="63"/>
      <c r="Q385" s="63"/>
      <c r="R385" s="63"/>
      <c r="S385" s="63"/>
      <c r="T385" s="63"/>
      <c r="U385" s="63"/>
      <c r="V385" s="63"/>
      <c r="W385" s="63"/>
      <c r="X385" s="63"/>
      <c r="Y385" s="63"/>
      <c r="Z385" s="63"/>
      <c r="AA385" s="63"/>
      <c r="AB385" s="63"/>
      <c r="AC385" s="63"/>
      <c r="AD385" s="63"/>
      <c r="AE385" s="63"/>
      <c r="AF385" s="63"/>
      <c r="AG385" s="63"/>
      <c r="AH385" s="63"/>
      <c r="AI385" s="63"/>
      <c r="AJ385" s="63"/>
      <c r="AK385" s="63"/>
      <c r="AL385" s="63"/>
      <c r="AM385" s="63"/>
      <c r="AN385" s="63"/>
      <c r="AO385" s="63"/>
    </row>
    <row r="386" spans="1:41" s="60" customFormat="1" x14ac:dyDescent="0.2">
      <c r="A386" s="5"/>
      <c r="B386" s="5"/>
      <c r="C386" s="144"/>
      <c r="D386" s="65"/>
      <c r="E386" s="5"/>
      <c r="F386" s="66"/>
      <c r="G386" s="139"/>
      <c r="H386" s="139"/>
      <c r="I386" s="139"/>
      <c r="J386" s="63"/>
      <c r="K386" s="63"/>
      <c r="L386" s="63"/>
      <c r="M386" s="63"/>
      <c r="N386" s="63"/>
      <c r="O386" s="63"/>
      <c r="P386" s="63"/>
      <c r="Q386" s="63"/>
      <c r="R386" s="63"/>
      <c r="S386" s="63"/>
      <c r="T386" s="63"/>
      <c r="U386" s="63"/>
      <c r="V386" s="63"/>
      <c r="W386" s="63"/>
      <c r="X386" s="63"/>
      <c r="Y386" s="63"/>
      <c r="Z386" s="63"/>
      <c r="AA386" s="63"/>
      <c r="AB386" s="63"/>
      <c r="AC386" s="63"/>
      <c r="AD386" s="63"/>
      <c r="AE386" s="63"/>
      <c r="AF386" s="63"/>
      <c r="AG386" s="63"/>
      <c r="AH386" s="63"/>
      <c r="AI386" s="63"/>
      <c r="AJ386" s="63"/>
      <c r="AK386" s="63"/>
      <c r="AL386" s="63"/>
      <c r="AM386" s="63"/>
      <c r="AN386" s="63"/>
      <c r="AO386" s="63"/>
    </row>
    <row r="387" spans="1:41" s="60" customFormat="1" x14ac:dyDescent="0.2">
      <c r="A387" s="5"/>
      <c r="B387" s="5"/>
      <c r="C387" s="144"/>
      <c r="D387" s="65"/>
      <c r="E387" s="5"/>
      <c r="F387" s="66"/>
      <c r="G387" s="139"/>
      <c r="H387" s="139"/>
      <c r="I387" s="139"/>
      <c r="J387" s="63"/>
      <c r="K387" s="63"/>
      <c r="L387" s="63"/>
      <c r="M387" s="63"/>
      <c r="N387" s="63"/>
      <c r="O387" s="63"/>
      <c r="P387" s="63"/>
      <c r="Q387" s="63"/>
      <c r="R387" s="63"/>
      <c r="S387" s="63"/>
      <c r="T387" s="63"/>
      <c r="U387" s="63"/>
      <c r="V387" s="63"/>
      <c r="W387" s="63"/>
      <c r="X387" s="63"/>
      <c r="Y387" s="63"/>
      <c r="Z387" s="63"/>
      <c r="AA387" s="63"/>
      <c r="AB387" s="63"/>
      <c r="AC387" s="63"/>
      <c r="AD387" s="63"/>
      <c r="AE387" s="63"/>
      <c r="AF387" s="63"/>
      <c r="AG387" s="63"/>
      <c r="AH387" s="63"/>
      <c r="AI387" s="63"/>
      <c r="AJ387" s="63"/>
      <c r="AK387" s="63"/>
      <c r="AL387" s="63"/>
      <c r="AM387" s="63"/>
      <c r="AN387" s="63"/>
      <c r="AO387" s="63"/>
    </row>
    <row r="388" spans="1:41" s="60" customFormat="1" x14ac:dyDescent="0.2">
      <c r="A388" s="5"/>
      <c r="B388" s="5"/>
      <c r="C388" s="144"/>
      <c r="D388" s="65"/>
      <c r="E388" s="5"/>
      <c r="F388" s="66"/>
      <c r="G388" s="139"/>
      <c r="H388" s="139"/>
      <c r="I388" s="139"/>
      <c r="J388" s="63"/>
      <c r="K388" s="63"/>
      <c r="L388" s="63"/>
      <c r="M388" s="63"/>
      <c r="N388" s="63"/>
      <c r="O388" s="63"/>
      <c r="P388" s="63"/>
      <c r="Q388" s="63"/>
      <c r="R388" s="63"/>
      <c r="S388" s="63"/>
      <c r="T388" s="63"/>
      <c r="U388" s="63"/>
      <c r="V388" s="63"/>
      <c r="W388" s="63"/>
      <c r="X388" s="63"/>
      <c r="Y388" s="63"/>
      <c r="Z388" s="63"/>
      <c r="AA388" s="63"/>
      <c r="AB388" s="63"/>
      <c r="AC388" s="63"/>
      <c r="AD388" s="63"/>
      <c r="AE388" s="63"/>
      <c r="AF388" s="63"/>
      <c r="AG388" s="63"/>
      <c r="AH388" s="63"/>
      <c r="AI388" s="63"/>
      <c r="AJ388" s="63"/>
      <c r="AK388" s="63"/>
      <c r="AL388" s="63"/>
      <c r="AM388" s="63"/>
      <c r="AN388" s="63"/>
      <c r="AO388" s="63"/>
    </row>
    <row r="389" spans="1:41" s="60" customFormat="1" x14ac:dyDescent="0.2">
      <c r="A389" s="5"/>
      <c r="B389" s="5"/>
      <c r="C389" s="144"/>
      <c r="D389" s="65"/>
      <c r="E389" s="5"/>
      <c r="F389" s="66"/>
      <c r="G389" s="139"/>
      <c r="H389" s="139"/>
      <c r="I389" s="139"/>
      <c r="J389" s="63"/>
      <c r="K389" s="63"/>
      <c r="L389" s="63"/>
      <c r="M389" s="63"/>
      <c r="N389" s="63"/>
      <c r="O389" s="63"/>
      <c r="P389" s="63"/>
      <c r="Q389" s="63"/>
      <c r="R389" s="63"/>
      <c r="S389" s="63"/>
      <c r="T389" s="63"/>
      <c r="U389" s="63"/>
      <c r="V389" s="63"/>
      <c r="W389" s="63"/>
      <c r="X389" s="63"/>
      <c r="Y389" s="63"/>
      <c r="Z389" s="63"/>
      <c r="AA389" s="63"/>
      <c r="AB389" s="63"/>
      <c r="AC389" s="63"/>
      <c r="AD389" s="63"/>
      <c r="AE389" s="63"/>
      <c r="AF389" s="63"/>
      <c r="AG389" s="63"/>
      <c r="AH389" s="63"/>
      <c r="AI389" s="63"/>
      <c r="AJ389" s="63"/>
      <c r="AK389" s="63"/>
      <c r="AL389" s="63"/>
      <c r="AM389" s="63"/>
      <c r="AN389" s="63"/>
      <c r="AO389" s="63"/>
    </row>
    <row r="390" spans="1:41" s="60" customFormat="1" x14ac:dyDescent="0.2">
      <c r="A390" s="5"/>
      <c r="B390" s="5"/>
      <c r="C390" s="144"/>
      <c r="D390" s="65"/>
      <c r="E390" s="5"/>
      <c r="F390" s="66"/>
      <c r="G390" s="139"/>
      <c r="H390" s="139"/>
      <c r="I390" s="139"/>
      <c r="J390" s="63"/>
      <c r="K390" s="63"/>
      <c r="L390" s="63"/>
      <c r="M390" s="63"/>
      <c r="N390" s="63"/>
      <c r="O390" s="63"/>
      <c r="P390" s="63"/>
      <c r="Q390" s="63"/>
      <c r="R390" s="63"/>
      <c r="S390" s="63"/>
      <c r="T390" s="63"/>
      <c r="U390" s="63"/>
      <c r="V390" s="63"/>
      <c r="W390" s="63"/>
      <c r="X390" s="63"/>
      <c r="Y390" s="63"/>
      <c r="Z390" s="63"/>
      <c r="AA390" s="63"/>
      <c r="AB390" s="63"/>
      <c r="AC390" s="63"/>
      <c r="AD390" s="63"/>
      <c r="AE390" s="63"/>
      <c r="AF390" s="63"/>
      <c r="AG390" s="63"/>
      <c r="AH390" s="63"/>
      <c r="AI390" s="63"/>
      <c r="AJ390" s="63"/>
      <c r="AK390" s="63"/>
      <c r="AL390" s="63"/>
      <c r="AM390" s="63"/>
      <c r="AN390" s="63"/>
      <c r="AO390" s="63"/>
    </row>
    <row r="391" spans="1:41" s="60" customFormat="1" x14ac:dyDescent="0.2">
      <c r="A391" s="5"/>
      <c r="B391" s="5"/>
      <c r="C391" s="144"/>
      <c r="D391" s="65"/>
      <c r="E391" s="5"/>
      <c r="F391" s="66"/>
      <c r="G391" s="139"/>
      <c r="H391" s="139"/>
      <c r="I391" s="139"/>
      <c r="J391" s="63"/>
      <c r="K391" s="63"/>
      <c r="L391" s="63"/>
      <c r="M391" s="63"/>
      <c r="N391" s="63"/>
      <c r="O391" s="63"/>
      <c r="P391" s="63"/>
      <c r="Q391" s="63"/>
      <c r="R391" s="63"/>
      <c r="S391" s="63"/>
      <c r="T391" s="63"/>
      <c r="U391" s="63"/>
      <c r="V391" s="63"/>
      <c r="W391" s="63"/>
      <c r="X391" s="63"/>
      <c r="Y391" s="63"/>
      <c r="Z391" s="63"/>
      <c r="AA391" s="63"/>
      <c r="AB391" s="63"/>
      <c r="AC391" s="63"/>
      <c r="AD391" s="63"/>
      <c r="AE391" s="63"/>
      <c r="AF391" s="63"/>
      <c r="AG391" s="63"/>
      <c r="AH391" s="63"/>
      <c r="AI391" s="63"/>
      <c r="AJ391" s="63"/>
      <c r="AK391" s="63"/>
      <c r="AL391" s="63"/>
      <c r="AM391" s="63"/>
      <c r="AN391" s="63"/>
      <c r="AO391" s="63"/>
    </row>
    <row r="392" spans="1:41" s="60" customFormat="1" x14ac:dyDescent="0.2">
      <c r="A392" s="5"/>
      <c r="B392" s="5"/>
      <c r="C392" s="144"/>
      <c r="D392" s="65"/>
      <c r="E392" s="5"/>
      <c r="F392" s="66"/>
      <c r="G392" s="139"/>
      <c r="H392" s="139"/>
      <c r="I392" s="139"/>
      <c r="J392" s="63"/>
      <c r="K392" s="63"/>
      <c r="L392" s="63"/>
      <c r="M392" s="63"/>
      <c r="N392" s="63"/>
      <c r="O392" s="63"/>
      <c r="P392" s="63"/>
      <c r="Q392" s="63"/>
      <c r="R392" s="63"/>
      <c r="S392" s="63"/>
      <c r="T392" s="63"/>
      <c r="U392" s="63"/>
      <c r="V392" s="63"/>
      <c r="W392" s="63"/>
      <c r="X392" s="63"/>
      <c r="Y392" s="63"/>
      <c r="Z392" s="63"/>
      <c r="AA392" s="63"/>
      <c r="AB392" s="63"/>
      <c r="AC392" s="63"/>
      <c r="AD392" s="63"/>
      <c r="AE392" s="63"/>
      <c r="AF392" s="63"/>
      <c r="AG392" s="63"/>
      <c r="AH392" s="63"/>
      <c r="AI392" s="63"/>
      <c r="AJ392" s="63"/>
      <c r="AK392" s="63"/>
      <c r="AL392" s="63"/>
      <c r="AM392" s="63"/>
      <c r="AN392" s="63"/>
      <c r="AO392" s="63"/>
    </row>
    <row r="393" spans="1:41" s="60" customFormat="1" x14ac:dyDescent="0.2">
      <c r="A393" s="5"/>
      <c r="B393" s="5"/>
      <c r="C393" s="144"/>
      <c r="D393" s="65"/>
      <c r="E393" s="5"/>
      <c r="F393" s="66"/>
      <c r="G393" s="139"/>
      <c r="H393" s="139"/>
      <c r="I393" s="139"/>
      <c r="J393" s="63"/>
      <c r="K393" s="63"/>
      <c r="L393" s="63"/>
      <c r="M393" s="63"/>
      <c r="N393" s="63"/>
      <c r="O393" s="63"/>
      <c r="P393" s="63"/>
      <c r="Q393" s="63"/>
      <c r="R393" s="63"/>
      <c r="S393" s="63"/>
      <c r="T393" s="63"/>
      <c r="U393" s="63"/>
      <c r="V393" s="63"/>
      <c r="W393" s="63"/>
      <c r="X393" s="63"/>
      <c r="Y393" s="63"/>
      <c r="Z393" s="63"/>
      <c r="AA393" s="63"/>
      <c r="AB393" s="63"/>
      <c r="AC393" s="63"/>
      <c r="AD393" s="63"/>
      <c r="AE393" s="63"/>
      <c r="AF393" s="63"/>
      <c r="AG393" s="63"/>
      <c r="AH393" s="63"/>
      <c r="AI393" s="63"/>
      <c r="AJ393" s="63"/>
      <c r="AK393" s="63"/>
      <c r="AL393" s="63"/>
      <c r="AM393" s="63"/>
      <c r="AN393" s="63"/>
      <c r="AO393" s="63"/>
    </row>
    <row r="394" spans="1:41" s="60" customFormat="1" x14ac:dyDescent="0.2">
      <c r="A394" s="5"/>
      <c r="B394" s="5"/>
      <c r="C394" s="144"/>
      <c r="D394" s="65"/>
      <c r="E394" s="5"/>
      <c r="F394" s="66"/>
      <c r="G394" s="139"/>
      <c r="H394" s="139"/>
      <c r="I394" s="139"/>
      <c r="J394" s="63"/>
      <c r="K394" s="63"/>
      <c r="L394" s="63"/>
      <c r="M394" s="63"/>
      <c r="N394" s="63"/>
      <c r="O394" s="63"/>
      <c r="P394" s="63"/>
      <c r="Q394" s="63"/>
      <c r="R394" s="63"/>
      <c r="S394" s="63"/>
      <c r="T394" s="63"/>
      <c r="U394" s="63"/>
      <c r="V394" s="63"/>
      <c r="W394" s="63"/>
      <c r="X394" s="63"/>
      <c r="Y394" s="63"/>
      <c r="Z394" s="63"/>
      <c r="AA394" s="63"/>
      <c r="AB394" s="63"/>
      <c r="AC394" s="63"/>
      <c r="AD394" s="63"/>
      <c r="AE394" s="63"/>
      <c r="AF394" s="63"/>
      <c r="AG394" s="63"/>
      <c r="AH394" s="63"/>
      <c r="AI394" s="63"/>
      <c r="AJ394" s="63"/>
      <c r="AK394" s="63"/>
      <c r="AL394" s="63"/>
      <c r="AM394" s="63"/>
      <c r="AN394" s="63"/>
      <c r="AO394" s="63"/>
    </row>
    <row r="395" spans="1:41" s="60" customFormat="1" x14ac:dyDescent="0.2">
      <c r="A395" s="5"/>
      <c r="B395" s="5"/>
      <c r="C395" s="144"/>
      <c r="D395" s="65"/>
      <c r="E395" s="5"/>
      <c r="F395" s="66"/>
      <c r="G395" s="139"/>
      <c r="H395" s="139"/>
      <c r="I395" s="139"/>
      <c r="J395" s="63"/>
      <c r="K395" s="63"/>
      <c r="L395" s="63"/>
      <c r="M395" s="63"/>
      <c r="N395" s="63"/>
      <c r="O395" s="63"/>
      <c r="P395" s="63"/>
      <c r="Q395" s="63"/>
      <c r="R395" s="63"/>
      <c r="S395" s="63"/>
      <c r="T395" s="63"/>
      <c r="U395" s="63"/>
      <c r="V395" s="63"/>
      <c r="W395" s="63"/>
      <c r="X395" s="63"/>
      <c r="Y395" s="63"/>
      <c r="Z395" s="63"/>
      <c r="AA395" s="63"/>
      <c r="AB395" s="63"/>
      <c r="AC395" s="63"/>
      <c r="AD395" s="63"/>
      <c r="AE395" s="63"/>
      <c r="AF395" s="63"/>
      <c r="AG395" s="63"/>
      <c r="AH395" s="63"/>
      <c r="AI395" s="63"/>
      <c r="AJ395" s="63"/>
      <c r="AK395" s="63"/>
      <c r="AL395" s="63"/>
      <c r="AM395" s="63"/>
      <c r="AN395" s="63"/>
      <c r="AO395" s="63"/>
    </row>
    <row r="396" spans="1:41" s="60" customFormat="1" x14ac:dyDescent="0.2">
      <c r="A396" s="5"/>
      <c r="B396" s="5"/>
      <c r="C396" s="144"/>
      <c r="D396" s="65"/>
      <c r="E396" s="5"/>
      <c r="F396" s="66"/>
      <c r="G396" s="139"/>
      <c r="H396" s="139"/>
      <c r="I396" s="139"/>
      <c r="J396" s="63"/>
      <c r="K396" s="63"/>
      <c r="L396" s="63"/>
      <c r="M396" s="63"/>
      <c r="N396" s="63"/>
      <c r="O396" s="63"/>
      <c r="P396" s="63"/>
      <c r="Q396" s="63"/>
      <c r="R396" s="63"/>
      <c r="S396" s="63"/>
      <c r="T396" s="63"/>
      <c r="U396" s="63"/>
      <c r="V396" s="63"/>
      <c r="W396" s="63"/>
      <c r="X396" s="63"/>
      <c r="Y396" s="63"/>
      <c r="Z396" s="63"/>
      <c r="AA396" s="63"/>
      <c r="AB396" s="63"/>
      <c r="AC396" s="63"/>
      <c r="AD396" s="63"/>
      <c r="AE396" s="63"/>
      <c r="AF396" s="63"/>
      <c r="AG396" s="63"/>
      <c r="AH396" s="63"/>
      <c r="AI396" s="63"/>
      <c r="AJ396" s="63"/>
      <c r="AK396" s="63"/>
      <c r="AL396" s="63"/>
      <c r="AM396" s="63"/>
      <c r="AN396" s="63"/>
      <c r="AO396" s="63"/>
    </row>
    <row r="397" spans="1:41" s="60" customFormat="1" x14ac:dyDescent="0.2">
      <c r="A397" s="5"/>
      <c r="B397" s="5"/>
      <c r="C397" s="144"/>
      <c r="D397" s="65"/>
      <c r="E397" s="5"/>
      <c r="F397" s="66"/>
      <c r="G397" s="139"/>
      <c r="H397" s="139"/>
      <c r="I397" s="139"/>
      <c r="J397" s="63"/>
      <c r="K397" s="63"/>
      <c r="L397" s="63"/>
      <c r="M397" s="63"/>
      <c r="N397" s="63"/>
      <c r="O397" s="63"/>
      <c r="P397" s="63"/>
      <c r="Q397" s="63"/>
      <c r="R397" s="63"/>
      <c r="S397" s="63"/>
      <c r="T397" s="63"/>
      <c r="U397" s="63"/>
      <c r="V397" s="63"/>
      <c r="W397" s="63"/>
      <c r="X397" s="63"/>
      <c r="Y397" s="63"/>
      <c r="Z397" s="63"/>
      <c r="AA397" s="63"/>
      <c r="AB397" s="63"/>
      <c r="AC397" s="63"/>
      <c r="AD397" s="63"/>
      <c r="AE397" s="63"/>
      <c r="AF397" s="63"/>
      <c r="AG397" s="63"/>
      <c r="AH397" s="63"/>
      <c r="AI397" s="63"/>
      <c r="AJ397" s="63"/>
      <c r="AK397" s="63"/>
      <c r="AL397" s="63"/>
      <c r="AM397" s="63"/>
      <c r="AN397" s="63"/>
      <c r="AO397" s="63"/>
    </row>
    <row r="398" spans="1:41" s="60" customFormat="1" x14ac:dyDescent="0.2">
      <c r="A398" s="5"/>
      <c r="B398" s="5"/>
      <c r="C398" s="144"/>
      <c r="D398" s="65"/>
      <c r="E398" s="5"/>
      <c r="F398" s="66"/>
      <c r="G398" s="139"/>
      <c r="H398" s="139"/>
      <c r="I398" s="139"/>
      <c r="J398" s="63"/>
      <c r="K398" s="63"/>
      <c r="L398" s="63"/>
      <c r="M398" s="63"/>
      <c r="N398" s="63"/>
      <c r="O398" s="63"/>
      <c r="P398" s="63"/>
      <c r="Q398" s="63"/>
      <c r="R398" s="63"/>
      <c r="S398" s="63"/>
      <c r="T398" s="63"/>
      <c r="U398" s="63"/>
      <c r="V398" s="63"/>
      <c r="W398" s="63"/>
      <c r="X398" s="63"/>
      <c r="Y398" s="63"/>
      <c r="Z398" s="63"/>
      <c r="AA398" s="63"/>
      <c r="AB398" s="63"/>
      <c r="AC398" s="63"/>
      <c r="AD398" s="63"/>
      <c r="AE398" s="63"/>
      <c r="AF398" s="63"/>
      <c r="AG398" s="63"/>
      <c r="AH398" s="63"/>
      <c r="AI398" s="63"/>
      <c r="AJ398" s="63"/>
      <c r="AK398" s="63"/>
      <c r="AL398" s="63"/>
      <c r="AM398" s="63"/>
      <c r="AN398" s="63"/>
      <c r="AO398" s="63"/>
    </row>
    <row r="399" spans="1:41" s="60" customFormat="1" x14ac:dyDescent="0.2">
      <c r="A399" s="5"/>
      <c r="B399" s="5"/>
      <c r="C399" s="144"/>
      <c r="D399" s="65"/>
      <c r="E399" s="5"/>
      <c r="F399" s="66"/>
      <c r="G399" s="139"/>
      <c r="H399" s="139"/>
      <c r="I399" s="139"/>
      <c r="J399" s="63"/>
      <c r="K399" s="63"/>
      <c r="L399" s="63"/>
      <c r="M399" s="63"/>
      <c r="N399" s="63"/>
      <c r="O399" s="63"/>
      <c r="P399" s="63"/>
      <c r="Q399" s="63"/>
      <c r="R399" s="63"/>
      <c r="S399" s="63"/>
      <c r="T399" s="63"/>
      <c r="U399" s="63"/>
      <c r="V399" s="63"/>
      <c r="W399" s="63"/>
      <c r="X399" s="63"/>
      <c r="Y399" s="63"/>
      <c r="Z399" s="63"/>
      <c r="AA399" s="63"/>
      <c r="AB399" s="63"/>
      <c r="AC399" s="63"/>
      <c r="AD399" s="63"/>
      <c r="AE399" s="63"/>
      <c r="AF399" s="63"/>
      <c r="AG399" s="63"/>
      <c r="AH399" s="63"/>
      <c r="AI399" s="63"/>
      <c r="AJ399" s="63"/>
      <c r="AK399" s="63"/>
      <c r="AL399" s="63"/>
      <c r="AM399" s="63"/>
      <c r="AN399" s="63"/>
      <c r="AO399" s="63"/>
    </row>
    <row r="400" spans="1:41" s="60" customFormat="1" x14ac:dyDescent="0.2">
      <c r="A400" s="5"/>
      <c r="B400" s="5"/>
      <c r="C400" s="144"/>
      <c r="D400" s="65"/>
      <c r="E400" s="5"/>
      <c r="F400" s="66"/>
      <c r="G400" s="139"/>
      <c r="H400" s="139"/>
      <c r="I400" s="139"/>
      <c r="J400" s="63"/>
      <c r="K400" s="63"/>
      <c r="L400" s="63"/>
      <c r="M400" s="63"/>
      <c r="N400" s="63"/>
      <c r="O400" s="63"/>
      <c r="P400" s="63"/>
      <c r="Q400" s="63"/>
      <c r="R400" s="63"/>
      <c r="S400" s="63"/>
      <c r="T400" s="63"/>
      <c r="U400" s="63"/>
      <c r="V400" s="63"/>
      <c r="W400" s="63"/>
      <c r="X400" s="63"/>
      <c r="Y400" s="63"/>
      <c r="Z400" s="63"/>
      <c r="AA400" s="63"/>
      <c r="AB400" s="63"/>
      <c r="AC400" s="63"/>
      <c r="AD400" s="63"/>
      <c r="AE400" s="63"/>
      <c r="AF400" s="63"/>
      <c r="AG400" s="63"/>
      <c r="AH400" s="63"/>
      <c r="AI400" s="63"/>
      <c r="AJ400" s="63"/>
      <c r="AK400" s="63"/>
      <c r="AL400" s="63"/>
      <c r="AM400" s="63"/>
      <c r="AN400" s="63"/>
      <c r="AO400" s="63"/>
    </row>
    <row r="401" spans="1:41" s="60" customFormat="1" x14ac:dyDescent="0.2">
      <c r="A401" s="5"/>
      <c r="B401" s="5"/>
      <c r="C401" s="144"/>
      <c r="D401" s="65"/>
      <c r="E401" s="5"/>
      <c r="F401" s="66"/>
      <c r="G401" s="139"/>
      <c r="H401" s="139"/>
      <c r="I401" s="139"/>
      <c r="J401" s="63"/>
      <c r="K401" s="63"/>
      <c r="L401" s="63"/>
      <c r="M401" s="63"/>
      <c r="N401" s="63"/>
      <c r="O401" s="63"/>
      <c r="P401" s="63"/>
      <c r="Q401" s="63"/>
      <c r="R401" s="63"/>
      <c r="S401" s="63"/>
      <c r="T401" s="63"/>
      <c r="U401" s="63"/>
      <c r="V401" s="63"/>
      <c r="W401" s="63"/>
      <c r="X401" s="63"/>
      <c r="Y401" s="63"/>
      <c r="Z401" s="63"/>
      <c r="AA401" s="63"/>
      <c r="AB401" s="63"/>
      <c r="AC401" s="63"/>
      <c r="AD401" s="63"/>
      <c r="AE401" s="63"/>
      <c r="AF401" s="63"/>
      <c r="AG401" s="63"/>
      <c r="AH401" s="63"/>
      <c r="AI401" s="63"/>
      <c r="AJ401" s="63"/>
      <c r="AK401" s="63"/>
      <c r="AL401" s="63"/>
      <c r="AM401" s="63"/>
      <c r="AN401" s="63"/>
      <c r="AO401" s="63"/>
    </row>
    <row r="402" spans="1:41" s="60" customFormat="1" x14ac:dyDescent="0.2">
      <c r="A402" s="5"/>
      <c r="B402" s="5"/>
      <c r="C402" s="144"/>
      <c r="D402" s="65"/>
      <c r="E402" s="5"/>
      <c r="F402" s="66"/>
      <c r="G402" s="139"/>
      <c r="H402" s="139"/>
      <c r="I402" s="139"/>
      <c r="J402" s="63"/>
      <c r="K402" s="63"/>
      <c r="L402" s="63"/>
      <c r="M402" s="63"/>
      <c r="N402" s="63"/>
      <c r="O402" s="63"/>
      <c r="P402" s="63"/>
      <c r="Q402" s="63"/>
      <c r="R402" s="63"/>
      <c r="S402" s="63"/>
      <c r="T402" s="63"/>
      <c r="U402" s="63"/>
      <c r="V402" s="63"/>
      <c r="W402" s="63"/>
      <c r="X402" s="63"/>
      <c r="Y402" s="63"/>
      <c r="Z402" s="63"/>
      <c r="AA402" s="63"/>
      <c r="AB402" s="63"/>
      <c r="AC402" s="63"/>
      <c r="AD402" s="63"/>
      <c r="AE402" s="63"/>
      <c r="AF402" s="63"/>
      <c r="AG402" s="63"/>
      <c r="AH402" s="63"/>
      <c r="AI402" s="63"/>
      <c r="AJ402" s="63"/>
      <c r="AK402" s="63"/>
      <c r="AL402" s="63"/>
      <c r="AM402" s="63"/>
      <c r="AN402" s="63"/>
      <c r="AO402" s="63"/>
    </row>
    <row r="403" spans="1:41" s="60" customFormat="1" x14ac:dyDescent="0.2">
      <c r="A403" s="5"/>
      <c r="B403" s="5"/>
      <c r="C403" s="144"/>
      <c r="D403" s="65"/>
      <c r="E403" s="5"/>
      <c r="F403" s="66"/>
      <c r="G403" s="139"/>
      <c r="H403" s="139"/>
      <c r="I403" s="139"/>
      <c r="J403" s="63"/>
      <c r="K403" s="63"/>
      <c r="L403" s="63"/>
      <c r="M403" s="63"/>
      <c r="N403" s="63"/>
      <c r="O403" s="63"/>
      <c r="P403" s="63"/>
      <c r="Q403" s="63"/>
      <c r="R403" s="63"/>
      <c r="S403" s="63"/>
      <c r="T403" s="63"/>
      <c r="U403" s="63"/>
      <c r="V403" s="63"/>
      <c r="W403" s="63"/>
      <c r="X403" s="63"/>
      <c r="Y403" s="63"/>
      <c r="Z403" s="63"/>
      <c r="AA403" s="63"/>
      <c r="AB403" s="63"/>
      <c r="AC403" s="63"/>
      <c r="AD403" s="63"/>
      <c r="AE403" s="63"/>
      <c r="AF403" s="63"/>
      <c r="AG403" s="63"/>
      <c r="AH403" s="63"/>
      <c r="AI403" s="63"/>
      <c r="AJ403" s="63"/>
      <c r="AK403" s="63"/>
      <c r="AL403" s="63"/>
      <c r="AM403" s="63"/>
      <c r="AN403" s="63"/>
      <c r="AO403" s="63"/>
    </row>
    <row r="404" spans="1:41" s="60" customFormat="1" x14ac:dyDescent="0.2">
      <c r="A404" s="5"/>
      <c r="B404" s="5"/>
      <c r="C404" s="144"/>
      <c r="D404" s="65"/>
      <c r="E404" s="5"/>
      <c r="F404" s="66"/>
      <c r="G404" s="139"/>
      <c r="H404" s="139"/>
      <c r="I404" s="139"/>
      <c r="J404" s="63"/>
      <c r="K404" s="63"/>
      <c r="L404" s="63"/>
      <c r="M404" s="63"/>
      <c r="N404" s="63"/>
      <c r="O404" s="63"/>
      <c r="P404" s="63"/>
      <c r="Q404" s="63"/>
      <c r="R404" s="63"/>
      <c r="S404" s="63"/>
      <c r="T404" s="63"/>
      <c r="U404" s="63"/>
      <c r="V404" s="63"/>
      <c r="W404" s="63"/>
      <c r="X404" s="63"/>
      <c r="Y404" s="63"/>
      <c r="Z404" s="63"/>
      <c r="AA404" s="63"/>
      <c r="AB404" s="63"/>
      <c r="AC404" s="63"/>
      <c r="AD404" s="63"/>
      <c r="AE404" s="63"/>
      <c r="AF404" s="63"/>
      <c r="AG404" s="63"/>
      <c r="AH404" s="63"/>
      <c r="AI404" s="63"/>
      <c r="AJ404" s="63"/>
      <c r="AK404" s="63"/>
      <c r="AL404" s="63"/>
      <c r="AM404" s="63"/>
      <c r="AN404" s="63"/>
      <c r="AO404" s="63"/>
    </row>
    <row r="405" spans="1:41" s="60" customFormat="1" x14ac:dyDescent="0.2">
      <c r="A405" s="5"/>
      <c r="B405" s="5"/>
      <c r="C405" s="144"/>
      <c r="D405" s="65"/>
      <c r="E405" s="5"/>
      <c r="F405" s="66"/>
      <c r="G405" s="139"/>
      <c r="H405" s="139"/>
      <c r="I405" s="139"/>
      <c r="J405" s="63"/>
      <c r="K405" s="63"/>
      <c r="L405" s="63"/>
      <c r="M405" s="63"/>
      <c r="N405" s="63"/>
      <c r="O405" s="63"/>
      <c r="P405" s="63"/>
      <c r="Q405" s="63"/>
      <c r="R405" s="63"/>
      <c r="S405" s="63"/>
      <c r="T405" s="63"/>
      <c r="U405" s="63"/>
      <c r="V405" s="63"/>
      <c r="W405" s="63"/>
      <c r="X405" s="63"/>
      <c r="Y405" s="63"/>
      <c r="Z405" s="63"/>
      <c r="AA405" s="63"/>
      <c r="AB405" s="63"/>
      <c r="AC405" s="63"/>
      <c r="AD405" s="63"/>
      <c r="AE405" s="63"/>
      <c r="AF405" s="63"/>
      <c r="AG405" s="63"/>
      <c r="AH405" s="63"/>
      <c r="AI405" s="63"/>
      <c r="AJ405" s="63"/>
      <c r="AK405" s="63"/>
      <c r="AL405" s="63"/>
      <c r="AM405" s="63"/>
      <c r="AN405" s="63"/>
      <c r="AO405" s="63"/>
    </row>
    <row r="406" spans="1:41" s="60" customFormat="1" x14ac:dyDescent="0.2">
      <c r="A406" s="5"/>
      <c r="B406" s="5"/>
      <c r="C406" s="144"/>
      <c r="D406" s="65"/>
      <c r="E406" s="5"/>
      <c r="F406" s="66"/>
      <c r="G406" s="139"/>
      <c r="H406" s="139"/>
      <c r="I406" s="139"/>
      <c r="J406" s="63"/>
      <c r="K406" s="63"/>
      <c r="L406" s="63"/>
      <c r="M406" s="63"/>
      <c r="N406" s="63"/>
      <c r="O406" s="63"/>
      <c r="P406" s="63"/>
      <c r="Q406" s="63"/>
      <c r="R406" s="63"/>
      <c r="S406" s="63"/>
      <c r="T406" s="63"/>
      <c r="U406" s="63"/>
      <c r="V406" s="63"/>
      <c r="W406" s="63"/>
      <c r="X406" s="63"/>
      <c r="Y406" s="63"/>
      <c r="Z406" s="63"/>
      <c r="AA406" s="63"/>
      <c r="AB406" s="63"/>
      <c r="AC406" s="63"/>
      <c r="AD406" s="63"/>
      <c r="AE406" s="63"/>
      <c r="AF406" s="63"/>
      <c r="AG406" s="63"/>
      <c r="AH406" s="63"/>
      <c r="AI406" s="63"/>
      <c r="AJ406" s="63"/>
      <c r="AK406" s="63"/>
      <c r="AL406" s="63"/>
      <c r="AM406" s="63"/>
      <c r="AN406" s="63"/>
      <c r="AO406" s="63"/>
    </row>
    <row r="407" spans="1:41" s="60" customFormat="1" x14ac:dyDescent="0.2">
      <c r="A407" s="5"/>
      <c r="B407" s="5"/>
      <c r="C407" s="144"/>
      <c r="D407" s="65"/>
      <c r="E407" s="5"/>
      <c r="F407" s="66"/>
      <c r="G407" s="139"/>
      <c r="H407" s="139"/>
      <c r="I407" s="139"/>
      <c r="J407" s="63"/>
      <c r="K407" s="63"/>
      <c r="L407" s="63"/>
      <c r="M407" s="63"/>
      <c r="N407" s="63"/>
      <c r="O407" s="63"/>
      <c r="P407" s="63"/>
      <c r="Q407" s="63"/>
      <c r="R407" s="63"/>
      <c r="S407" s="63"/>
      <c r="T407" s="63"/>
      <c r="U407" s="63"/>
      <c r="V407" s="63"/>
      <c r="W407" s="63"/>
      <c r="X407" s="63"/>
      <c r="Y407" s="63"/>
      <c r="Z407" s="63"/>
      <c r="AA407" s="63"/>
      <c r="AB407" s="63"/>
      <c r="AC407" s="63"/>
      <c r="AD407" s="63"/>
      <c r="AE407" s="63"/>
      <c r="AF407" s="63"/>
      <c r="AG407" s="63"/>
      <c r="AH407" s="63"/>
      <c r="AI407" s="63"/>
      <c r="AJ407" s="63"/>
      <c r="AK407" s="63"/>
      <c r="AL407" s="63"/>
      <c r="AM407" s="63"/>
      <c r="AN407" s="63"/>
      <c r="AO407" s="63"/>
    </row>
    <row r="408" spans="1:41" s="60" customFormat="1" x14ac:dyDescent="0.2">
      <c r="A408" s="5"/>
      <c r="B408" s="5"/>
      <c r="C408" s="144"/>
      <c r="D408" s="65"/>
      <c r="E408" s="5"/>
      <c r="F408" s="66"/>
      <c r="G408" s="139"/>
      <c r="H408" s="139"/>
      <c r="I408" s="139"/>
      <c r="J408" s="63"/>
      <c r="K408" s="63"/>
      <c r="L408" s="63"/>
      <c r="M408" s="63"/>
      <c r="N408" s="63"/>
      <c r="O408" s="63"/>
      <c r="P408" s="63"/>
      <c r="Q408" s="63"/>
      <c r="R408" s="63"/>
      <c r="S408" s="63"/>
      <c r="T408" s="63"/>
      <c r="U408" s="63"/>
      <c r="V408" s="63"/>
      <c r="W408" s="63"/>
      <c r="X408" s="63"/>
      <c r="Y408" s="63"/>
      <c r="Z408" s="63"/>
      <c r="AA408" s="63"/>
      <c r="AB408" s="63"/>
      <c r="AC408" s="63"/>
      <c r="AD408" s="63"/>
      <c r="AE408" s="63"/>
      <c r="AF408" s="63"/>
      <c r="AG408" s="63"/>
      <c r="AH408" s="63"/>
      <c r="AI408" s="63"/>
      <c r="AJ408" s="63"/>
      <c r="AK408" s="63"/>
      <c r="AL408" s="63"/>
      <c r="AM408" s="63"/>
      <c r="AN408" s="63"/>
      <c r="AO408" s="63"/>
    </row>
    <row r="409" spans="1:41" s="60" customFormat="1" x14ac:dyDescent="0.2">
      <c r="A409" s="5"/>
      <c r="B409" s="5"/>
      <c r="C409" s="144"/>
      <c r="D409" s="65"/>
      <c r="E409" s="5"/>
      <c r="F409" s="66"/>
      <c r="G409" s="139"/>
      <c r="H409" s="139"/>
      <c r="I409" s="139"/>
      <c r="J409" s="63"/>
      <c r="K409" s="63"/>
      <c r="L409" s="63"/>
      <c r="M409" s="63"/>
      <c r="N409" s="63"/>
      <c r="O409" s="63"/>
      <c r="P409" s="63"/>
      <c r="Q409" s="63"/>
      <c r="R409" s="63"/>
      <c r="S409" s="63"/>
      <c r="T409" s="63"/>
      <c r="U409" s="63"/>
      <c r="V409" s="63"/>
      <c r="W409" s="63"/>
      <c r="X409" s="63"/>
      <c r="Y409" s="63"/>
      <c r="Z409" s="63"/>
      <c r="AA409" s="63"/>
      <c r="AB409" s="63"/>
      <c r="AC409" s="63"/>
      <c r="AD409" s="63"/>
      <c r="AE409" s="63"/>
      <c r="AF409" s="63"/>
      <c r="AG409" s="63"/>
      <c r="AH409" s="63"/>
      <c r="AI409" s="63"/>
      <c r="AJ409" s="63"/>
      <c r="AK409" s="63"/>
      <c r="AL409" s="63"/>
      <c r="AM409" s="63"/>
      <c r="AN409" s="63"/>
      <c r="AO409" s="63"/>
    </row>
    <row r="410" spans="1:41" s="60" customFormat="1" x14ac:dyDescent="0.2">
      <c r="A410" s="5"/>
      <c r="B410" s="5"/>
      <c r="C410" s="144"/>
      <c r="D410" s="65"/>
      <c r="E410" s="5"/>
      <c r="F410" s="66"/>
      <c r="G410" s="139"/>
      <c r="H410" s="139"/>
      <c r="I410" s="139"/>
      <c r="J410" s="63"/>
      <c r="K410" s="63"/>
      <c r="L410" s="63"/>
      <c r="M410" s="63"/>
      <c r="N410" s="63"/>
      <c r="O410" s="63"/>
      <c r="P410" s="63"/>
      <c r="Q410" s="63"/>
      <c r="R410" s="63"/>
      <c r="S410" s="63"/>
      <c r="T410" s="63"/>
      <c r="U410" s="63"/>
      <c r="V410" s="63"/>
      <c r="W410" s="63"/>
      <c r="X410" s="63"/>
      <c r="Y410" s="63"/>
      <c r="Z410" s="63"/>
      <c r="AA410" s="63"/>
      <c r="AB410" s="63"/>
      <c r="AC410" s="63"/>
      <c r="AD410" s="63"/>
      <c r="AE410" s="63"/>
      <c r="AF410" s="63"/>
      <c r="AG410" s="63"/>
      <c r="AH410" s="63"/>
      <c r="AI410" s="63"/>
      <c r="AJ410" s="63"/>
      <c r="AK410" s="63"/>
      <c r="AL410" s="63"/>
      <c r="AM410" s="63"/>
      <c r="AN410" s="63"/>
      <c r="AO410" s="63"/>
    </row>
    <row r="411" spans="1:41" s="60" customFormat="1" x14ac:dyDescent="0.2">
      <c r="A411" s="5"/>
      <c r="B411" s="5"/>
      <c r="C411" s="144"/>
      <c r="D411" s="65"/>
      <c r="E411" s="5"/>
      <c r="F411" s="66"/>
      <c r="G411" s="139"/>
      <c r="H411" s="139"/>
      <c r="I411" s="139"/>
      <c r="J411" s="63"/>
      <c r="K411" s="63"/>
      <c r="L411" s="63"/>
      <c r="M411" s="63"/>
      <c r="N411" s="63"/>
      <c r="O411" s="63"/>
      <c r="P411" s="63"/>
      <c r="Q411" s="63"/>
      <c r="R411" s="63"/>
      <c r="S411" s="63"/>
      <c r="T411" s="63"/>
      <c r="U411" s="63"/>
      <c r="V411" s="63"/>
      <c r="W411" s="63"/>
      <c r="X411" s="63"/>
      <c r="Y411" s="63"/>
      <c r="Z411" s="63"/>
      <c r="AA411" s="63"/>
      <c r="AB411" s="63"/>
      <c r="AC411" s="63"/>
      <c r="AD411" s="63"/>
      <c r="AE411" s="63"/>
      <c r="AF411" s="63"/>
      <c r="AG411" s="63"/>
      <c r="AH411" s="63"/>
      <c r="AI411" s="63"/>
      <c r="AJ411" s="63"/>
      <c r="AK411" s="63"/>
      <c r="AL411" s="63"/>
      <c r="AM411" s="63"/>
      <c r="AN411" s="63"/>
      <c r="AO411" s="63"/>
    </row>
    <row r="412" spans="1:41" s="60" customFormat="1" x14ac:dyDescent="0.2">
      <c r="A412" s="5"/>
      <c r="B412" s="5"/>
      <c r="C412" s="144"/>
      <c r="D412" s="65"/>
      <c r="E412" s="5"/>
      <c r="F412" s="66"/>
      <c r="G412" s="139"/>
      <c r="H412" s="139"/>
      <c r="I412" s="139"/>
      <c r="J412" s="63"/>
      <c r="K412" s="63"/>
      <c r="L412" s="63"/>
      <c r="M412" s="63"/>
      <c r="N412" s="63"/>
      <c r="O412" s="63"/>
      <c r="P412" s="63"/>
      <c r="Q412" s="63"/>
      <c r="R412" s="63"/>
      <c r="S412" s="63"/>
      <c r="T412" s="63"/>
      <c r="U412" s="63"/>
      <c r="V412" s="63"/>
      <c r="W412" s="63"/>
      <c r="X412" s="63"/>
      <c r="Y412" s="63"/>
      <c r="Z412" s="63"/>
      <c r="AA412" s="63"/>
      <c r="AB412" s="63"/>
      <c r="AC412" s="63"/>
      <c r="AD412" s="63"/>
      <c r="AE412" s="63"/>
      <c r="AF412" s="63"/>
      <c r="AG412" s="63"/>
      <c r="AH412" s="63"/>
      <c r="AI412" s="63"/>
      <c r="AJ412" s="63"/>
      <c r="AK412" s="63"/>
      <c r="AL412" s="63"/>
      <c r="AM412" s="63"/>
      <c r="AN412" s="63"/>
      <c r="AO412" s="63"/>
    </row>
    <row r="413" spans="1:41" s="60" customFormat="1" x14ac:dyDescent="0.2">
      <c r="A413" s="5"/>
      <c r="B413" s="5"/>
      <c r="C413" s="144"/>
      <c r="D413" s="65"/>
      <c r="E413" s="5"/>
      <c r="F413" s="66"/>
      <c r="G413" s="139"/>
      <c r="H413" s="139"/>
      <c r="I413" s="139"/>
      <c r="J413" s="63"/>
      <c r="K413" s="63"/>
      <c r="L413" s="63"/>
      <c r="M413" s="63"/>
      <c r="N413" s="63"/>
      <c r="O413" s="63"/>
      <c r="P413" s="63"/>
      <c r="Q413" s="63"/>
      <c r="R413" s="63"/>
      <c r="S413" s="63"/>
      <c r="T413" s="63"/>
      <c r="U413" s="63"/>
      <c r="V413" s="63"/>
      <c r="W413" s="63"/>
      <c r="X413" s="63"/>
      <c r="Y413" s="63"/>
      <c r="Z413" s="63"/>
      <c r="AA413" s="63"/>
      <c r="AB413" s="63"/>
      <c r="AC413" s="63"/>
      <c r="AD413" s="63"/>
      <c r="AE413" s="63"/>
      <c r="AF413" s="63"/>
      <c r="AG413" s="63"/>
      <c r="AH413" s="63"/>
      <c r="AI413" s="63"/>
      <c r="AJ413" s="63"/>
      <c r="AK413" s="63"/>
      <c r="AL413" s="63"/>
      <c r="AM413" s="63"/>
      <c r="AN413" s="63"/>
      <c r="AO413" s="63"/>
    </row>
    <row r="414" spans="1:41" s="60" customFormat="1" x14ac:dyDescent="0.2">
      <c r="A414" s="5"/>
      <c r="B414" s="5"/>
      <c r="C414" s="144"/>
      <c r="D414" s="65"/>
      <c r="E414" s="5"/>
      <c r="F414" s="66"/>
      <c r="G414" s="139"/>
      <c r="H414" s="139"/>
      <c r="I414" s="139"/>
      <c r="J414" s="63"/>
      <c r="K414" s="63"/>
      <c r="L414" s="63"/>
      <c r="M414" s="63"/>
      <c r="N414" s="63"/>
      <c r="O414" s="63"/>
      <c r="P414" s="63"/>
      <c r="Q414" s="63"/>
      <c r="R414" s="63"/>
      <c r="S414" s="63"/>
      <c r="T414" s="63"/>
      <c r="U414" s="63"/>
      <c r="V414" s="63"/>
      <c r="W414" s="63"/>
      <c r="X414" s="63"/>
      <c r="Y414" s="63"/>
      <c r="Z414" s="63"/>
      <c r="AA414" s="63"/>
      <c r="AB414" s="63"/>
      <c r="AC414" s="63"/>
      <c r="AD414" s="63"/>
      <c r="AE414" s="63"/>
      <c r="AF414" s="63"/>
      <c r="AG414" s="63"/>
      <c r="AH414" s="63"/>
      <c r="AI414" s="63"/>
      <c r="AJ414" s="63"/>
      <c r="AK414" s="63"/>
      <c r="AL414" s="63"/>
      <c r="AM414" s="63"/>
      <c r="AN414" s="63"/>
      <c r="AO414" s="63"/>
    </row>
    <row r="415" spans="1:41" s="60" customFormat="1" x14ac:dyDescent="0.2">
      <c r="A415" s="5"/>
      <c r="B415" s="5"/>
      <c r="C415" s="144"/>
      <c r="D415" s="65"/>
      <c r="E415" s="5"/>
      <c r="F415" s="66"/>
      <c r="G415" s="139"/>
      <c r="H415" s="139"/>
      <c r="I415" s="139"/>
      <c r="J415" s="63"/>
      <c r="K415" s="63"/>
      <c r="L415" s="63"/>
      <c r="M415" s="63"/>
      <c r="N415" s="63"/>
      <c r="O415" s="63"/>
      <c r="P415" s="63"/>
      <c r="Q415" s="63"/>
      <c r="R415" s="63"/>
      <c r="S415" s="63"/>
      <c r="T415" s="63"/>
      <c r="U415" s="63"/>
      <c r="V415" s="63"/>
      <c r="W415" s="63"/>
      <c r="X415" s="63"/>
      <c r="Y415" s="63"/>
      <c r="Z415" s="63"/>
      <c r="AA415" s="63"/>
      <c r="AB415" s="63"/>
      <c r="AC415" s="63"/>
      <c r="AD415" s="63"/>
      <c r="AE415" s="63"/>
      <c r="AF415" s="63"/>
      <c r="AG415" s="63"/>
      <c r="AH415" s="63"/>
      <c r="AI415" s="63"/>
      <c r="AJ415" s="63"/>
      <c r="AK415" s="63"/>
      <c r="AL415" s="63"/>
      <c r="AM415" s="63"/>
      <c r="AN415" s="63"/>
      <c r="AO415" s="63"/>
    </row>
    <row r="416" spans="1:41" s="60" customFormat="1" x14ac:dyDescent="0.2">
      <c r="A416" s="5"/>
      <c r="B416" s="5"/>
      <c r="C416" s="144"/>
      <c r="D416" s="65"/>
      <c r="E416" s="5"/>
      <c r="F416" s="66"/>
      <c r="G416" s="139"/>
      <c r="H416" s="139"/>
      <c r="I416" s="139"/>
      <c r="J416" s="63"/>
      <c r="K416" s="63"/>
      <c r="L416" s="63"/>
      <c r="M416" s="63"/>
      <c r="N416" s="63"/>
      <c r="O416" s="63"/>
      <c r="P416" s="63"/>
      <c r="Q416" s="63"/>
      <c r="R416" s="63"/>
      <c r="S416" s="63"/>
      <c r="T416" s="63"/>
      <c r="U416" s="63"/>
      <c r="V416" s="63"/>
      <c r="W416" s="63"/>
      <c r="X416" s="63"/>
      <c r="Y416" s="63"/>
      <c r="Z416" s="63"/>
      <c r="AA416" s="63"/>
      <c r="AB416" s="63"/>
      <c r="AC416" s="63"/>
      <c r="AD416" s="63"/>
      <c r="AE416" s="63"/>
      <c r="AF416" s="63"/>
      <c r="AG416" s="63"/>
      <c r="AH416" s="63"/>
      <c r="AI416" s="63"/>
      <c r="AJ416" s="63"/>
      <c r="AK416" s="63"/>
      <c r="AL416" s="63"/>
      <c r="AM416" s="63"/>
      <c r="AN416" s="63"/>
      <c r="AO416" s="63"/>
    </row>
    <row r="417" spans="1:41" s="60" customFormat="1" x14ac:dyDescent="0.2">
      <c r="A417" s="5"/>
      <c r="B417" s="5"/>
      <c r="C417" s="144"/>
      <c r="D417" s="65"/>
      <c r="E417" s="5"/>
      <c r="F417" s="66"/>
      <c r="G417" s="139"/>
      <c r="H417" s="139"/>
      <c r="I417" s="139"/>
      <c r="J417" s="63"/>
      <c r="K417" s="63"/>
      <c r="L417" s="63"/>
      <c r="M417" s="63"/>
      <c r="N417" s="63"/>
      <c r="O417" s="63"/>
      <c r="P417" s="63"/>
      <c r="Q417" s="63"/>
      <c r="R417" s="63"/>
      <c r="S417" s="63"/>
      <c r="T417" s="63"/>
      <c r="U417" s="63"/>
      <c r="V417" s="63"/>
      <c r="W417" s="63"/>
      <c r="X417" s="63"/>
      <c r="Y417" s="63"/>
      <c r="Z417" s="63"/>
      <c r="AA417" s="63"/>
      <c r="AB417" s="63"/>
      <c r="AC417" s="63"/>
      <c r="AD417" s="63"/>
      <c r="AE417" s="63"/>
      <c r="AF417" s="63"/>
      <c r="AG417" s="63"/>
      <c r="AH417" s="63"/>
      <c r="AI417" s="63"/>
      <c r="AJ417" s="63"/>
      <c r="AK417" s="63"/>
      <c r="AL417" s="63"/>
      <c r="AM417" s="63"/>
      <c r="AN417" s="63"/>
      <c r="AO417" s="63"/>
    </row>
    <row r="418" spans="1:41" s="60" customFormat="1" x14ac:dyDescent="0.2">
      <c r="A418" s="5"/>
      <c r="B418" s="5"/>
      <c r="C418" s="144"/>
      <c r="D418" s="65"/>
      <c r="E418" s="5"/>
      <c r="F418" s="66"/>
      <c r="G418" s="139"/>
      <c r="H418" s="139"/>
      <c r="I418" s="139"/>
      <c r="J418" s="63"/>
      <c r="K418" s="63"/>
      <c r="L418" s="63"/>
      <c r="M418" s="63"/>
      <c r="N418" s="63"/>
      <c r="O418" s="63"/>
      <c r="P418" s="63"/>
      <c r="Q418" s="63"/>
      <c r="R418" s="63"/>
      <c r="S418" s="63"/>
      <c r="T418" s="63"/>
      <c r="U418" s="63"/>
      <c r="V418" s="63"/>
      <c r="W418" s="63"/>
      <c r="X418" s="63"/>
      <c r="Y418" s="63"/>
      <c r="Z418" s="63"/>
      <c r="AA418" s="63"/>
      <c r="AB418" s="63"/>
      <c r="AC418" s="63"/>
      <c r="AD418" s="63"/>
      <c r="AE418" s="63"/>
      <c r="AF418" s="63"/>
      <c r="AG418" s="63"/>
      <c r="AH418" s="63"/>
      <c r="AI418" s="63"/>
      <c r="AJ418" s="63"/>
      <c r="AK418" s="63"/>
      <c r="AL418" s="63"/>
      <c r="AM418" s="63"/>
      <c r="AN418" s="63"/>
      <c r="AO418" s="63"/>
    </row>
    <row r="419" spans="1:41" s="60" customFormat="1" x14ac:dyDescent="0.2">
      <c r="A419" s="5"/>
      <c r="B419" s="5"/>
      <c r="C419" s="144"/>
      <c r="D419" s="65"/>
      <c r="E419" s="5"/>
      <c r="F419" s="66"/>
      <c r="G419" s="139"/>
      <c r="H419" s="139"/>
      <c r="I419" s="139"/>
      <c r="J419" s="63"/>
      <c r="K419" s="63"/>
      <c r="L419" s="63"/>
      <c r="M419" s="63"/>
      <c r="N419" s="63"/>
      <c r="O419" s="63"/>
      <c r="P419" s="63"/>
      <c r="Q419" s="63"/>
      <c r="R419" s="63"/>
      <c r="S419" s="63"/>
      <c r="T419" s="63"/>
      <c r="U419" s="63"/>
      <c r="V419" s="63"/>
      <c r="W419" s="63"/>
      <c r="X419" s="63"/>
      <c r="Y419" s="63"/>
      <c r="Z419" s="63"/>
      <c r="AA419" s="63"/>
      <c r="AB419" s="63"/>
      <c r="AC419" s="63"/>
      <c r="AD419" s="63"/>
      <c r="AE419" s="63"/>
      <c r="AF419" s="63"/>
      <c r="AG419" s="63"/>
      <c r="AH419" s="63"/>
      <c r="AI419" s="63"/>
      <c r="AJ419" s="63"/>
      <c r="AK419" s="63"/>
      <c r="AL419" s="63"/>
      <c r="AM419" s="63"/>
      <c r="AN419" s="63"/>
      <c r="AO419" s="63"/>
    </row>
    <row r="420" spans="1:41" s="60" customFormat="1" x14ac:dyDescent="0.2">
      <c r="A420" s="5"/>
      <c r="B420" s="5"/>
      <c r="C420" s="144"/>
      <c r="D420" s="65"/>
      <c r="E420" s="5"/>
      <c r="F420" s="66"/>
      <c r="G420" s="139"/>
      <c r="H420" s="139"/>
      <c r="I420" s="139"/>
      <c r="J420" s="63"/>
      <c r="K420" s="63"/>
      <c r="L420" s="63"/>
      <c r="M420" s="63"/>
      <c r="N420" s="63"/>
      <c r="O420" s="63"/>
      <c r="P420" s="63"/>
      <c r="Q420" s="63"/>
      <c r="R420" s="63"/>
      <c r="S420" s="63"/>
      <c r="T420" s="63"/>
      <c r="U420" s="63"/>
      <c r="V420" s="63"/>
      <c r="W420" s="63"/>
      <c r="X420" s="63"/>
      <c r="Y420" s="63"/>
      <c r="Z420" s="63"/>
      <c r="AA420" s="63"/>
      <c r="AB420" s="63"/>
      <c r="AC420" s="63"/>
      <c r="AD420" s="63"/>
      <c r="AE420" s="63"/>
      <c r="AF420" s="63"/>
      <c r="AG420" s="63"/>
      <c r="AH420" s="63"/>
      <c r="AI420" s="63"/>
      <c r="AJ420" s="63"/>
      <c r="AK420" s="63"/>
      <c r="AL420" s="63"/>
      <c r="AM420" s="63"/>
      <c r="AN420" s="63"/>
      <c r="AO420" s="63"/>
    </row>
    <row r="421" spans="1:41" s="60" customFormat="1" x14ac:dyDescent="0.2">
      <c r="A421" s="5"/>
      <c r="B421" s="5"/>
      <c r="C421" s="144"/>
      <c r="D421" s="65"/>
      <c r="E421" s="5"/>
      <c r="F421" s="66"/>
      <c r="G421" s="139"/>
      <c r="H421" s="139"/>
      <c r="I421" s="139"/>
      <c r="J421" s="63"/>
      <c r="K421" s="63"/>
      <c r="L421" s="63"/>
      <c r="M421" s="63"/>
      <c r="N421" s="63"/>
      <c r="O421" s="63"/>
      <c r="P421" s="63"/>
      <c r="Q421" s="63"/>
      <c r="R421" s="63"/>
      <c r="S421" s="63"/>
      <c r="T421" s="63"/>
      <c r="U421" s="63"/>
      <c r="V421" s="63"/>
      <c r="W421" s="63"/>
      <c r="X421" s="63"/>
      <c r="Y421" s="63"/>
      <c r="Z421" s="63"/>
      <c r="AA421" s="63"/>
      <c r="AB421" s="63"/>
      <c r="AC421" s="63"/>
      <c r="AD421" s="63"/>
      <c r="AE421" s="63"/>
      <c r="AF421" s="63"/>
      <c r="AG421" s="63"/>
      <c r="AH421" s="63"/>
      <c r="AI421" s="63"/>
      <c r="AJ421" s="63"/>
      <c r="AK421" s="63"/>
      <c r="AL421" s="63"/>
      <c r="AM421" s="63"/>
      <c r="AN421" s="63"/>
      <c r="AO421" s="63"/>
    </row>
    <row r="422" spans="1:41" s="60" customFormat="1" x14ac:dyDescent="0.2">
      <c r="A422" s="5"/>
      <c r="B422" s="5"/>
      <c r="C422" s="144"/>
      <c r="D422" s="65"/>
      <c r="E422" s="5"/>
      <c r="F422" s="66"/>
      <c r="G422" s="139"/>
      <c r="H422" s="139"/>
      <c r="I422" s="139"/>
      <c r="J422" s="63"/>
      <c r="K422" s="63"/>
      <c r="L422" s="63"/>
      <c r="M422" s="63"/>
      <c r="N422" s="63"/>
      <c r="O422" s="63"/>
      <c r="P422" s="63"/>
      <c r="Q422" s="63"/>
      <c r="R422" s="63"/>
      <c r="S422" s="63"/>
      <c r="T422" s="63"/>
      <c r="U422" s="63"/>
      <c r="V422" s="63"/>
      <c r="W422" s="63"/>
      <c r="X422" s="63"/>
      <c r="Y422" s="63"/>
      <c r="Z422" s="63"/>
      <c r="AA422" s="63"/>
      <c r="AB422" s="63"/>
      <c r="AC422" s="63"/>
      <c r="AD422" s="63"/>
      <c r="AE422" s="63"/>
      <c r="AF422" s="63"/>
      <c r="AG422" s="63"/>
      <c r="AH422" s="63"/>
      <c r="AI422" s="63"/>
      <c r="AJ422" s="63"/>
      <c r="AK422" s="63"/>
      <c r="AL422" s="63"/>
      <c r="AM422" s="63"/>
      <c r="AN422" s="63"/>
      <c r="AO422" s="63"/>
    </row>
    <row r="423" spans="1:41" s="60" customFormat="1" x14ac:dyDescent="0.2">
      <c r="A423" s="5"/>
      <c r="B423" s="5"/>
      <c r="C423" s="144"/>
      <c r="D423" s="65"/>
      <c r="E423" s="5"/>
      <c r="F423" s="66"/>
      <c r="G423" s="139"/>
      <c r="H423" s="139"/>
      <c r="I423" s="139"/>
      <c r="J423" s="63"/>
      <c r="K423" s="63"/>
      <c r="L423" s="63"/>
      <c r="M423" s="63"/>
      <c r="N423" s="63"/>
      <c r="O423" s="63"/>
      <c r="P423" s="63"/>
      <c r="Q423" s="63"/>
      <c r="R423" s="63"/>
      <c r="S423" s="63"/>
      <c r="T423" s="63"/>
      <c r="U423" s="63"/>
      <c r="V423" s="63"/>
      <c r="W423" s="63"/>
      <c r="X423" s="63"/>
      <c r="Y423" s="63"/>
      <c r="Z423" s="63"/>
      <c r="AA423" s="63"/>
      <c r="AB423" s="63"/>
      <c r="AC423" s="63"/>
      <c r="AD423" s="63"/>
      <c r="AE423" s="63"/>
      <c r="AF423" s="63"/>
      <c r="AG423" s="63"/>
      <c r="AH423" s="63"/>
      <c r="AI423" s="63"/>
      <c r="AJ423" s="63"/>
      <c r="AK423" s="63"/>
      <c r="AL423" s="63"/>
      <c r="AM423" s="63"/>
      <c r="AN423" s="63"/>
      <c r="AO423" s="63"/>
    </row>
    <row r="424" spans="1:41" s="60" customFormat="1" x14ac:dyDescent="0.2">
      <c r="A424" s="5"/>
      <c r="B424" s="5"/>
      <c r="C424" s="144"/>
      <c r="D424" s="65"/>
      <c r="E424" s="5"/>
      <c r="F424" s="66"/>
      <c r="G424" s="139"/>
      <c r="H424" s="139"/>
      <c r="I424" s="139"/>
      <c r="J424" s="63"/>
      <c r="K424" s="63"/>
      <c r="L424" s="63"/>
      <c r="M424" s="63"/>
      <c r="N424" s="63"/>
      <c r="O424" s="63"/>
      <c r="P424" s="63"/>
      <c r="Q424" s="63"/>
      <c r="R424" s="63"/>
      <c r="S424" s="63"/>
      <c r="T424" s="63"/>
      <c r="U424" s="63"/>
      <c r="V424" s="63"/>
      <c r="W424" s="63"/>
      <c r="X424" s="63"/>
      <c r="Y424" s="63"/>
      <c r="Z424" s="63"/>
      <c r="AA424" s="63"/>
      <c r="AB424" s="63"/>
      <c r="AC424" s="63"/>
      <c r="AD424" s="63"/>
      <c r="AE424" s="63"/>
      <c r="AF424" s="63"/>
      <c r="AG424" s="63"/>
      <c r="AH424" s="63"/>
      <c r="AI424" s="63"/>
      <c r="AJ424" s="63"/>
      <c r="AK424" s="63"/>
      <c r="AL424" s="63"/>
      <c r="AM424" s="63"/>
      <c r="AN424" s="63"/>
      <c r="AO424" s="63"/>
    </row>
    <row r="425" spans="1:41" s="60" customFormat="1" x14ac:dyDescent="0.2">
      <c r="A425" s="5"/>
      <c r="B425" s="5"/>
      <c r="C425" s="144"/>
      <c r="D425" s="65"/>
      <c r="E425" s="5"/>
      <c r="F425" s="66"/>
      <c r="G425" s="139"/>
      <c r="H425" s="139"/>
      <c r="I425" s="139"/>
      <c r="J425" s="63"/>
      <c r="K425" s="63"/>
      <c r="L425" s="63"/>
      <c r="M425" s="63"/>
      <c r="N425" s="63"/>
      <c r="O425" s="63"/>
      <c r="P425" s="63"/>
      <c r="Q425" s="63"/>
      <c r="R425" s="63"/>
      <c r="S425" s="63"/>
      <c r="T425" s="63"/>
      <c r="U425" s="63"/>
      <c r="V425" s="63"/>
      <c r="W425" s="63"/>
      <c r="X425" s="63"/>
      <c r="Y425" s="63"/>
      <c r="Z425" s="63"/>
      <c r="AA425" s="63"/>
      <c r="AB425" s="63"/>
      <c r="AC425" s="63"/>
      <c r="AD425" s="63"/>
      <c r="AE425" s="63"/>
      <c r="AF425" s="63"/>
      <c r="AG425" s="63"/>
      <c r="AH425" s="63"/>
      <c r="AI425" s="63"/>
      <c r="AJ425" s="63"/>
      <c r="AK425" s="63"/>
      <c r="AL425" s="63"/>
      <c r="AM425" s="63"/>
      <c r="AN425" s="63"/>
      <c r="AO425" s="63"/>
    </row>
    <row r="426" spans="1:41" x14ac:dyDescent="0.2">
      <c r="A426" s="5"/>
      <c r="B426" s="5"/>
      <c r="C426" s="144"/>
      <c r="D426" s="65"/>
      <c r="E426" s="5"/>
      <c r="F426" s="66"/>
      <c r="G426" s="139"/>
      <c r="H426" s="139"/>
      <c r="I426" s="139"/>
      <c r="J426" s="63"/>
      <c r="K426" s="63"/>
      <c r="L426" s="63"/>
      <c r="M426" s="63"/>
      <c r="N426" s="63"/>
      <c r="O426" s="63"/>
      <c r="P426" s="63"/>
      <c r="Q426" s="63"/>
      <c r="R426" s="63"/>
      <c r="S426" s="63"/>
      <c r="T426" s="63"/>
      <c r="U426" s="63"/>
      <c r="V426" s="63"/>
      <c r="W426" s="63"/>
      <c r="X426" s="63"/>
      <c r="Y426" s="63"/>
      <c r="Z426" s="63"/>
      <c r="AA426" s="63"/>
      <c r="AB426" s="63"/>
      <c r="AC426" s="63"/>
      <c r="AD426" s="63"/>
      <c r="AE426" s="63"/>
      <c r="AF426" s="63"/>
      <c r="AG426" s="63"/>
      <c r="AH426" s="63"/>
      <c r="AI426" s="63"/>
      <c r="AJ426" s="63"/>
      <c r="AK426" s="63"/>
      <c r="AL426" s="63"/>
      <c r="AM426" s="63"/>
      <c r="AN426" s="63"/>
      <c r="AO426" s="63"/>
    </row>
    <row r="427" spans="1:41" x14ac:dyDescent="0.2">
      <c r="A427" s="5"/>
      <c r="B427" s="5"/>
      <c r="C427" s="144"/>
      <c r="D427" s="65"/>
      <c r="E427" s="5"/>
      <c r="F427" s="66"/>
      <c r="G427" s="139"/>
      <c r="H427" s="139"/>
      <c r="I427" s="139"/>
      <c r="J427" s="63"/>
      <c r="K427" s="63"/>
      <c r="L427" s="63"/>
      <c r="M427" s="63"/>
      <c r="N427" s="63"/>
      <c r="O427" s="63"/>
      <c r="P427" s="63"/>
      <c r="Q427" s="63"/>
      <c r="R427" s="63"/>
      <c r="S427" s="63"/>
      <c r="T427" s="63"/>
      <c r="U427" s="63"/>
      <c r="V427" s="63"/>
      <c r="W427" s="63"/>
      <c r="X427" s="63"/>
      <c r="Y427" s="63"/>
      <c r="Z427" s="63"/>
      <c r="AA427" s="63"/>
      <c r="AB427" s="63"/>
      <c r="AC427" s="63"/>
      <c r="AD427" s="63"/>
      <c r="AE427" s="63"/>
      <c r="AF427" s="63"/>
      <c r="AG427" s="63"/>
      <c r="AH427" s="63"/>
      <c r="AI427" s="63"/>
      <c r="AJ427" s="63"/>
      <c r="AK427" s="63"/>
      <c r="AL427" s="63"/>
      <c r="AM427" s="63"/>
      <c r="AN427" s="63"/>
      <c r="AO427" s="67"/>
    </row>
    <row r="428" spans="1:41" x14ac:dyDescent="0.2">
      <c r="A428" s="5"/>
      <c r="B428" s="5"/>
      <c r="C428" s="144"/>
      <c r="D428" s="65"/>
      <c r="E428" s="5"/>
      <c r="F428" s="66"/>
      <c r="G428" s="139"/>
      <c r="H428" s="139"/>
      <c r="I428" s="139"/>
      <c r="J428" s="63"/>
      <c r="K428" s="63"/>
      <c r="L428" s="63"/>
      <c r="M428" s="63"/>
      <c r="N428" s="63"/>
      <c r="O428" s="63"/>
      <c r="P428" s="63"/>
      <c r="Q428" s="63"/>
      <c r="R428" s="63"/>
      <c r="S428" s="63"/>
      <c r="T428" s="63"/>
      <c r="U428" s="63"/>
      <c r="V428" s="63"/>
      <c r="W428" s="63"/>
      <c r="X428" s="63"/>
      <c r="Y428" s="63"/>
      <c r="Z428" s="63"/>
      <c r="AA428" s="63"/>
      <c r="AB428" s="63"/>
      <c r="AC428" s="63"/>
      <c r="AD428" s="63"/>
      <c r="AE428" s="63"/>
      <c r="AF428" s="63"/>
      <c r="AG428" s="63"/>
      <c r="AH428" s="63"/>
      <c r="AI428" s="63"/>
      <c r="AJ428" s="63"/>
      <c r="AK428" s="63"/>
      <c r="AL428" s="63"/>
      <c r="AM428" s="63"/>
      <c r="AN428" s="63"/>
      <c r="AO428" s="67"/>
    </row>
    <row r="429" spans="1:41" x14ac:dyDescent="0.2">
      <c r="A429" s="5"/>
      <c r="B429" s="5"/>
      <c r="C429" s="144"/>
      <c r="D429" s="65"/>
      <c r="E429" s="5"/>
      <c r="F429" s="66"/>
      <c r="G429" s="139"/>
      <c r="H429" s="139"/>
      <c r="I429" s="139"/>
      <c r="J429" s="63"/>
      <c r="K429" s="63"/>
      <c r="L429" s="63"/>
      <c r="M429" s="63"/>
      <c r="N429" s="63"/>
      <c r="O429" s="63"/>
      <c r="P429" s="63"/>
      <c r="Q429" s="63"/>
      <c r="R429" s="63"/>
      <c r="S429" s="63"/>
      <c r="T429" s="63"/>
      <c r="U429" s="63"/>
      <c r="V429" s="63"/>
      <c r="W429" s="63"/>
      <c r="X429" s="63"/>
      <c r="Y429" s="63"/>
      <c r="Z429" s="63"/>
      <c r="AA429" s="63"/>
      <c r="AB429" s="63"/>
      <c r="AC429" s="63"/>
      <c r="AD429" s="63"/>
      <c r="AE429" s="63"/>
      <c r="AF429" s="63"/>
      <c r="AG429" s="63"/>
      <c r="AH429" s="63"/>
      <c r="AI429" s="63"/>
      <c r="AJ429" s="63"/>
      <c r="AK429" s="63"/>
      <c r="AL429" s="63"/>
      <c r="AM429" s="63"/>
      <c r="AN429" s="63"/>
      <c r="AO429" s="67"/>
    </row>
    <row r="430" spans="1:41" x14ac:dyDescent="0.2">
      <c r="A430" s="5"/>
      <c r="B430" s="5"/>
      <c r="C430" s="144"/>
      <c r="D430" s="65"/>
      <c r="E430" s="5"/>
      <c r="F430" s="66"/>
      <c r="G430" s="139"/>
      <c r="H430" s="139"/>
      <c r="I430" s="139"/>
      <c r="J430" s="63"/>
      <c r="K430" s="63"/>
      <c r="L430" s="63"/>
      <c r="M430" s="63"/>
      <c r="N430" s="63"/>
      <c r="O430" s="63"/>
      <c r="P430" s="63"/>
      <c r="Q430" s="63"/>
      <c r="R430" s="63"/>
      <c r="S430" s="63"/>
      <c r="T430" s="63"/>
      <c r="U430" s="63"/>
      <c r="V430" s="63"/>
      <c r="W430" s="63"/>
      <c r="X430" s="63"/>
      <c r="Y430" s="63"/>
      <c r="Z430" s="63"/>
      <c r="AA430" s="63"/>
      <c r="AB430" s="63"/>
      <c r="AC430" s="63"/>
      <c r="AD430" s="63"/>
      <c r="AE430" s="63"/>
      <c r="AF430" s="63"/>
      <c r="AG430" s="63"/>
      <c r="AH430" s="63"/>
      <c r="AI430" s="63"/>
      <c r="AJ430" s="63"/>
      <c r="AK430" s="63"/>
      <c r="AL430" s="63"/>
      <c r="AM430" s="63"/>
      <c r="AN430" s="63"/>
      <c r="AO430" s="67"/>
    </row>
    <row r="431" spans="1:41" x14ac:dyDescent="0.2">
      <c r="A431" s="5"/>
      <c r="B431" s="5"/>
      <c r="C431" s="144"/>
      <c r="D431" s="65"/>
      <c r="E431" s="5"/>
      <c r="F431" s="66"/>
      <c r="G431" s="139"/>
      <c r="H431" s="139"/>
      <c r="I431" s="139"/>
      <c r="J431" s="63"/>
      <c r="K431" s="63"/>
      <c r="L431" s="63"/>
      <c r="M431" s="63"/>
      <c r="N431" s="63"/>
      <c r="O431" s="63"/>
      <c r="P431" s="63"/>
      <c r="Q431" s="63"/>
      <c r="R431" s="63"/>
      <c r="S431" s="63"/>
      <c r="T431" s="63"/>
      <c r="U431" s="63"/>
      <c r="V431" s="63"/>
      <c r="W431" s="63"/>
      <c r="X431" s="63"/>
      <c r="Y431" s="63"/>
      <c r="Z431" s="63"/>
      <c r="AA431" s="63"/>
      <c r="AB431" s="63"/>
      <c r="AC431" s="63"/>
      <c r="AD431" s="63"/>
      <c r="AE431" s="63"/>
      <c r="AF431" s="63"/>
      <c r="AG431" s="63"/>
      <c r="AH431" s="63"/>
      <c r="AI431" s="63"/>
      <c r="AJ431" s="63"/>
      <c r="AK431" s="63"/>
      <c r="AL431" s="63"/>
      <c r="AM431" s="63"/>
      <c r="AN431" s="63"/>
      <c r="AO431" s="67"/>
    </row>
    <row r="432" spans="1:41" x14ac:dyDescent="0.2">
      <c r="A432" s="5"/>
      <c r="B432" s="5"/>
      <c r="C432" s="144"/>
      <c r="D432" s="65"/>
      <c r="E432" s="5"/>
      <c r="F432" s="66"/>
      <c r="G432" s="139"/>
      <c r="H432" s="139"/>
      <c r="I432" s="139"/>
      <c r="J432" s="63"/>
      <c r="K432" s="63"/>
      <c r="L432" s="63"/>
      <c r="M432" s="63"/>
      <c r="N432" s="63"/>
      <c r="O432" s="63"/>
      <c r="P432" s="63"/>
      <c r="Q432" s="63"/>
      <c r="R432" s="63"/>
      <c r="S432" s="63"/>
      <c r="T432" s="63"/>
      <c r="U432" s="63"/>
      <c r="V432" s="63"/>
      <c r="W432" s="63"/>
      <c r="X432" s="63"/>
      <c r="Y432" s="63"/>
      <c r="Z432" s="63"/>
      <c r="AA432" s="63"/>
      <c r="AB432" s="63"/>
      <c r="AC432" s="63"/>
      <c r="AD432" s="63"/>
      <c r="AE432" s="63"/>
      <c r="AF432" s="63"/>
      <c r="AG432" s="63"/>
      <c r="AH432" s="63"/>
      <c r="AI432" s="63"/>
      <c r="AJ432" s="63"/>
      <c r="AK432" s="63"/>
      <c r="AL432" s="63"/>
      <c r="AM432" s="63"/>
      <c r="AN432" s="63"/>
      <c r="AO432" s="67"/>
    </row>
    <row r="433" spans="1:41" x14ac:dyDescent="0.2">
      <c r="A433" s="5"/>
      <c r="B433" s="5"/>
      <c r="C433" s="144"/>
      <c r="D433" s="65"/>
      <c r="E433" s="5"/>
      <c r="F433" s="66"/>
      <c r="G433" s="139"/>
      <c r="H433" s="139"/>
      <c r="I433" s="139"/>
      <c r="J433" s="63"/>
      <c r="K433" s="63"/>
      <c r="L433" s="63"/>
      <c r="M433" s="63"/>
      <c r="N433" s="63"/>
      <c r="O433" s="63"/>
      <c r="P433" s="63"/>
      <c r="Q433" s="63"/>
      <c r="R433" s="63"/>
      <c r="S433" s="63"/>
      <c r="T433" s="63"/>
      <c r="U433" s="63"/>
      <c r="V433" s="63"/>
      <c r="W433" s="63"/>
      <c r="X433" s="63"/>
      <c r="Y433" s="63"/>
      <c r="Z433" s="63"/>
      <c r="AA433" s="63"/>
      <c r="AB433" s="63"/>
      <c r="AC433" s="63"/>
      <c r="AD433" s="63"/>
      <c r="AE433" s="63"/>
      <c r="AF433" s="63"/>
      <c r="AG433" s="63"/>
      <c r="AH433" s="63"/>
      <c r="AI433" s="63"/>
      <c r="AJ433" s="63"/>
      <c r="AK433" s="63"/>
      <c r="AL433" s="63"/>
      <c r="AM433" s="63"/>
      <c r="AN433" s="63"/>
      <c r="AO433" s="67"/>
    </row>
    <row r="434" spans="1:41" x14ac:dyDescent="0.2">
      <c r="A434" s="5"/>
      <c r="B434" s="5"/>
      <c r="C434" s="144"/>
      <c r="D434" s="65"/>
      <c r="E434" s="5"/>
      <c r="F434" s="66"/>
      <c r="G434" s="139"/>
      <c r="H434" s="139"/>
      <c r="I434" s="139"/>
      <c r="J434" s="63"/>
      <c r="K434" s="63"/>
      <c r="L434" s="63"/>
      <c r="M434" s="63"/>
      <c r="N434" s="63"/>
      <c r="O434" s="63"/>
      <c r="P434" s="63"/>
      <c r="Q434" s="63"/>
      <c r="R434" s="63"/>
      <c r="S434" s="63"/>
      <c r="T434" s="63"/>
      <c r="U434" s="63"/>
      <c r="V434" s="63"/>
      <c r="W434" s="63"/>
      <c r="X434" s="63"/>
      <c r="Y434" s="63"/>
      <c r="Z434" s="63"/>
      <c r="AA434" s="63"/>
      <c r="AB434" s="63"/>
      <c r="AC434" s="63"/>
      <c r="AD434" s="63"/>
      <c r="AE434" s="63"/>
      <c r="AF434" s="63"/>
      <c r="AG434" s="63"/>
      <c r="AH434" s="63"/>
      <c r="AI434" s="63"/>
      <c r="AJ434" s="63"/>
      <c r="AK434" s="63"/>
      <c r="AL434" s="63"/>
      <c r="AM434" s="63"/>
      <c r="AN434" s="63"/>
      <c r="AO434" s="67"/>
    </row>
    <row r="435" spans="1:41" x14ac:dyDescent="0.2">
      <c r="A435" s="5"/>
      <c r="B435" s="5"/>
      <c r="C435" s="144"/>
      <c r="D435" s="65"/>
      <c r="E435" s="5"/>
      <c r="F435" s="66"/>
      <c r="G435" s="139"/>
      <c r="H435" s="139"/>
      <c r="I435" s="139"/>
      <c r="J435" s="63"/>
      <c r="K435" s="63"/>
      <c r="L435" s="63"/>
      <c r="M435" s="63"/>
      <c r="N435" s="63"/>
      <c r="O435" s="63"/>
      <c r="P435" s="63"/>
      <c r="Q435" s="63"/>
      <c r="R435" s="63"/>
      <c r="S435" s="63"/>
      <c r="T435" s="63"/>
      <c r="U435" s="63"/>
      <c r="V435" s="63"/>
      <c r="W435" s="63"/>
      <c r="X435" s="63"/>
      <c r="Y435" s="63"/>
      <c r="Z435" s="63"/>
      <c r="AA435" s="63"/>
      <c r="AB435" s="63"/>
      <c r="AC435" s="63"/>
      <c r="AD435" s="63"/>
      <c r="AE435" s="63"/>
      <c r="AF435" s="63"/>
      <c r="AG435" s="63"/>
      <c r="AH435" s="63"/>
      <c r="AI435" s="63"/>
      <c r="AJ435" s="63"/>
      <c r="AK435" s="63"/>
      <c r="AL435" s="63"/>
      <c r="AM435" s="63"/>
      <c r="AN435" s="63"/>
      <c r="AO435" s="67"/>
    </row>
    <row r="436" spans="1:41" x14ac:dyDescent="0.2">
      <c r="A436" s="5"/>
      <c r="B436" s="5"/>
      <c r="C436" s="144"/>
      <c r="D436" s="65"/>
      <c r="E436" s="5"/>
      <c r="F436" s="66"/>
      <c r="G436" s="139"/>
      <c r="H436" s="139"/>
      <c r="I436" s="139"/>
      <c r="J436" s="63"/>
      <c r="K436" s="63"/>
      <c r="L436" s="63"/>
      <c r="M436" s="63"/>
      <c r="N436" s="63"/>
      <c r="O436" s="63"/>
      <c r="P436" s="63"/>
      <c r="Q436" s="63"/>
      <c r="R436" s="63"/>
      <c r="S436" s="63"/>
      <c r="T436" s="63"/>
      <c r="U436" s="63"/>
      <c r="V436" s="63"/>
      <c r="W436" s="63"/>
      <c r="X436" s="63"/>
      <c r="Y436" s="63"/>
      <c r="Z436" s="63"/>
      <c r="AA436" s="63"/>
      <c r="AB436" s="63"/>
      <c r="AC436" s="63"/>
      <c r="AD436" s="63"/>
      <c r="AE436" s="63"/>
      <c r="AF436" s="63"/>
      <c r="AG436" s="63"/>
      <c r="AH436" s="63"/>
      <c r="AI436" s="63"/>
      <c r="AJ436" s="63"/>
      <c r="AK436" s="63"/>
      <c r="AL436" s="63"/>
      <c r="AM436" s="63"/>
      <c r="AN436" s="63"/>
      <c r="AO436" s="67"/>
    </row>
    <row r="437" spans="1:41" x14ac:dyDescent="0.2">
      <c r="A437" s="5"/>
      <c r="B437" s="5"/>
      <c r="C437" s="144"/>
      <c r="D437" s="65"/>
      <c r="E437" s="5"/>
      <c r="F437" s="66"/>
      <c r="G437" s="139"/>
      <c r="H437" s="139"/>
      <c r="I437" s="139"/>
      <c r="J437" s="63"/>
      <c r="K437" s="63"/>
      <c r="L437" s="63"/>
      <c r="M437" s="63"/>
      <c r="N437" s="63"/>
      <c r="O437" s="63"/>
      <c r="P437" s="63"/>
      <c r="Q437" s="63"/>
      <c r="R437" s="63"/>
      <c r="S437" s="63"/>
      <c r="T437" s="63"/>
      <c r="U437" s="63"/>
      <c r="V437" s="63"/>
      <c r="W437" s="63"/>
      <c r="X437" s="63"/>
      <c r="Y437" s="63"/>
      <c r="Z437" s="63"/>
      <c r="AA437" s="63"/>
      <c r="AB437" s="63"/>
      <c r="AC437" s="63"/>
      <c r="AD437" s="63"/>
      <c r="AE437" s="63"/>
      <c r="AF437" s="63"/>
      <c r="AG437" s="63"/>
      <c r="AH437" s="63"/>
      <c r="AI437" s="63"/>
      <c r="AJ437" s="63"/>
      <c r="AK437" s="63"/>
      <c r="AL437" s="63"/>
      <c r="AM437" s="63"/>
      <c r="AN437" s="63"/>
      <c r="AO437" s="67"/>
    </row>
    <row r="438" spans="1:41" x14ac:dyDescent="0.2">
      <c r="A438" s="5"/>
      <c r="B438" s="5"/>
      <c r="C438" s="144"/>
      <c r="D438" s="65"/>
      <c r="E438" s="5"/>
      <c r="F438" s="66"/>
      <c r="G438" s="139"/>
      <c r="H438" s="139"/>
      <c r="I438" s="139"/>
      <c r="J438" s="63"/>
      <c r="K438" s="63"/>
      <c r="L438" s="63"/>
      <c r="M438" s="63"/>
      <c r="N438" s="63"/>
      <c r="O438" s="63"/>
      <c r="P438" s="63"/>
      <c r="Q438" s="63"/>
      <c r="R438" s="63"/>
      <c r="S438" s="63"/>
      <c r="T438" s="63"/>
      <c r="U438" s="63"/>
      <c r="V438" s="63"/>
      <c r="W438" s="63"/>
      <c r="X438" s="63"/>
      <c r="Y438" s="63"/>
      <c r="Z438" s="63"/>
      <c r="AA438" s="63"/>
      <c r="AB438" s="63"/>
      <c r="AC438" s="63"/>
      <c r="AD438" s="63"/>
      <c r="AE438" s="63"/>
      <c r="AF438" s="63"/>
      <c r="AG438" s="63"/>
      <c r="AH438" s="63"/>
      <c r="AI438" s="63"/>
      <c r="AJ438" s="63"/>
      <c r="AK438" s="63"/>
      <c r="AL438" s="63"/>
      <c r="AM438" s="63"/>
      <c r="AN438" s="63"/>
      <c r="AO438" s="67"/>
    </row>
    <row r="439" spans="1:41" x14ac:dyDescent="0.2">
      <c r="A439" s="5"/>
      <c r="B439" s="5"/>
      <c r="C439" s="144"/>
      <c r="D439" s="65"/>
      <c r="E439" s="5"/>
      <c r="F439" s="66"/>
      <c r="G439" s="139"/>
      <c r="H439" s="139"/>
      <c r="I439" s="139"/>
      <c r="J439" s="63"/>
      <c r="K439" s="63"/>
      <c r="L439" s="63"/>
      <c r="M439" s="63"/>
      <c r="N439" s="63"/>
      <c r="O439" s="63"/>
      <c r="P439" s="63"/>
      <c r="Q439" s="63"/>
      <c r="R439" s="63"/>
      <c r="S439" s="63"/>
      <c r="T439" s="63"/>
      <c r="U439" s="63"/>
      <c r="V439" s="63"/>
      <c r="W439" s="63"/>
      <c r="X439" s="63"/>
      <c r="Y439" s="63"/>
      <c r="Z439" s="63"/>
      <c r="AA439" s="63"/>
      <c r="AB439" s="63"/>
      <c r="AC439" s="63"/>
      <c r="AD439" s="63"/>
      <c r="AE439" s="63"/>
      <c r="AF439" s="63"/>
      <c r="AG439" s="63"/>
      <c r="AH439" s="63"/>
      <c r="AI439" s="63"/>
      <c r="AJ439" s="63"/>
      <c r="AK439" s="63"/>
      <c r="AL439" s="63"/>
      <c r="AM439" s="63"/>
      <c r="AN439" s="63"/>
      <c r="AO439" s="67"/>
    </row>
    <row r="440" spans="1:41" x14ac:dyDescent="0.2">
      <c r="A440" s="5"/>
      <c r="B440" s="5"/>
      <c r="C440" s="144"/>
      <c r="D440" s="65"/>
      <c r="E440" s="5"/>
      <c r="F440" s="66"/>
      <c r="G440" s="139"/>
      <c r="H440" s="139"/>
      <c r="I440" s="139"/>
      <c r="J440" s="63"/>
      <c r="K440" s="63"/>
      <c r="L440" s="63"/>
      <c r="M440" s="63"/>
      <c r="N440" s="63"/>
      <c r="O440" s="63"/>
      <c r="P440" s="63"/>
      <c r="Q440" s="63"/>
      <c r="R440" s="63"/>
      <c r="S440" s="63"/>
      <c r="T440" s="63"/>
      <c r="U440" s="63"/>
      <c r="V440" s="63"/>
      <c r="W440" s="63"/>
      <c r="X440" s="63"/>
      <c r="Y440" s="63"/>
      <c r="Z440" s="63"/>
      <c r="AA440" s="63"/>
      <c r="AB440" s="63"/>
      <c r="AC440" s="63"/>
      <c r="AD440" s="63"/>
      <c r="AE440" s="63"/>
      <c r="AF440" s="63"/>
      <c r="AG440" s="63"/>
      <c r="AH440" s="63"/>
      <c r="AI440" s="63"/>
      <c r="AJ440" s="63"/>
      <c r="AK440" s="63"/>
      <c r="AL440" s="63"/>
      <c r="AM440" s="63"/>
      <c r="AN440" s="63"/>
      <c r="AO440" s="67"/>
    </row>
    <row r="441" spans="1:41" x14ac:dyDescent="0.2">
      <c r="A441" s="5"/>
      <c r="B441" s="5"/>
      <c r="C441" s="144"/>
      <c r="D441" s="65"/>
      <c r="E441" s="5"/>
      <c r="F441" s="66"/>
      <c r="G441" s="139"/>
      <c r="H441" s="139"/>
      <c r="I441" s="139"/>
      <c r="J441" s="63"/>
      <c r="K441" s="63"/>
      <c r="L441" s="63"/>
      <c r="M441" s="63"/>
      <c r="N441" s="63"/>
      <c r="O441" s="63"/>
      <c r="P441" s="63"/>
      <c r="Q441" s="63"/>
      <c r="R441" s="63"/>
      <c r="S441" s="63"/>
      <c r="T441" s="63"/>
      <c r="U441" s="63"/>
      <c r="V441" s="63"/>
      <c r="W441" s="63"/>
      <c r="X441" s="63"/>
      <c r="Y441" s="63"/>
      <c r="Z441" s="63"/>
      <c r="AA441" s="63"/>
      <c r="AB441" s="63"/>
      <c r="AC441" s="63"/>
      <c r="AD441" s="63"/>
      <c r="AE441" s="63"/>
      <c r="AF441" s="63"/>
      <c r="AG441" s="63"/>
      <c r="AH441" s="63"/>
      <c r="AI441" s="63"/>
      <c r="AJ441" s="63"/>
      <c r="AK441" s="63"/>
      <c r="AL441" s="63"/>
      <c r="AM441" s="63"/>
      <c r="AN441" s="63"/>
      <c r="AO441" s="67"/>
    </row>
    <row r="442" spans="1:41" x14ac:dyDescent="0.2">
      <c r="A442" s="5"/>
      <c r="B442" s="5"/>
      <c r="C442" s="144"/>
      <c r="D442" s="65"/>
      <c r="E442" s="5"/>
      <c r="F442" s="66"/>
      <c r="G442" s="139"/>
      <c r="H442" s="139"/>
      <c r="I442" s="139"/>
      <c r="J442" s="63"/>
      <c r="K442" s="63"/>
      <c r="L442" s="63"/>
      <c r="M442" s="63"/>
      <c r="N442" s="63"/>
      <c r="O442" s="63"/>
      <c r="P442" s="63"/>
      <c r="Q442" s="63"/>
      <c r="R442" s="63"/>
      <c r="S442" s="63"/>
      <c r="T442" s="63"/>
      <c r="U442" s="63"/>
      <c r="V442" s="63"/>
      <c r="W442" s="63"/>
      <c r="X442" s="63"/>
      <c r="Y442" s="63"/>
      <c r="Z442" s="63"/>
      <c r="AA442" s="63"/>
      <c r="AB442" s="63"/>
      <c r="AC442" s="63"/>
      <c r="AD442" s="63"/>
      <c r="AE442" s="63"/>
      <c r="AF442" s="63"/>
      <c r="AG442" s="63"/>
      <c r="AH442" s="63"/>
      <c r="AI442" s="63"/>
      <c r="AJ442" s="63"/>
      <c r="AK442" s="63"/>
      <c r="AL442" s="63"/>
      <c r="AM442" s="63"/>
      <c r="AN442" s="63"/>
      <c r="AO442" s="67"/>
    </row>
    <row r="443" spans="1:41" x14ac:dyDescent="0.2">
      <c r="A443" s="5"/>
      <c r="B443" s="5"/>
      <c r="C443" s="144"/>
      <c r="D443" s="65"/>
      <c r="E443" s="5"/>
      <c r="F443" s="66"/>
      <c r="G443" s="139"/>
      <c r="H443" s="139"/>
      <c r="I443" s="139"/>
      <c r="J443" s="63"/>
      <c r="K443" s="63"/>
      <c r="L443" s="63"/>
      <c r="M443" s="63"/>
      <c r="N443" s="63"/>
      <c r="O443" s="63"/>
      <c r="P443" s="63"/>
      <c r="Q443" s="63"/>
      <c r="R443" s="63"/>
      <c r="S443" s="63"/>
      <c r="T443" s="63"/>
      <c r="U443" s="63"/>
      <c r="V443" s="63"/>
      <c r="W443" s="63"/>
      <c r="X443" s="63"/>
      <c r="Y443" s="63"/>
      <c r="Z443" s="63"/>
      <c r="AA443" s="63"/>
      <c r="AB443" s="63"/>
      <c r="AC443" s="63"/>
      <c r="AD443" s="63"/>
      <c r="AE443" s="63"/>
      <c r="AF443" s="63"/>
      <c r="AG443" s="63"/>
      <c r="AH443" s="63"/>
      <c r="AI443" s="63"/>
      <c r="AJ443" s="63"/>
      <c r="AK443" s="63"/>
      <c r="AL443" s="63"/>
      <c r="AM443" s="63"/>
      <c r="AN443" s="63"/>
      <c r="AO443" s="67"/>
    </row>
    <row r="444" spans="1:41" x14ac:dyDescent="0.2">
      <c r="A444" s="5"/>
      <c r="B444" s="5"/>
      <c r="C444" s="144"/>
      <c r="D444" s="65"/>
      <c r="E444" s="5"/>
      <c r="F444" s="66"/>
      <c r="G444" s="139"/>
      <c r="H444" s="139"/>
      <c r="I444" s="139"/>
      <c r="J444" s="63"/>
      <c r="K444" s="63"/>
      <c r="L444" s="63"/>
      <c r="M444" s="63"/>
      <c r="N444" s="63"/>
      <c r="O444" s="63"/>
      <c r="P444" s="63"/>
      <c r="Q444" s="63"/>
      <c r="R444" s="63"/>
      <c r="S444" s="63"/>
      <c r="T444" s="63"/>
      <c r="U444" s="63"/>
      <c r="V444" s="63"/>
      <c r="W444" s="63"/>
      <c r="X444" s="63"/>
      <c r="Y444" s="63"/>
      <c r="Z444" s="63"/>
      <c r="AA444" s="63"/>
      <c r="AB444" s="63"/>
      <c r="AC444" s="63"/>
      <c r="AD444" s="63"/>
      <c r="AE444" s="63"/>
      <c r="AF444" s="63"/>
      <c r="AG444" s="63"/>
      <c r="AH444" s="63"/>
      <c r="AI444" s="63"/>
      <c r="AJ444" s="63"/>
      <c r="AK444" s="63"/>
      <c r="AL444" s="63"/>
      <c r="AM444" s="63"/>
      <c r="AN444" s="63"/>
      <c r="AO444" s="67"/>
    </row>
    <row r="445" spans="1:41" x14ac:dyDescent="0.2">
      <c r="A445" s="5"/>
      <c r="B445" s="5"/>
      <c r="C445" s="144"/>
      <c r="D445" s="65"/>
      <c r="E445" s="5"/>
      <c r="F445" s="66"/>
      <c r="G445" s="139"/>
      <c r="H445" s="139"/>
      <c r="I445" s="139"/>
      <c r="J445" s="63"/>
      <c r="K445" s="63"/>
      <c r="L445" s="63"/>
      <c r="M445" s="63"/>
      <c r="N445" s="63"/>
      <c r="O445" s="63"/>
      <c r="P445" s="63"/>
      <c r="Q445" s="63"/>
      <c r="R445" s="63"/>
      <c r="S445" s="63"/>
      <c r="T445" s="63"/>
      <c r="U445" s="63"/>
      <c r="V445" s="63"/>
      <c r="W445" s="63"/>
      <c r="X445" s="63"/>
      <c r="Y445" s="63"/>
      <c r="Z445" s="63"/>
      <c r="AA445" s="63"/>
      <c r="AB445" s="63"/>
      <c r="AC445" s="63"/>
      <c r="AD445" s="63"/>
      <c r="AE445" s="63"/>
      <c r="AF445" s="63"/>
      <c r="AG445" s="63"/>
      <c r="AH445" s="63"/>
      <c r="AI445" s="63"/>
      <c r="AJ445" s="63"/>
      <c r="AK445" s="63"/>
      <c r="AL445" s="63"/>
      <c r="AM445" s="63"/>
      <c r="AN445" s="63"/>
      <c r="AO445" s="67"/>
    </row>
    <row r="446" spans="1:41" x14ac:dyDescent="0.2">
      <c r="A446" s="5"/>
      <c r="B446" s="5"/>
      <c r="C446" s="144"/>
      <c r="D446" s="65"/>
      <c r="E446" s="5"/>
      <c r="F446" s="66"/>
      <c r="G446" s="139"/>
      <c r="H446" s="139"/>
      <c r="I446" s="139"/>
      <c r="J446" s="63"/>
      <c r="K446" s="63"/>
      <c r="L446" s="63"/>
      <c r="M446" s="63"/>
      <c r="N446" s="63"/>
      <c r="O446" s="63"/>
      <c r="P446" s="63"/>
      <c r="Q446" s="63"/>
      <c r="R446" s="63"/>
      <c r="S446" s="63"/>
      <c r="T446" s="63"/>
      <c r="U446" s="63"/>
      <c r="V446" s="63"/>
      <c r="W446" s="63"/>
      <c r="X446" s="63"/>
      <c r="Y446" s="63"/>
      <c r="Z446" s="63"/>
      <c r="AA446" s="63"/>
      <c r="AB446" s="63"/>
      <c r="AC446" s="63"/>
      <c r="AD446" s="63"/>
      <c r="AE446" s="63"/>
      <c r="AF446" s="63"/>
      <c r="AG446" s="63"/>
      <c r="AH446" s="63"/>
      <c r="AI446" s="63"/>
      <c r="AJ446" s="63"/>
      <c r="AK446" s="63"/>
      <c r="AL446" s="63"/>
      <c r="AM446" s="63"/>
      <c r="AN446" s="63"/>
      <c r="AO446" s="67"/>
    </row>
    <row r="447" spans="1:41" x14ac:dyDescent="0.2">
      <c r="A447" s="5"/>
      <c r="B447" s="5"/>
      <c r="C447" s="144"/>
      <c r="D447" s="65"/>
      <c r="E447" s="5"/>
      <c r="F447" s="66"/>
      <c r="G447" s="139"/>
      <c r="H447" s="139"/>
      <c r="I447" s="139"/>
      <c r="J447" s="63"/>
      <c r="K447" s="63"/>
      <c r="L447" s="63"/>
      <c r="M447" s="63"/>
      <c r="N447" s="63"/>
      <c r="O447" s="63"/>
      <c r="P447" s="63"/>
      <c r="Q447" s="63"/>
      <c r="R447" s="63"/>
      <c r="S447" s="63"/>
      <c r="T447" s="63"/>
      <c r="U447" s="63"/>
      <c r="V447" s="63"/>
      <c r="W447" s="63"/>
      <c r="X447" s="63"/>
      <c r="Y447" s="63"/>
      <c r="Z447" s="63"/>
      <c r="AA447" s="63"/>
      <c r="AB447" s="63"/>
      <c r="AC447" s="63"/>
      <c r="AD447" s="63"/>
      <c r="AE447" s="63"/>
      <c r="AF447" s="63"/>
      <c r="AG447" s="63"/>
      <c r="AH447" s="63"/>
      <c r="AI447" s="63"/>
      <c r="AJ447" s="63"/>
      <c r="AK447" s="63"/>
      <c r="AL447" s="63"/>
      <c r="AM447" s="63"/>
      <c r="AN447" s="63"/>
      <c r="AO447" s="67"/>
    </row>
    <row r="448" spans="1:41" x14ac:dyDescent="0.2">
      <c r="A448" s="5"/>
      <c r="B448" s="5"/>
      <c r="C448" s="144"/>
      <c r="D448" s="65"/>
      <c r="E448" s="5"/>
      <c r="F448" s="66"/>
      <c r="G448" s="139"/>
      <c r="H448" s="139"/>
      <c r="I448" s="139"/>
      <c r="J448" s="63"/>
      <c r="K448" s="63"/>
      <c r="L448" s="63"/>
      <c r="M448" s="63"/>
      <c r="N448" s="63"/>
      <c r="O448" s="63"/>
      <c r="P448" s="63"/>
      <c r="Q448" s="63"/>
      <c r="R448" s="63"/>
      <c r="S448" s="63"/>
      <c r="T448" s="63"/>
      <c r="U448" s="63"/>
      <c r="V448" s="63"/>
      <c r="W448" s="63"/>
      <c r="X448" s="63"/>
      <c r="Y448" s="63"/>
      <c r="Z448" s="63"/>
      <c r="AA448" s="63"/>
      <c r="AB448" s="63"/>
      <c r="AC448" s="63"/>
      <c r="AD448" s="63"/>
      <c r="AE448" s="63"/>
      <c r="AF448" s="63"/>
      <c r="AG448" s="63"/>
      <c r="AH448" s="63"/>
      <c r="AI448" s="63"/>
      <c r="AJ448" s="63"/>
      <c r="AK448" s="63"/>
      <c r="AL448" s="63"/>
      <c r="AM448" s="63"/>
      <c r="AN448" s="63"/>
      <c r="AO448" s="67"/>
    </row>
    <row r="449" spans="1:41" x14ac:dyDescent="0.2">
      <c r="A449" s="5"/>
      <c r="B449" s="5"/>
      <c r="C449" s="144"/>
      <c r="D449" s="65"/>
      <c r="E449" s="5"/>
      <c r="F449" s="66"/>
      <c r="G449" s="139"/>
      <c r="H449" s="139"/>
      <c r="I449" s="139"/>
      <c r="J449" s="63"/>
      <c r="K449" s="63"/>
      <c r="L449" s="63"/>
      <c r="M449" s="63"/>
      <c r="N449" s="63"/>
      <c r="O449" s="63"/>
      <c r="P449" s="63"/>
      <c r="Q449" s="63"/>
      <c r="R449" s="63"/>
      <c r="S449" s="63"/>
      <c r="T449" s="63"/>
      <c r="U449" s="63"/>
      <c r="V449" s="63"/>
      <c r="W449" s="63"/>
      <c r="X449" s="63"/>
      <c r="Y449" s="63"/>
      <c r="Z449" s="63"/>
      <c r="AA449" s="63"/>
      <c r="AB449" s="63"/>
      <c r="AC449" s="63"/>
      <c r="AD449" s="63"/>
      <c r="AE449" s="63"/>
      <c r="AF449" s="63"/>
      <c r="AG449" s="63"/>
      <c r="AH449" s="63"/>
      <c r="AI449" s="63"/>
      <c r="AJ449" s="63"/>
      <c r="AK449" s="63"/>
      <c r="AL449" s="63"/>
      <c r="AM449" s="63"/>
      <c r="AN449" s="63"/>
      <c r="AO449" s="67"/>
    </row>
    <row r="450" spans="1:41" x14ac:dyDescent="0.2">
      <c r="A450" s="5"/>
      <c r="B450" s="5"/>
      <c r="C450" s="144"/>
      <c r="D450" s="65"/>
      <c r="E450" s="5"/>
      <c r="F450" s="66"/>
      <c r="G450" s="139"/>
      <c r="H450" s="139"/>
      <c r="I450" s="139"/>
      <c r="J450" s="63"/>
      <c r="K450" s="63"/>
      <c r="L450" s="63"/>
      <c r="M450" s="63"/>
      <c r="N450" s="63"/>
      <c r="O450" s="63"/>
      <c r="P450" s="63"/>
      <c r="Q450" s="63"/>
      <c r="R450" s="63"/>
      <c r="S450" s="63"/>
      <c r="T450" s="63"/>
      <c r="U450" s="63"/>
      <c r="V450" s="63"/>
      <c r="W450" s="63"/>
      <c r="X450" s="63"/>
      <c r="Y450" s="63"/>
      <c r="Z450" s="63"/>
      <c r="AA450" s="63"/>
      <c r="AB450" s="63"/>
      <c r="AC450" s="63"/>
      <c r="AD450" s="63"/>
      <c r="AE450" s="63"/>
      <c r="AF450" s="63"/>
      <c r="AG450" s="63"/>
      <c r="AH450" s="63"/>
      <c r="AI450" s="63"/>
      <c r="AJ450" s="63"/>
      <c r="AK450" s="63"/>
      <c r="AL450" s="63"/>
      <c r="AM450" s="63"/>
      <c r="AN450" s="63"/>
      <c r="AO450" s="67"/>
    </row>
    <row r="451" spans="1:41" x14ac:dyDescent="0.2">
      <c r="A451" s="5"/>
      <c r="B451" s="5"/>
      <c r="C451" s="144"/>
      <c r="D451" s="65"/>
      <c r="E451" s="5"/>
      <c r="F451" s="66"/>
      <c r="G451" s="139"/>
      <c r="H451" s="139"/>
      <c r="I451" s="139"/>
      <c r="J451" s="63"/>
      <c r="K451" s="63"/>
      <c r="L451" s="63"/>
      <c r="M451" s="63"/>
      <c r="N451" s="63"/>
      <c r="O451" s="63"/>
      <c r="P451" s="63"/>
      <c r="Q451" s="63"/>
      <c r="R451" s="63"/>
      <c r="S451" s="63"/>
      <c r="T451" s="63"/>
      <c r="U451" s="63"/>
      <c r="V451" s="63"/>
      <c r="W451" s="63"/>
      <c r="X451" s="63"/>
      <c r="Y451" s="63"/>
      <c r="Z451" s="63"/>
      <c r="AA451" s="63"/>
      <c r="AB451" s="63"/>
      <c r="AC451" s="63"/>
      <c r="AD451" s="63"/>
      <c r="AE451" s="63"/>
      <c r="AF451" s="63"/>
      <c r="AG451" s="63"/>
      <c r="AH451" s="63"/>
      <c r="AI451" s="63"/>
      <c r="AJ451" s="63"/>
      <c r="AK451" s="63"/>
      <c r="AL451" s="63"/>
      <c r="AM451" s="63"/>
      <c r="AN451" s="63"/>
      <c r="AO451" s="67"/>
    </row>
    <row r="452" spans="1:41" x14ac:dyDescent="0.2">
      <c r="A452" s="5"/>
      <c r="B452" s="5"/>
      <c r="C452" s="144"/>
      <c r="D452" s="65"/>
      <c r="E452" s="5"/>
      <c r="F452" s="66"/>
      <c r="G452" s="139"/>
      <c r="H452" s="139"/>
      <c r="I452" s="139"/>
      <c r="J452" s="63"/>
      <c r="K452" s="63"/>
      <c r="L452" s="63"/>
      <c r="M452" s="63"/>
      <c r="N452" s="63"/>
      <c r="O452" s="63"/>
      <c r="P452" s="63"/>
      <c r="Q452" s="63"/>
      <c r="R452" s="63"/>
      <c r="S452" s="63"/>
      <c r="T452" s="63"/>
      <c r="U452" s="63"/>
      <c r="V452" s="63"/>
      <c r="W452" s="63"/>
      <c r="X452" s="63"/>
      <c r="Y452" s="63"/>
      <c r="Z452" s="63"/>
      <c r="AA452" s="63"/>
      <c r="AB452" s="63"/>
      <c r="AC452" s="63"/>
      <c r="AD452" s="63"/>
      <c r="AE452" s="63"/>
      <c r="AF452" s="63"/>
      <c r="AG452" s="63"/>
      <c r="AH452" s="63"/>
      <c r="AI452" s="63"/>
      <c r="AJ452" s="63"/>
      <c r="AK452" s="63"/>
      <c r="AL452" s="63"/>
      <c r="AM452" s="63"/>
      <c r="AN452" s="63"/>
      <c r="AO452" s="67"/>
    </row>
    <row r="453" spans="1:41" x14ac:dyDescent="0.2">
      <c r="A453" s="5"/>
      <c r="B453" s="5"/>
      <c r="C453" s="144"/>
      <c r="D453" s="65"/>
      <c r="E453" s="5"/>
      <c r="F453" s="66"/>
      <c r="G453" s="139"/>
      <c r="H453" s="139"/>
      <c r="I453" s="139"/>
      <c r="J453" s="63"/>
      <c r="K453" s="63"/>
      <c r="L453" s="63"/>
      <c r="M453" s="63"/>
      <c r="N453" s="63"/>
      <c r="O453" s="63"/>
      <c r="P453" s="63"/>
      <c r="Q453" s="63"/>
      <c r="R453" s="63"/>
      <c r="S453" s="63"/>
      <c r="T453" s="63"/>
      <c r="U453" s="63"/>
      <c r="V453" s="63"/>
      <c r="W453" s="63"/>
      <c r="X453" s="63"/>
      <c r="Y453" s="63"/>
      <c r="Z453" s="63"/>
      <c r="AA453" s="63"/>
      <c r="AB453" s="63"/>
      <c r="AC453" s="63"/>
      <c r="AD453" s="63"/>
      <c r="AE453" s="63"/>
      <c r="AF453" s="63"/>
      <c r="AG453" s="63"/>
      <c r="AH453" s="63"/>
      <c r="AI453" s="63"/>
      <c r="AJ453" s="63"/>
      <c r="AK453" s="63"/>
      <c r="AL453" s="63"/>
      <c r="AM453" s="63"/>
      <c r="AN453" s="63"/>
      <c r="AO453" s="67"/>
    </row>
    <row r="454" spans="1:41" x14ac:dyDescent="0.2">
      <c r="A454" s="5"/>
      <c r="B454" s="5"/>
      <c r="C454" s="144"/>
      <c r="D454" s="65"/>
      <c r="E454" s="5"/>
      <c r="F454" s="66"/>
      <c r="G454" s="139"/>
      <c r="H454" s="139"/>
      <c r="I454" s="139"/>
      <c r="J454" s="63"/>
      <c r="K454" s="63"/>
      <c r="L454" s="63"/>
      <c r="M454" s="63"/>
      <c r="N454" s="63"/>
      <c r="O454" s="63"/>
      <c r="P454" s="63"/>
      <c r="Q454" s="63"/>
      <c r="R454" s="63"/>
      <c r="S454" s="63"/>
      <c r="T454" s="63"/>
      <c r="U454" s="63"/>
      <c r="V454" s="63"/>
      <c r="W454" s="63"/>
      <c r="X454" s="63"/>
      <c r="Y454" s="63"/>
      <c r="Z454" s="63"/>
      <c r="AA454" s="63"/>
      <c r="AB454" s="63"/>
      <c r="AC454" s="63"/>
      <c r="AD454" s="63"/>
      <c r="AE454" s="63"/>
      <c r="AF454" s="63"/>
      <c r="AG454" s="63"/>
      <c r="AH454" s="63"/>
      <c r="AI454" s="63"/>
      <c r="AJ454" s="63"/>
      <c r="AK454" s="63"/>
      <c r="AL454" s="63"/>
      <c r="AM454" s="63"/>
      <c r="AN454" s="63"/>
      <c r="AO454" s="67"/>
    </row>
    <row r="455" spans="1:41" x14ac:dyDescent="0.2">
      <c r="A455" s="5"/>
      <c r="B455" s="5"/>
      <c r="C455" s="144"/>
      <c r="D455" s="65"/>
      <c r="E455" s="5"/>
      <c r="F455" s="66"/>
      <c r="G455" s="139"/>
      <c r="H455" s="139"/>
      <c r="I455" s="139"/>
      <c r="J455" s="63"/>
      <c r="K455" s="63"/>
      <c r="L455" s="63"/>
      <c r="M455" s="63"/>
      <c r="N455" s="63"/>
      <c r="O455" s="63"/>
      <c r="P455" s="63"/>
      <c r="Q455" s="63"/>
      <c r="R455" s="63"/>
      <c r="S455" s="63"/>
      <c r="T455" s="63"/>
      <c r="U455" s="63"/>
      <c r="V455" s="63"/>
      <c r="W455" s="63"/>
      <c r="X455" s="63"/>
      <c r="Y455" s="63"/>
      <c r="Z455" s="63"/>
      <c r="AA455" s="63"/>
      <c r="AB455" s="63"/>
      <c r="AC455" s="63"/>
      <c r="AD455" s="63"/>
      <c r="AE455" s="63"/>
      <c r="AF455" s="63"/>
      <c r="AG455" s="63"/>
      <c r="AH455" s="63"/>
      <c r="AI455" s="63"/>
      <c r="AJ455" s="63"/>
      <c r="AK455" s="63"/>
      <c r="AL455" s="63"/>
      <c r="AM455" s="63"/>
      <c r="AN455" s="63"/>
      <c r="AO455" s="67"/>
    </row>
    <row r="456" spans="1:41" x14ac:dyDescent="0.2">
      <c r="A456" s="5"/>
      <c r="B456" s="5"/>
      <c r="C456" s="144"/>
      <c r="D456" s="65"/>
      <c r="E456" s="5"/>
      <c r="F456" s="66"/>
      <c r="G456" s="139"/>
      <c r="H456" s="139"/>
      <c r="I456" s="139"/>
      <c r="J456" s="63"/>
      <c r="K456" s="63"/>
      <c r="L456" s="63"/>
      <c r="M456" s="63"/>
      <c r="N456" s="63"/>
      <c r="O456" s="63"/>
      <c r="P456" s="63"/>
      <c r="Q456" s="63"/>
      <c r="R456" s="63"/>
      <c r="S456" s="63"/>
      <c r="T456" s="63"/>
      <c r="U456" s="63"/>
      <c r="V456" s="63"/>
      <c r="W456" s="63"/>
      <c r="X456" s="63"/>
      <c r="Y456" s="63"/>
      <c r="Z456" s="63"/>
      <c r="AA456" s="63"/>
      <c r="AB456" s="63"/>
      <c r="AC456" s="63"/>
      <c r="AD456" s="63"/>
      <c r="AE456" s="63"/>
      <c r="AF456" s="63"/>
      <c r="AG456" s="63"/>
      <c r="AH456" s="63"/>
      <c r="AI456" s="63"/>
      <c r="AJ456" s="63"/>
      <c r="AK456" s="63"/>
      <c r="AL456" s="63"/>
      <c r="AM456" s="63"/>
      <c r="AN456" s="63"/>
      <c r="AO456" s="67"/>
    </row>
    <row r="457" spans="1:41" x14ac:dyDescent="0.2">
      <c r="A457" s="5"/>
      <c r="B457" s="5"/>
      <c r="C457" s="144"/>
      <c r="D457" s="65"/>
      <c r="E457" s="5"/>
      <c r="F457" s="66"/>
      <c r="G457" s="139"/>
      <c r="H457" s="139"/>
      <c r="I457" s="139"/>
      <c r="J457" s="63"/>
      <c r="K457" s="63"/>
      <c r="L457" s="63"/>
      <c r="M457" s="63"/>
      <c r="N457" s="63"/>
      <c r="O457" s="63"/>
      <c r="P457" s="63"/>
      <c r="Q457" s="63"/>
      <c r="R457" s="63"/>
      <c r="S457" s="63"/>
      <c r="T457" s="63"/>
      <c r="U457" s="63"/>
      <c r="V457" s="63"/>
      <c r="W457" s="63"/>
      <c r="X457" s="63"/>
      <c r="Y457" s="63"/>
      <c r="Z457" s="63"/>
      <c r="AA457" s="63"/>
      <c r="AB457" s="63"/>
      <c r="AC457" s="63"/>
      <c r="AD457" s="63"/>
      <c r="AE457" s="63"/>
      <c r="AF457" s="63"/>
      <c r="AG457" s="63"/>
      <c r="AH457" s="63"/>
      <c r="AI457" s="63"/>
      <c r="AJ457" s="63"/>
      <c r="AK457" s="63"/>
      <c r="AL457" s="63"/>
      <c r="AM457" s="63"/>
      <c r="AN457" s="63"/>
      <c r="AO457" s="67"/>
    </row>
    <row r="458" spans="1:41" x14ac:dyDescent="0.2">
      <c r="A458" s="5"/>
      <c r="B458" s="5"/>
      <c r="C458" s="144"/>
      <c r="D458" s="65"/>
      <c r="E458" s="5"/>
      <c r="F458" s="66"/>
      <c r="G458" s="139"/>
      <c r="H458" s="139"/>
      <c r="I458" s="139"/>
      <c r="J458" s="63"/>
      <c r="K458" s="63"/>
      <c r="L458" s="63"/>
      <c r="M458" s="63"/>
      <c r="N458" s="63"/>
      <c r="O458" s="63"/>
      <c r="P458" s="63"/>
      <c r="Q458" s="63"/>
      <c r="R458" s="63"/>
      <c r="S458" s="63"/>
      <c r="T458" s="63"/>
      <c r="U458" s="63"/>
      <c r="V458" s="63"/>
      <c r="W458" s="63"/>
      <c r="X458" s="63"/>
      <c r="Y458" s="63"/>
      <c r="Z458" s="63"/>
      <c r="AA458" s="63"/>
      <c r="AB458" s="63"/>
      <c r="AC458" s="63"/>
      <c r="AD458" s="63"/>
      <c r="AE458" s="63"/>
      <c r="AF458" s="63"/>
      <c r="AG458" s="63"/>
      <c r="AH458" s="63"/>
      <c r="AI458" s="63"/>
      <c r="AJ458" s="63"/>
      <c r="AK458" s="63"/>
      <c r="AL458" s="63"/>
      <c r="AM458" s="63"/>
      <c r="AN458" s="63"/>
      <c r="AO458" s="67"/>
    </row>
    <row r="459" spans="1:41" x14ac:dyDescent="0.2">
      <c r="A459" s="5"/>
      <c r="B459" s="5"/>
      <c r="C459" s="144"/>
      <c r="D459" s="65"/>
      <c r="E459" s="5"/>
      <c r="F459" s="66"/>
      <c r="G459" s="139"/>
      <c r="H459" s="139"/>
      <c r="I459" s="139"/>
      <c r="J459" s="63"/>
      <c r="K459" s="63"/>
      <c r="L459" s="63"/>
      <c r="M459" s="63"/>
      <c r="N459" s="63"/>
      <c r="O459" s="63"/>
      <c r="P459" s="63"/>
      <c r="Q459" s="63"/>
      <c r="R459" s="63"/>
      <c r="S459" s="63"/>
      <c r="T459" s="63"/>
      <c r="U459" s="63"/>
      <c r="V459" s="63"/>
      <c r="W459" s="63"/>
      <c r="X459" s="63"/>
      <c r="Y459" s="63"/>
      <c r="Z459" s="63"/>
      <c r="AA459" s="63"/>
      <c r="AB459" s="63"/>
      <c r="AC459" s="63"/>
      <c r="AD459" s="63"/>
      <c r="AE459" s="63"/>
      <c r="AF459" s="63"/>
      <c r="AG459" s="63"/>
      <c r="AH459" s="63"/>
      <c r="AI459" s="63"/>
      <c r="AJ459" s="63"/>
      <c r="AK459" s="63"/>
      <c r="AL459" s="63"/>
      <c r="AM459" s="63"/>
      <c r="AN459" s="63"/>
      <c r="AO459" s="67"/>
    </row>
    <row r="460" spans="1:41" x14ac:dyDescent="0.2">
      <c r="A460" s="5"/>
      <c r="B460" s="5"/>
      <c r="C460" s="144"/>
      <c r="D460" s="65"/>
      <c r="E460" s="5"/>
      <c r="F460" s="66"/>
      <c r="G460" s="139"/>
      <c r="H460" s="139"/>
      <c r="I460" s="139"/>
      <c r="J460" s="63"/>
      <c r="K460" s="63"/>
      <c r="L460" s="63"/>
      <c r="M460" s="63"/>
      <c r="N460" s="63"/>
      <c r="O460" s="63"/>
      <c r="P460" s="63"/>
      <c r="Q460" s="63"/>
      <c r="R460" s="63"/>
      <c r="S460" s="63"/>
      <c r="T460" s="63"/>
      <c r="U460" s="63"/>
      <c r="V460" s="63"/>
      <c r="W460" s="63"/>
      <c r="X460" s="63"/>
      <c r="Y460" s="63"/>
      <c r="Z460" s="63"/>
      <c r="AA460" s="63"/>
      <c r="AB460" s="63"/>
      <c r="AC460" s="63"/>
      <c r="AD460" s="63"/>
      <c r="AE460" s="63"/>
      <c r="AF460" s="63"/>
      <c r="AG460" s="63"/>
      <c r="AH460" s="63"/>
      <c r="AI460" s="63"/>
      <c r="AJ460" s="63"/>
      <c r="AK460" s="63"/>
      <c r="AL460" s="63"/>
      <c r="AM460" s="63"/>
      <c r="AN460" s="63"/>
      <c r="AO460" s="67"/>
    </row>
    <row r="461" spans="1:41" x14ac:dyDescent="0.2">
      <c r="A461" s="5"/>
      <c r="B461" s="5"/>
      <c r="C461" s="144"/>
      <c r="D461" s="65"/>
      <c r="E461" s="5"/>
      <c r="F461" s="66"/>
      <c r="G461" s="139"/>
      <c r="H461" s="139"/>
      <c r="I461" s="139"/>
      <c r="J461" s="63"/>
      <c r="K461" s="63"/>
      <c r="L461" s="63"/>
      <c r="M461" s="63"/>
      <c r="N461" s="63"/>
      <c r="O461" s="63"/>
      <c r="P461" s="63"/>
      <c r="Q461" s="63"/>
      <c r="R461" s="63"/>
      <c r="S461" s="63"/>
      <c r="T461" s="63"/>
      <c r="U461" s="63"/>
      <c r="V461" s="63"/>
      <c r="W461" s="63"/>
      <c r="X461" s="63"/>
      <c r="Y461" s="63"/>
      <c r="Z461" s="63"/>
      <c r="AA461" s="63"/>
      <c r="AB461" s="63"/>
      <c r="AC461" s="63"/>
      <c r="AD461" s="63"/>
      <c r="AE461" s="63"/>
      <c r="AF461" s="63"/>
      <c r="AG461" s="63"/>
      <c r="AH461" s="63"/>
      <c r="AI461" s="63"/>
      <c r="AJ461" s="63"/>
      <c r="AK461" s="63"/>
      <c r="AL461" s="63"/>
      <c r="AM461" s="63"/>
      <c r="AN461" s="63"/>
      <c r="AO461" s="67"/>
    </row>
    <row r="462" spans="1:41" x14ac:dyDescent="0.2">
      <c r="A462" s="5"/>
      <c r="B462" s="5"/>
      <c r="C462" s="144"/>
      <c r="D462" s="65"/>
      <c r="E462" s="5"/>
      <c r="F462" s="66"/>
      <c r="G462" s="139"/>
      <c r="H462" s="139"/>
      <c r="I462" s="139"/>
      <c r="J462" s="63"/>
      <c r="K462" s="63"/>
      <c r="L462" s="63"/>
      <c r="M462" s="63"/>
      <c r="N462" s="63"/>
      <c r="O462" s="63"/>
      <c r="P462" s="63"/>
      <c r="Q462" s="63"/>
      <c r="R462" s="63"/>
      <c r="S462" s="63"/>
      <c r="T462" s="63"/>
      <c r="U462" s="63"/>
      <c r="V462" s="63"/>
      <c r="W462" s="63"/>
      <c r="X462" s="63"/>
      <c r="Y462" s="63"/>
      <c r="Z462" s="63"/>
      <c r="AA462" s="63"/>
      <c r="AB462" s="63"/>
      <c r="AC462" s="63"/>
      <c r="AD462" s="63"/>
      <c r="AE462" s="63"/>
      <c r="AF462" s="63"/>
      <c r="AG462" s="63"/>
      <c r="AH462" s="63"/>
      <c r="AI462" s="63"/>
      <c r="AJ462" s="63"/>
      <c r="AK462" s="63"/>
      <c r="AL462" s="63"/>
      <c r="AM462" s="63"/>
      <c r="AN462" s="63"/>
      <c r="AO462" s="67"/>
    </row>
    <row r="463" spans="1:41" x14ac:dyDescent="0.2">
      <c r="A463" s="5"/>
      <c r="B463" s="5"/>
      <c r="C463" s="144"/>
      <c r="D463" s="65"/>
      <c r="E463" s="5"/>
      <c r="F463" s="66"/>
      <c r="G463" s="139"/>
      <c r="H463" s="139"/>
      <c r="I463" s="139"/>
      <c r="J463" s="63"/>
      <c r="K463" s="63"/>
      <c r="L463" s="63"/>
      <c r="M463" s="63"/>
      <c r="N463" s="63"/>
      <c r="O463" s="63"/>
      <c r="P463" s="63"/>
      <c r="Q463" s="63"/>
      <c r="R463" s="63"/>
      <c r="S463" s="63"/>
      <c r="T463" s="63"/>
      <c r="U463" s="63"/>
      <c r="V463" s="63"/>
      <c r="W463" s="63"/>
      <c r="X463" s="63"/>
      <c r="Y463" s="63"/>
      <c r="Z463" s="63"/>
      <c r="AA463" s="63"/>
      <c r="AB463" s="63"/>
      <c r="AC463" s="63"/>
      <c r="AD463" s="63"/>
      <c r="AE463" s="63"/>
      <c r="AF463" s="63"/>
      <c r="AG463" s="63"/>
      <c r="AH463" s="63"/>
      <c r="AI463" s="63"/>
      <c r="AJ463" s="63"/>
      <c r="AK463" s="63"/>
      <c r="AL463" s="63"/>
      <c r="AM463" s="63"/>
      <c r="AN463" s="63"/>
      <c r="AO463" s="67"/>
    </row>
    <row r="464" spans="1:41" x14ac:dyDescent="0.2">
      <c r="A464" s="5"/>
      <c r="B464" s="5"/>
      <c r="C464" s="144"/>
      <c r="D464" s="65"/>
      <c r="E464" s="5"/>
      <c r="F464" s="66"/>
      <c r="G464" s="139"/>
      <c r="H464" s="139"/>
      <c r="I464" s="139"/>
      <c r="J464" s="63"/>
      <c r="K464" s="63"/>
      <c r="L464" s="63"/>
      <c r="M464" s="63"/>
      <c r="N464" s="63"/>
      <c r="O464" s="63"/>
      <c r="P464" s="63"/>
      <c r="Q464" s="63"/>
      <c r="R464" s="63"/>
      <c r="S464" s="63"/>
      <c r="T464" s="63"/>
      <c r="U464" s="63"/>
      <c r="V464" s="63"/>
      <c r="W464" s="63"/>
      <c r="X464" s="63"/>
      <c r="Y464" s="63"/>
      <c r="Z464" s="63"/>
      <c r="AA464" s="63"/>
      <c r="AB464" s="63"/>
      <c r="AC464" s="63"/>
      <c r="AD464" s="63"/>
      <c r="AE464" s="63"/>
      <c r="AF464" s="63"/>
      <c r="AG464" s="63"/>
      <c r="AH464" s="63"/>
      <c r="AI464" s="63"/>
      <c r="AJ464" s="63"/>
      <c r="AK464" s="63"/>
      <c r="AL464" s="63"/>
      <c r="AM464" s="63"/>
      <c r="AN464" s="63"/>
      <c r="AO464" s="67"/>
    </row>
    <row r="465" spans="1:41" x14ac:dyDescent="0.2">
      <c r="A465" s="5"/>
      <c r="B465" s="5"/>
      <c r="C465" s="144"/>
      <c r="D465" s="65"/>
      <c r="E465" s="5"/>
      <c r="F465" s="66"/>
      <c r="G465" s="139"/>
      <c r="H465" s="139"/>
      <c r="I465" s="139"/>
      <c r="J465" s="63"/>
      <c r="K465" s="63"/>
      <c r="L465" s="63"/>
      <c r="M465" s="63"/>
      <c r="N465" s="63"/>
      <c r="O465" s="63"/>
      <c r="P465" s="63"/>
      <c r="Q465" s="63"/>
      <c r="R465" s="63"/>
      <c r="S465" s="63"/>
      <c r="T465" s="63"/>
      <c r="U465" s="63"/>
      <c r="V465" s="63"/>
      <c r="W465" s="63"/>
      <c r="X465" s="63"/>
      <c r="Y465" s="63"/>
      <c r="Z465" s="63"/>
      <c r="AA465" s="63"/>
      <c r="AB465" s="63"/>
      <c r="AC465" s="63"/>
      <c r="AD465" s="63"/>
      <c r="AE465" s="63"/>
      <c r="AF465" s="63"/>
      <c r="AG465" s="63"/>
      <c r="AH465" s="63"/>
      <c r="AI465" s="63"/>
      <c r="AJ465" s="63"/>
      <c r="AK465" s="63"/>
      <c r="AL465" s="63"/>
      <c r="AM465" s="63"/>
      <c r="AN465" s="63"/>
      <c r="AO465" s="67"/>
    </row>
    <row r="466" spans="1:41" x14ac:dyDescent="0.2">
      <c r="A466" s="5"/>
      <c r="B466" s="5"/>
      <c r="C466" s="144"/>
      <c r="D466" s="65"/>
      <c r="E466" s="5"/>
      <c r="F466" s="66"/>
      <c r="G466" s="139"/>
      <c r="H466" s="139"/>
      <c r="I466" s="139"/>
      <c r="J466" s="63"/>
      <c r="K466" s="63"/>
      <c r="L466" s="63"/>
      <c r="M466" s="63"/>
      <c r="N466" s="63"/>
      <c r="O466" s="63"/>
      <c r="P466" s="63"/>
      <c r="Q466" s="63"/>
      <c r="R466" s="63"/>
      <c r="S466" s="63"/>
      <c r="T466" s="63"/>
      <c r="U466" s="63"/>
      <c r="V466" s="63"/>
      <c r="W466" s="63"/>
      <c r="X466" s="63"/>
      <c r="Y466" s="63"/>
      <c r="Z466" s="63"/>
      <c r="AA466" s="63"/>
      <c r="AB466" s="63"/>
      <c r="AC466" s="63"/>
      <c r="AD466" s="63"/>
      <c r="AE466" s="63"/>
      <c r="AF466" s="63"/>
      <c r="AG466" s="63"/>
      <c r="AH466" s="63"/>
      <c r="AI466" s="63"/>
      <c r="AJ466" s="63"/>
      <c r="AK466" s="63"/>
      <c r="AL466" s="63"/>
      <c r="AM466" s="63"/>
      <c r="AN466" s="63"/>
      <c r="AO466" s="67"/>
    </row>
    <row r="467" spans="1:41" x14ac:dyDescent="0.2">
      <c r="A467" s="5"/>
      <c r="B467" s="5"/>
      <c r="C467" s="144"/>
      <c r="D467" s="65"/>
      <c r="E467" s="5"/>
      <c r="F467" s="66"/>
      <c r="G467" s="139"/>
      <c r="H467" s="139"/>
      <c r="I467" s="139"/>
      <c r="J467" s="63"/>
      <c r="K467" s="63"/>
      <c r="L467" s="63"/>
      <c r="M467" s="63"/>
      <c r="N467" s="63"/>
      <c r="O467" s="63"/>
      <c r="P467" s="63"/>
      <c r="Q467" s="63"/>
      <c r="R467" s="63"/>
      <c r="S467" s="63"/>
      <c r="T467" s="63"/>
      <c r="U467" s="63"/>
      <c r="V467" s="63"/>
      <c r="W467" s="63"/>
      <c r="X467" s="63"/>
      <c r="Y467" s="63"/>
      <c r="Z467" s="63"/>
      <c r="AA467" s="63"/>
      <c r="AB467" s="63"/>
      <c r="AC467" s="63"/>
      <c r="AD467" s="63"/>
      <c r="AE467" s="63"/>
      <c r="AF467" s="63"/>
      <c r="AG467" s="63"/>
      <c r="AH467" s="63"/>
      <c r="AI467" s="63"/>
      <c r="AJ467" s="63"/>
      <c r="AK467" s="63"/>
      <c r="AL467" s="63"/>
      <c r="AM467" s="63"/>
      <c r="AN467" s="63"/>
      <c r="AO467" s="67"/>
    </row>
    <row r="468" spans="1:41" x14ac:dyDescent="0.2">
      <c r="A468" s="5"/>
      <c r="B468" s="5"/>
      <c r="C468" s="144"/>
      <c r="D468" s="65"/>
      <c r="E468" s="5"/>
      <c r="F468" s="66"/>
      <c r="G468" s="139"/>
      <c r="H468" s="139"/>
      <c r="I468" s="139"/>
      <c r="J468" s="63"/>
      <c r="K468" s="63"/>
      <c r="L468" s="63"/>
      <c r="M468" s="63"/>
      <c r="N468" s="63"/>
      <c r="O468" s="63"/>
      <c r="P468" s="63"/>
      <c r="Q468" s="63"/>
      <c r="R468" s="63"/>
      <c r="S468" s="63"/>
      <c r="T468" s="63"/>
      <c r="U468" s="63"/>
      <c r="V468" s="63"/>
      <c r="W468" s="63"/>
      <c r="X468" s="63"/>
      <c r="Y468" s="63"/>
      <c r="Z468" s="63"/>
      <c r="AA468" s="63"/>
      <c r="AB468" s="63"/>
      <c r="AC468" s="63"/>
      <c r="AD468" s="63"/>
      <c r="AE468" s="63"/>
      <c r="AF468" s="63"/>
      <c r="AG468" s="63"/>
      <c r="AH468" s="63"/>
      <c r="AI468" s="63"/>
      <c r="AJ468" s="63"/>
      <c r="AK468" s="63"/>
      <c r="AL468" s="63"/>
      <c r="AM468" s="63"/>
      <c r="AN468" s="63"/>
      <c r="AO468" s="67"/>
    </row>
    <row r="469" spans="1:41" x14ac:dyDescent="0.2">
      <c r="A469" s="5"/>
      <c r="B469" s="5"/>
      <c r="C469" s="144"/>
      <c r="D469" s="65"/>
      <c r="E469" s="5"/>
      <c r="F469" s="66"/>
      <c r="G469" s="139"/>
      <c r="H469" s="139"/>
      <c r="I469" s="139"/>
      <c r="J469" s="63"/>
      <c r="K469" s="63"/>
      <c r="L469" s="63"/>
      <c r="M469" s="63"/>
      <c r="N469" s="63"/>
      <c r="O469" s="63"/>
      <c r="P469" s="63"/>
      <c r="Q469" s="63"/>
      <c r="R469" s="63"/>
      <c r="S469" s="63"/>
      <c r="T469" s="63"/>
      <c r="U469" s="63"/>
      <c r="V469" s="63"/>
      <c r="W469" s="63"/>
      <c r="X469" s="63"/>
      <c r="Y469" s="63"/>
      <c r="Z469" s="63"/>
      <c r="AA469" s="63"/>
      <c r="AB469" s="63"/>
      <c r="AC469" s="63"/>
      <c r="AD469" s="63"/>
      <c r="AE469" s="63"/>
      <c r="AF469" s="63"/>
      <c r="AG469" s="63"/>
      <c r="AH469" s="63"/>
      <c r="AI469" s="63"/>
      <c r="AJ469" s="63"/>
      <c r="AK469" s="63"/>
      <c r="AL469" s="63"/>
      <c r="AM469" s="63"/>
      <c r="AN469" s="63"/>
      <c r="AO469" s="67"/>
    </row>
    <row r="470" spans="1:41" x14ac:dyDescent="0.2">
      <c r="A470" s="5"/>
      <c r="B470" s="5"/>
      <c r="C470" s="144"/>
      <c r="D470" s="65"/>
      <c r="E470" s="5"/>
      <c r="F470" s="66"/>
      <c r="G470" s="139"/>
      <c r="H470" s="139"/>
      <c r="I470" s="139"/>
      <c r="J470" s="63"/>
      <c r="K470" s="63"/>
      <c r="L470" s="63"/>
      <c r="M470" s="63"/>
      <c r="N470" s="63"/>
      <c r="O470" s="63"/>
      <c r="P470" s="63"/>
      <c r="Q470" s="63"/>
      <c r="R470" s="63"/>
      <c r="S470" s="63"/>
      <c r="T470" s="63"/>
      <c r="U470" s="63"/>
      <c r="V470" s="63"/>
      <c r="W470" s="63"/>
      <c r="X470" s="63"/>
      <c r="Y470" s="63"/>
      <c r="Z470" s="63"/>
      <c r="AA470" s="63"/>
      <c r="AB470" s="63"/>
      <c r="AC470" s="63"/>
      <c r="AD470" s="63"/>
      <c r="AE470" s="63"/>
      <c r="AF470" s="63"/>
      <c r="AG470" s="63"/>
      <c r="AH470" s="63"/>
      <c r="AI470" s="63"/>
      <c r="AJ470" s="63"/>
      <c r="AK470" s="63"/>
      <c r="AL470" s="63"/>
      <c r="AM470" s="63"/>
      <c r="AN470" s="63"/>
      <c r="AO470" s="67"/>
    </row>
    <row r="471" spans="1:41" x14ac:dyDescent="0.2">
      <c r="A471" s="5"/>
      <c r="B471" s="5"/>
      <c r="C471" s="144"/>
      <c r="D471" s="65"/>
      <c r="E471" s="5"/>
      <c r="F471" s="66"/>
      <c r="G471" s="139"/>
      <c r="H471" s="139"/>
      <c r="I471" s="139"/>
      <c r="J471" s="63"/>
      <c r="K471" s="63"/>
      <c r="L471" s="63"/>
      <c r="M471" s="63"/>
      <c r="N471" s="63"/>
      <c r="O471" s="63"/>
      <c r="P471" s="63"/>
      <c r="Q471" s="63"/>
      <c r="R471" s="63"/>
      <c r="S471" s="63"/>
      <c r="T471" s="63"/>
      <c r="U471" s="63"/>
      <c r="V471" s="63"/>
      <c r="W471" s="63"/>
      <c r="X471" s="63"/>
      <c r="Y471" s="63"/>
      <c r="Z471" s="63"/>
      <c r="AA471" s="63"/>
      <c r="AB471" s="63"/>
      <c r="AC471" s="63"/>
      <c r="AD471" s="63"/>
      <c r="AE471" s="63"/>
      <c r="AF471" s="63"/>
      <c r="AG471" s="63"/>
      <c r="AH471" s="63"/>
      <c r="AI471" s="63"/>
      <c r="AJ471" s="63"/>
      <c r="AK471" s="63"/>
      <c r="AL471" s="63"/>
      <c r="AM471" s="63"/>
      <c r="AN471" s="63"/>
      <c r="AO471" s="67"/>
    </row>
    <row r="472" spans="1:41" x14ac:dyDescent="0.2">
      <c r="A472" s="5"/>
      <c r="B472" s="5"/>
      <c r="C472" s="144"/>
      <c r="D472" s="65"/>
      <c r="E472" s="5"/>
      <c r="F472" s="66"/>
      <c r="G472" s="139"/>
      <c r="H472" s="139"/>
      <c r="I472" s="139"/>
      <c r="J472" s="63"/>
      <c r="K472" s="63"/>
      <c r="L472" s="63"/>
      <c r="M472" s="63"/>
      <c r="N472" s="63"/>
      <c r="O472" s="63"/>
      <c r="P472" s="63"/>
      <c r="Q472" s="63"/>
      <c r="R472" s="63"/>
      <c r="S472" s="63"/>
      <c r="T472" s="63"/>
      <c r="U472" s="63"/>
      <c r="V472" s="63"/>
      <c r="W472" s="63"/>
      <c r="X472" s="63"/>
      <c r="Y472" s="63"/>
      <c r="Z472" s="63"/>
      <c r="AA472" s="63"/>
      <c r="AB472" s="63"/>
      <c r="AC472" s="63"/>
      <c r="AD472" s="63"/>
      <c r="AE472" s="63"/>
      <c r="AF472" s="63"/>
      <c r="AG472" s="63"/>
      <c r="AH472" s="63"/>
      <c r="AI472" s="63"/>
      <c r="AJ472" s="63"/>
      <c r="AK472" s="63"/>
      <c r="AL472" s="63"/>
      <c r="AM472" s="63"/>
      <c r="AN472" s="63"/>
      <c r="AO472" s="67"/>
    </row>
    <row r="473" spans="1:41" x14ac:dyDescent="0.2">
      <c r="A473" s="5"/>
      <c r="B473" s="5"/>
      <c r="C473" s="144"/>
      <c r="D473" s="65"/>
      <c r="E473" s="5"/>
      <c r="F473" s="66"/>
      <c r="G473" s="139"/>
      <c r="H473" s="139"/>
      <c r="I473" s="139"/>
      <c r="J473" s="63"/>
      <c r="K473" s="63"/>
      <c r="L473" s="63"/>
      <c r="M473" s="63"/>
      <c r="N473" s="63"/>
      <c r="O473" s="63"/>
      <c r="P473" s="63"/>
      <c r="Q473" s="63"/>
      <c r="R473" s="63"/>
      <c r="S473" s="63"/>
      <c r="T473" s="63"/>
      <c r="U473" s="63"/>
      <c r="V473" s="63"/>
      <c r="W473" s="63"/>
      <c r="X473" s="63"/>
      <c r="Y473" s="63"/>
      <c r="Z473" s="63"/>
      <c r="AA473" s="63"/>
      <c r="AB473" s="63"/>
      <c r="AC473" s="63"/>
      <c r="AD473" s="63"/>
      <c r="AE473" s="63"/>
      <c r="AF473" s="63"/>
      <c r="AG473" s="63"/>
      <c r="AH473" s="63"/>
      <c r="AI473" s="63"/>
      <c r="AJ473" s="63"/>
      <c r="AK473" s="63"/>
      <c r="AL473" s="63"/>
      <c r="AM473" s="63"/>
      <c r="AN473" s="63"/>
      <c r="AO473" s="67"/>
    </row>
    <row r="474" spans="1:41" x14ac:dyDescent="0.2">
      <c r="A474" s="5"/>
      <c r="B474" s="5"/>
      <c r="C474" s="144"/>
      <c r="D474" s="65"/>
      <c r="E474" s="5"/>
      <c r="F474" s="66"/>
      <c r="G474" s="139"/>
      <c r="H474" s="139"/>
      <c r="I474" s="139"/>
      <c r="J474" s="63"/>
      <c r="K474" s="63"/>
      <c r="L474" s="63"/>
      <c r="M474" s="63"/>
      <c r="N474" s="63"/>
      <c r="O474" s="63"/>
      <c r="P474" s="63"/>
      <c r="Q474" s="63"/>
      <c r="R474" s="63"/>
      <c r="S474" s="63"/>
      <c r="T474" s="63"/>
      <c r="U474" s="63"/>
      <c r="V474" s="63"/>
      <c r="W474" s="63"/>
      <c r="X474" s="63"/>
      <c r="Y474" s="63"/>
      <c r="Z474" s="63"/>
      <c r="AA474" s="63"/>
      <c r="AB474" s="63"/>
      <c r="AC474" s="63"/>
      <c r="AD474" s="63"/>
      <c r="AE474" s="63"/>
      <c r="AF474" s="63"/>
      <c r="AG474" s="63"/>
      <c r="AH474" s="63"/>
      <c r="AI474" s="63"/>
      <c r="AJ474" s="63"/>
      <c r="AK474" s="63"/>
      <c r="AL474" s="63"/>
      <c r="AM474" s="63"/>
      <c r="AN474" s="63"/>
      <c r="AO474" s="67"/>
    </row>
    <row r="475" spans="1:41" x14ac:dyDescent="0.2">
      <c r="A475" s="5"/>
      <c r="B475" s="5"/>
      <c r="C475" s="144"/>
      <c r="D475" s="65"/>
      <c r="E475" s="5"/>
      <c r="F475" s="66"/>
      <c r="G475" s="139"/>
      <c r="H475" s="139"/>
      <c r="I475" s="139"/>
      <c r="J475" s="63"/>
      <c r="K475" s="63"/>
      <c r="L475" s="63"/>
      <c r="M475" s="63"/>
      <c r="N475" s="63"/>
      <c r="O475" s="63"/>
      <c r="P475" s="63"/>
      <c r="Q475" s="63"/>
      <c r="R475" s="63"/>
      <c r="S475" s="63"/>
      <c r="T475" s="63"/>
      <c r="U475" s="63"/>
      <c r="V475" s="63"/>
      <c r="W475" s="63"/>
      <c r="X475" s="63"/>
      <c r="Y475" s="63"/>
      <c r="Z475" s="63"/>
      <c r="AA475" s="63"/>
      <c r="AB475" s="63"/>
      <c r="AC475" s="63"/>
      <c r="AD475" s="63"/>
      <c r="AE475" s="63"/>
      <c r="AF475" s="63"/>
      <c r="AG475" s="63"/>
      <c r="AH475" s="63"/>
      <c r="AI475" s="63"/>
      <c r="AJ475" s="63"/>
      <c r="AK475" s="63"/>
      <c r="AL475" s="63"/>
      <c r="AM475" s="63"/>
      <c r="AN475" s="63"/>
      <c r="AO475" s="67"/>
    </row>
    <row r="476" spans="1:41" x14ac:dyDescent="0.2">
      <c r="A476" s="5"/>
      <c r="B476" s="5"/>
      <c r="C476" s="144"/>
      <c r="D476" s="65"/>
      <c r="E476" s="5"/>
      <c r="F476" s="66"/>
      <c r="G476" s="139"/>
      <c r="H476" s="139"/>
      <c r="I476" s="139"/>
      <c r="J476" s="63"/>
      <c r="K476" s="63"/>
      <c r="L476" s="63"/>
      <c r="M476" s="63"/>
      <c r="N476" s="63"/>
      <c r="O476" s="63"/>
      <c r="P476" s="63"/>
      <c r="Q476" s="63"/>
      <c r="R476" s="63"/>
      <c r="S476" s="63"/>
      <c r="T476" s="63"/>
      <c r="U476" s="63"/>
      <c r="V476" s="63"/>
      <c r="W476" s="63"/>
      <c r="X476" s="63"/>
      <c r="Y476" s="63"/>
      <c r="Z476" s="63"/>
      <c r="AA476" s="63"/>
      <c r="AB476" s="63"/>
      <c r="AC476" s="63"/>
      <c r="AD476" s="63"/>
      <c r="AE476" s="63"/>
      <c r="AF476" s="63"/>
      <c r="AG476" s="63"/>
      <c r="AH476" s="63"/>
      <c r="AI476" s="63"/>
      <c r="AJ476" s="63"/>
      <c r="AK476" s="63"/>
      <c r="AL476" s="63"/>
      <c r="AM476" s="63"/>
      <c r="AN476" s="63"/>
      <c r="AO476" s="67"/>
    </row>
    <row r="477" spans="1:41" x14ac:dyDescent="0.2">
      <c r="A477" s="5"/>
      <c r="B477" s="5"/>
      <c r="C477" s="144"/>
      <c r="D477" s="65"/>
      <c r="E477" s="5"/>
      <c r="F477" s="66"/>
      <c r="G477" s="139"/>
      <c r="H477" s="139"/>
      <c r="I477" s="139"/>
      <c r="J477" s="63"/>
      <c r="K477" s="63"/>
      <c r="L477" s="63"/>
      <c r="M477" s="63"/>
      <c r="N477" s="63"/>
      <c r="O477" s="63"/>
      <c r="P477" s="63"/>
      <c r="Q477" s="63"/>
      <c r="R477" s="63"/>
      <c r="S477" s="63"/>
      <c r="T477" s="63"/>
      <c r="U477" s="63"/>
      <c r="V477" s="63"/>
      <c r="W477" s="63"/>
      <c r="X477" s="63"/>
      <c r="Y477" s="63"/>
      <c r="Z477" s="63"/>
      <c r="AA477" s="63"/>
      <c r="AB477" s="63"/>
      <c r="AC477" s="63"/>
      <c r="AD477" s="63"/>
      <c r="AE477" s="63"/>
      <c r="AF477" s="63"/>
      <c r="AG477" s="63"/>
      <c r="AH477" s="63"/>
      <c r="AI477" s="63"/>
      <c r="AJ477" s="63"/>
      <c r="AK477" s="63"/>
      <c r="AL477" s="63"/>
      <c r="AM477" s="63"/>
      <c r="AN477" s="63"/>
      <c r="AO477" s="67"/>
    </row>
    <row r="478" spans="1:41" x14ac:dyDescent="0.2">
      <c r="A478" s="5"/>
      <c r="B478" s="5"/>
      <c r="C478" s="144"/>
      <c r="D478" s="65"/>
      <c r="E478" s="5"/>
      <c r="F478" s="66"/>
      <c r="G478" s="139"/>
      <c r="H478" s="139"/>
      <c r="I478" s="139"/>
      <c r="J478" s="63"/>
      <c r="K478" s="63"/>
      <c r="L478" s="63"/>
      <c r="M478" s="63"/>
      <c r="N478" s="63"/>
      <c r="O478" s="63"/>
      <c r="P478" s="63"/>
      <c r="Q478" s="63"/>
      <c r="R478" s="63"/>
      <c r="S478" s="63"/>
      <c r="T478" s="63"/>
      <c r="U478" s="63"/>
      <c r="V478" s="63"/>
      <c r="W478" s="63"/>
      <c r="X478" s="63"/>
      <c r="Y478" s="63"/>
      <c r="Z478" s="63"/>
      <c r="AA478" s="63"/>
      <c r="AB478" s="63"/>
      <c r="AC478" s="63"/>
      <c r="AD478" s="63"/>
      <c r="AE478" s="63"/>
      <c r="AF478" s="63"/>
      <c r="AG478" s="63"/>
      <c r="AH478" s="63"/>
      <c r="AI478" s="63"/>
      <c r="AJ478" s="63"/>
      <c r="AK478" s="63"/>
      <c r="AL478" s="63"/>
      <c r="AM478" s="63"/>
      <c r="AN478" s="63"/>
      <c r="AO478" s="67"/>
    </row>
    <row r="479" spans="1:41" x14ac:dyDescent="0.2">
      <c r="A479" s="5"/>
      <c r="B479" s="5"/>
      <c r="C479" s="144"/>
      <c r="D479" s="65"/>
      <c r="E479" s="5"/>
      <c r="F479" s="66"/>
      <c r="G479" s="139"/>
      <c r="H479" s="139"/>
      <c r="I479" s="139"/>
      <c r="J479" s="63"/>
      <c r="K479" s="63"/>
      <c r="L479" s="63"/>
      <c r="M479" s="63"/>
      <c r="N479" s="63"/>
      <c r="O479" s="63"/>
      <c r="P479" s="63"/>
      <c r="Q479" s="63"/>
      <c r="R479" s="63"/>
      <c r="S479" s="63"/>
      <c r="T479" s="63"/>
      <c r="U479" s="63"/>
      <c r="V479" s="63"/>
      <c r="W479" s="63"/>
      <c r="X479" s="63"/>
      <c r="Y479" s="63"/>
      <c r="Z479" s="63"/>
      <c r="AA479" s="63"/>
      <c r="AB479" s="63"/>
      <c r="AC479" s="63"/>
      <c r="AD479" s="63"/>
      <c r="AE479" s="63"/>
      <c r="AF479" s="63"/>
      <c r="AG479" s="63"/>
      <c r="AH479" s="63"/>
      <c r="AI479" s="63"/>
      <c r="AJ479" s="63"/>
      <c r="AK479" s="63"/>
      <c r="AL479" s="63"/>
      <c r="AM479" s="63"/>
      <c r="AN479" s="63"/>
      <c r="AO479" s="67"/>
    </row>
    <row r="480" spans="1:41" x14ac:dyDescent="0.2">
      <c r="A480" s="5"/>
      <c r="B480" s="5"/>
      <c r="C480" s="144"/>
      <c r="D480" s="65"/>
      <c r="E480" s="5"/>
      <c r="F480" s="66"/>
      <c r="G480" s="139"/>
      <c r="H480" s="139"/>
      <c r="I480" s="139"/>
      <c r="J480" s="63"/>
      <c r="K480" s="63"/>
      <c r="L480" s="63"/>
      <c r="M480" s="63"/>
      <c r="N480" s="63"/>
      <c r="O480" s="63"/>
      <c r="P480" s="63"/>
      <c r="Q480" s="63"/>
      <c r="R480" s="63"/>
      <c r="S480" s="63"/>
      <c r="T480" s="63"/>
      <c r="U480" s="63"/>
      <c r="V480" s="63"/>
      <c r="W480" s="63"/>
      <c r="X480" s="63"/>
      <c r="Y480" s="63"/>
      <c r="Z480" s="63"/>
      <c r="AA480" s="63"/>
      <c r="AB480" s="63"/>
      <c r="AC480" s="63"/>
      <c r="AD480" s="63"/>
      <c r="AE480" s="63"/>
      <c r="AF480" s="63"/>
      <c r="AG480" s="63"/>
      <c r="AH480" s="63"/>
      <c r="AI480" s="63"/>
      <c r="AJ480" s="63"/>
      <c r="AK480" s="63"/>
      <c r="AL480" s="63"/>
      <c r="AM480" s="63"/>
      <c r="AN480" s="63"/>
      <c r="AO480" s="67"/>
    </row>
    <row r="481" spans="1:41" x14ac:dyDescent="0.2">
      <c r="A481" s="5"/>
      <c r="B481" s="5"/>
      <c r="C481" s="144"/>
      <c r="D481" s="65"/>
      <c r="E481" s="5"/>
      <c r="F481" s="66"/>
      <c r="G481" s="139"/>
      <c r="H481" s="139"/>
      <c r="I481" s="139"/>
      <c r="J481" s="63"/>
      <c r="K481" s="63"/>
      <c r="L481" s="63"/>
      <c r="M481" s="63"/>
      <c r="N481" s="63"/>
      <c r="O481" s="63"/>
      <c r="P481" s="63"/>
      <c r="Q481" s="63"/>
      <c r="R481" s="63"/>
      <c r="S481" s="63"/>
      <c r="T481" s="63"/>
      <c r="U481" s="63"/>
      <c r="V481" s="63"/>
      <c r="W481" s="63"/>
      <c r="X481" s="63"/>
      <c r="Y481" s="63"/>
      <c r="Z481" s="63"/>
      <c r="AA481" s="63"/>
      <c r="AB481" s="63"/>
      <c r="AC481" s="63"/>
      <c r="AD481" s="63"/>
      <c r="AE481" s="63"/>
      <c r="AF481" s="63"/>
      <c r="AG481" s="63"/>
      <c r="AH481" s="63"/>
      <c r="AI481" s="63"/>
      <c r="AJ481" s="63"/>
      <c r="AK481" s="63"/>
      <c r="AL481" s="63"/>
      <c r="AM481" s="63"/>
      <c r="AN481" s="63"/>
      <c r="AO481" s="67"/>
    </row>
    <row r="482" spans="1:41" x14ac:dyDescent="0.2">
      <c r="A482" s="5"/>
      <c r="B482" s="5"/>
      <c r="C482" s="144"/>
      <c r="D482" s="65"/>
      <c r="E482" s="5"/>
      <c r="F482" s="66"/>
      <c r="G482" s="139"/>
      <c r="H482" s="139"/>
      <c r="I482" s="139"/>
      <c r="J482" s="63"/>
      <c r="K482" s="63"/>
      <c r="L482" s="63"/>
      <c r="M482" s="63"/>
      <c r="N482" s="63"/>
      <c r="O482" s="63"/>
      <c r="P482" s="63"/>
      <c r="Q482" s="63"/>
      <c r="R482" s="63"/>
      <c r="S482" s="63"/>
      <c r="T482" s="63"/>
      <c r="U482" s="63"/>
      <c r="V482" s="63"/>
      <c r="W482" s="63"/>
      <c r="X482" s="63"/>
      <c r="Y482" s="63"/>
      <c r="Z482" s="63"/>
      <c r="AA482" s="63"/>
      <c r="AB482" s="63"/>
      <c r="AC482" s="63"/>
      <c r="AD482" s="63"/>
      <c r="AE482" s="63"/>
      <c r="AF482" s="63"/>
      <c r="AG482" s="63"/>
      <c r="AH482" s="63"/>
      <c r="AI482" s="63"/>
      <c r="AJ482" s="63"/>
      <c r="AK482" s="63"/>
      <c r="AL482" s="63"/>
      <c r="AM482" s="63"/>
      <c r="AN482" s="63"/>
      <c r="AO482" s="67"/>
    </row>
    <row r="483" spans="1:41" x14ac:dyDescent="0.2">
      <c r="A483" s="5"/>
      <c r="B483" s="5"/>
      <c r="C483" s="144"/>
      <c r="D483" s="65"/>
      <c r="E483" s="5"/>
      <c r="F483" s="66"/>
      <c r="G483" s="139"/>
      <c r="H483" s="139"/>
      <c r="I483" s="139"/>
      <c r="J483" s="63"/>
      <c r="K483" s="63"/>
      <c r="L483" s="63"/>
      <c r="M483" s="63"/>
      <c r="N483" s="63"/>
      <c r="O483" s="63"/>
      <c r="P483" s="63"/>
      <c r="Q483" s="63"/>
      <c r="R483" s="63"/>
      <c r="S483" s="63"/>
      <c r="T483" s="63"/>
      <c r="U483" s="63"/>
      <c r="V483" s="63"/>
      <c r="W483" s="63"/>
      <c r="X483" s="63"/>
      <c r="Y483" s="63"/>
      <c r="Z483" s="63"/>
      <c r="AA483" s="63"/>
      <c r="AB483" s="63"/>
      <c r="AC483" s="63"/>
      <c r="AD483" s="63"/>
      <c r="AE483" s="63"/>
      <c r="AF483" s="63"/>
      <c r="AG483" s="63"/>
      <c r="AH483" s="63"/>
      <c r="AI483" s="63"/>
      <c r="AJ483" s="63"/>
      <c r="AK483" s="63"/>
      <c r="AL483" s="63"/>
      <c r="AM483" s="63"/>
      <c r="AN483" s="63"/>
      <c r="AO483" s="67"/>
    </row>
    <row r="484" spans="1:41" x14ac:dyDescent="0.2">
      <c r="A484" s="5"/>
      <c r="B484" s="5"/>
      <c r="C484" s="144"/>
      <c r="D484" s="65"/>
      <c r="E484" s="5"/>
      <c r="F484" s="66"/>
      <c r="G484" s="139"/>
      <c r="H484" s="139"/>
      <c r="I484" s="139"/>
      <c r="J484" s="63"/>
      <c r="K484" s="63"/>
      <c r="L484" s="63"/>
      <c r="M484" s="63"/>
      <c r="N484" s="63"/>
      <c r="O484" s="63"/>
      <c r="P484" s="63"/>
      <c r="Q484" s="63"/>
      <c r="R484" s="63"/>
      <c r="S484" s="63"/>
      <c r="T484" s="63"/>
      <c r="U484" s="63"/>
      <c r="V484" s="63"/>
      <c r="W484" s="63"/>
      <c r="X484" s="63"/>
      <c r="Y484" s="63"/>
      <c r="Z484" s="63"/>
      <c r="AA484" s="63"/>
      <c r="AB484" s="63"/>
      <c r="AC484" s="63"/>
      <c r="AD484" s="63"/>
      <c r="AE484" s="63"/>
      <c r="AF484" s="63"/>
      <c r="AG484" s="63"/>
      <c r="AH484" s="63"/>
      <c r="AI484" s="63"/>
      <c r="AJ484" s="63"/>
      <c r="AK484" s="63"/>
      <c r="AL484" s="63"/>
      <c r="AM484" s="63"/>
      <c r="AN484" s="63"/>
      <c r="AO484" s="67"/>
    </row>
    <row r="485" spans="1:41" x14ac:dyDescent="0.2">
      <c r="A485" s="5"/>
      <c r="B485" s="5"/>
      <c r="C485" s="144"/>
      <c r="D485" s="65"/>
      <c r="E485" s="5"/>
      <c r="F485" s="66"/>
      <c r="G485" s="139"/>
      <c r="H485" s="139"/>
      <c r="I485" s="139"/>
      <c r="J485" s="63"/>
      <c r="K485" s="63"/>
      <c r="L485" s="63"/>
      <c r="M485" s="63"/>
      <c r="N485" s="63"/>
      <c r="O485" s="63"/>
      <c r="P485" s="63"/>
      <c r="Q485" s="63"/>
      <c r="R485" s="63"/>
      <c r="S485" s="63"/>
      <c r="T485" s="63"/>
      <c r="U485" s="63"/>
      <c r="V485" s="63"/>
      <c r="W485" s="63"/>
      <c r="X485" s="63"/>
      <c r="Y485" s="63"/>
      <c r="Z485" s="63"/>
      <c r="AA485" s="63"/>
      <c r="AB485" s="63"/>
      <c r="AC485" s="63"/>
      <c r="AD485" s="63"/>
      <c r="AE485" s="63"/>
      <c r="AF485" s="63"/>
      <c r="AG485" s="63"/>
      <c r="AH485" s="63"/>
      <c r="AI485" s="63"/>
      <c r="AJ485" s="63"/>
      <c r="AK485" s="63"/>
      <c r="AL485" s="63"/>
      <c r="AM485" s="63"/>
      <c r="AN485" s="63"/>
      <c r="AO485" s="67"/>
    </row>
    <row r="486" spans="1:41" x14ac:dyDescent="0.2">
      <c r="A486" s="5"/>
      <c r="B486" s="5"/>
      <c r="C486" s="144"/>
      <c r="D486" s="65"/>
      <c r="E486" s="5"/>
      <c r="F486" s="66"/>
      <c r="G486" s="139"/>
      <c r="H486" s="139"/>
      <c r="I486" s="139"/>
      <c r="J486" s="63"/>
      <c r="K486" s="63"/>
      <c r="L486" s="63"/>
      <c r="M486" s="63"/>
      <c r="N486" s="63"/>
      <c r="O486" s="63"/>
      <c r="P486" s="63"/>
      <c r="Q486" s="63"/>
      <c r="R486" s="63"/>
      <c r="S486" s="63"/>
      <c r="T486" s="63"/>
      <c r="U486" s="63"/>
      <c r="V486" s="63"/>
      <c r="W486" s="63"/>
      <c r="X486" s="63"/>
      <c r="Y486" s="63"/>
      <c r="Z486" s="63"/>
      <c r="AA486" s="63"/>
      <c r="AB486" s="63"/>
      <c r="AC486" s="63"/>
      <c r="AD486" s="63"/>
      <c r="AE486" s="63"/>
      <c r="AF486" s="63"/>
      <c r="AG486" s="63"/>
      <c r="AH486" s="63"/>
      <c r="AI486" s="63"/>
      <c r="AJ486" s="63"/>
      <c r="AK486" s="63"/>
      <c r="AL486" s="63"/>
      <c r="AM486" s="63"/>
      <c r="AN486" s="63"/>
      <c r="AO486" s="67"/>
    </row>
    <row r="487" spans="1:41" x14ac:dyDescent="0.2">
      <c r="A487" s="5"/>
      <c r="B487" s="5"/>
      <c r="C487" s="144"/>
      <c r="D487" s="65"/>
      <c r="E487" s="5"/>
      <c r="F487" s="66"/>
      <c r="G487" s="139"/>
      <c r="H487" s="139"/>
      <c r="I487" s="139"/>
      <c r="J487" s="63"/>
      <c r="K487" s="63"/>
      <c r="L487" s="63"/>
      <c r="M487" s="63"/>
      <c r="N487" s="63"/>
      <c r="O487" s="63"/>
      <c r="P487" s="63"/>
      <c r="Q487" s="63"/>
      <c r="R487" s="63"/>
      <c r="S487" s="63"/>
      <c r="T487" s="63"/>
      <c r="U487" s="63"/>
      <c r="V487" s="63"/>
      <c r="W487" s="63"/>
      <c r="X487" s="63"/>
      <c r="Y487" s="63"/>
      <c r="Z487" s="63"/>
      <c r="AA487" s="63"/>
      <c r="AB487" s="63"/>
      <c r="AC487" s="63"/>
      <c r="AD487" s="63"/>
      <c r="AE487" s="63"/>
      <c r="AF487" s="63"/>
      <c r="AG487" s="63"/>
      <c r="AH487" s="63"/>
      <c r="AI487" s="63"/>
      <c r="AJ487" s="63"/>
      <c r="AK487" s="63"/>
      <c r="AL487" s="63"/>
      <c r="AM487" s="63"/>
      <c r="AN487" s="63"/>
      <c r="AO487" s="67"/>
    </row>
    <row r="488" spans="1:41" x14ac:dyDescent="0.2">
      <c r="A488" s="5"/>
      <c r="B488" s="5"/>
      <c r="C488" s="144"/>
      <c r="D488" s="65"/>
      <c r="E488" s="5"/>
      <c r="F488" s="66"/>
      <c r="G488" s="139"/>
      <c r="H488" s="139"/>
      <c r="I488" s="139"/>
      <c r="J488" s="63"/>
      <c r="K488" s="63"/>
      <c r="L488" s="63"/>
      <c r="M488" s="63"/>
      <c r="N488" s="63"/>
      <c r="O488" s="63"/>
      <c r="P488" s="63"/>
      <c r="Q488" s="63"/>
      <c r="R488" s="63"/>
      <c r="S488" s="63"/>
      <c r="T488" s="63"/>
      <c r="U488" s="63"/>
      <c r="V488" s="63"/>
      <c r="W488" s="63"/>
      <c r="X488" s="63"/>
      <c r="Y488" s="63"/>
      <c r="Z488" s="63"/>
      <c r="AA488" s="63"/>
      <c r="AB488" s="63"/>
      <c r="AC488" s="63"/>
      <c r="AD488" s="63"/>
      <c r="AE488" s="63"/>
      <c r="AF488" s="63"/>
      <c r="AG488" s="63"/>
      <c r="AH488" s="63"/>
      <c r="AI488" s="63"/>
      <c r="AJ488" s="63"/>
      <c r="AK488" s="63"/>
      <c r="AL488" s="63"/>
      <c r="AM488" s="63"/>
      <c r="AN488" s="63"/>
      <c r="AO488" s="67"/>
    </row>
    <row r="489" spans="1:41" x14ac:dyDescent="0.2">
      <c r="A489" s="5"/>
      <c r="B489" s="5"/>
      <c r="C489" s="144"/>
      <c r="D489" s="65"/>
      <c r="E489" s="5"/>
      <c r="F489" s="66"/>
      <c r="G489" s="139"/>
      <c r="H489" s="139"/>
      <c r="I489" s="139"/>
      <c r="J489" s="63"/>
      <c r="K489" s="63"/>
      <c r="L489" s="63"/>
      <c r="M489" s="63"/>
      <c r="N489" s="63"/>
      <c r="O489" s="63"/>
      <c r="P489" s="63"/>
      <c r="Q489" s="63"/>
      <c r="R489" s="63"/>
      <c r="S489" s="63"/>
      <c r="T489" s="63"/>
      <c r="U489" s="63"/>
      <c r="V489" s="63"/>
      <c r="W489" s="63"/>
      <c r="X489" s="63"/>
      <c r="Y489" s="63"/>
      <c r="Z489" s="63"/>
      <c r="AA489" s="63"/>
      <c r="AB489" s="63"/>
      <c r="AC489" s="63"/>
      <c r="AD489" s="63"/>
      <c r="AE489" s="63"/>
      <c r="AF489" s="63"/>
      <c r="AG489" s="63"/>
      <c r="AH489" s="63"/>
      <c r="AI489" s="63"/>
      <c r="AJ489" s="63"/>
      <c r="AK489" s="63"/>
      <c r="AL489" s="63"/>
      <c r="AM489" s="63"/>
      <c r="AN489" s="63"/>
      <c r="AO489" s="67"/>
    </row>
    <row r="490" spans="1:41" x14ac:dyDescent="0.2">
      <c r="A490" s="5"/>
      <c r="B490" s="5"/>
      <c r="C490" s="144"/>
      <c r="D490" s="65"/>
      <c r="E490" s="5"/>
      <c r="F490" s="66"/>
      <c r="G490" s="139"/>
      <c r="H490" s="139"/>
      <c r="I490" s="139"/>
      <c r="J490" s="63"/>
      <c r="K490" s="63"/>
      <c r="L490" s="63"/>
      <c r="M490" s="63"/>
      <c r="N490" s="63"/>
      <c r="O490" s="63"/>
      <c r="P490" s="63"/>
      <c r="Q490" s="63"/>
      <c r="R490" s="63"/>
      <c r="S490" s="63"/>
      <c r="T490" s="63"/>
      <c r="U490" s="63"/>
      <c r="V490" s="63"/>
      <c r="W490" s="63"/>
      <c r="X490" s="63"/>
      <c r="Y490" s="63"/>
      <c r="Z490" s="63"/>
      <c r="AA490" s="63"/>
      <c r="AB490" s="63"/>
      <c r="AC490" s="63"/>
      <c r="AD490" s="63"/>
      <c r="AE490" s="63"/>
      <c r="AF490" s="63"/>
      <c r="AG490" s="63"/>
      <c r="AH490" s="63"/>
      <c r="AI490" s="63"/>
      <c r="AJ490" s="63"/>
      <c r="AK490" s="63"/>
      <c r="AL490" s="63"/>
      <c r="AM490" s="63"/>
      <c r="AN490" s="63"/>
      <c r="AO490" s="67"/>
    </row>
    <row r="491" spans="1:41" x14ac:dyDescent="0.2">
      <c r="A491" s="5"/>
      <c r="B491" s="5"/>
      <c r="C491" s="144"/>
      <c r="D491" s="65"/>
      <c r="E491" s="5"/>
      <c r="F491" s="66"/>
      <c r="G491" s="139"/>
      <c r="H491" s="139"/>
      <c r="I491" s="139"/>
      <c r="J491" s="63"/>
      <c r="K491" s="63"/>
      <c r="L491" s="63"/>
      <c r="M491" s="63"/>
      <c r="N491" s="63"/>
      <c r="O491" s="63"/>
      <c r="P491" s="63"/>
      <c r="Q491" s="63"/>
      <c r="R491" s="63"/>
      <c r="S491" s="63"/>
      <c r="T491" s="63"/>
      <c r="U491" s="63"/>
      <c r="V491" s="63"/>
      <c r="W491" s="63"/>
      <c r="X491" s="63"/>
      <c r="Y491" s="63"/>
      <c r="Z491" s="63"/>
      <c r="AA491" s="63"/>
      <c r="AB491" s="63"/>
      <c r="AC491" s="63"/>
      <c r="AD491" s="63"/>
      <c r="AE491" s="63"/>
      <c r="AF491" s="63"/>
      <c r="AG491" s="63"/>
      <c r="AH491" s="63"/>
      <c r="AI491" s="63"/>
      <c r="AJ491" s="63"/>
      <c r="AK491" s="63"/>
      <c r="AL491" s="63"/>
      <c r="AM491" s="63"/>
      <c r="AN491" s="63"/>
      <c r="AO491" s="67"/>
    </row>
    <row r="492" spans="1:41" x14ac:dyDescent="0.2">
      <c r="A492" s="5"/>
      <c r="B492" s="5"/>
      <c r="C492" s="144"/>
      <c r="D492" s="65"/>
      <c r="E492" s="5"/>
      <c r="F492" s="66"/>
      <c r="G492" s="139"/>
      <c r="H492" s="139"/>
      <c r="I492" s="139"/>
      <c r="J492" s="63"/>
      <c r="K492" s="63"/>
      <c r="L492" s="63"/>
      <c r="M492" s="63"/>
      <c r="N492" s="63"/>
      <c r="O492" s="63"/>
      <c r="P492" s="63"/>
      <c r="Q492" s="63"/>
      <c r="R492" s="63"/>
      <c r="S492" s="63"/>
      <c r="T492" s="63"/>
      <c r="U492" s="63"/>
      <c r="V492" s="63"/>
      <c r="W492" s="63"/>
      <c r="X492" s="63"/>
      <c r="Y492" s="63"/>
      <c r="Z492" s="63"/>
      <c r="AA492" s="63"/>
      <c r="AB492" s="63"/>
      <c r="AC492" s="63"/>
      <c r="AD492" s="63"/>
      <c r="AE492" s="63"/>
      <c r="AF492" s="63"/>
      <c r="AG492" s="63"/>
      <c r="AH492" s="63"/>
      <c r="AI492" s="63"/>
      <c r="AJ492" s="63"/>
      <c r="AK492" s="63"/>
      <c r="AL492" s="63"/>
      <c r="AM492" s="63"/>
      <c r="AN492" s="63"/>
      <c r="AO492" s="67"/>
    </row>
    <row r="493" spans="1:41" x14ac:dyDescent="0.2">
      <c r="A493" s="5"/>
      <c r="B493" s="5"/>
      <c r="C493" s="144"/>
      <c r="D493" s="65"/>
      <c r="E493" s="5"/>
      <c r="F493" s="66"/>
      <c r="G493" s="139"/>
      <c r="H493" s="139"/>
      <c r="I493" s="139"/>
      <c r="J493" s="63"/>
      <c r="K493" s="63"/>
      <c r="L493" s="63"/>
      <c r="M493" s="63"/>
      <c r="N493" s="63"/>
      <c r="O493" s="63"/>
      <c r="P493" s="63"/>
      <c r="Q493" s="63"/>
      <c r="R493" s="63"/>
      <c r="S493" s="63"/>
      <c r="T493" s="63"/>
      <c r="U493" s="63"/>
      <c r="V493" s="63"/>
      <c r="W493" s="63"/>
      <c r="X493" s="63"/>
      <c r="Y493" s="63"/>
      <c r="Z493" s="63"/>
      <c r="AA493" s="63"/>
      <c r="AB493" s="63"/>
      <c r="AC493" s="63"/>
      <c r="AD493" s="63"/>
      <c r="AE493" s="63"/>
      <c r="AF493" s="63"/>
      <c r="AG493" s="63"/>
      <c r="AH493" s="63"/>
      <c r="AI493" s="63"/>
      <c r="AJ493" s="63"/>
      <c r="AK493" s="63"/>
      <c r="AL493" s="63"/>
      <c r="AM493" s="63"/>
      <c r="AN493" s="63"/>
      <c r="AO493" s="67"/>
    </row>
    <row r="494" spans="1:41" x14ac:dyDescent="0.2">
      <c r="A494" s="5"/>
      <c r="B494" s="5"/>
      <c r="C494" s="144"/>
      <c r="D494" s="65"/>
      <c r="E494" s="5"/>
      <c r="F494" s="66"/>
      <c r="G494" s="139"/>
      <c r="H494" s="139"/>
      <c r="I494" s="139"/>
      <c r="J494" s="63"/>
      <c r="K494" s="63"/>
      <c r="L494" s="63"/>
      <c r="M494" s="63"/>
      <c r="N494" s="63"/>
      <c r="O494" s="63"/>
      <c r="P494" s="63"/>
      <c r="Q494" s="63"/>
      <c r="R494" s="63"/>
      <c r="S494" s="63"/>
      <c r="T494" s="63"/>
      <c r="U494" s="63"/>
      <c r="V494" s="63"/>
      <c r="W494" s="63"/>
      <c r="X494" s="63"/>
      <c r="Y494" s="63"/>
      <c r="Z494" s="63"/>
      <c r="AA494" s="63"/>
      <c r="AB494" s="63"/>
      <c r="AC494" s="63"/>
      <c r="AD494" s="63"/>
      <c r="AE494" s="63"/>
      <c r="AF494" s="63"/>
      <c r="AG494" s="63"/>
      <c r="AH494" s="63"/>
      <c r="AI494" s="63"/>
      <c r="AJ494" s="63"/>
      <c r="AK494" s="63"/>
      <c r="AL494" s="63"/>
      <c r="AM494" s="63"/>
      <c r="AN494" s="63"/>
      <c r="AO494" s="67"/>
    </row>
    <row r="495" spans="1:41" x14ac:dyDescent="0.2">
      <c r="A495" s="5"/>
      <c r="B495" s="5"/>
      <c r="C495" s="144"/>
      <c r="D495" s="65"/>
      <c r="E495" s="5"/>
      <c r="F495" s="66"/>
      <c r="G495" s="139"/>
      <c r="H495" s="139"/>
      <c r="I495" s="139"/>
      <c r="J495" s="63"/>
      <c r="K495" s="63"/>
      <c r="L495" s="63"/>
      <c r="M495" s="63"/>
      <c r="N495" s="63"/>
      <c r="O495" s="63"/>
      <c r="P495" s="63"/>
      <c r="Q495" s="63"/>
      <c r="R495" s="63"/>
      <c r="S495" s="63"/>
      <c r="T495" s="63"/>
      <c r="U495" s="63"/>
      <c r="V495" s="63"/>
      <c r="W495" s="63"/>
      <c r="X495" s="63"/>
      <c r="Y495" s="63"/>
      <c r="Z495" s="63"/>
      <c r="AA495" s="63"/>
      <c r="AB495" s="63"/>
      <c r="AC495" s="63"/>
      <c r="AD495" s="63"/>
      <c r="AE495" s="63"/>
      <c r="AF495" s="63"/>
      <c r="AG495" s="63"/>
      <c r="AH495" s="63"/>
      <c r="AI495" s="63"/>
      <c r="AJ495" s="63"/>
      <c r="AK495" s="63"/>
      <c r="AL495" s="63"/>
      <c r="AM495" s="63"/>
      <c r="AN495" s="63"/>
      <c r="AO495" s="67"/>
    </row>
    <row r="496" spans="1:41" x14ac:dyDescent="0.2">
      <c r="A496" s="5"/>
      <c r="B496" s="5"/>
      <c r="C496" s="144"/>
      <c r="D496" s="65"/>
      <c r="E496" s="5"/>
      <c r="F496" s="66"/>
      <c r="G496" s="139"/>
      <c r="H496" s="139"/>
      <c r="I496" s="139"/>
      <c r="J496" s="63"/>
      <c r="K496" s="63"/>
      <c r="L496" s="63"/>
      <c r="M496" s="63"/>
      <c r="N496" s="63"/>
      <c r="O496" s="63"/>
      <c r="P496" s="63"/>
      <c r="Q496" s="63"/>
      <c r="R496" s="63"/>
      <c r="S496" s="63"/>
      <c r="T496" s="63"/>
      <c r="U496" s="63"/>
      <c r="V496" s="63"/>
      <c r="W496" s="63"/>
      <c r="X496" s="63"/>
      <c r="Y496" s="63"/>
      <c r="Z496" s="63"/>
      <c r="AA496" s="63"/>
      <c r="AB496" s="63"/>
      <c r="AC496" s="63"/>
      <c r="AD496" s="63"/>
      <c r="AE496" s="63"/>
      <c r="AF496" s="63"/>
      <c r="AG496" s="63"/>
      <c r="AH496" s="63"/>
      <c r="AI496" s="63"/>
      <c r="AJ496" s="63"/>
      <c r="AK496" s="63"/>
      <c r="AL496" s="63"/>
      <c r="AM496" s="63"/>
      <c r="AN496" s="63"/>
      <c r="AO496" s="67"/>
    </row>
    <row r="497" spans="1:41" x14ac:dyDescent="0.2">
      <c r="A497" s="5"/>
      <c r="B497" s="5"/>
      <c r="C497" s="144"/>
      <c r="D497" s="65"/>
      <c r="E497" s="5"/>
      <c r="F497" s="66"/>
      <c r="G497" s="139"/>
      <c r="H497" s="139"/>
      <c r="I497" s="139"/>
      <c r="J497" s="63"/>
      <c r="K497" s="63"/>
      <c r="L497" s="63"/>
      <c r="M497" s="63"/>
      <c r="N497" s="63"/>
      <c r="O497" s="63"/>
      <c r="P497" s="63"/>
      <c r="Q497" s="63"/>
      <c r="R497" s="63"/>
      <c r="S497" s="63"/>
      <c r="T497" s="63"/>
      <c r="U497" s="63"/>
      <c r="V497" s="63"/>
      <c r="W497" s="63"/>
      <c r="X497" s="63"/>
      <c r="Y497" s="63"/>
      <c r="Z497" s="63"/>
      <c r="AA497" s="63"/>
      <c r="AB497" s="63"/>
      <c r="AC497" s="63"/>
      <c r="AD497" s="63"/>
      <c r="AE497" s="63"/>
      <c r="AF497" s="63"/>
      <c r="AG497" s="63"/>
      <c r="AH497" s="63"/>
      <c r="AI497" s="63"/>
      <c r="AJ497" s="63"/>
      <c r="AK497" s="63"/>
      <c r="AL497" s="63"/>
      <c r="AM497" s="63"/>
      <c r="AN497" s="63"/>
      <c r="AO497" s="67"/>
    </row>
    <row r="498" spans="1:41" x14ac:dyDescent="0.2">
      <c r="A498" s="5"/>
      <c r="B498" s="5"/>
      <c r="C498" s="144"/>
      <c r="D498" s="65"/>
      <c r="E498" s="5"/>
      <c r="F498" s="66"/>
      <c r="G498" s="139"/>
      <c r="H498" s="139"/>
      <c r="I498" s="139"/>
      <c r="J498" s="63"/>
      <c r="K498" s="63"/>
      <c r="L498" s="63"/>
      <c r="M498" s="63"/>
      <c r="N498" s="63"/>
      <c r="O498" s="63"/>
      <c r="P498" s="63"/>
      <c r="Q498" s="63"/>
      <c r="R498" s="63"/>
      <c r="S498" s="63"/>
      <c r="T498" s="63"/>
      <c r="U498" s="63"/>
      <c r="V498" s="63"/>
      <c r="W498" s="63"/>
      <c r="X498" s="63"/>
      <c r="Y498" s="63"/>
      <c r="Z498" s="63"/>
      <c r="AA498" s="63"/>
      <c r="AB498" s="63"/>
      <c r="AC498" s="63"/>
      <c r="AD498" s="63"/>
      <c r="AE498" s="63"/>
      <c r="AF498" s="63"/>
      <c r="AG498" s="63"/>
      <c r="AH498" s="63"/>
      <c r="AI498" s="63"/>
      <c r="AJ498" s="63"/>
      <c r="AK498" s="63"/>
      <c r="AL498" s="63"/>
      <c r="AM498" s="63"/>
      <c r="AN498" s="63"/>
      <c r="AO498" s="67"/>
    </row>
    <row r="499" spans="1:41" x14ac:dyDescent="0.2">
      <c r="A499" s="5"/>
      <c r="B499" s="5"/>
      <c r="C499" s="144"/>
      <c r="D499" s="65"/>
      <c r="E499" s="5"/>
      <c r="F499" s="66"/>
      <c r="G499" s="139"/>
      <c r="H499" s="139"/>
      <c r="I499" s="139"/>
      <c r="J499" s="63"/>
      <c r="K499" s="63"/>
      <c r="L499" s="63"/>
      <c r="M499" s="63"/>
      <c r="N499" s="63"/>
      <c r="O499" s="63"/>
      <c r="P499" s="63"/>
      <c r="Q499" s="63"/>
      <c r="R499" s="63"/>
      <c r="S499" s="63"/>
      <c r="T499" s="63"/>
      <c r="U499" s="63"/>
      <c r="V499" s="63"/>
      <c r="W499" s="63"/>
      <c r="X499" s="63"/>
      <c r="Y499" s="63"/>
      <c r="Z499" s="63"/>
      <c r="AA499" s="63"/>
      <c r="AB499" s="63"/>
      <c r="AC499" s="63"/>
      <c r="AD499" s="63"/>
      <c r="AE499" s="63"/>
      <c r="AF499" s="63"/>
      <c r="AG499" s="63"/>
      <c r="AH499" s="63"/>
      <c r="AI499" s="63"/>
      <c r="AJ499" s="63"/>
      <c r="AK499" s="63"/>
      <c r="AL499" s="63"/>
      <c r="AM499" s="63"/>
      <c r="AN499" s="63"/>
      <c r="AO499" s="67"/>
    </row>
    <row r="500" spans="1:41" x14ac:dyDescent="0.2">
      <c r="A500" s="5"/>
      <c r="B500" s="5"/>
      <c r="C500" s="144"/>
      <c r="D500" s="65"/>
      <c r="E500" s="5"/>
      <c r="F500" s="66"/>
      <c r="G500" s="139"/>
      <c r="H500" s="139"/>
      <c r="I500" s="139"/>
      <c r="J500" s="63"/>
      <c r="K500" s="63"/>
      <c r="L500" s="63"/>
      <c r="M500" s="63"/>
      <c r="N500" s="63"/>
      <c r="O500" s="63"/>
      <c r="P500" s="63"/>
      <c r="Q500" s="63"/>
      <c r="R500" s="63"/>
      <c r="S500" s="63"/>
      <c r="T500" s="63"/>
      <c r="U500" s="63"/>
      <c r="V500" s="63"/>
      <c r="W500" s="63"/>
      <c r="X500" s="63"/>
      <c r="Y500" s="63"/>
      <c r="Z500" s="63"/>
      <c r="AA500" s="63"/>
      <c r="AB500" s="63"/>
      <c r="AC500" s="63"/>
      <c r="AD500" s="63"/>
      <c r="AE500" s="63"/>
      <c r="AF500" s="63"/>
      <c r="AG500" s="63"/>
      <c r="AH500" s="63"/>
      <c r="AI500" s="63"/>
      <c r="AJ500" s="63"/>
      <c r="AK500" s="63"/>
      <c r="AL500" s="63"/>
      <c r="AM500" s="63"/>
      <c r="AN500" s="63"/>
      <c r="AO500" s="67"/>
    </row>
    <row r="501" spans="1:41" x14ac:dyDescent="0.2">
      <c r="A501" s="5"/>
      <c r="B501" s="5"/>
      <c r="C501" s="144"/>
      <c r="D501" s="65"/>
      <c r="E501" s="5"/>
      <c r="F501" s="66"/>
      <c r="G501" s="139"/>
      <c r="H501" s="139"/>
      <c r="I501" s="139"/>
      <c r="J501" s="63"/>
      <c r="K501" s="63"/>
      <c r="L501" s="63"/>
      <c r="M501" s="63"/>
      <c r="N501" s="63"/>
      <c r="O501" s="63"/>
      <c r="P501" s="63"/>
      <c r="Q501" s="63"/>
      <c r="R501" s="63"/>
      <c r="S501" s="63"/>
      <c r="T501" s="63"/>
      <c r="U501" s="63"/>
      <c r="V501" s="63"/>
      <c r="W501" s="63"/>
      <c r="X501" s="63"/>
      <c r="Y501" s="63"/>
      <c r="Z501" s="63"/>
      <c r="AA501" s="63"/>
      <c r="AB501" s="63"/>
      <c r="AC501" s="63"/>
      <c r="AD501" s="63"/>
      <c r="AE501" s="63"/>
      <c r="AF501" s="63"/>
      <c r="AG501" s="63"/>
      <c r="AH501" s="63"/>
      <c r="AI501" s="63"/>
      <c r="AJ501" s="63"/>
      <c r="AK501" s="63"/>
      <c r="AL501" s="63"/>
      <c r="AM501" s="63"/>
      <c r="AN501" s="63"/>
      <c r="AO501" s="67"/>
    </row>
    <row r="502" spans="1:41" x14ac:dyDescent="0.2">
      <c r="A502" s="5"/>
      <c r="B502" s="5"/>
      <c r="C502" s="144"/>
      <c r="D502" s="65"/>
      <c r="E502" s="5"/>
      <c r="F502" s="66"/>
      <c r="G502" s="139"/>
      <c r="H502" s="139"/>
      <c r="I502" s="139"/>
      <c r="J502" s="63"/>
      <c r="K502" s="63"/>
      <c r="L502" s="63"/>
      <c r="M502" s="63"/>
      <c r="N502" s="63"/>
      <c r="O502" s="63"/>
      <c r="P502" s="63"/>
      <c r="Q502" s="63"/>
      <c r="R502" s="63"/>
      <c r="S502" s="63"/>
      <c r="T502" s="63"/>
      <c r="U502" s="63"/>
      <c r="V502" s="63"/>
      <c r="W502" s="63"/>
      <c r="X502" s="63"/>
      <c r="Y502" s="63"/>
      <c r="Z502" s="63"/>
      <c r="AA502" s="63"/>
      <c r="AB502" s="63"/>
      <c r="AC502" s="63"/>
      <c r="AD502" s="63"/>
      <c r="AE502" s="63"/>
      <c r="AF502" s="63"/>
      <c r="AG502" s="63"/>
      <c r="AH502" s="63"/>
      <c r="AI502" s="63"/>
      <c r="AJ502" s="63"/>
      <c r="AK502" s="63"/>
      <c r="AL502" s="63"/>
      <c r="AM502" s="63"/>
      <c r="AN502" s="63"/>
      <c r="AO502" s="67"/>
    </row>
    <row r="503" spans="1:41" x14ac:dyDescent="0.2">
      <c r="A503" s="5"/>
      <c r="B503" s="5"/>
      <c r="C503" s="144"/>
      <c r="D503" s="65"/>
      <c r="E503" s="5"/>
      <c r="F503" s="66"/>
      <c r="G503" s="139"/>
      <c r="H503" s="139"/>
      <c r="I503" s="139"/>
      <c r="J503" s="63"/>
      <c r="K503" s="63"/>
      <c r="L503" s="63"/>
      <c r="M503" s="63"/>
      <c r="N503" s="63"/>
      <c r="O503" s="63"/>
      <c r="P503" s="63"/>
      <c r="Q503" s="63"/>
      <c r="R503" s="63"/>
      <c r="S503" s="63"/>
      <c r="T503" s="63"/>
      <c r="U503" s="63"/>
      <c r="V503" s="63"/>
      <c r="W503" s="63"/>
      <c r="X503" s="63"/>
      <c r="Y503" s="63"/>
      <c r="Z503" s="63"/>
      <c r="AA503" s="63"/>
      <c r="AB503" s="63"/>
      <c r="AC503" s="63"/>
      <c r="AD503" s="63"/>
      <c r="AE503" s="63"/>
      <c r="AF503" s="63"/>
      <c r="AG503" s="63"/>
      <c r="AH503" s="63"/>
      <c r="AI503" s="63"/>
      <c r="AJ503" s="63"/>
      <c r="AK503" s="63"/>
      <c r="AL503" s="63"/>
      <c r="AM503" s="63"/>
      <c r="AN503" s="63"/>
      <c r="AO503" s="67"/>
    </row>
    <row r="504" spans="1:41" x14ac:dyDescent="0.2">
      <c r="A504" s="5"/>
      <c r="B504" s="5"/>
      <c r="C504" s="144"/>
      <c r="D504" s="65"/>
      <c r="E504" s="5"/>
      <c r="F504" s="66"/>
      <c r="G504" s="139"/>
      <c r="H504" s="139"/>
      <c r="I504" s="139"/>
      <c r="J504" s="63"/>
      <c r="K504" s="63"/>
      <c r="L504" s="63"/>
      <c r="M504" s="63"/>
      <c r="N504" s="63"/>
      <c r="O504" s="63"/>
      <c r="P504" s="63"/>
      <c r="Q504" s="63"/>
      <c r="R504" s="63"/>
      <c r="S504" s="63"/>
      <c r="T504" s="63"/>
      <c r="U504" s="63"/>
      <c r="V504" s="63"/>
      <c r="W504" s="63"/>
      <c r="X504" s="63"/>
      <c r="Y504" s="63"/>
      <c r="Z504" s="63"/>
      <c r="AA504" s="63"/>
      <c r="AB504" s="63"/>
      <c r="AC504" s="63"/>
      <c r="AD504" s="63"/>
      <c r="AE504" s="63"/>
      <c r="AF504" s="63"/>
      <c r="AG504" s="63"/>
      <c r="AH504" s="63"/>
      <c r="AI504" s="63"/>
      <c r="AJ504" s="63"/>
      <c r="AK504" s="63"/>
      <c r="AL504" s="63"/>
      <c r="AM504" s="63"/>
      <c r="AN504" s="63"/>
      <c r="AO504" s="67"/>
    </row>
    <row r="505" spans="1:41" x14ac:dyDescent="0.2">
      <c r="A505" s="5"/>
      <c r="B505" s="5"/>
      <c r="C505" s="144"/>
      <c r="D505" s="65"/>
      <c r="E505" s="5"/>
      <c r="F505" s="66"/>
      <c r="G505" s="139"/>
      <c r="H505" s="139"/>
      <c r="I505" s="139"/>
      <c r="J505" s="63"/>
      <c r="K505" s="63"/>
      <c r="L505" s="63"/>
      <c r="M505" s="63"/>
      <c r="N505" s="63"/>
      <c r="O505" s="63"/>
      <c r="P505" s="63"/>
      <c r="Q505" s="63"/>
      <c r="R505" s="63"/>
      <c r="S505" s="63"/>
      <c r="T505" s="63"/>
      <c r="U505" s="63"/>
      <c r="V505" s="63"/>
      <c r="W505" s="63"/>
      <c r="X505" s="63"/>
      <c r="Y505" s="63"/>
      <c r="Z505" s="63"/>
      <c r="AA505" s="63"/>
      <c r="AB505" s="63"/>
      <c r="AC505" s="63"/>
      <c r="AD505" s="63"/>
      <c r="AE505" s="63"/>
      <c r="AF505" s="63"/>
      <c r="AG505" s="63"/>
      <c r="AH505" s="63"/>
      <c r="AI505" s="63"/>
      <c r="AJ505" s="63"/>
      <c r="AK505" s="63"/>
      <c r="AL505" s="63"/>
      <c r="AM505" s="63"/>
      <c r="AN505" s="63"/>
      <c r="AO505" s="67"/>
    </row>
    <row r="506" spans="1:41" x14ac:dyDescent="0.2">
      <c r="A506" s="5"/>
      <c r="B506" s="5"/>
      <c r="C506" s="144"/>
      <c r="D506" s="65"/>
      <c r="E506" s="5"/>
      <c r="F506" s="66"/>
      <c r="G506" s="139"/>
      <c r="H506" s="139"/>
      <c r="I506" s="139"/>
      <c r="J506" s="63"/>
      <c r="K506" s="63"/>
      <c r="L506" s="63"/>
      <c r="M506" s="63"/>
      <c r="N506" s="63"/>
      <c r="O506" s="63"/>
      <c r="P506" s="63"/>
      <c r="Q506" s="63"/>
      <c r="R506" s="63"/>
      <c r="S506" s="63"/>
      <c r="T506" s="63"/>
      <c r="U506" s="63"/>
      <c r="V506" s="63"/>
      <c r="W506" s="63"/>
      <c r="X506" s="63"/>
      <c r="Y506" s="63"/>
      <c r="Z506" s="63"/>
      <c r="AA506" s="63"/>
      <c r="AB506" s="63"/>
      <c r="AC506" s="63"/>
      <c r="AD506" s="63"/>
      <c r="AE506" s="63"/>
      <c r="AF506" s="63"/>
      <c r="AG506" s="63"/>
      <c r="AH506" s="63"/>
      <c r="AI506" s="63"/>
      <c r="AJ506" s="63"/>
      <c r="AK506" s="63"/>
      <c r="AL506" s="63"/>
      <c r="AM506" s="63"/>
      <c r="AN506" s="63"/>
      <c r="AO506" s="67"/>
    </row>
    <row r="507" spans="1:41" x14ac:dyDescent="0.2">
      <c r="A507" s="5"/>
      <c r="B507" s="5"/>
      <c r="C507" s="144"/>
      <c r="D507" s="65"/>
      <c r="E507" s="5"/>
      <c r="F507" s="66"/>
      <c r="G507" s="139"/>
      <c r="H507" s="139"/>
      <c r="I507" s="139"/>
      <c r="J507" s="63"/>
      <c r="K507" s="63"/>
      <c r="L507" s="63"/>
      <c r="M507" s="63"/>
      <c r="N507" s="63"/>
      <c r="O507" s="63"/>
      <c r="P507" s="63"/>
      <c r="Q507" s="63"/>
      <c r="R507" s="63"/>
      <c r="S507" s="63"/>
      <c r="T507" s="63"/>
      <c r="U507" s="63"/>
      <c r="V507" s="63"/>
      <c r="W507" s="63"/>
      <c r="X507" s="63"/>
      <c r="Y507" s="63"/>
      <c r="Z507" s="63"/>
      <c r="AA507" s="63"/>
      <c r="AB507" s="63"/>
      <c r="AC507" s="63"/>
      <c r="AD507" s="63"/>
      <c r="AE507" s="63"/>
      <c r="AF507" s="63"/>
      <c r="AG507" s="63"/>
      <c r="AH507" s="63"/>
      <c r="AI507" s="63"/>
      <c r="AJ507" s="63"/>
      <c r="AK507" s="63"/>
      <c r="AL507" s="63"/>
      <c r="AM507" s="63"/>
      <c r="AN507" s="63"/>
      <c r="AO507" s="67"/>
    </row>
    <row r="508" spans="1:41" x14ac:dyDescent="0.2">
      <c r="A508" s="5"/>
      <c r="B508" s="5"/>
      <c r="C508" s="144"/>
      <c r="D508" s="65"/>
      <c r="E508" s="5"/>
      <c r="F508" s="66"/>
      <c r="G508" s="139"/>
      <c r="H508" s="139"/>
      <c r="I508" s="139"/>
      <c r="J508" s="63"/>
      <c r="K508" s="63"/>
      <c r="L508" s="63"/>
      <c r="M508" s="63"/>
      <c r="N508" s="63"/>
      <c r="O508" s="63"/>
      <c r="P508" s="63"/>
      <c r="Q508" s="63"/>
      <c r="R508" s="63"/>
      <c r="S508" s="63"/>
      <c r="T508" s="63"/>
      <c r="U508" s="63"/>
      <c r="V508" s="63"/>
      <c r="W508" s="63"/>
      <c r="X508" s="63"/>
      <c r="Y508" s="63"/>
      <c r="Z508" s="63"/>
      <c r="AA508" s="63"/>
      <c r="AB508" s="63"/>
      <c r="AC508" s="63"/>
      <c r="AD508" s="63"/>
      <c r="AE508" s="63"/>
      <c r="AF508" s="63"/>
      <c r="AG508" s="63"/>
      <c r="AH508" s="63"/>
      <c r="AI508" s="63"/>
      <c r="AJ508" s="63"/>
      <c r="AK508" s="63"/>
      <c r="AL508" s="63"/>
      <c r="AM508" s="63"/>
      <c r="AN508" s="63"/>
      <c r="AO508" s="67"/>
    </row>
    <row r="509" spans="1:41" x14ac:dyDescent="0.2">
      <c r="A509" s="5"/>
      <c r="B509" s="5"/>
      <c r="C509" s="144"/>
      <c r="D509" s="65"/>
      <c r="E509" s="5"/>
      <c r="F509" s="66"/>
      <c r="G509" s="139"/>
      <c r="H509" s="139"/>
      <c r="I509" s="139"/>
      <c r="J509" s="63"/>
      <c r="K509" s="63"/>
      <c r="L509" s="63"/>
      <c r="M509" s="63"/>
      <c r="N509" s="63"/>
      <c r="O509" s="63"/>
      <c r="P509" s="63"/>
      <c r="Q509" s="63"/>
      <c r="R509" s="63"/>
      <c r="S509" s="63"/>
      <c r="T509" s="63"/>
      <c r="U509" s="63"/>
      <c r="V509" s="63"/>
      <c r="W509" s="63"/>
      <c r="X509" s="63"/>
      <c r="Y509" s="63"/>
      <c r="Z509" s="63"/>
      <c r="AA509" s="63"/>
      <c r="AB509" s="63"/>
      <c r="AC509" s="63"/>
      <c r="AD509" s="63"/>
      <c r="AE509" s="63"/>
      <c r="AF509" s="63"/>
      <c r="AG509" s="63"/>
      <c r="AH509" s="63"/>
      <c r="AI509" s="63"/>
      <c r="AJ509" s="63"/>
      <c r="AK509" s="63"/>
      <c r="AL509" s="63"/>
      <c r="AM509" s="63"/>
      <c r="AN509" s="63"/>
      <c r="AO509" s="67"/>
    </row>
    <row r="510" spans="1:41" x14ac:dyDescent="0.2">
      <c r="A510" s="5"/>
      <c r="B510" s="5"/>
      <c r="C510" s="144"/>
      <c r="D510" s="65"/>
      <c r="E510" s="5"/>
      <c r="F510" s="66"/>
      <c r="G510" s="139"/>
      <c r="H510" s="139"/>
      <c r="I510" s="139"/>
      <c r="J510" s="63"/>
      <c r="K510" s="63"/>
      <c r="L510" s="63"/>
      <c r="M510" s="63"/>
      <c r="N510" s="63"/>
      <c r="O510" s="63"/>
      <c r="P510" s="63"/>
      <c r="Q510" s="63"/>
      <c r="R510" s="63"/>
      <c r="S510" s="63"/>
      <c r="T510" s="63"/>
      <c r="U510" s="63"/>
      <c r="V510" s="63"/>
      <c r="W510" s="63"/>
      <c r="X510" s="63"/>
      <c r="Y510" s="63"/>
      <c r="Z510" s="63"/>
      <c r="AA510" s="63"/>
      <c r="AB510" s="63"/>
      <c r="AC510" s="63"/>
      <c r="AD510" s="63"/>
      <c r="AE510" s="63"/>
      <c r="AF510" s="63"/>
      <c r="AG510" s="63"/>
      <c r="AH510" s="63"/>
      <c r="AI510" s="63"/>
      <c r="AJ510" s="63"/>
      <c r="AK510" s="63"/>
      <c r="AL510" s="63"/>
      <c r="AM510" s="63"/>
      <c r="AN510" s="63"/>
      <c r="AO510" s="67"/>
    </row>
    <row r="511" spans="1:41" x14ac:dyDescent="0.2">
      <c r="A511" s="5"/>
      <c r="B511" s="5"/>
      <c r="C511" s="144"/>
      <c r="D511" s="65"/>
      <c r="E511" s="5"/>
      <c r="F511" s="66"/>
      <c r="G511" s="139"/>
      <c r="H511" s="139"/>
      <c r="I511" s="139"/>
      <c r="J511" s="63"/>
      <c r="K511" s="63"/>
      <c r="L511" s="63"/>
      <c r="M511" s="63"/>
      <c r="N511" s="63"/>
      <c r="O511" s="63"/>
      <c r="P511" s="63"/>
      <c r="Q511" s="63"/>
      <c r="R511" s="63"/>
      <c r="S511" s="63"/>
      <c r="T511" s="63"/>
      <c r="U511" s="63"/>
      <c r="V511" s="63"/>
      <c r="W511" s="63"/>
      <c r="X511" s="63"/>
      <c r="Y511" s="63"/>
      <c r="Z511" s="63"/>
      <c r="AA511" s="63"/>
      <c r="AB511" s="63"/>
      <c r="AC511" s="63"/>
      <c r="AD511" s="63"/>
      <c r="AE511" s="63"/>
      <c r="AF511" s="63"/>
      <c r="AG511" s="63"/>
      <c r="AH511" s="63"/>
      <c r="AI511" s="63"/>
      <c r="AJ511" s="63"/>
      <c r="AK511" s="63"/>
      <c r="AL511" s="63"/>
      <c r="AM511" s="63"/>
      <c r="AN511" s="63"/>
      <c r="AO511" s="67"/>
    </row>
    <row r="512" spans="1:41" x14ac:dyDescent="0.2">
      <c r="A512" s="5"/>
      <c r="B512" s="5"/>
      <c r="C512" s="144"/>
      <c r="D512" s="65"/>
      <c r="E512" s="5"/>
      <c r="F512" s="66"/>
      <c r="G512" s="139"/>
      <c r="H512" s="139"/>
      <c r="I512" s="139"/>
      <c r="J512" s="63"/>
      <c r="K512" s="63"/>
      <c r="L512" s="63"/>
      <c r="M512" s="63"/>
      <c r="N512" s="63"/>
      <c r="O512" s="63"/>
      <c r="P512" s="63"/>
      <c r="Q512" s="63"/>
      <c r="R512" s="63"/>
      <c r="S512" s="63"/>
      <c r="T512" s="63"/>
      <c r="U512" s="63"/>
      <c r="V512" s="63"/>
      <c r="W512" s="63"/>
      <c r="X512" s="63"/>
      <c r="Y512" s="63"/>
      <c r="Z512" s="63"/>
      <c r="AA512" s="63"/>
      <c r="AB512" s="63"/>
      <c r="AC512" s="63"/>
      <c r="AD512" s="63"/>
      <c r="AE512" s="63"/>
      <c r="AF512" s="63"/>
      <c r="AG512" s="63"/>
      <c r="AH512" s="63"/>
      <c r="AI512" s="63"/>
      <c r="AJ512" s="63"/>
      <c r="AK512" s="63"/>
      <c r="AL512" s="63"/>
      <c r="AM512" s="63"/>
      <c r="AN512" s="63"/>
      <c r="AO512" s="67"/>
    </row>
    <row r="513" spans="1:41" x14ac:dyDescent="0.2">
      <c r="A513" s="5"/>
      <c r="B513" s="5"/>
      <c r="C513" s="144"/>
      <c r="D513" s="65"/>
      <c r="E513" s="5"/>
      <c r="F513" s="66"/>
      <c r="G513" s="139"/>
      <c r="H513" s="139"/>
      <c r="I513" s="139"/>
      <c r="J513" s="63"/>
      <c r="K513" s="63"/>
      <c r="L513" s="63"/>
      <c r="M513" s="63"/>
      <c r="N513" s="63"/>
      <c r="O513" s="63"/>
      <c r="P513" s="63"/>
      <c r="Q513" s="63"/>
      <c r="R513" s="63"/>
      <c r="S513" s="63"/>
      <c r="T513" s="63"/>
      <c r="U513" s="63"/>
      <c r="V513" s="63"/>
      <c r="W513" s="63"/>
      <c r="X513" s="63"/>
      <c r="Y513" s="63"/>
      <c r="Z513" s="63"/>
      <c r="AA513" s="63"/>
      <c r="AB513" s="63"/>
      <c r="AC513" s="63"/>
      <c r="AD513" s="63"/>
      <c r="AE513" s="63"/>
      <c r="AF513" s="63"/>
      <c r="AG513" s="63"/>
      <c r="AH513" s="63"/>
      <c r="AI513" s="63"/>
      <c r="AJ513" s="63"/>
      <c r="AK513" s="63"/>
      <c r="AL513" s="63"/>
      <c r="AM513" s="63"/>
      <c r="AN513" s="63"/>
      <c r="AO513" s="67"/>
    </row>
    <row r="514" spans="1:41" x14ac:dyDescent="0.2">
      <c r="A514" s="5"/>
      <c r="B514" s="5"/>
      <c r="C514" s="144"/>
      <c r="D514" s="65"/>
      <c r="E514" s="5"/>
      <c r="F514" s="66"/>
      <c r="G514" s="139"/>
      <c r="H514" s="139"/>
      <c r="I514" s="139"/>
      <c r="J514" s="63"/>
      <c r="K514" s="63"/>
      <c r="L514" s="63"/>
      <c r="M514" s="63"/>
      <c r="N514" s="63"/>
      <c r="O514" s="63"/>
      <c r="P514" s="63"/>
      <c r="Q514" s="63"/>
      <c r="R514" s="63"/>
      <c r="S514" s="63"/>
      <c r="T514" s="63"/>
      <c r="U514" s="63"/>
      <c r="V514" s="63"/>
      <c r="W514" s="63"/>
      <c r="X514" s="63"/>
      <c r="Y514" s="63"/>
      <c r="Z514" s="63"/>
      <c r="AA514" s="63"/>
      <c r="AB514" s="63"/>
      <c r="AC514" s="63"/>
      <c r="AD514" s="63"/>
      <c r="AE514" s="63"/>
      <c r="AF514" s="63"/>
      <c r="AG514" s="63"/>
      <c r="AH514" s="63"/>
      <c r="AI514" s="63"/>
      <c r="AJ514" s="63"/>
      <c r="AK514" s="63"/>
      <c r="AL514" s="63"/>
      <c r="AM514" s="63"/>
      <c r="AN514" s="63"/>
      <c r="AO514" s="67"/>
    </row>
    <row r="515" spans="1:41" x14ac:dyDescent="0.2">
      <c r="A515" s="5"/>
      <c r="B515" s="5"/>
      <c r="C515" s="144"/>
      <c r="D515" s="65"/>
      <c r="E515" s="5"/>
      <c r="F515" s="66"/>
      <c r="G515" s="139"/>
      <c r="H515" s="139"/>
      <c r="I515" s="139"/>
      <c r="J515" s="63"/>
      <c r="K515" s="63"/>
      <c r="L515" s="63"/>
      <c r="M515" s="63"/>
      <c r="N515" s="63"/>
      <c r="O515" s="63"/>
      <c r="P515" s="63"/>
      <c r="Q515" s="63"/>
      <c r="R515" s="63"/>
      <c r="S515" s="63"/>
      <c r="T515" s="63"/>
      <c r="U515" s="63"/>
      <c r="V515" s="63"/>
      <c r="W515" s="63"/>
      <c r="X515" s="63"/>
      <c r="Y515" s="63"/>
      <c r="Z515" s="63"/>
      <c r="AA515" s="63"/>
      <c r="AB515" s="63"/>
      <c r="AC515" s="63"/>
      <c r="AD515" s="63"/>
      <c r="AE515" s="63"/>
      <c r="AF515" s="63"/>
      <c r="AG515" s="63"/>
      <c r="AH515" s="63"/>
      <c r="AI515" s="63"/>
      <c r="AJ515" s="63"/>
      <c r="AK515" s="63"/>
      <c r="AL515" s="63"/>
      <c r="AM515" s="63"/>
      <c r="AN515" s="63"/>
      <c r="AO515" s="67"/>
    </row>
    <row r="516" spans="1:41" x14ac:dyDescent="0.2">
      <c r="A516" s="5"/>
      <c r="B516" s="5"/>
      <c r="C516" s="144"/>
      <c r="D516" s="65"/>
      <c r="E516" s="5"/>
      <c r="F516" s="66"/>
      <c r="G516" s="139"/>
      <c r="H516" s="139"/>
      <c r="I516" s="139"/>
      <c r="J516" s="63"/>
      <c r="K516" s="63"/>
      <c r="L516" s="63"/>
      <c r="M516" s="63"/>
      <c r="N516" s="63"/>
      <c r="O516" s="63"/>
      <c r="P516" s="63"/>
      <c r="Q516" s="63"/>
      <c r="R516" s="63"/>
      <c r="S516" s="63"/>
      <c r="T516" s="63"/>
      <c r="U516" s="63"/>
      <c r="V516" s="63"/>
      <c r="W516" s="63"/>
      <c r="X516" s="63"/>
      <c r="Y516" s="63"/>
      <c r="Z516" s="63"/>
      <c r="AA516" s="63"/>
      <c r="AB516" s="63"/>
      <c r="AC516" s="63"/>
      <c r="AD516" s="63"/>
      <c r="AE516" s="63"/>
      <c r="AF516" s="63"/>
      <c r="AG516" s="63"/>
      <c r="AH516" s="63"/>
      <c r="AI516" s="63"/>
      <c r="AJ516" s="63"/>
      <c r="AK516" s="63"/>
      <c r="AL516" s="63"/>
      <c r="AM516" s="63"/>
      <c r="AN516" s="63"/>
      <c r="AO516" s="67"/>
    </row>
    <row r="517" spans="1:41" x14ac:dyDescent="0.2">
      <c r="A517" s="5"/>
      <c r="B517" s="5"/>
      <c r="C517" s="144"/>
      <c r="D517" s="65"/>
      <c r="E517" s="5"/>
      <c r="F517" s="66"/>
      <c r="G517" s="139"/>
      <c r="H517" s="139"/>
      <c r="I517" s="139"/>
      <c r="J517" s="63"/>
      <c r="K517" s="63"/>
      <c r="L517" s="63"/>
      <c r="M517" s="63"/>
      <c r="N517" s="63"/>
      <c r="O517" s="63"/>
      <c r="P517" s="63"/>
      <c r="Q517" s="63"/>
      <c r="R517" s="63"/>
      <c r="S517" s="63"/>
      <c r="T517" s="63"/>
      <c r="U517" s="63"/>
      <c r="V517" s="63"/>
      <c r="W517" s="63"/>
      <c r="X517" s="63"/>
      <c r="Y517" s="63"/>
      <c r="Z517" s="63"/>
      <c r="AA517" s="63"/>
      <c r="AB517" s="63"/>
      <c r="AC517" s="63"/>
      <c r="AD517" s="63"/>
      <c r="AE517" s="63"/>
      <c r="AF517" s="63"/>
      <c r="AG517" s="63"/>
      <c r="AH517" s="63"/>
      <c r="AI517" s="63"/>
      <c r="AJ517" s="63"/>
      <c r="AK517" s="63"/>
      <c r="AL517" s="63"/>
      <c r="AM517" s="63"/>
      <c r="AN517" s="63"/>
      <c r="AO517" s="67"/>
    </row>
    <row r="518" spans="1:41" x14ac:dyDescent="0.2">
      <c r="A518" s="5"/>
      <c r="B518" s="5"/>
      <c r="C518" s="144"/>
      <c r="D518" s="65"/>
      <c r="E518" s="5"/>
      <c r="F518" s="66"/>
      <c r="G518" s="139"/>
      <c r="H518" s="139"/>
      <c r="I518" s="139"/>
      <c r="J518" s="63"/>
      <c r="K518" s="63"/>
      <c r="L518" s="63"/>
      <c r="M518" s="63"/>
      <c r="N518" s="63"/>
      <c r="O518" s="63"/>
      <c r="P518" s="63"/>
      <c r="Q518" s="63"/>
      <c r="R518" s="63"/>
      <c r="S518" s="63"/>
      <c r="T518" s="63"/>
      <c r="U518" s="63"/>
      <c r="V518" s="63"/>
      <c r="W518" s="63"/>
      <c r="X518" s="63"/>
      <c r="Y518" s="63"/>
      <c r="Z518" s="63"/>
      <c r="AA518" s="63"/>
      <c r="AB518" s="63"/>
      <c r="AC518" s="63"/>
      <c r="AD518" s="63"/>
      <c r="AE518" s="63"/>
      <c r="AF518" s="63"/>
      <c r="AG518" s="63"/>
      <c r="AH518" s="63"/>
      <c r="AI518" s="63"/>
      <c r="AJ518" s="63"/>
      <c r="AK518" s="63"/>
      <c r="AL518" s="63"/>
      <c r="AM518" s="63"/>
      <c r="AN518" s="63"/>
      <c r="AO518" s="67"/>
    </row>
    <row r="519" spans="1:41" x14ac:dyDescent="0.2">
      <c r="A519" s="5"/>
      <c r="B519" s="5"/>
      <c r="C519" s="144"/>
      <c r="D519" s="65"/>
      <c r="E519" s="5"/>
      <c r="F519" s="66"/>
      <c r="G519" s="139"/>
      <c r="H519" s="139"/>
      <c r="I519" s="139"/>
      <c r="J519" s="63"/>
      <c r="K519" s="63"/>
      <c r="L519" s="63"/>
      <c r="M519" s="63"/>
      <c r="N519" s="63"/>
      <c r="O519" s="63"/>
      <c r="P519" s="63"/>
      <c r="Q519" s="63"/>
      <c r="R519" s="63"/>
      <c r="S519" s="63"/>
      <c r="T519" s="63"/>
      <c r="U519" s="63"/>
      <c r="V519" s="63"/>
      <c r="W519" s="63"/>
      <c r="X519" s="63"/>
      <c r="Y519" s="63"/>
      <c r="Z519" s="63"/>
      <c r="AA519" s="63"/>
      <c r="AB519" s="63"/>
      <c r="AC519" s="63"/>
      <c r="AD519" s="63"/>
      <c r="AE519" s="63"/>
      <c r="AF519" s="63"/>
      <c r="AG519" s="63"/>
      <c r="AH519" s="63"/>
      <c r="AI519" s="63"/>
      <c r="AJ519" s="63"/>
      <c r="AK519" s="63"/>
      <c r="AL519" s="63"/>
      <c r="AM519" s="63"/>
      <c r="AN519" s="63"/>
      <c r="AO519" s="67"/>
    </row>
    <row r="520" spans="1:41" x14ac:dyDescent="0.2">
      <c r="A520" s="5"/>
      <c r="B520" s="5"/>
      <c r="C520" s="144"/>
      <c r="D520" s="65"/>
      <c r="E520" s="5"/>
      <c r="F520" s="66"/>
      <c r="G520" s="139"/>
      <c r="H520" s="139"/>
      <c r="I520" s="139"/>
      <c r="J520" s="63"/>
      <c r="K520" s="63"/>
      <c r="L520" s="63"/>
      <c r="M520" s="63"/>
      <c r="N520" s="63"/>
      <c r="O520" s="63"/>
      <c r="P520" s="63"/>
      <c r="Q520" s="63"/>
      <c r="R520" s="63"/>
      <c r="S520" s="63"/>
      <c r="T520" s="63"/>
      <c r="U520" s="63"/>
      <c r="V520" s="63"/>
      <c r="W520" s="63"/>
      <c r="X520" s="63"/>
      <c r="Y520" s="63"/>
      <c r="Z520" s="63"/>
      <c r="AA520" s="63"/>
      <c r="AB520" s="63"/>
      <c r="AC520" s="63"/>
      <c r="AD520" s="63"/>
      <c r="AE520" s="63"/>
      <c r="AF520" s="63"/>
      <c r="AG520" s="63"/>
      <c r="AH520" s="63"/>
      <c r="AI520" s="63"/>
      <c r="AJ520" s="63"/>
      <c r="AK520" s="63"/>
      <c r="AL520" s="63"/>
      <c r="AM520" s="63"/>
      <c r="AN520" s="63"/>
      <c r="AO520" s="67"/>
    </row>
    <row r="521" spans="1:41" x14ac:dyDescent="0.2">
      <c r="A521" s="5"/>
      <c r="B521" s="5"/>
      <c r="C521" s="144"/>
      <c r="D521" s="65"/>
      <c r="E521" s="5"/>
      <c r="F521" s="66"/>
      <c r="G521" s="139"/>
      <c r="H521" s="139"/>
      <c r="I521" s="139"/>
      <c r="J521" s="63"/>
      <c r="K521" s="63"/>
      <c r="L521" s="63"/>
      <c r="M521" s="63"/>
      <c r="N521" s="63"/>
      <c r="O521" s="63"/>
      <c r="P521" s="63"/>
      <c r="Q521" s="63"/>
      <c r="R521" s="63"/>
      <c r="S521" s="63"/>
      <c r="T521" s="63"/>
      <c r="U521" s="63"/>
      <c r="V521" s="63"/>
      <c r="W521" s="63"/>
      <c r="X521" s="63"/>
      <c r="Y521" s="63"/>
      <c r="Z521" s="63"/>
      <c r="AA521" s="63"/>
      <c r="AB521" s="63"/>
      <c r="AC521" s="63"/>
      <c r="AD521" s="63"/>
      <c r="AE521" s="63"/>
      <c r="AF521" s="63"/>
      <c r="AG521" s="63"/>
      <c r="AH521" s="63"/>
      <c r="AI521" s="63"/>
      <c r="AJ521" s="63"/>
      <c r="AK521" s="63"/>
      <c r="AL521" s="63"/>
      <c r="AM521" s="63"/>
      <c r="AN521" s="63"/>
      <c r="AO521" s="67"/>
    </row>
    <row r="522" spans="1:41" x14ac:dyDescent="0.2">
      <c r="A522" s="5"/>
      <c r="B522" s="5"/>
      <c r="C522" s="144"/>
      <c r="D522" s="65"/>
      <c r="E522" s="5"/>
      <c r="F522" s="66"/>
      <c r="G522" s="139"/>
      <c r="H522" s="139"/>
      <c r="I522" s="139"/>
      <c r="J522" s="63"/>
      <c r="K522" s="63"/>
      <c r="L522" s="63"/>
      <c r="M522" s="63"/>
      <c r="N522" s="63"/>
      <c r="O522" s="63"/>
      <c r="P522" s="63"/>
      <c r="Q522" s="63"/>
      <c r="R522" s="63"/>
      <c r="S522" s="63"/>
      <c r="T522" s="63"/>
      <c r="U522" s="63"/>
      <c r="V522" s="63"/>
      <c r="W522" s="63"/>
      <c r="X522" s="63"/>
      <c r="Y522" s="63"/>
      <c r="Z522" s="63"/>
      <c r="AA522" s="63"/>
      <c r="AB522" s="63"/>
      <c r="AC522" s="63"/>
      <c r="AD522" s="63"/>
      <c r="AE522" s="63"/>
      <c r="AF522" s="63"/>
      <c r="AG522" s="63"/>
      <c r="AH522" s="63"/>
      <c r="AI522" s="63"/>
      <c r="AJ522" s="63"/>
      <c r="AK522" s="63"/>
      <c r="AL522" s="63"/>
      <c r="AM522" s="63"/>
      <c r="AN522" s="63"/>
      <c r="AO522" s="67"/>
    </row>
    <row r="523" spans="1:41" x14ac:dyDescent="0.2">
      <c r="A523" s="5"/>
      <c r="B523" s="5"/>
      <c r="C523" s="144"/>
      <c r="D523" s="65"/>
      <c r="E523" s="5"/>
      <c r="F523" s="66"/>
      <c r="G523" s="139"/>
      <c r="H523" s="139"/>
      <c r="I523" s="139"/>
      <c r="J523" s="63"/>
      <c r="K523" s="63"/>
      <c r="L523" s="63"/>
      <c r="M523" s="63"/>
      <c r="N523" s="63"/>
      <c r="O523" s="63"/>
      <c r="P523" s="63"/>
      <c r="Q523" s="63"/>
      <c r="R523" s="63"/>
      <c r="S523" s="63"/>
      <c r="T523" s="63"/>
      <c r="U523" s="63"/>
      <c r="V523" s="63"/>
      <c r="W523" s="63"/>
      <c r="X523" s="63"/>
      <c r="Y523" s="63"/>
      <c r="Z523" s="63"/>
      <c r="AA523" s="63"/>
      <c r="AB523" s="63"/>
      <c r="AC523" s="63"/>
      <c r="AD523" s="63"/>
      <c r="AE523" s="63"/>
      <c r="AF523" s="63"/>
      <c r="AG523" s="63"/>
      <c r="AH523" s="63"/>
      <c r="AI523" s="63"/>
      <c r="AJ523" s="63"/>
      <c r="AK523" s="63"/>
      <c r="AL523" s="63"/>
      <c r="AM523" s="63"/>
      <c r="AN523" s="63"/>
      <c r="AO523" s="67"/>
    </row>
    <row r="524" spans="1:41" x14ac:dyDescent="0.2">
      <c r="A524" s="5"/>
      <c r="B524" s="5"/>
      <c r="C524" s="144"/>
      <c r="D524" s="65"/>
      <c r="E524" s="5"/>
      <c r="F524" s="66"/>
      <c r="G524" s="139"/>
      <c r="H524" s="139"/>
      <c r="I524" s="139"/>
      <c r="J524" s="63"/>
      <c r="K524" s="63"/>
      <c r="L524" s="63"/>
      <c r="M524" s="63"/>
      <c r="N524" s="63"/>
      <c r="O524" s="63"/>
      <c r="P524" s="63"/>
      <c r="Q524" s="63"/>
      <c r="R524" s="63"/>
      <c r="S524" s="63"/>
      <c r="T524" s="63"/>
      <c r="U524" s="63"/>
      <c r="V524" s="63"/>
      <c r="W524" s="63"/>
      <c r="X524" s="63"/>
      <c r="Y524" s="63"/>
      <c r="Z524" s="63"/>
      <c r="AA524" s="63"/>
      <c r="AB524" s="63"/>
      <c r="AC524" s="63"/>
      <c r="AD524" s="63"/>
      <c r="AE524" s="63"/>
      <c r="AF524" s="63"/>
      <c r="AG524" s="63"/>
      <c r="AH524" s="63"/>
      <c r="AI524" s="63"/>
      <c r="AJ524" s="63"/>
      <c r="AK524" s="63"/>
      <c r="AL524" s="63"/>
      <c r="AM524" s="63"/>
      <c r="AN524" s="63"/>
      <c r="AO524" s="67"/>
    </row>
    <row r="525" spans="1:41" x14ac:dyDescent="0.2">
      <c r="A525" s="5"/>
      <c r="B525" s="5"/>
      <c r="C525" s="144"/>
      <c r="D525" s="65"/>
      <c r="E525" s="5"/>
      <c r="F525" s="66"/>
      <c r="G525" s="139"/>
      <c r="H525" s="139"/>
      <c r="I525" s="139"/>
      <c r="J525" s="63"/>
      <c r="K525" s="63"/>
      <c r="L525" s="63"/>
      <c r="M525" s="63"/>
      <c r="N525" s="63"/>
      <c r="O525" s="63"/>
      <c r="P525" s="63"/>
      <c r="Q525" s="63"/>
      <c r="R525" s="63"/>
      <c r="S525" s="63"/>
      <c r="T525" s="63"/>
      <c r="U525" s="63"/>
      <c r="V525" s="63"/>
      <c r="W525" s="63"/>
      <c r="X525" s="63"/>
      <c r="Y525" s="63"/>
      <c r="Z525" s="63"/>
      <c r="AA525" s="63"/>
      <c r="AB525" s="63"/>
      <c r="AC525" s="63"/>
      <c r="AD525" s="63"/>
      <c r="AE525" s="63"/>
      <c r="AF525" s="63"/>
      <c r="AG525" s="63"/>
      <c r="AH525" s="63"/>
      <c r="AI525" s="63"/>
      <c r="AJ525" s="63"/>
      <c r="AK525" s="63"/>
      <c r="AL525" s="63"/>
      <c r="AM525" s="63"/>
      <c r="AN525" s="63"/>
      <c r="AO525" s="67"/>
    </row>
    <row r="526" spans="1:41" x14ac:dyDescent="0.2">
      <c r="A526" s="5"/>
      <c r="B526" s="5"/>
      <c r="C526" s="144"/>
      <c r="D526" s="65"/>
      <c r="E526" s="5"/>
      <c r="F526" s="66"/>
      <c r="G526" s="139"/>
      <c r="H526" s="139"/>
      <c r="I526" s="139"/>
      <c r="J526" s="63"/>
      <c r="K526" s="63"/>
      <c r="L526" s="63"/>
      <c r="M526" s="63"/>
      <c r="N526" s="63"/>
      <c r="O526" s="63"/>
      <c r="P526" s="63"/>
      <c r="Q526" s="63"/>
      <c r="R526" s="63"/>
      <c r="S526" s="63"/>
      <c r="T526" s="63"/>
      <c r="U526" s="63"/>
      <c r="V526" s="63"/>
      <c r="W526" s="63"/>
      <c r="X526" s="63"/>
      <c r="Y526" s="63"/>
      <c r="Z526" s="63"/>
      <c r="AA526" s="63"/>
      <c r="AB526" s="63"/>
      <c r="AC526" s="63"/>
      <c r="AD526" s="63"/>
      <c r="AE526" s="63"/>
      <c r="AF526" s="63"/>
      <c r="AG526" s="63"/>
      <c r="AH526" s="63"/>
      <c r="AI526" s="63"/>
      <c r="AJ526" s="63"/>
      <c r="AK526" s="63"/>
      <c r="AL526" s="63"/>
      <c r="AM526" s="63"/>
      <c r="AN526" s="63"/>
      <c r="AO526" s="67"/>
    </row>
    <row r="527" spans="1:41" x14ac:dyDescent="0.2">
      <c r="A527" s="5"/>
      <c r="B527" s="5"/>
      <c r="C527" s="144"/>
      <c r="D527" s="65"/>
      <c r="E527" s="5"/>
      <c r="F527" s="66"/>
      <c r="G527" s="139"/>
      <c r="H527" s="139"/>
      <c r="I527" s="139"/>
      <c r="J527" s="63"/>
      <c r="K527" s="63"/>
      <c r="L527" s="63"/>
      <c r="M527" s="63"/>
      <c r="N527" s="63"/>
      <c r="O527" s="63"/>
      <c r="P527" s="63"/>
      <c r="Q527" s="63"/>
      <c r="R527" s="63"/>
      <c r="S527" s="63"/>
      <c r="T527" s="63"/>
      <c r="U527" s="63"/>
      <c r="V527" s="63"/>
      <c r="W527" s="63"/>
      <c r="X527" s="63"/>
      <c r="Y527" s="63"/>
      <c r="Z527" s="63"/>
      <c r="AA527" s="63"/>
      <c r="AB527" s="63"/>
      <c r="AC527" s="63"/>
      <c r="AD527" s="63"/>
      <c r="AE527" s="63"/>
      <c r="AF527" s="63"/>
      <c r="AG527" s="63"/>
      <c r="AH527" s="63"/>
      <c r="AI527" s="63"/>
      <c r="AJ527" s="63"/>
      <c r="AK527" s="63"/>
      <c r="AL527" s="63"/>
      <c r="AM527" s="63"/>
      <c r="AN527" s="63"/>
      <c r="AO527" s="67"/>
    </row>
    <row r="528" spans="1:41" x14ac:dyDescent="0.2">
      <c r="A528" s="5"/>
      <c r="B528" s="5"/>
      <c r="C528" s="144"/>
      <c r="D528" s="65"/>
      <c r="E528" s="5"/>
      <c r="F528" s="66"/>
      <c r="G528" s="139"/>
      <c r="H528" s="139"/>
      <c r="I528" s="139"/>
      <c r="J528" s="63"/>
      <c r="K528" s="63"/>
      <c r="L528" s="63"/>
      <c r="M528" s="63"/>
      <c r="N528" s="63"/>
      <c r="O528" s="63"/>
      <c r="P528" s="63"/>
      <c r="Q528" s="63"/>
      <c r="R528" s="63"/>
      <c r="S528" s="63"/>
      <c r="T528" s="63"/>
      <c r="U528" s="63"/>
      <c r="V528" s="63"/>
      <c r="W528" s="63"/>
      <c r="X528" s="63"/>
      <c r="Y528" s="63"/>
      <c r="Z528" s="63"/>
      <c r="AA528" s="63"/>
      <c r="AB528" s="63"/>
      <c r="AC528" s="63"/>
      <c r="AD528" s="63"/>
      <c r="AE528" s="63"/>
      <c r="AF528" s="63"/>
      <c r="AG528" s="63"/>
      <c r="AH528" s="63"/>
      <c r="AI528" s="63"/>
      <c r="AJ528" s="63"/>
      <c r="AK528" s="63"/>
      <c r="AL528" s="63"/>
      <c r="AM528" s="63"/>
      <c r="AN528" s="63"/>
      <c r="AO528" s="67"/>
    </row>
    <row r="529" spans="1:41" x14ac:dyDescent="0.2">
      <c r="A529" s="5"/>
      <c r="B529" s="5"/>
      <c r="C529" s="144"/>
      <c r="D529" s="65"/>
      <c r="E529" s="5"/>
      <c r="F529" s="66"/>
      <c r="G529" s="139"/>
      <c r="H529" s="139"/>
      <c r="I529" s="139"/>
      <c r="J529" s="63"/>
      <c r="K529" s="63"/>
      <c r="L529" s="63"/>
      <c r="M529" s="63"/>
      <c r="N529" s="63"/>
      <c r="O529" s="63"/>
      <c r="P529" s="63"/>
      <c r="Q529" s="63"/>
      <c r="R529" s="63"/>
      <c r="S529" s="63"/>
      <c r="T529" s="63"/>
      <c r="U529" s="63"/>
      <c r="V529" s="63"/>
      <c r="W529" s="63"/>
      <c r="X529" s="63"/>
      <c r="Y529" s="63"/>
      <c r="Z529" s="63"/>
      <c r="AA529" s="63"/>
      <c r="AB529" s="63"/>
      <c r="AC529" s="63"/>
      <c r="AD529" s="63"/>
      <c r="AE529" s="63"/>
      <c r="AF529" s="63"/>
      <c r="AG529" s="63"/>
      <c r="AH529" s="63"/>
      <c r="AI529" s="63"/>
      <c r="AJ529" s="63"/>
      <c r="AK529" s="63"/>
      <c r="AL529" s="63"/>
      <c r="AM529" s="63"/>
      <c r="AN529" s="63"/>
      <c r="AO529" s="67"/>
    </row>
    <row r="530" spans="1:41" x14ac:dyDescent="0.2">
      <c r="A530" s="5"/>
      <c r="B530" s="5"/>
      <c r="C530" s="144"/>
      <c r="D530" s="65"/>
      <c r="E530" s="5"/>
      <c r="F530" s="66"/>
      <c r="G530" s="139"/>
      <c r="H530" s="139"/>
      <c r="I530" s="139"/>
      <c r="J530" s="63"/>
      <c r="K530" s="63"/>
      <c r="L530" s="63"/>
      <c r="M530" s="63"/>
      <c r="N530" s="63"/>
      <c r="O530" s="63"/>
      <c r="P530" s="63"/>
      <c r="Q530" s="63"/>
      <c r="R530" s="63"/>
      <c r="S530" s="63"/>
      <c r="T530" s="63"/>
      <c r="U530" s="63"/>
      <c r="V530" s="63"/>
      <c r="W530" s="63"/>
      <c r="X530" s="63"/>
      <c r="Y530" s="63"/>
      <c r="Z530" s="63"/>
      <c r="AA530" s="63"/>
      <c r="AB530" s="63"/>
      <c r="AC530" s="63"/>
      <c r="AD530" s="63"/>
      <c r="AE530" s="63"/>
      <c r="AF530" s="63"/>
      <c r="AG530" s="63"/>
      <c r="AH530" s="63"/>
      <c r="AI530" s="63"/>
      <c r="AJ530" s="63"/>
      <c r="AK530" s="63"/>
      <c r="AL530" s="63"/>
      <c r="AM530" s="63"/>
      <c r="AN530" s="63"/>
      <c r="AO530" s="67"/>
    </row>
    <row r="531" spans="1:41" x14ac:dyDescent="0.2">
      <c r="A531" s="5"/>
      <c r="B531" s="5"/>
      <c r="C531" s="144"/>
      <c r="D531" s="65"/>
      <c r="E531" s="5"/>
      <c r="F531" s="66"/>
      <c r="G531" s="139"/>
      <c r="H531" s="139"/>
      <c r="I531" s="139"/>
      <c r="J531" s="63"/>
      <c r="K531" s="63"/>
      <c r="L531" s="63"/>
      <c r="M531" s="63"/>
      <c r="N531" s="63"/>
      <c r="O531" s="63"/>
      <c r="P531" s="63"/>
      <c r="Q531" s="63"/>
      <c r="R531" s="63"/>
      <c r="S531" s="63"/>
      <c r="T531" s="63"/>
      <c r="U531" s="63"/>
      <c r="V531" s="63"/>
      <c r="W531" s="63"/>
      <c r="X531" s="63"/>
      <c r="Y531" s="63"/>
      <c r="Z531" s="63"/>
      <c r="AA531" s="63"/>
      <c r="AB531" s="63"/>
      <c r="AC531" s="63"/>
      <c r="AD531" s="63"/>
      <c r="AE531" s="63"/>
      <c r="AF531" s="63"/>
      <c r="AG531" s="63"/>
      <c r="AH531" s="63"/>
      <c r="AI531" s="63"/>
      <c r="AJ531" s="63"/>
      <c r="AK531" s="63"/>
      <c r="AL531" s="63"/>
      <c r="AM531" s="63"/>
      <c r="AN531" s="63"/>
      <c r="AO531" s="67"/>
    </row>
    <row r="532" spans="1:41" x14ac:dyDescent="0.2">
      <c r="A532" s="5"/>
      <c r="B532" s="5"/>
      <c r="C532" s="144"/>
      <c r="D532" s="65"/>
      <c r="E532" s="5"/>
      <c r="F532" s="66"/>
      <c r="G532" s="139"/>
      <c r="H532" s="139"/>
      <c r="I532" s="139"/>
      <c r="J532" s="63"/>
      <c r="K532" s="63"/>
      <c r="L532" s="63"/>
      <c r="M532" s="63"/>
      <c r="N532" s="63"/>
      <c r="O532" s="63"/>
      <c r="P532" s="63"/>
      <c r="Q532" s="63"/>
      <c r="R532" s="63"/>
      <c r="S532" s="63"/>
      <c r="T532" s="63"/>
      <c r="U532" s="63"/>
      <c r="V532" s="63"/>
      <c r="W532" s="63"/>
      <c r="X532" s="63"/>
      <c r="Y532" s="63"/>
      <c r="Z532" s="63"/>
      <c r="AA532" s="63"/>
      <c r="AB532" s="63"/>
      <c r="AC532" s="63"/>
      <c r="AD532" s="63"/>
      <c r="AE532" s="63"/>
      <c r="AF532" s="63"/>
      <c r="AG532" s="63"/>
      <c r="AH532" s="63"/>
      <c r="AI532" s="63"/>
      <c r="AJ532" s="63"/>
      <c r="AK532" s="63"/>
      <c r="AL532" s="63"/>
      <c r="AM532" s="63"/>
      <c r="AN532" s="63"/>
      <c r="AO532" s="67"/>
    </row>
    <row r="533" spans="1:41" x14ac:dyDescent="0.2">
      <c r="A533" s="5"/>
      <c r="B533" s="5"/>
      <c r="C533" s="144"/>
      <c r="D533" s="65"/>
      <c r="E533" s="5"/>
      <c r="F533" s="66"/>
      <c r="G533" s="139"/>
      <c r="H533" s="139"/>
      <c r="I533" s="139"/>
      <c r="J533" s="63"/>
      <c r="K533" s="63"/>
      <c r="L533" s="63"/>
      <c r="M533" s="63"/>
      <c r="N533" s="63"/>
      <c r="O533" s="63"/>
      <c r="P533" s="63"/>
      <c r="Q533" s="63"/>
      <c r="R533" s="63"/>
      <c r="S533" s="63"/>
      <c r="T533" s="63"/>
      <c r="U533" s="63"/>
      <c r="V533" s="63"/>
      <c r="W533" s="63"/>
      <c r="X533" s="63"/>
      <c r="Y533" s="63"/>
      <c r="Z533" s="63"/>
      <c r="AA533" s="63"/>
      <c r="AB533" s="63"/>
      <c r="AC533" s="63"/>
      <c r="AD533" s="63"/>
      <c r="AE533" s="63"/>
      <c r="AF533" s="63"/>
      <c r="AG533" s="63"/>
      <c r="AH533" s="63"/>
      <c r="AI533" s="63"/>
      <c r="AJ533" s="63"/>
      <c r="AK533" s="63"/>
      <c r="AL533" s="63"/>
      <c r="AM533" s="63"/>
      <c r="AN533" s="63"/>
      <c r="AO533" s="67"/>
    </row>
    <row r="534" spans="1:41" x14ac:dyDescent="0.2">
      <c r="A534" s="5"/>
      <c r="B534" s="5"/>
      <c r="C534" s="144"/>
      <c r="D534" s="65"/>
      <c r="E534" s="5"/>
      <c r="F534" s="66"/>
      <c r="G534" s="139"/>
      <c r="H534" s="139"/>
      <c r="I534" s="139"/>
      <c r="J534" s="63"/>
      <c r="K534" s="63"/>
      <c r="L534" s="63"/>
      <c r="M534" s="63"/>
      <c r="N534" s="63"/>
      <c r="O534" s="63"/>
      <c r="P534" s="63"/>
      <c r="Q534" s="63"/>
      <c r="R534" s="63"/>
      <c r="S534" s="63"/>
      <c r="T534" s="63"/>
      <c r="U534" s="63"/>
      <c r="V534" s="63"/>
      <c r="W534" s="63"/>
      <c r="X534" s="63"/>
      <c r="Y534" s="63"/>
      <c r="Z534" s="63"/>
      <c r="AA534" s="63"/>
      <c r="AB534" s="63"/>
      <c r="AC534" s="63"/>
      <c r="AD534" s="63"/>
      <c r="AE534" s="63"/>
      <c r="AF534" s="63"/>
      <c r="AG534" s="63"/>
      <c r="AH534" s="63"/>
      <c r="AI534" s="63"/>
      <c r="AJ534" s="63"/>
      <c r="AK534" s="63"/>
      <c r="AL534" s="63"/>
      <c r="AM534" s="63"/>
      <c r="AN534" s="63"/>
      <c r="AO534" s="67"/>
    </row>
    <row r="535" spans="1:41" x14ac:dyDescent="0.2">
      <c r="A535" s="5"/>
      <c r="B535" s="5"/>
      <c r="C535" s="144"/>
      <c r="D535" s="65"/>
      <c r="E535" s="5"/>
      <c r="F535" s="66"/>
      <c r="G535" s="139"/>
      <c r="H535" s="139"/>
      <c r="I535" s="139"/>
      <c r="J535" s="63"/>
      <c r="K535" s="63"/>
      <c r="L535" s="63"/>
      <c r="M535" s="63"/>
      <c r="N535" s="63"/>
      <c r="O535" s="63"/>
      <c r="P535" s="63"/>
      <c r="Q535" s="63"/>
      <c r="R535" s="63"/>
      <c r="S535" s="63"/>
      <c r="T535" s="63"/>
      <c r="U535" s="63"/>
      <c r="V535" s="63"/>
      <c r="W535" s="63"/>
      <c r="X535" s="63"/>
      <c r="Y535" s="63"/>
      <c r="Z535" s="63"/>
      <c r="AA535" s="63"/>
      <c r="AB535" s="63"/>
      <c r="AC535" s="63"/>
      <c r="AD535" s="63"/>
      <c r="AE535" s="63"/>
      <c r="AF535" s="63"/>
      <c r="AG535" s="63"/>
      <c r="AH535" s="63"/>
      <c r="AI535" s="63"/>
      <c r="AJ535" s="63"/>
      <c r="AK535" s="63"/>
      <c r="AL535" s="63"/>
      <c r="AM535" s="63"/>
      <c r="AN535" s="63"/>
      <c r="AO535" s="67"/>
    </row>
    <row r="536" spans="1:41" x14ac:dyDescent="0.2">
      <c r="A536" s="5"/>
      <c r="B536" s="5"/>
      <c r="C536" s="144"/>
      <c r="D536" s="65"/>
      <c r="E536" s="5"/>
      <c r="F536" s="66"/>
      <c r="G536" s="139"/>
      <c r="H536" s="139"/>
      <c r="I536" s="139"/>
      <c r="J536" s="63"/>
      <c r="K536" s="63"/>
      <c r="L536" s="63"/>
      <c r="M536" s="63"/>
      <c r="N536" s="63"/>
      <c r="O536" s="63"/>
      <c r="P536" s="63"/>
      <c r="Q536" s="63"/>
      <c r="R536" s="63"/>
      <c r="S536" s="63"/>
      <c r="T536" s="63"/>
      <c r="U536" s="63"/>
      <c r="V536" s="63"/>
      <c r="W536" s="63"/>
      <c r="X536" s="63"/>
      <c r="Y536" s="63"/>
      <c r="Z536" s="63"/>
      <c r="AA536" s="63"/>
      <c r="AB536" s="63"/>
      <c r="AC536" s="63"/>
      <c r="AD536" s="63"/>
      <c r="AE536" s="63"/>
      <c r="AF536" s="63"/>
      <c r="AG536" s="63"/>
      <c r="AH536" s="63"/>
      <c r="AI536" s="63"/>
      <c r="AJ536" s="63"/>
      <c r="AK536" s="63"/>
      <c r="AL536" s="63"/>
      <c r="AM536" s="63"/>
      <c r="AN536" s="63"/>
      <c r="AO536" s="67"/>
    </row>
    <row r="537" spans="1:41" x14ac:dyDescent="0.2">
      <c r="A537" s="5"/>
      <c r="B537" s="5"/>
      <c r="C537" s="144"/>
      <c r="D537" s="65"/>
      <c r="E537" s="5"/>
      <c r="F537" s="66"/>
      <c r="G537" s="139"/>
      <c r="H537" s="139"/>
      <c r="I537" s="139"/>
      <c r="J537" s="63"/>
      <c r="K537" s="63"/>
      <c r="L537" s="63"/>
      <c r="M537" s="63"/>
      <c r="N537" s="63"/>
      <c r="O537" s="63"/>
      <c r="P537" s="63"/>
      <c r="Q537" s="63"/>
      <c r="R537" s="63"/>
      <c r="S537" s="63"/>
      <c r="T537" s="63"/>
      <c r="U537" s="63"/>
      <c r="V537" s="63"/>
      <c r="W537" s="63"/>
      <c r="X537" s="63"/>
      <c r="Y537" s="63"/>
      <c r="Z537" s="63"/>
      <c r="AA537" s="63"/>
      <c r="AB537" s="63"/>
      <c r="AC537" s="63"/>
      <c r="AD537" s="63"/>
      <c r="AE537" s="63"/>
      <c r="AF537" s="63"/>
      <c r="AG537" s="63"/>
      <c r="AH537" s="63"/>
      <c r="AI537" s="63"/>
      <c r="AJ537" s="63"/>
      <c r="AK537" s="63"/>
      <c r="AL537" s="63"/>
      <c r="AM537" s="63"/>
      <c r="AN537" s="63"/>
      <c r="AO537" s="67"/>
    </row>
    <row r="538" spans="1:41" x14ac:dyDescent="0.2">
      <c r="A538" s="5"/>
      <c r="B538" s="5"/>
      <c r="C538" s="144"/>
      <c r="D538" s="65"/>
      <c r="E538" s="5"/>
      <c r="F538" s="66"/>
      <c r="G538" s="139"/>
      <c r="H538" s="139"/>
      <c r="I538" s="139"/>
      <c r="J538" s="63"/>
      <c r="K538" s="63"/>
      <c r="L538" s="63"/>
      <c r="M538" s="63"/>
      <c r="N538" s="63"/>
      <c r="O538" s="63"/>
      <c r="P538" s="63"/>
      <c r="Q538" s="63"/>
      <c r="R538" s="63"/>
      <c r="S538" s="63"/>
      <c r="T538" s="63"/>
      <c r="U538" s="63"/>
      <c r="V538" s="63"/>
      <c r="W538" s="63"/>
      <c r="X538" s="63"/>
      <c r="Y538" s="63"/>
      <c r="Z538" s="63"/>
      <c r="AA538" s="63"/>
      <c r="AB538" s="63"/>
      <c r="AC538" s="63"/>
      <c r="AD538" s="63"/>
      <c r="AE538" s="63"/>
      <c r="AF538" s="63"/>
      <c r="AG538" s="63"/>
      <c r="AH538" s="63"/>
      <c r="AI538" s="63"/>
      <c r="AJ538" s="63"/>
      <c r="AK538" s="63"/>
      <c r="AL538" s="63"/>
      <c r="AM538" s="63"/>
      <c r="AN538" s="63"/>
      <c r="AO538" s="67"/>
    </row>
    <row r="539" spans="1:41" x14ac:dyDescent="0.2">
      <c r="A539" s="5"/>
      <c r="B539" s="5"/>
      <c r="C539" s="144"/>
      <c r="D539" s="65"/>
      <c r="E539" s="5"/>
      <c r="F539" s="66"/>
      <c r="G539" s="139"/>
      <c r="H539" s="139"/>
      <c r="I539" s="139"/>
      <c r="J539" s="63"/>
      <c r="K539" s="63"/>
      <c r="L539" s="63"/>
      <c r="M539" s="63"/>
      <c r="N539" s="63"/>
      <c r="O539" s="63"/>
      <c r="P539" s="63"/>
      <c r="Q539" s="63"/>
      <c r="R539" s="63"/>
      <c r="S539" s="63"/>
      <c r="T539" s="63"/>
      <c r="U539" s="63"/>
      <c r="V539" s="63"/>
      <c r="W539" s="63"/>
      <c r="X539" s="63"/>
      <c r="Y539" s="63"/>
      <c r="Z539" s="63"/>
      <c r="AA539" s="63"/>
      <c r="AB539" s="63"/>
      <c r="AC539" s="63"/>
      <c r="AD539" s="63"/>
      <c r="AE539" s="63"/>
      <c r="AF539" s="63"/>
      <c r="AG539" s="63"/>
      <c r="AH539" s="63"/>
      <c r="AI539" s="63"/>
      <c r="AJ539" s="63"/>
      <c r="AK539" s="63"/>
      <c r="AL539" s="63"/>
      <c r="AM539" s="63"/>
      <c r="AN539" s="63"/>
      <c r="AO539" s="67"/>
    </row>
    <row r="540" spans="1:41" x14ac:dyDescent="0.2">
      <c r="A540" s="5"/>
      <c r="B540" s="5"/>
      <c r="C540" s="144"/>
      <c r="D540" s="65"/>
      <c r="E540" s="5"/>
      <c r="F540" s="66"/>
      <c r="G540" s="139"/>
      <c r="H540" s="139"/>
      <c r="I540" s="139"/>
      <c r="J540" s="63"/>
      <c r="K540" s="63"/>
      <c r="L540" s="63"/>
      <c r="M540" s="63"/>
      <c r="N540" s="63"/>
      <c r="O540" s="63"/>
      <c r="P540" s="63"/>
      <c r="Q540" s="63"/>
      <c r="R540" s="63"/>
      <c r="S540" s="63"/>
      <c r="T540" s="63"/>
      <c r="U540" s="63"/>
      <c r="V540" s="63"/>
      <c r="W540" s="63"/>
      <c r="X540" s="63"/>
      <c r="Y540" s="63"/>
      <c r="Z540" s="63"/>
      <c r="AA540" s="63"/>
      <c r="AB540" s="63"/>
      <c r="AC540" s="63"/>
      <c r="AD540" s="63"/>
      <c r="AE540" s="63"/>
      <c r="AF540" s="63"/>
      <c r="AG540" s="63"/>
      <c r="AH540" s="63"/>
      <c r="AI540" s="63"/>
      <c r="AJ540" s="63"/>
      <c r="AK540" s="63"/>
      <c r="AL540" s="63"/>
      <c r="AM540" s="63"/>
      <c r="AN540" s="63"/>
      <c r="AO540" s="67"/>
    </row>
    <row r="541" spans="1:41" x14ac:dyDescent="0.2">
      <c r="A541" s="5"/>
      <c r="B541" s="5"/>
      <c r="C541" s="144"/>
      <c r="D541" s="65"/>
      <c r="E541" s="5"/>
      <c r="F541" s="66"/>
      <c r="G541" s="139"/>
      <c r="H541" s="139"/>
      <c r="I541" s="139"/>
      <c r="J541" s="63"/>
      <c r="K541" s="63"/>
      <c r="L541" s="63"/>
      <c r="M541" s="63"/>
      <c r="N541" s="63"/>
      <c r="O541" s="63"/>
      <c r="P541" s="63"/>
      <c r="Q541" s="63"/>
      <c r="R541" s="63"/>
      <c r="S541" s="63"/>
      <c r="T541" s="63"/>
      <c r="U541" s="63"/>
      <c r="V541" s="63"/>
      <c r="W541" s="63"/>
      <c r="X541" s="63"/>
      <c r="Y541" s="63"/>
      <c r="Z541" s="63"/>
      <c r="AA541" s="63"/>
      <c r="AB541" s="63"/>
      <c r="AC541" s="63"/>
      <c r="AD541" s="63"/>
      <c r="AE541" s="63"/>
      <c r="AF541" s="63"/>
      <c r="AG541" s="63"/>
      <c r="AH541" s="63"/>
      <c r="AI541" s="63"/>
      <c r="AJ541" s="63"/>
      <c r="AK541" s="63"/>
      <c r="AL541" s="63"/>
      <c r="AM541" s="63"/>
      <c r="AN541" s="63"/>
      <c r="AO541" s="67"/>
    </row>
    <row r="542" spans="1:41" x14ac:dyDescent="0.2">
      <c r="A542" s="5"/>
      <c r="B542" s="5"/>
      <c r="C542" s="144"/>
      <c r="D542" s="65"/>
      <c r="E542" s="5"/>
      <c r="F542" s="66"/>
      <c r="G542" s="139"/>
      <c r="H542" s="139"/>
      <c r="I542" s="139"/>
      <c r="J542" s="63"/>
      <c r="K542" s="63"/>
      <c r="L542" s="63"/>
      <c r="M542" s="63"/>
      <c r="N542" s="63"/>
      <c r="O542" s="63"/>
      <c r="P542" s="63"/>
      <c r="Q542" s="63"/>
      <c r="R542" s="63"/>
      <c r="S542" s="63"/>
      <c r="T542" s="63"/>
      <c r="U542" s="63"/>
      <c r="V542" s="63"/>
      <c r="W542" s="63"/>
      <c r="X542" s="63"/>
      <c r="Y542" s="63"/>
      <c r="Z542" s="63"/>
      <c r="AA542" s="63"/>
      <c r="AB542" s="63"/>
      <c r="AC542" s="63"/>
      <c r="AD542" s="63"/>
      <c r="AE542" s="63"/>
      <c r="AF542" s="63"/>
      <c r="AG542" s="63"/>
      <c r="AH542" s="63"/>
      <c r="AI542" s="63"/>
      <c r="AJ542" s="63"/>
      <c r="AK542" s="63"/>
      <c r="AL542" s="63"/>
      <c r="AM542" s="63"/>
      <c r="AN542" s="63"/>
      <c r="AO542" s="67"/>
    </row>
    <row r="543" spans="1:41" x14ac:dyDescent="0.2">
      <c r="A543" s="5"/>
      <c r="B543" s="5"/>
      <c r="C543" s="144"/>
      <c r="D543" s="65"/>
      <c r="E543" s="5"/>
      <c r="F543" s="66"/>
      <c r="G543" s="139"/>
      <c r="H543" s="139"/>
      <c r="I543" s="139"/>
      <c r="J543" s="63"/>
      <c r="K543" s="63"/>
      <c r="L543" s="63"/>
      <c r="M543" s="63"/>
      <c r="N543" s="63"/>
      <c r="O543" s="63"/>
      <c r="P543" s="63"/>
      <c r="Q543" s="63"/>
      <c r="R543" s="63"/>
      <c r="S543" s="63"/>
      <c r="T543" s="63"/>
      <c r="U543" s="63"/>
      <c r="V543" s="63"/>
      <c r="W543" s="63"/>
      <c r="X543" s="63"/>
      <c r="Y543" s="63"/>
      <c r="Z543" s="63"/>
      <c r="AA543" s="63"/>
      <c r="AB543" s="63"/>
      <c r="AC543" s="63"/>
      <c r="AD543" s="63"/>
      <c r="AE543" s="63"/>
      <c r="AF543" s="63"/>
      <c r="AG543" s="63"/>
      <c r="AH543" s="63"/>
      <c r="AI543" s="63"/>
      <c r="AJ543" s="63"/>
      <c r="AK543" s="63"/>
      <c r="AL543" s="63"/>
      <c r="AM543" s="63"/>
      <c r="AN543" s="63"/>
      <c r="AO543" s="67"/>
    </row>
    <row r="544" spans="1:41" x14ac:dyDescent="0.2">
      <c r="A544" s="5"/>
      <c r="B544" s="5"/>
      <c r="C544" s="144"/>
      <c r="D544" s="65"/>
      <c r="E544" s="5"/>
      <c r="F544" s="66"/>
      <c r="G544" s="139"/>
      <c r="H544" s="139"/>
      <c r="I544" s="139"/>
      <c r="J544" s="63"/>
      <c r="K544" s="63"/>
      <c r="L544" s="63"/>
      <c r="M544" s="63"/>
      <c r="N544" s="63"/>
      <c r="O544" s="63"/>
      <c r="P544" s="63"/>
      <c r="Q544" s="63"/>
      <c r="R544" s="63"/>
      <c r="S544" s="63"/>
      <c r="T544" s="63"/>
      <c r="U544" s="63"/>
      <c r="V544" s="63"/>
      <c r="W544" s="63"/>
      <c r="X544" s="63"/>
      <c r="Y544" s="63"/>
      <c r="Z544" s="63"/>
      <c r="AA544" s="63"/>
      <c r="AB544" s="63"/>
      <c r="AC544" s="63"/>
      <c r="AD544" s="63"/>
      <c r="AE544" s="63"/>
      <c r="AF544" s="63"/>
      <c r="AG544" s="63"/>
      <c r="AH544" s="63"/>
      <c r="AI544" s="63"/>
      <c r="AJ544" s="63"/>
      <c r="AK544" s="63"/>
      <c r="AL544" s="63"/>
      <c r="AM544" s="63"/>
      <c r="AN544" s="63"/>
      <c r="AO544" s="67"/>
    </row>
    <row r="545" spans="1:41" x14ac:dyDescent="0.2">
      <c r="A545" s="5"/>
      <c r="B545" s="5"/>
      <c r="C545" s="144"/>
      <c r="D545" s="65"/>
      <c r="E545" s="5"/>
      <c r="F545" s="66"/>
      <c r="G545" s="139"/>
      <c r="H545" s="139"/>
      <c r="I545" s="139"/>
      <c r="J545" s="63"/>
      <c r="K545" s="63"/>
      <c r="L545" s="63"/>
      <c r="M545" s="63"/>
      <c r="N545" s="63"/>
      <c r="O545" s="63"/>
      <c r="P545" s="63"/>
      <c r="Q545" s="63"/>
      <c r="R545" s="63"/>
      <c r="S545" s="63"/>
      <c r="T545" s="63"/>
      <c r="U545" s="63"/>
      <c r="V545" s="63"/>
      <c r="W545" s="63"/>
      <c r="X545" s="63"/>
      <c r="Y545" s="63"/>
      <c r="Z545" s="63"/>
      <c r="AA545" s="63"/>
      <c r="AB545" s="63"/>
      <c r="AC545" s="63"/>
      <c r="AD545" s="63"/>
      <c r="AE545" s="63"/>
      <c r="AF545" s="63"/>
      <c r="AG545" s="63"/>
      <c r="AH545" s="63"/>
      <c r="AI545" s="63"/>
      <c r="AJ545" s="63"/>
      <c r="AK545" s="63"/>
      <c r="AL545" s="63"/>
      <c r="AM545" s="63"/>
      <c r="AN545" s="63"/>
      <c r="AO545" s="67"/>
    </row>
    <row r="546" spans="1:41" x14ac:dyDescent="0.2">
      <c r="A546" s="5"/>
      <c r="B546" s="5"/>
      <c r="C546" s="144"/>
      <c r="D546" s="65"/>
      <c r="E546" s="5"/>
      <c r="F546" s="66"/>
      <c r="G546" s="139"/>
      <c r="H546" s="139"/>
      <c r="I546" s="139"/>
      <c r="J546" s="63"/>
      <c r="K546" s="63"/>
      <c r="L546" s="63"/>
      <c r="M546" s="63"/>
      <c r="N546" s="63"/>
      <c r="O546" s="63"/>
      <c r="P546" s="63"/>
      <c r="Q546" s="63"/>
      <c r="R546" s="63"/>
      <c r="S546" s="63"/>
      <c r="T546" s="63"/>
      <c r="U546" s="63"/>
      <c r="V546" s="63"/>
      <c r="W546" s="63"/>
      <c r="X546" s="63"/>
      <c r="Y546" s="63"/>
      <c r="Z546" s="63"/>
      <c r="AA546" s="63"/>
      <c r="AB546" s="63"/>
      <c r="AC546" s="63"/>
      <c r="AD546" s="63"/>
      <c r="AE546" s="63"/>
      <c r="AF546" s="63"/>
      <c r="AG546" s="63"/>
      <c r="AH546" s="63"/>
      <c r="AI546" s="63"/>
      <c r="AJ546" s="63"/>
      <c r="AK546" s="63"/>
      <c r="AL546" s="63"/>
      <c r="AM546" s="63"/>
      <c r="AN546" s="63"/>
      <c r="AO546" s="67"/>
    </row>
    <row r="547" spans="1:41" x14ac:dyDescent="0.2">
      <c r="A547" s="5"/>
      <c r="B547" s="5"/>
      <c r="C547" s="144"/>
      <c r="D547" s="65"/>
      <c r="E547" s="5"/>
      <c r="F547" s="66"/>
      <c r="G547" s="139"/>
      <c r="H547" s="139"/>
      <c r="I547" s="139"/>
      <c r="J547" s="63"/>
      <c r="K547" s="63"/>
      <c r="L547" s="63"/>
      <c r="M547" s="63"/>
      <c r="N547" s="63"/>
      <c r="O547" s="63"/>
      <c r="P547" s="63"/>
      <c r="Q547" s="63"/>
      <c r="R547" s="63"/>
      <c r="S547" s="63"/>
      <c r="T547" s="63"/>
      <c r="U547" s="63"/>
      <c r="V547" s="63"/>
      <c r="W547" s="63"/>
      <c r="X547" s="63"/>
      <c r="Y547" s="63"/>
      <c r="Z547" s="63"/>
      <c r="AA547" s="63"/>
      <c r="AB547" s="63"/>
      <c r="AC547" s="63"/>
      <c r="AD547" s="63"/>
      <c r="AE547" s="63"/>
      <c r="AF547" s="63"/>
      <c r="AG547" s="63"/>
      <c r="AH547" s="63"/>
      <c r="AI547" s="63"/>
      <c r="AJ547" s="63"/>
      <c r="AK547" s="63"/>
      <c r="AL547" s="63"/>
      <c r="AM547" s="63"/>
      <c r="AN547" s="63"/>
      <c r="AO547" s="67"/>
    </row>
    <row r="548" spans="1:41" x14ac:dyDescent="0.2">
      <c r="A548" s="5"/>
      <c r="B548" s="5"/>
      <c r="C548" s="144"/>
      <c r="D548" s="65"/>
      <c r="E548" s="5"/>
      <c r="F548" s="66"/>
      <c r="G548" s="139"/>
      <c r="H548" s="139"/>
      <c r="I548" s="139"/>
      <c r="J548" s="63"/>
      <c r="K548" s="63"/>
      <c r="L548" s="63"/>
      <c r="M548" s="63"/>
      <c r="N548" s="63"/>
      <c r="O548" s="63"/>
      <c r="P548" s="63"/>
      <c r="Q548" s="63"/>
      <c r="R548" s="63"/>
      <c r="S548" s="63"/>
      <c r="T548" s="63"/>
      <c r="U548" s="63"/>
      <c r="V548" s="63"/>
      <c r="W548" s="63"/>
      <c r="X548" s="63"/>
      <c r="Y548" s="63"/>
      <c r="Z548" s="63"/>
      <c r="AA548" s="63"/>
      <c r="AB548" s="63"/>
      <c r="AC548" s="63"/>
      <c r="AD548" s="63"/>
      <c r="AE548" s="63"/>
      <c r="AF548" s="63"/>
      <c r="AG548" s="63"/>
      <c r="AH548" s="63"/>
      <c r="AI548" s="63"/>
      <c r="AJ548" s="63"/>
      <c r="AK548" s="63"/>
      <c r="AL548" s="63"/>
      <c r="AM548" s="63"/>
      <c r="AN548" s="63"/>
      <c r="AO548" s="67"/>
    </row>
    <row r="549" spans="1:41" x14ac:dyDescent="0.2">
      <c r="A549" s="5"/>
      <c r="B549" s="5"/>
      <c r="C549" s="144"/>
      <c r="D549" s="65"/>
      <c r="E549" s="5"/>
      <c r="F549" s="66"/>
      <c r="G549" s="139"/>
      <c r="H549" s="139"/>
      <c r="I549" s="139"/>
      <c r="J549" s="63"/>
      <c r="K549" s="63"/>
      <c r="L549" s="63"/>
      <c r="M549" s="63"/>
      <c r="N549" s="63"/>
      <c r="O549" s="63"/>
      <c r="P549" s="63"/>
      <c r="Q549" s="63"/>
      <c r="R549" s="63"/>
      <c r="S549" s="63"/>
      <c r="T549" s="63"/>
      <c r="U549" s="63"/>
      <c r="V549" s="63"/>
      <c r="W549" s="63"/>
      <c r="X549" s="63"/>
      <c r="Y549" s="63"/>
      <c r="Z549" s="63"/>
      <c r="AA549" s="63"/>
      <c r="AB549" s="63"/>
      <c r="AC549" s="63"/>
      <c r="AD549" s="63"/>
      <c r="AE549" s="63"/>
      <c r="AF549" s="63"/>
      <c r="AG549" s="63"/>
      <c r="AH549" s="63"/>
      <c r="AI549" s="63"/>
      <c r="AJ549" s="63"/>
      <c r="AK549" s="63"/>
      <c r="AL549" s="63"/>
      <c r="AM549" s="63"/>
      <c r="AN549" s="63"/>
      <c r="AO549" s="67"/>
    </row>
    <row r="550" spans="1:41" x14ac:dyDescent="0.2">
      <c r="A550" s="5"/>
      <c r="B550" s="5"/>
      <c r="C550" s="144"/>
      <c r="D550" s="65"/>
      <c r="E550" s="5"/>
      <c r="F550" s="66"/>
      <c r="G550" s="139"/>
      <c r="H550" s="139"/>
      <c r="I550" s="139"/>
      <c r="J550" s="63"/>
      <c r="K550" s="63"/>
      <c r="L550" s="63"/>
      <c r="M550" s="63"/>
      <c r="N550" s="63"/>
      <c r="O550" s="63"/>
      <c r="P550" s="63"/>
      <c r="Q550" s="63"/>
      <c r="R550" s="63"/>
      <c r="S550" s="63"/>
      <c r="T550" s="63"/>
      <c r="U550" s="63"/>
      <c r="V550" s="63"/>
      <c r="W550" s="63"/>
      <c r="X550" s="63"/>
      <c r="Y550" s="63"/>
      <c r="Z550" s="63"/>
      <c r="AA550" s="63"/>
      <c r="AB550" s="63"/>
      <c r="AC550" s="63"/>
      <c r="AD550" s="63"/>
      <c r="AE550" s="63"/>
      <c r="AF550" s="63"/>
      <c r="AG550" s="63"/>
      <c r="AH550" s="63"/>
      <c r="AI550" s="63"/>
      <c r="AJ550" s="63"/>
      <c r="AK550" s="63"/>
      <c r="AL550" s="63"/>
      <c r="AM550" s="63"/>
      <c r="AN550" s="63"/>
      <c r="AO550" s="67"/>
    </row>
    <row r="551" spans="1:41" x14ac:dyDescent="0.2">
      <c r="A551" s="5"/>
      <c r="B551" s="5"/>
      <c r="C551" s="144"/>
      <c r="D551" s="65"/>
      <c r="E551" s="5"/>
      <c r="F551" s="66"/>
      <c r="G551" s="139"/>
      <c r="H551" s="139"/>
      <c r="I551" s="139"/>
      <c r="J551" s="63"/>
      <c r="K551" s="63"/>
      <c r="L551" s="63"/>
      <c r="M551" s="63"/>
      <c r="N551" s="63"/>
      <c r="O551" s="63"/>
      <c r="P551" s="63"/>
      <c r="Q551" s="63"/>
      <c r="R551" s="63"/>
      <c r="S551" s="63"/>
      <c r="T551" s="63"/>
      <c r="U551" s="63"/>
      <c r="V551" s="63"/>
      <c r="W551" s="63"/>
      <c r="X551" s="63"/>
      <c r="Y551" s="63"/>
      <c r="Z551" s="63"/>
      <c r="AA551" s="63"/>
      <c r="AB551" s="63"/>
      <c r="AC551" s="63"/>
      <c r="AD551" s="63"/>
      <c r="AE551" s="63"/>
      <c r="AF551" s="63"/>
      <c r="AG551" s="63"/>
      <c r="AH551" s="63"/>
      <c r="AI551" s="63"/>
      <c r="AJ551" s="63"/>
      <c r="AK551" s="63"/>
      <c r="AL551" s="63"/>
      <c r="AM551" s="63"/>
      <c r="AN551" s="63"/>
      <c r="AO551" s="67"/>
    </row>
    <row r="552" spans="1:41" x14ac:dyDescent="0.2">
      <c r="A552" s="5"/>
      <c r="B552" s="5"/>
      <c r="C552" s="144"/>
      <c r="D552" s="65"/>
      <c r="E552" s="5"/>
      <c r="F552" s="66"/>
      <c r="G552" s="139"/>
      <c r="H552" s="139"/>
      <c r="I552" s="139"/>
      <c r="J552" s="63"/>
      <c r="K552" s="63"/>
      <c r="L552" s="63"/>
      <c r="M552" s="63"/>
      <c r="N552" s="63"/>
      <c r="O552" s="63"/>
      <c r="P552" s="63"/>
      <c r="Q552" s="63"/>
      <c r="R552" s="63"/>
      <c r="S552" s="63"/>
      <c r="T552" s="63"/>
      <c r="U552" s="63"/>
      <c r="V552" s="63"/>
      <c r="W552" s="63"/>
      <c r="X552" s="63"/>
      <c r="Y552" s="63"/>
      <c r="Z552" s="63"/>
      <c r="AA552" s="63"/>
      <c r="AB552" s="63"/>
      <c r="AC552" s="63"/>
      <c r="AD552" s="63"/>
      <c r="AE552" s="63"/>
      <c r="AF552" s="63"/>
      <c r="AG552" s="63"/>
      <c r="AH552" s="63"/>
      <c r="AI552" s="63"/>
      <c r="AJ552" s="63"/>
      <c r="AK552" s="63"/>
      <c r="AL552" s="63"/>
      <c r="AM552" s="63"/>
      <c r="AN552" s="63"/>
      <c r="AO552" s="67"/>
    </row>
    <row r="553" spans="1:41" x14ac:dyDescent="0.2">
      <c r="A553" s="5"/>
      <c r="B553" s="5"/>
      <c r="C553" s="144"/>
      <c r="D553" s="65"/>
      <c r="E553" s="5"/>
      <c r="F553" s="66"/>
      <c r="G553" s="139"/>
      <c r="H553" s="139"/>
      <c r="I553" s="139"/>
      <c r="J553" s="63"/>
      <c r="K553" s="63"/>
      <c r="L553" s="63"/>
      <c r="M553" s="63"/>
      <c r="N553" s="63"/>
      <c r="O553" s="63"/>
      <c r="P553" s="63"/>
      <c r="Q553" s="63"/>
      <c r="R553" s="63"/>
      <c r="S553" s="63"/>
      <c r="T553" s="63"/>
      <c r="U553" s="63"/>
      <c r="V553" s="63"/>
      <c r="W553" s="63"/>
      <c r="X553" s="63"/>
      <c r="Y553" s="63"/>
      <c r="Z553" s="63"/>
      <c r="AA553" s="63"/>
      <c r="AB553" s="63"/>
      <c r="AC553" s="63"/>
      <c r="AD553" s="63"/>
      <c r="AE553" s="63"/>
      <c r="AF553" s="63"/>
      <c r="AG553" s="63"/>
      <c r="AH553" s="63"/>
      <c r="AI553" s="63"/>
      <c r="AJ553" s="63"/>
      <c r="AK553" s="63"/>
      <c r="AL553" s="63"/>
      <c r="AM553" s="63"/>
      <c r="AN553" s="63"/>
      <c r="AO553" s="67"/>
    </row>
    <row r="554" spans="1:41" x14ac:dyDescent="0.2">
      <c r="A554" s="5"/>
      <c r="B554" s="5"/>
      <c r="C554" s="144"/>
      <c r="D554" s="65"/>
      <c r="E554" s="5"/>
      <c r="F554" s="66"/>
      <c r="G554" s="139"/>
      <c r="H554" s="139"/>
      <c r="I554" s="139"/>
      <c r="J554" s="63"/>
      <c r="K554" s="63"/>
      <c r="L554" s="63"/>
      <c r="M554" s="63"/>
      <c r="N554" s="63"/>
      <c r="O554" s="63"/>
      <c r="P554" s="63"/>
      <c r="Q554" s="63"/>
      <c r="R554" s="63"/>
      <c r="S554" s="63"/>
      <c r="T554" s="63"/>
      <c r="U554" s="63"/>
      <c r="V554" s="63"/>
      <c r="W554" s="63"/>
      <c r="X554" s="63"/>
      <c r="Y554" s="63"/>
      <c r="Z554" s="63"/>
      <c r="AA554" s="63"/>
      <c r="AB554" s="63"/>
      <c r="AC554" s="63"/>
      <c r="AD554" s="63"/>
      <c r="AE554" s="63"/>
      <c r="AF554" s="63"/>
      <c r="AG554" s="63"/>
      <c r="AH554" s="63"/>
      <c r="AI554" s="63"/>
      <c r="AJ554" s="63"/>
      <c r="AK554" s="63"/>
      <c r="AL554" s="63"/>
      <c r="AM554" s="63"/>
      <c r="AN554" s="63"/>
      <c r="AO554" s="67"/>
    </row>
    <row r="555" spans="1:41" x14ac:dyDescent="0.2">
      <c r="A555" s="5"/>
      <c r="B555" s="5"/>
      <c r="C555" s="144"/>
      <c r="D555" s="65"/>
      <c r="E555" s="5"/>
      <c r="F555" s="66"/>
      <c r="G555" s="139"/>
      <c r="H555" s="139"/>
      <c r="I555" s="139"/>
      <c r="J555" s="63"/>
      <c r="K555" s="63"/>
      <c r="L555" s="63"/>
      <c r="M555" s="63"/>
      <c r="N555" s="63"/>
      <c r="O555" s="63"/>
      <c r="P555" s="63"/>
      <c r="Q555" s="63"/>
      <c r="R555" s="63"/>
      <c r="S555" s="63"/>
      <c r="T555" s="63"/>
      <c r="U555" s="63"/>
      <c r="V555" s="63"/>
      <c r="W555" s="63"/>
      <c r="X555" s="63"/>
      <c r="Y555" s="63"/>
      <c r="Z555" s="63"/>
      <c r="AA555" s="63"/>
      <c r="AB555" s="63"/>
      <c r="AC555" s="63"/>
      <c r="AD555" s="63"/>
      <c r="AE555" s="63"/>
      <c r="AF555" s="63"/>
      <c r="AG555" s="63"/>
      <c r="AH555" s="63"/>
      <c r="AI555" s="63"/>
      <c r="AJ555" s="63"/>
      <c r="AK555" s="63"/>
      <c r="AL555" s="63"/>
      <c r="AM555" s="63"/>
      <c r="AN555" s="63"/>
      <c r="AO555" s="67"/>
    </row>
    <row r="556" spans="1:41" x14ac:dyDescent="0.2">
      <c r="A556" s="5"/>
      <c r="B556" s="5"/>
      <c r="C556" s="144"/>
      <c r="D556" s="65"/>
      <c r="E556" s="5"/>
      <c r="F556" s="66"/>
      <c r="G556" s="139"/>
      <c r="H556" s="139"/>
      <c r="I556" s="139"/>
      <c r="J556" s="63"/>
      <c r="K556" s="63"/>
      <c r="L556" s="63"/>
      <c r="M556" s="63"/>
      <c r="N556" s="63"/>
      <c r="O556" s="63"/>
      <c r="P556" s="63"/>
      <c r="Q556" s="63"/>
      <c r="R556" s="63"/>
      <c r="S556" s="63"/>
      <c r="T556" s="63"/>
      <c r="U556" s="63"/>
      <c r="V556" s="63"/>
      <c r="W556" s="63"/>
      <c r="X556" s="63"/>
      <c r="Y556" s="63"/>
      <c r="Z556" s="63"/>
      <c r="AA556" s="63"/>
      <c r="AB556" s="63"/>
      <c r="AC556" s="63"/>
      <c r="AD556" s="63"/>
      <c r="AE556" s="63"/>
      <c r="AF556" s="63"/>
      <c r="AG556" s="63"/>
      <c r="AH556" s="63"/>
      <c r="AI556" s="63"/>
      <c r="AJ556" s="63"/>
      <c r="AK556" s="63"/>
      <c r="AL556" s="63"/>
      <c r="AM556" s="63"/>
      <c r="AN556" s="63"/>
      <c r="AO556" s="67"/>
    </row>
    <row r="557" spans="1:41" x14ac:dyDescent="0.2">
      <c r="A557" s="5"/>
      <c r="B557" s="5"/>
      <c r="C557" s="144"/>
      <c r="D557" s="65"/>
      <c r="E557" s="5"/>
      <c r="F557" s="66"/>
      <c r="G557" s="139"/>
      <c r="H557" s="139"/>
      <c r="I557" s="139"/>
      <c r="J557" s="63"/>
      <c r="K557" s="63"/>
      <c r="L557" s="63"/>
      <c r="M557" s="63"/>
      <c r="N557" s="63"/>
      <c r="O557" s="63"/>
      <c r="P557" s="63"/>
      <c r="Q557" s="63"/>
      <c r="R557" s="63"/>
      <c r="S557" s="63"/>
      <c r="T557" s="63"/>
      <c r="U557" s="63"/>
      <c r="V557" s="63"/>
      <c r="W557" s="63"/>
      <c r="X557" s="63"/>
      <c r="Y557" s="63"/>
      <c r="Z557" s="63"/>
      <c r="AA557" s="63"/>
      <c r="AB557" s="63"/>
      <c r="AC557" s="63"/>
      <c r="AD557" s="63"/>
      <c r="AE557" s="63"/>
      <c r="AF557" s="63"/>
      <c r="AG557" s="63"/>
      <c r="AH557" s="63"/>
      <c r="AI557" s="63"/>
      <c r="AJ557" s="63"/>
      <c r="AK557" s="63"/>
      <c r="AL557" s="63"/>
      <c r="AM557" s="63"/>
      <c r="AN557" s="63"/>
      <c r="AO557" s="67"/>
    </row>
    <row r="558" spans="1:41" x14ac:dyDescent="0.2">
      <c r="A558" s="5"/>
      <c r="B558" s="5"/>
      <c r="C558" s="144"/>
      <c r="D558" s="65"/>
      <c r="E558" s="5"/>
      <c r="F558" s="66"/>
      <c r="G558" s="139"/>
      <c r="H558" s="139"/>
      <c r="I558" s="139"/>
      <c r="J558" s="63"/>
      <c r="K558" s="63"/>
      <c r="L558" s="63"/>
      <c r="M558" s="63"/>
      <c r="N558" s="63"/>
      <c r="O558" s="63"/>
      <c r="P558" s="63"/>
      <c r="Q558" s="63"/>
      <c r="R558" s="63"/>
      <c r="S558" s="63"/>
      <c r="T558" s="63"/>
      <c r="U558" s="63"/>
      <c r="V558" s="63"/>
      <c r="W558" s="63"/>
      <c r="X558" s="63"/>
      <c r="Y558" s="63"/>
      <c r="Z558" s="63"/>
      <c r="AA558" s="63"/>
      <c r="AB558" s="63"/>
      <c r="AC558" s="63"/>
      <c r="AD558" s="63"/>
      <c r="AE558" s="63"/>
      <c r="AF558" s="63"/>
      <c r="AG558" s="63"/>
      <c r="AH558" s="63"/>
      <c r="AI558" s="63"/>
      <c r="AJ558" s="63"/>
      <c r="AK558" s="63"/>
      <c r="AL558" s="63"/>
      <c r="AM558" s="63"/>
      <c r="AN558" s="63"/>
      <c r="AO558" s="67"/>
    </row>
    <row r="559" spans="1:41" x14ac:dyDescent="0.2">
      <c r="A559" s="5"/>
      <c r="B559" s="5"/>
      <c r="C559" s="144"/>
      <c r="D559" s="65"/>
      <c r="E559" s="5"/>
      <c r="F559" s="66"/>
      <c r="G559" s="139"/>
      <c r="H559" s="139"/>
      <c r="I559" s="139"/>
      <c r="J559" s="63"/>
      <c r="K559" s="63"/>
      <c r="L559" s="63"/>
      <c r="M559" s="63"/>
      <c r="N559" s="63"/>
      <c r="O559" s="63"/>
      <c r="P559" s="63"/>
      <c r="Q559" s="63"/>
      <c r="R559" s="63"/>
      <c r="S559" s="63"/>
      <c r="T559" s="63"/>
      <c r="U559" s="63"/>
      <c r="V559" s="63"/>
      <c r="W559" s="63"/>
      <c r="X559" s="63"/>
      <c r="Y559" s="63"/>
      <c r="Z559" s="63"/>
      <c r="AA559" s="63"/>
      <c r="AB559" s="63"/>
      <c r="AC559" s="63"/>
      <c r="AD559" s="63"/>
      <c r="AE559" s="63"/>
      <c r="AF559" s="63"/>
      <c r="AG559" s="63"/>
      <c r="AH559" s="63"/>
      <c r="AI559" s="63"/>
      <c r="AJ559" s="63"/>
      <c r="AK559" s="63"/>
      <c r="AL559" s="63"/>
      <c r="AM559" s="63"/>
      <c r="AN559" s="63"/>
      <c r="AO559" s="67"/>
    </row>
    <row r="560" spans="1:41" x14ac:dyDescent="0.2">
      <c r="A560" s="5"/>
      <c r="B560" s="5"/>
      <c r="C560" s="144"/>
      <c r="D560" s="65"/>
      <c r="E560" s="5"/>
      <c r="F560" s="66"/>
      <c r="G560" s="139"/>
      <c r="H560" s="139"/>
      <c r="I560" s="139"/>
      <c r="J560" s="63"/>
      <c r="K560" s="63"/>
      <c r="L560" s="63"/>
      <c r="M560" s="63"/>
      <c r="N560" s="63"/>
      <c r="O560" s="63"/>
      <c r="P560" s="63"/>
      <c r="Q560" s="63"/>
      <c r="R560" s="63"/>
      <c r="S560" s="63"/>
      <c r="T560" s="63"/>
      <c r="U560" s="63"/>
      <c r="V560" s="63"/>
      <c r="W560" s="63"/>
      <c r="X560" s="63"/>
      <c r="Y560" s="63"/>
      <c r="Z560" s="63"/>
      <c r="AA560" s="63"/>
      <c r="AB560" s="63"/>
      <c r="AC560" s="63"/>
      <c r="AD560" s="63"/>
      <c r="AE560" s="63"/>
      <c r="AF560" s="63"/>
      <c r="AG560" s="63"/>
      <c r="AH560" s="63"/>
      <c r="AI560" s="63"/>
      <c r="AJ560" s="63"/>
      <c r="AK560" s="63"/>
      <c r="AL560" s="63"/>
      <c r="AM560" s="63"/>
      <c r="AN560" s="63"/>
      <c r="AO560" s="67"/>
    </row>
    <row r="561" spans="1:41" x14ac:dyDescent="0.2">
      <c r="A561" s="5"/>
      <c r="B561" s="5"/>
      <c r="C561" s="144"/>
      <c r="D561" s="65"/>
      <c r="E561" s="5"/>
      <c r="F561" s="66"/>
      <c r="G561" s="139"/>
      <c r="H561" s="139"/>
      <c r="I561" s="139"/>
      <c r="J561" s="63"/>
      <c r="K561" s="63"/>
      <c r="L561" s="63"/>
      <c r="M561" s="63"/>
      <c r="N561" s="63"/>
      <c r="O561" s="63"/>
      <c r="P561" s="63"/>
      <c r="Q561" s="63"/>
      <c r="R561" s="63"/>
      <c r="S561" s="63"/>
      <c r="T561" s="63"/>
      <c r="U561" s="63"/>
      <c r="V561" s="63"/>
      <c r="W561" s="63"/>
      <c r="X561" s="63"/>
      <c r="Y561" s="63"/>
      <c r="Z561" s="63"/>
      <c r="AA561" s="63"/>
      <c r="AB561" s="63"/>
      <c r="AC561" s="63"/>
      <c r="AD561" s="63"/>
      <c r="AE561" s="63"/>
      <c r="AF561" s="63"/>
      <c r="AG561" s="63"/>
      <c r="AH561" s="63"/>
      <c r="AI561" s="63"/>
      <c r="AJ561" s="63"/>
      <c r="AK561" s="63"/>
      <c r="AL561" s="63"/>
      <c r="AM561" s="63"/>
      <c r="AN561" s="63"/>
      <c r="AO561" s="67"/>
    </row>
    <row r="562" spans="1:41" x14ac:dyDescent="0.2">
      <c r="A562" s="5"/>
      <c r="B562" s="5"/>
      <c r="C562" s="144"/>
      <c r="D562" s="65"/>
      <c r="E562" s="5"/>
      <c r="F562" s="66"/>
      <c r="G562" s="139"/>
      <c r="H562" s="139"/>
      <c r="I562" s="139"/>
      <c r="J562" s="63"/>
      <c r="K562" s="63"/>
      <c r="L562" s="63"/>
      <c r="M562" s="63"/>
      <c r="N562" s="63"/>
      <c r="O562" s="63"/>
      <c r="P562" s="63"/>
      <c r="Q562" s="63"/>
      <c r="R562" s="63"/>
      <c r="S562" s="63"/>
      <c r="T562" s="63"/>
      <c r="U562" s="63"/>
      <c r="V562" s="63"/>
      <c r="W562" s="63"/>
      <c r="X562" s="63"/>
      <c r="Y562" s="63"/>
      <c r="Z562" s="63"/>
      <c r="AA562" s="63"/>
      <c r="AB562" s="63"/>
      <c r="AC562" s="63"/>
      <c r="AD562" s="63"/>
      <c r="AE562" s="63"/>
      <c r="AF562" s="63"/>
      <c r="AG562" s="63"/>
      <c r="AH562" s="63"/>
      <c r="AI562" s="63"/>
      <c r="AJ562" s="63"/>
      <c r="AK562" s="63"/>
      <c r="AL562" s="63"/>
      <c r="AM562" s="63"/>
      <c r="AN562" s="63"/>
      <c r="AO562" s="67"/>
    </row>
    <row r="563" spans="1:41" x14ac:dyDescent="0.2">
      <c r="A563" s="5"/>
      <c r="B563" s="5"/>
      <c r="C563" s="144"/>
      <c r="D563" s="65"/>
      <c r="E563" s="5"/>
      <c r="F563" s="66"/>
      <c r="G563" s="139"/>
      <c r="H563" s="139"/>
      <c r="I563" s="139"/>
      <c r="J563" s="63"/>
      <c r="K563" s="63"/>
      <c r="L563" s="63"/>
      <c r="M563" s="63"/>
      <c r="N563" s="63"/>
      <c r="O563" s="63"/>
      <c r="P563" s="63"/>
      <c r="Q563" s="63"/>
      <c r="R563" s="63"/>
      <c r="S563" s="63"/>
      <c r="T563" s="63"/>
      <c r="U563" s="63"/>
      <c r="V563" s="63"/>
      <c r="W563" s="63"/>
      <c r="X563" s="63"/>
      <c r="Y563" s="63"/>
      <c r="Z563" s="63"/>
      <c r="AA563" s="63"/>
      <c r="AB563" s="63"/>
      <c r="AC563" s="63"/>
      <c r="AD563" s="63"/>
      <c r="AE563" s="63"/>
      <c r="AF563" s="63"/>
      <c r="AG563" s="63"/>
      <c r="AH563" s="63"/>
      <c r="AI563" s="63"/>
      <c r="AJ563" s="63"/>
      <c r="AK563" s="63"/>
      <c r="AL563" s="63"/>
      <c r="AM563" s="63"/>
      <c r="AN563" s="63"/>
      <c r="AO563" s="67"/>
    </row>
    <row r="564" spans="1:41" x14ac:dyDescent="0.2">
      <c r="A564" s="5"/>
      <c r="B564" s="5"/>
      <c r="C564" s="144"/>
      <c r="D564" s="65"/>
      <c r="E564" s="5"/>
      <c r="F564" s="66"/>
      <c r="G564" s="139"/>
      <c r="H564" s="139"/>
      <c r="I564" s="139"/>
      <c r="J564" s="63"/>
      <c r="K564" s="63"/>
      <c r="L564" s="63"/>
      <c r="M564" s="63"/>
      <c r="N564" s="63"/>
      <c r="O564" s="63"/>
      <c r="P564" s="63"/>
      <c r="Q564" s="63"/>
      <c r="R564" s="63"/>
      <c r="S564" s="63"/>
      <c r="T564" s="63"/>
      <c r="U564" s="63"/>
      <c r="V564" s="63"/>
      <c r="W564" s="63"/>
      <c r="X564" s="63"/>
      <c r="Y564" s="63"/>
      <c r="Z564" s="63"/>
      <c r="AA564" s="63"/>
      <c r="AB564" s="63"/>
      <c r="AC564" s="63"/>
      <c r="AD564" s="63"/>
      <c r="AE564" s="63"/>
      <c r="AF564" s="63"/>
      <c r="AG564" s="63"/>
      <c r="AH564" s="63"/>
      <c r="AI564" s="63"/>
      <c r="AJ564" s="63"/>
      <c r="AK564" s="63"/>
      <c r="AL564" s="63"/>
      <c r="AM564" s="63"/>
      <c r="AN564" s="63"/>
      <c r="AO564" s="67"/>
    </row>
    <row r="565" spans="1:41" x14ac:dyDescent="0.2">
      <c r="A565" s="5"/>
      <c r="B565" s="5"/>
      <c r="C565" s="144"/>
      <c r="D565" s="65"/>
      <c r="E565" s="5"/>
      <c r="F565" s="66"/>
      <c r="G565" s="139"/>
      <c r="H565" s="139"/>
      <c r="I565" s="139"/>
      <c r="J565" s="63"/>
      <c r="K565" s="63"/>
      <c r="L565" s="63"/>
      <c r="M565" s="63"/>
      <c r="N565" s="63"/>
      <c r="O565" s="63"/>
      <c r="P565" s="63"/>
      <c r="Q565" s="63"/>
      <c r="R565" s="63"/>
      <c r="S565" s="63"/>
      <c r="T565" s="63"/>
      <c r="U565" s="63"/>
      <c r="V565" s="63"/>
      <c r="W565" s="63"/>
      <c r="X565" s="63"/>
      <c r="Y565" s="63"/>
      <c r="Z565" s="63"/>
      <c r="AA565" s="63"/>
      <c r="AB565" s="63"/>
      <c r="AC565" s="63"/>
      <c r="AD565" s="63"/>
      <c r="AE565" s="63"/>
      <c r="AF565" s="63"/>
      <c r="AG565" s="63"/>
      <c r="AH565" s="63"/>
      <c r="AI565" s="63"/>
      <c r="AJ565" s="63"/>
      <c r="AK565" s="63"/>
      <c r="AL565" s="63"/>
      <c r="AM565" s="63"/>
      <c r="AN565" s="63"/>
      <c r="AO565" s="67"/>
    </row>
    <row r="566" spans="1:41" x14ac:dyDescent="0.2">
      <c r="A566" s="5"/>
      <c r="B566" s="5"/>
      <c r="C566" s="144"/>
      <c r="D566" s="65"/>
      <c r="E566" s="5"/>
      <c r="F566" s="66"/>
      <c r="G566" s="139"/>
      <c r="H566" s="139"/>
      <c r="I566" s="139"/>
      <c r="J566" s="63"/>
      <c r="K566" s="63"/>
      <c r="L566" s="63"/>
      <c r="M566" s="63"/>
      <c r="N566" s="63"/>
      <c r="O566" s="63"/>
      <c r="P566" s="63"/>
      <c r="Q566" s="63"/>
      <c r="R566" s="63"/>
      <c r="S566" s="63"/>
      <c r="T566" s="63"/>
      <c r="U566" s="63"/>
      <c r="V566" s="63"/>
      <c r="W566" s="63"/>
      <c r="X566" s="63"/>
      <c r="Y566" s="63"/>
      <c r="Z566" s="63"/>
      <c r="AA566" s="63"/>
      <c r="AB566" s="63"/>
      <c r="AC566" s="63"/>
      <c r="AD566" s="63"/>
      <c r="AE566" s="63"/>
      <c r="AF566" s="63"/>
      <c r="AG566" s="63"/>
      <c r="AH566" s="63"/>
      <c r="AI566" s="63"/>
      <c r="AJ566" s="63"/>
      <c r="AK566" s="63"/>
      <c r="AL566" s="63"/>
      <c r="AM566" s="63"/>
      <c r="AN566" s="63"/>
      <c r="AO566" s="67"/>
    </row>
    <row r="567" spans="1:41" x14ac:dyDescent="0.2">
      <c r="A567" s="5"/>
      <c r="B567" s="5"/>
      <c r="C567" s="144"/>
      <c r="D567" s="65"/>
      <c r="E567" s="5"/>
      <c r="F567" s="66"/>
      <c r="G567" s="139"/>
      <c r="H567" s="139"/>
      <c r="I567" s="139"/>
      <c r="J567" s="63"/>
      <c r="K567" s="63"/>
      <c r="L567" s="63"/>
      <c r="M567" s="63"/>
      <c r="N567" s="63"/>
      <c r="O567" s="63"/>
      <c r="P567" s="63"/>
      <c r="Q567" s="63"/>
      <c r="R567" s="63"/>
      <c r="S567" s="63"/>
      <c r="T567" s="63"/>
      <c r="U567" s="63"/>
      <c r="V567" s="63"/>
      <c r="W567" s="63"/>
      <c r="X567" s="63"/>
      <c r="Y567" s="63"/>
      <c r="Z567" s="63"/>
      <c r="AA567" s="63"/>
      <c r="AB567" s="63"/>
      <c r="AC567" s="63"/>
      <c r="AD567" s="63"/>
      <c r="AE567" s="63"/>
      <c r="AF567" s="63"/>
      <c r="AG567" s="63"/>
      <c r="AH567" s="63"/>
      <c r="AI567" s="63"/>
      <c r="AJ567" s="63"/>
      <c r="AK567" s="63"/>
      <c r="AL567" s="63"/>
      <c r="AM567" s="63"/>
      <c r="AN567" s="63"/>
      <c r="AO567" s="67"/>
    </row>
    <row r="568" spans="1:41" x14ac:dyDescent="0.2">
      <c r="A568" s="5"/>
      <c r="B568" s="5"/>
      <c r="C568" s="144"/>
      <c r="D568" s="65"/>
      <c r="E568" s="5"/>
      <c r="F568" s="66"/>
      <c r="G568" s="139"/>
      <c r="H568" s="139"/>
      <c r="I568" s="139"/>
      <c r="J568" s="63"/>
      <c r="K568" s="63"/>
      <c r="L568" s="63"/>
      <c r="M568" s="63"/>
      <c r="N568" s="63"/>
      <c r="O568" s="63"/>
      <c r="P568" s="63"/>
      <c r="Q568" s="63"/>
      <c r="R568" s="63"/>
      <c r="S568" s="63"/>
      <c r="T568" s="63"/>
      <c r="U568" s="63"/>
      <c r="V568" s="63"/>
      <c r="W568" s="63"/>
      <c r="X568" s="63"/>
      <c r="Y568" s="63"/>
      <c r="Z568" s="63"/>
      <c r="AA568" s="63"/>
      <c r="AB568" s="63"/>
      <c r="AC568" s="63"/>
      <c r="AD568" s="63"/>
      <c r="AE568" s="63"/>
      <c r="AF568" s="63"/>
      <c r="AG568" s="63"/>
      <c r="AH568" s="63"/>
      <c r="AI568" s="63"/>
      <c r="AJ568" s="63"/>
      <c r="AK568" s="63"/>
      <c r="AL568" s="63"/>
      <c r="AM568" s="63"/>
      <c r="AN568" s="63"/>
      <c r="AO568" s="67"/>
    </row>
    <row r="569" spans="1:41" x14ac:dyDescent="0.2">
      <c r="A569" s="5"/>
      <c r="B569" s="5"/>
      <c r="C569" s="144"/>
      <c r="D569" s="65"/>
      <c r="E569" s="5"/>
      <c r="F569" s="66"/>
      <c r="G569" s="139"/>
      <c r="H569" s="139"/>
      <c r="I569" s="139"/>
      <c r="J569" s="63"/>
      <c r="K569" s="63"/>
      <c r="L569" s="63"/>
      <c r="M569" s="63"/>
      <c r="N569" s="63"/>
      <c r="O569" s="63"/>
      <c r="P569" s="63"/>
      <c r="Q569" s="63"/>
      <c r="R569" s="63"/>
      <c r="S569" s="63"/>
      <c r="T569" s="63"/>
      <c r="U569" s="63"/>
      <c r="V569" s="63"/>
      <c r="W569" s="63"/>
      <c r="X569" s="63"/>
      <c r="Y569" s="63"/>
      <c r="Z569" s="63"/>
      <c r="AA569" s="63"/>
      <c r="AB569" s="63"/>
      <c r="AC569" s="63"/>
      <c r="AD569" s="63"/>
      <c r="AE569" s="63"/>
      <c r="AF569" s="63"/>
      <c r="AG569" s="63"/>
      <c r="AH569" s="63"/>
      <c r="AI569" s="63"/>
      <c r="AJ569" s="63"/>
      <c r="AK569" s="63"/>
      <c r="AL569" s="63"/>
      <c r="AM569" s="63"/>
      <c r="AN569" s="63"/>
      <c r="AO569" s="67"/>
    </row>
    <row r="570" spans="1:41" x14ac:dyDescent="0.2">
      <c r="A570" s="5"/>
      <c r="B570" s="5"/>
      <c r="C570" s="144"/>
      <c r="D570" s="65"/>
      <c r="E570" s="5"/>
      <c r="F570" s="66"/>
      <c r="G570" s="139"/>
      <c r="H570" s="139"/>
      <c r="I570" s="139"/>
      <c r="J570" s="63"/>
      <c r="K570" s="63"/>
      <c r="L570" s="63"/>
      <c r="M570" s="63"/>
      <c r="N570" s="63"/>
      <c r="O570" s="63"/>
      <c r="P570" s="63"/>
      <c r="Q570" s="63"/>
      <c r="R570" s="63"/>
      <c r="S570" s="63"/>
      <c r="T570" s="63"/>
      <c r="U570" s="63"/>
      <c r="V570" s="63"/>
      <c r="W570" s="63"/>
      <c r="X570" s="63"/>
      <c r="Y570" s="63"/>
      <c r="Z570" s="63"/>
      <c r="AA570" s="63"/>
      <c r="AB570" s="63"/>
      <c r="AC570" s="63"/>
      <c r="AD570" s="63"/>
      <c r="AE570" s="63"/>
      <c r="AF570" s="63"/>
      <c r="AG570" s="63"/>
      <c r="AH570" s="63"/>
      <c r="AI570" s="63"/>
      <c r="AJ570" s="63"/>
      <c r="AK570" s="63"/>
      <c r="AL570" s="63"/>
      <c r="AM570" s="63"/>
      <c r="AN570" s="63"/>
      <c r="AO570" s="67"/>
    </row>
    <row r="571" spans="1:41" x14ac:dyDescent="0.2">
      <c r="A571" s="5"/>
      <c r="B571" s="5"/>
      <c r="C571" s="144"/>
      <c r="D571" s="65"/>
      <c r="E571" s="5"/>
      <c r="F571" s="66"/>
      <c r="G571" s="139"/>
      <c r="H571" s="139"/>
      <c r="I571" s="139"/>
      <c r="J571" s="63"/>
      <c r="K571" s="63"/>
      <c r="L571" s="63"/>
      <c r="M571" s="63"/>
      <c r="N571" s="63"/>
      <c r="O571" s="63"/>
      <c r="P571" s="63"/>
      <c r="Q571" s="63"/>
      <c r="R571" s="63"/>
      <c r="S571" s="63"/>
      <c r="T571" s="63"/>
      <c r="U571" s="63"/>
      <c r="V571" s="63"/>
      <c r="W571" s="63"/>
      <c r="X571" s="63"/>
      <c r="Y571" s="63"/>
      <c r="Z571" s="63"/>
      <c r="AA571" s="63"/>
      <c r="AB571" s="63"/>
      <c r="AC571" s="63"/>
      <c r="AD571" s="63"/>
      <c r="AE571" s="63"/>
      <c r="AF571" s="63"/>
      <c r="AG571" s="63"/>
      <c r="AH571" s="63"/>
      <c r="AI571" s="63"/>
      <c r="AJ571" s="63"/>
      <c r="AK571" s="63"/>
      <c r="AL571" s="63"/>
      <c r="AM571" s="63"/>
      <c r="AN571" s="63"/>
      <c r="AO571" s="67"/>
    </row>
    <row r="572" spans="1:41" x14ac:dyDescent="0.2">
      <c r="A572" s="5"/>
      <c r="B572" s="5"/>
      <c r="C572" s="144"/>
      <c r="D572" s="65"/>
      <c r="E572" s="5"/>
      <c r="F572" s="66"/>
      <c r="G572" s="139"/>
      <c r="H572" s="139"/>
      <c r="I572" s="139"/>
      <c r="J572" s="63"/>
      <c r="K572" s="63"/>
      <c r="L572" s="63"/>
      <c r="M572" s="63"/>
      <c r="N572" s="63"/>
      <c r="O572" s="63"/>
      <c r="P572" s="63"/>
      <c r="Q572" s="63"/>
      <c r="R572" s="63"/>
      <c r="S572" s="63"/>
      <c r="T572" s="63"/>
      <c r="U572" s="63"/>
      <c r="V572" s="63"/>
      <c r="W572" s="63"/>
      <c r="X572" s="63"/>
      <c r="Y572" s="63"/>
      <c r="Z572" s="63"/>
      <c r="AA572" s="63"/>
      <c r="AB572" s="63"/>
      <c r="AC572" s="63"/>
      <c r="AD572" s="63"/>
      <c r="AE572" s="63"/>
      <c r="AF572" s="63"/>
      <c r="AG572" s="63"/>
      <c r="AH572" s="63"/>
      <c r="AI572" s="63"/>
      <c r="AJ572" s="63"/>
      <c r="AK572" s="63"/>
      <c r="AL572" s="63"/>
      <c r="AM572" s="63"/>
      <c r="AN572" s="63"/>
      <c r="AO572" s="67"/>
    </row>
    <row r="573" spans="1:41" x14ac:dyDescent="0.2">
      <c r="A573" s="5"/>
      <c r="B573" s="5"/>
      <c r="C573" s="144"/>
      <c r="D573" s="65"/>
      <c r="E573" s="5"/>
      <c r="F573" s="66"/>
      <c r="G573" s="139"/>
      <c r="H573" s="139"/>
      <c r="I573" s="139"/>
      <c r="J573" s="63"/>
      <c r="K573" s="63"/>
      <c r="L573" s="63"/>
      <c r="M573" s="63"/>
      <c r="N573" s="63"/>
      <c r="O573" s="63"/>
      <c r="P573" s="63"/>
      <c r="Q573" s="63"/>
      <c r="R573" s="63"/>
      <c r="S573" s="63"/>
      <c r="T573" s="63"/>
      <c r="U573" s="63"/>
      <c r="V573" s="63"/>
      <c r="W573" s="63"/>
      <c r="X573" s="63"/>
      <c r="Y573" s="63"/>
      <c r="Z573" s="63"/>
      <c r="AA573" s="63"/>
      <c r="AB573" s="63"/>
      <c r="AC573" s="63"/>
      <c r="AD573" s="63"/>
      <c r="AE573" s="63"/>
      <c r="AF573" s="63"/>
      <c r="AG573" s="63"/>
      <c r="AH573" s="63"/>
      <c r="AI573" s="63"/>
      <c r="AJ573" s="63"/>
      <c r="AK573" s="63"/>
      <c r="AL573" s="63"/>
      <c r="AM573" s="63"/>
      <c r="AN573" s="63"/>
      <c r="AO573" s="67"/>
    </row>
    <row r="574" spans="1:41" x14ac:dyDescent="0.2">
      <c r="A574" s="5"/>
      <c r="B574" s="5"/>
      <c r="C574" s="144"/>
      <c r="D574" s="65"/>
      <c r="E574" s="5"/>
      <c r="F574" s="66"/>
      <c r="G574" s="139"/>
      <c r="H574" s="139"/>
      <c r="I574" s="139"/>
      <c r="J574" s="63"/>
      <c r="K574" s="63"/>
      <c r="L574" s="63"/>
      <c r="M574" s="63"/>
      <c r="N574" s="63"/>
      <c r="O574" s="63"/>
      <c r="P574" s="63"/>
      <c r="Q574" s="63"/>
      <c r="R574" s="63"/>
      <c r="S574" s="63"/>
      <c r="T574" s="63"/>
      <c r="U574" s="63"/>
      <c r="V574" s="63"/>
      <c r="W574" s="63"/>
      <c r="X574" s="63"/>
      <c r="Y574" s="63"/>
      <c r="Z574" s="63"/>
      <c r="AA574" s="63"/>
      <c r="AB574" s="63"/>
      <c r="AC574" s="63"/>
      <c r="AD574" s="63"/>
      <c r="AE574" s="63"/>
      <c r="AF574" s="63"/>
      <c r="AG574" s="63"/>
      <c r="AH574" s="63"/>
      <c r="AI574" s="63"/>
      <c r="AJ574" s="63"/>
      <c r="AK574" s="63"/>
      <c r="AL574" s="63"/>
      <c r="AM574" s="63"/>
      <c r="AN574" s="63"/>
      <c r="AO574" s="67"/>
    </row>
    <row r="575" spans="1:41" x14ac:dyDescent="0.2">
      <c r="A575" s="5"/>
      <c r="B575" s="5"/>
      <c r="C575" s="144"/>
      <c r="D575" s="65"/>
      <c r="E575" s="5"/>
      <c r="F575" s="66"/>
      <c r="G575" s="139"/>
      <c r="H575" s="139"/>
      <c r="I575" s="139"/>
      <c r="J575" s="63"/>
      <c r="K575" s="63"/>
      <c r="L575" s="63"/>
      <c r="M575" s="63"/>
      <c r="N575" s="63"/>
      <c r="O575" s="63"/>
      <c r="P575" s="63"/>
      <c r="Q575" s="63"/>
      <c r="R575" s="63"/>
      <c r="S575" s="63"/>
      <c r="T575" s="63"/>
      <c r="U575" s="63"/>
      <c r="V575" s="63"/>
      <c r="W575" s="63"/>
      <c r="X575" s="63"/>
      <c r="Y575" s="63"/>
      <c r="Z575" s="63"/>
      <c r="AA575" s="63"/>
      <c r="AB575" s="63"/>
      <c r="AC575" s="63"/>
      <c r="AD575" s="63"/>
      <c r="AE575" s="63"/>
      <c r="AF575" s="63"/>
      <c r="AG575" s="63"/>
      <c r="AH575" s="63"/>
      <c r="AI575" s="63"/>
      <c r="AJ575" s="63"/>
      <c r="AK575" s="63"/>
      <c r="AL575" s="63"/>
      <c r="AM575" s="63"/>
      <c r="AN575" s="63"/>
      <c r="AO575" s="67"/>
    </row>
    <row r="576" spans="1:41" x14ac:dyDescent="0.2">
      <c r="A576" s="5"/>
      <c r="B576" s="5"/>
      <c r="C576" s="144"/>
      <c r="D576" s="65"/>
      <c r="E576" s="5"/>
      <c r="F576" s="66"/>
      <c r="G576" s="139"/>
      <c r="H576" s="139"/>
      <c r="I576" s="139"/>
      <c r="J576" s="63"/>
      <c r="K576" s="63"/>
      <c r="L576" s="63"/>
      <c r="M576" s="63"/>
      <c r="N576" s="63"/>
      <c r="O576" s="63"/>
      <c r="P576" s="63"/>
      <c r="Q576" s="63"/>
      <c r="R576" s="63"/>
      <c r="S576" s="63"/>
      <c r="T576" s="63"/>
      <c r="U576" s="63"/>
      <c r="V576" s="63"/>
      <c r="W576" s="63"/>
      <c r="X576" s="63"/>
      <c r="Y576" s="63"/>
      <c r="Z576" s="63"/>
      <c r="AA576" s="63"/>
      <c r="AB576" s="63"/>
      <c r="AC576" s="63"/>
      <c r="AD576" s="63"/>
      <c r="AE576" s="63"/>
      <c r="AF576" s="63"/>
      <c r="AG576" s="63"/>
      <c r="AH576" s="63"/>
      <c r="AI576" s="63"/>
      <c r="AJ576" s="63"/>
      <c r="AK576" s="63"/>
      <c r="AL576" s="63"/>
      <c r="AM576" s="63"/>
      <c r="AN576" s="63"/>
      <c r="AO576" s="67"/>
    </row>
    <row r="577" spans="1:41" x14ac:dyDescent="0.2">
      <c r="A577" s="5"/>
      <c r="B577" s="5"/>
      <c r="C577" s="144"/>
      <c r="D577" s="65"/>
      <c r="E577" s="5"/>
      <c r="F577" s="66"/>
      <c r="G577" s="139"/>
      <c r="H577" s="139"/>
      <c r="I577" s="139"/>
      <c r="J577" s="63"/>
      <c r="K577" s="63"/>
      <c r="L577" s="63"/>
      <c r="M577" s="63"/>
      <c r="N577" s="63"/>
      <c r="O577" s="63"/>
      <c r="P577" s="63"/>
      <c r="Q577" s="63"/>
      <c r="R577" s="63"/>
      <c r="S577" s="63"/>
      <c r="T577" s="63"/>
      <c r="U577" s="63"/>
      <c r="V577" s="63"/>
      <c r="W577" s="63"/>
      <c r="X577" s="63"/>
      <c r="Y577" s="63"/>
      <c r="Z577" s="63"/>
      <c r="AA577" s="63"/>
      <c r="AB577" s="63"/>
      <c r="AC577" s="63"/>
      <c r="AD577" s="63"/>
      <c r="AE577" s="63"/>
      <c r="AF577" s="63"/>
      <c r="AG577" s="63"/>
      <c r="AH577" s="63"/>
      <c r="AI577" s="63"/>
      <c r="AJ577" s="63"/>
      <c r="AK577" s="63"/>
      <c r="AL577" s="63"/>
      <c r="AM577" s="63"/>
      <c r="AN577" s="63"/>
      <c r="AO577" s="67"/>
    </row>
    <row r="578" spans="1:41" x14ac:dyDescent="0.2">
      <c r="A578" s="5"/>
      <c r="B578" s="5"/>
      <c r="C578" s="144"/>
      <c r="D578" s="65"/>
      <c r="E578" s="5"/>
      <c r="F578" s="66"/>
      <c r="G578" s="139"/>
      <c r="H578" s="139"/>
      <c r="I578" s="139"/>
      <c r="J578" s="63"/>
      <c r="K578" s="63"/>
      <c r="L578" s="63"/>
      <c r="M578" s="63"/>
      <c r="N578" s="63"/>
      <c r="O578" s="63"/>
      <c r="P578" s="63"/>
      <c r="Q578" s="63"/>
      <c r="R578" s="63"/>
      <c r="S578" s="63"/>
      <c r="T578" s="63"/>
      <c r="U578" s="63"/>
      <c r="V578" s="63"/>
      <c r="W578" s="63"/>
      <c r="X578" s="63"/>
      <c r="Y578" s="63"/>
      <c r="Z578" s="63"/>
      <c r="AA578" s="63"/>
      <c r="AB578" s="63"/>
      <c r="AC578" s="63"/>
      <c r="AD578" s="63"/>
      <c r="AE578" s="63"/>
      <c r="AF578" s="63"/>
      <c r="AG578" s="63"/>
      <c r="AH578" s="63"/>
      <c r="AI578" s="63"/>
      <c r="AJ578" s="63"/>
      <c r="AK578" s="63"/>
      <c r="AL578" s="63"/>
      <c r="AM578" s="63"/>
      <c r="AN578" s="63"/>
      <c r="AO578" s="67"/>
    </row>
    <row r="579" spans="1:41" x14ac:dyDescent="0.2">
      <c r="A579" s="5"/>
      <c r="B579" s="5"/>
      <c r="C579" s="144"/>
      <c r="D579" s="65"/>
      <c r="E579" s="5"/>
      <c r="F579" s="66"/>
      <c r="G579" s="139"/>
      <c r="H579" s="139"/>
      <c r="I579" s="139"/>
      <c r="J579" s="63"/>
      <c r="K579" s="63"/>
      <c r="L579" s="63"/>
      <c r="M579" s="63"/>
      <c r="N579" s="63"/>
      <c r="O579" s="63"/>
      <c r="P579" s="63"/>
      <c r="Q579" s="63"/>
      <c r="R579" s="63"/>
      <c r="S579" s="63"/>
      <c r="T579" s="63"/>
      <c r="U579" s="63"/>
      <c r="V579" s="63"/>
      <c r="W579" s="63"/>
      <c r="X579" s="63"/>
      <c r="Y579" s="63"/>
      <c r="Z579" s="63"/>
      <c r="AA579" s="63"/>
      <c r="AB579" s="63"/>
      <c r="AC579" s="63"/>
      <c r="AD579" s="63"/>
      <c r="AE579" s="63"/>
      <c r="AF579" s="63"/>
      <c r="AG579" s="63"/>
      <c r="AH579" s="63"/>
      <c r="AI579" s="63"/>
      <c r="AJ579" s="63"/>
      <c r="AK579" s="63"/>
      <c r="AL579" s="63"/>
      <c r="AM579" s="63"/>
      <c r="AN579" s="63"/>
      <c r="AO579" s="67"/>
    </row>
    <row r="580" spans="1:41" x14ac:dyDescent="0.2">
      <c r="A580" s="5"/>
      <c r="B580" s="5"/>
      <c r="C580" s="144"/>
      <c r="D580" s="65"/>
      <c r="E580" s="5"/>
      <c r="F580" s="66"/>
      <c r="G580" s="139"/>
      <c r="H580" s="139"/>
      <c r="I580" s="139"/>
      <c r="J580" s="63"/>
      <c r="K580" s="63"/>
      <c r="L580" s="63"/>
      <c r="M580" s="63"/>
      <c r="N580" s="63"/>
      <c r="O580" s="63"/>
      <c r="P580" s="63"/>
      <c r="Q580" s="63"/>
      <c r="R580" s="63"/>
      <c r="S580" s="63"/>
      <c r="T580" s="63"/>
      <c r="U580" s="63"/>
      <c r="V580" s="63"/>
      <c r="W580" s="63"/>
      <c r="X580" s="63"/>
      <c r="Y580" s="63"/>
      <c r="Z580" s="63"/>
      <c r="AA580" s="63"/>
      <c r="AB580" s="63"/>
      <c r="AC580" s="63"/>
      <c r="AD580" s="63"/>
      <c r="AE580" s="63"/>
      <c r="AF580" s="63"/>
      <c r="AG580" s="63"/>
      <c r="AH580" s="63"/>
      <c r="AI580" s="63"/>
      <c r="AJ580" s="63"/>
      <c r="AK580" s="63"/>
      <c r="AL580" s="63"/>
      <c r="AM580" s="63"/>
      <c r="AN580" s="63"/>
      <c r="AO580" s="67"/>
    </row>
    <row r="581" spans="1:41" x14ac:dyDescent="0.2">
      <c r="A581" s="5"/>
      <c r="B581" s="5"/>
      <c r="C581" s="144"/>
      <c r="D581" s="65"/>
      <c r="E581" s="5"/>
      <c r="F581" s="66"/>
      <c r="G581" s="139"/>
      <c r="H581" s="139"/>
      <c r="I581" s="139"/>
      <c r="J581" s="63"/>
      <c r="K581" s="63"/>
      <c r="L581" s="63"/>
      <c r="M581" s="63"/>
      <c r="N581" s="63"/>
      <c r="O581" s="63"/>
      <c r="P581" s="63"/>
      <c r="Q581" s="63"/>
      <c r="R581" s="63"/>
      <c r="S581" s="63"/>
      <c r="T581" s="63"/>
      <c r="U581" s="63"/>
      <c r="V581" s="63"/>
      <c r="W581" s="63"/>
      <c r="X581" s="63"/>
      <c r="Y581" s="63"/>
      <c r="Z581" s="63"/>
      <c r="AA581" s="63"/>
      <c r="AB581" s="63"/>
      <c r="AC581" s="63"/>
      <c r="AD581" s="63"/>
      <c r="AE581" s="63"/>
      <c r="AF581" s="63"/>
      <c r="AG581" s="63"/>
      <c r="AH581" s="63"/>
      <c r="AI581" s="63"/>
      <c r="AJ581" s="63"/>
      <c r="AK581" s="63"/>
      <c r="AL581" s="63"/>
      <c r="AM581" s="63"/>
      <c r="AN581" s="63"/>
      <c r="AO581" s="67"/>
    </row>
    <row r="582" spans="1:41" x14ac:dyDescent="0.2">
      <c r="A582" s="5"/>
      <c r="B582" s="5"/>
      <c r="C582" s="144"/>
      <c r="D582" s="65"/>
      <c r="E582" s="5"/>
      <c r="F582" s="66"/>
      <c r="G582" s="139"/>
      <c r="H582" s="139"/>
      <c r="I582" s="139"/>
      <c r="J582" s="63"/>
      <c r="K582" s="63"/>
      <c r="L582" s="63"/>
      <c r="M582" s="63"/>
      <c r="N582" s="63"/>
      <c r="O582" s="63"/>
      <c r="P582" s="63"/>
      <c r="Q582" s="63"/>
      <c r="R582" s="63"/>
      <c r="S582" s="63"/>
      <c r="T582" s="63"/>
      <c r="U582" s="63"/>
      <c r="V582" s="63"/>
      <c r="W582" s="63"/>
      <c r="X582" s="63"/>
      <c r="Y582" s="63"/>
      <c r="Z582" s="63"/>
      <c r="AA582" s="63"/>
      <c r="AB582" s="63"/>
      <c r="AC582" s="63"/>
      <c r="AD582" s="63"/>
      <c r="AE582" s="63"/>
      <c r="AF582" s="63"/>
      <c r="AG582" s="63"/>
      <c r="AH582" s="63"/>
      <c r="AI582" s="63"/>
      <c r="AJ582" s="63"/>
      <c r="AK582" s="63"/>
      <c r="AL582" s="63"/>
      <c r="AM582" s="63"/>
      <c r="AN582" s="63"/>
      <c r="AO582" s="67"/>
    </row>
    <row r="583" spans="1:41" x14ac:dyDescent="0.2">
      <c r="A583" s="5"/>
      <c r="B583" s="5"/>
      <c r="C583" s="144"/>
      <c r="D583" s="65"/>
      <c r="E583" s="5"/>
      <c r="F583" s="66"/>
      <c r="G583" s="139"/>
      <c r="H583" s="139"/>
      <c r="I583" s="139"/>
      <c r="J583" s="63"/>
      <c r="K583" s="63"/>
      <c r="L583" s="63"/>
      <c r="M583" s="63"/>
      <c r="N583" s="63"/>
      <c r="O583" s="63"/>
      <c r="P583" s="63"/>
      <c r="Q583" s="63"/>
      <c r="R583" s="63"/>
      <c r="S583" s="63"/>
      <c r="T583" s="63"/>
      <c r="U583" s="63"/>
      <c r="V583" s="63"/>
      <c r="W583" s="63"/>
      <c r="X583" s="63"/>
      <c r="Y583" s="63"/>
      <c r="Z583" s="63"/>
      <c r="AA583" s="63"/>
      <c r="AB583" s="63"/>
      <c r="AC583" s="63"/>
      <c r="AD583" s="63"/>
      <c r="AE583" s="63"/>
      <c r="AF583" s="63"/>
      <c r="AG583" s="63"/>
      <c r="AH583" s="63"/>
      <c r="AI583" s="63"/>
      <c r="AJ583" s="63"/>
      <c r="AK583" s="63"/>
      <c r="AL583" s="63"/>
      <c r="AM583" s="63"/>
      <c r="AN583" s="63"/>
      <c r="AO583" s="67"/>
    </row>
    <row r="584" spans="1:41" x14ac:dyDescent="0.2">
      <c r="A584" s="5"/>
      <c r="B584" s="5"/>
      <c r="C584" s="144"/>
      <c r="D584" s="65"/>
      <c r="E584" s="5"/>
      <c r="F584" s="66"/>
      <c r="G584" s="139"/>
      <c r="H584" s="139"/>
      <c r="I584" s="139"/>
      <c r="J584" s="63"/>
      <c r="K584" s="63"/>
      <c r="L584" s="63"/>
      <c r="M584" s="63"/>
      <c r="N584" s="63"/>
      <c r="O584" s="63"/>
      <c r="P584" s="63"/>
      <c r="Q584" s="63"/>
      <c r="R584" s="63"/>
      <c r="S584" s="63"/>
      <c r="T584" s="63"/>
      <c r="U584" s="63"/>
      <c r="V584" s="63"/>
      <c r="W584" s="63"/>
      <c r="X584" s="63"/>
      <c r="Y584" s="63"/>
      <c r="Z584" s="63"/>
      <c r="AA584" s="63"/>
      <c r="AB584" s="63"/>
      <c r="AC584" s="63"/>
      <c r="AD584" s="63"/>
      <c r="AE584" s="63"/>
      <c r="AF584" s="63"/>
      <c r="AG584" s="63"/>
      <c r="AH584" s="63"/>
      <c r="AI584" s="63"/>
      <c r="AJ584" s="63"/>
      <c r="AK584" s="63"/>
      <c r="AL584" s="63"/>
      <c r="AM584" s="63"/>
      <c r="AN584" s="63"/>
      <c r="AO584" s="67"/>
    </row>
    <row r="585" spans="1:41" x14ac:dyDescent="0.2">
      <c r="A585" s="5"/>
      <c r="B585" s="5"/>
      <c r="C585" s="144"/>
      <c r="D585" s="65"/>
      <c r="E585" s="5"/>
      <c r="F585" s="66"/>
      <c r="G585" s="139"/>
      <c r="H585" s="139"/>
      <c r="I585" s="139"/>
      <c r="J585" s="63"/>
      <c r="K585" s="63"/>
      <c r="L585" s="63"/>
      <c r="M585" s="63"/>
      <c r="N585" s="63"/>
      <c r="O585" s="63"/>
      <c r="P585" s="63"/>
      <c r="Q585" s="63"/>
      <c r="R585" s="63"/>
      <c r="S585" s="63"/>
      <c r="T585" s="63"/>
      <c r="U585" s="63"/>
      <c r="V585" s="63"/>
      <c r="W585" s="63"/>
      <c r="X585" s="63"/>
      <c r="Y585" s="63"/>
      <c r="Z585" s="63"/>
      <c r="AA585" s="63"/>
      <c r="AB585" s="63"/>
      <c r="AC585" s="63"/>
      <c r="AD585" s="63"/>
      <c r="AE585" s="63"/>
      <c r="AF585" s="63"/>
      <c r="AG585" s="63"/>
      <c r="AH585" s="63"/>
      <c r="AI585" s="63"/>
      <c r="AJ585" s="63"/>
      <c r="AK585" s="63"/>
      <c r="AL585" s="63"/>
      <c r="AM585" s="63"/>
      <c r="AN585" s="63"/>
      <c r="AO585" s="67"/>
    </row>
    <row r="586" spans="1:41" x14ac:dyDescent="0.2">
      <c r="A586" s="5"/>
      <c r="B586" s="5"/>
      <c r="C586" s="144"/>
      <c r="D586" s="65"/>
      <c r="E586" s="5"/>
      <c r="F586" s="66"/>
      <c r="G586" s="139"/>
      <c r="H586" s="139"/>
      <c r="I586" s="139"/>
      <c r="J586" s="63"/>
      <c r="K586" s="63"/>
      <c r="L586" s="63"/>
      <c r="M586" s="63"/>
      <c r="N586" s="63"/>
      <c r="O586" s="63"/>
      <c r="P586" s="63"/>
      <c r="Q586" s="63"/>
      <c r="R586" s="63"/>
      <c r="S586" s="63"/>
      <c r="T586" s="63"/>
      <c r="U586" s="63"/>
      <c r="V586" s="63"/>
      <c r="W586" s="63"/>
      <c r="X586" s="63"/>
      <c r="Y586" s="63"/>
      <c r="Z586" s="63"/>
      <c r="AA586" s="63"/>
      <c r="AB586" s="63"/>
      <c r="AC586" s="63"/>
      <c r="AD586" s="63"/>
      <c r="AE586" s="63"/>
      <c r="AF586" s="63"/>
      <c r="AG586" s="63"/>
      <c r="AH586" s="63"/>
      <c r="AI586" s="63"/>
      <c r="AJ586" s="63"/>
      <c r="AK586" s="63"/>
      <c r="AL586" s="63"/>
      <c r="AM586" s="63"/>
      <c r="AN586" s="63"/>
      <c r="AO586" s="67"/>
    </row>
    <row r="587" spans="1:41" x14ac:dyDescent="0.2">
      <c r="A587" s="5"/>
      <c r="B587" s="5"/>
      <c r="C587" s="144"/>
      <c r="D587" s="65"/>
      <c r="E587" s="5"/>
      <c r="F587" s="66"/>
      <c r="G587" s="139"/>
      <c r="H587" s="139"/>
      <c r="I587" s="139"/>
      <c r="J587" s="63"/>
      <c r="K587" s="63"/>
      <c r="L587" s="63"/>
      <c r="M587" s="63"/>
      <c r="N587" s="63"/>
      <c r="O587" s="63"/>
      <c r="P587" s="63"/>
      <c r="Q587" s="63"/>
      <c r="R587" s="63"/>
      <c r="S587" s="63"/>
      <c r="T587" s="63"/>
      <c r="U587" s="63"/>
      <c r="V587" s="63"/>
      <c r="W587" s="63"/>
      <c r="X587" s="63"/>
      <c r="Y587" s="63"/>
      <c r="Z587" s="63"/>
      <c r="AA587" s="63"/>
      <c r="AB587" s="63"/>
      <c r="AC587" s="63"/>
      <c r="AD587" s="63"/>
      <c r="AE587" s="63"/>
      <c r="AF587" s="63"/>
      <c r="AG587" s="63"/>
      <c r="AH587" s="63"/>
      <c r="AI587" s="63"/>
      <c r="AJ587" s="63"/>
      <c r="AK587" s="63"/>
      <c r="AL587" s="63"/>
      <c r="AM587" s="63"/>
      <c r="AN587" s="63"/>
      <c r="AO587" s="67"/>
    </row>
    <row r="588" spans="1:41" x14ac:dyDescent="0.2">
      <c r="A588" s="5"/>
      <c r="B588" s="5"/>
      <c r="C588" s="144"/>
      <c r="D588" s="65"/>
      <c r="E588" s="5"/>
      <c r="F588" s="66"/>
      <c r="G588" s="139"/>
      <c r="H588" s="139"/>
      <c r="I588" s="139"/>
      <c r="J588" s="63"/>
      <c r="K588" s="63"/>
      <c r="L588" s="63"/>
      <c r="M588" s="63"/>
      <c r="N588" s="63"/>
      <c r="O588" s="63"/>
      <c r="P588" s="63"/>
      <c r="Q588" s="63"/>
      <c r="R588" s="63"/>
      <c r="S588" s="63"/>
      <c r="T588" s="63"/>
      <c r="U588" s="63"/>
      <c r="V588" s="63"/>
      <c r="W588" s="63"/>
      <c r="X588" s="63"/>
      <c r="Y588" s="63"/>
      <c r="Z588" s="63"/>
      <c r="AA588" s="63"/>
      <c r="AB588" s="63"/>
      <c r="AC588" s="63"/>
      <c r="AD588" s="63"/>
      <c r="AE588" s="63"/>
      <c r="AF588" s="63"/>
      <c r="AG588" s="63"/>
      <c r="AH588" s="63"/>
      <c r="AI588" s="63"/>
      <c r="AJ588" s="63"/>
      <c r="AK588" s="63"/>
      <c r="AL588" s="63"/>
      <c r="AM588" s="63"/>
      <c r="AN588" s="63"/>
      <c r="AO588" s="67"/>
    </row>
    <row r="589" spans="1:41" x14ac:dyDescent="0.2">
      <c r="A589" s="5"/>
      <c r="B589" s="5"/>
      <c r="C589" s="144"/>
      <c r="D589" s="65"/>
      <c r="E589" s="5"/>
      <c r="F589" s="66"/>
      <c r="G589" s="139"/>
      <c r="H589" s="139"/>
      <c r="I589" s="139"/>
      <c r="J589" s="63"/>
      <c r="K589" s="63"/>
      <c r="L589" s="63"/>
      <c r="M589" s="63"/>
      <c r="N589" s="63"/>
      <c r="O589" s="63"/>
      <c r="P589" s="63"/>
      <c r="Q589" s="63"/>
      <c r="R589" s="63"/>
      <c r="S589" s="63"/>
      <c r="T589" s="63"/>
      <c r="U589" s="63"/>
      <c r="V589" s="63"/>
      <c r="W589" s="63"/>
      <c r="X589" s="63"/>
      <c r="Y589" s="63"/>
      <c r="Z589" s="63"/>
      <c r="AA589" s="63"/>
      <c r="AB589" s="63"/>
      <c r="AC589" s="63"/>
      <c r="AD589" s="63"/>
      <c r="AE589" s="63"/>
      <c r="AF589" s="63"/>
      <c r="AG589" s="63"/>
      <c r="AH589" s="63"/>
      <c r="AI589" s="63"/>
      <c r="AJ589" s="63"/>
      <c r="AK589" s="63"/>
      <c r="AL589" s="63"/>
      <c r="AM589" s="63"/>
      <c r="AN589" s="63"/>
      <c r="AO589" s="67"/>
    </row>
    <row r="590" spans="1:41" x14ac:dyDescent="0.2">
      <c r="A590" s="5"/>
      <c r="B590" s="5"/>
      <c r="C590" s="144"/>
      <c r="D590" s="65"/>
      <c r="E590" s="5"/>
      <c r="F590" s="66"/>
      <c r="G590" s="139"/>
      <c r="H590" s="139"/>
      <c r="I590" s="139"/>
      <c r="J590" s="63"/>
      <c r="K590" s="63"/>
      <c r="L590" s="63"/>
      <c r="M590" s="63"/>
      <c r="N590" s="63"/>
      <c r="O590" s="63"/>
      <c r="P590" s="63"/>
      <c r="Q590" s="63"/>
      <c r="R590" s="63"/>
      <c r="S590" s="63"/>
      <c r="T590" s="63"/>
      <c r="U590" s="63"/>
      <c r="V590" s="63"/>
      <c r="W590" s="63"/>
      <c r="X590" s="63"/>
      <c r="Y590" s="63"/>
      <c r="Z590" s="63"/>
      <c r="AA590" s="63"/>
      <c r="AB590" s="63"/>
      <c r="AC590" s="63"/>
      <c r="AD590" s="63"/>
      <c r="AE590" s="63"/>
      <c r="AF590" s="63"/>
      <c r="AG590" s="63"/>
      <c r="AH590" s="63"/>
      <c r="AI590" s="63"/>
      <c r="AJ590" s="63"/>
      <c r="AK590" s="63"/>
      <c r="AL590" s="63"/>
      <c r="AM590" s="63"/>
      <c r="AN590" s="63"/>
      <c r="AO590" s="67"/>
    </row>
    <row r="591" spans="1:41" x14ac:dyDescent="0.2">
      <c r="A591" s="5"/>
      <c r="B591" s="5"/>
      <c r="C591" s="144"/>
      <c r="D591" s="65"/>
      <c r="E591" s="5"/>
      <c r="F591" s="66"/>
      <c r="G591" s="139"/>
      <c r="H591" s="139"/>
      <c r="I591" s="139"/>
      <c r="J591" s="63"/>
      <c r="K591" s="63"/>
      <c r="L591" s="63"/>
      <c r="M591" s="63"/>
      <c r="N591" s="63"/>
      <c r="O591" s="63"/>
      <c r="P591" s="63"/>
      <c r="Q591" s="63"/>
      <c r="R591" s="63"/>
      <c r="S591" s="63"/>
      <c r="T591" s="63"/>
      <c r="U591" s="63"/>
      <c r="V591" s="63"/>
      <c r="W591" s="63"/>
      <c r="X591" s="63"/>
      <c r="Y591" s="63"/>
      <c r="Z591" s="63"/>
      <c r="AA591" s="63"/>
      <c r="AB591" s="63"/>
      <c r="AC591" s="63"/>
      <c r="AD591" s="63"/>
      <c r="AE591" s="63"/>
      <c r="AF591" s="63"/>
      <c r="AG591" s="63"/>
      <c r="AH591" s="63"/>
      <c r="AI591" s="63"/>
      <c r="AJ591" s="63"/>
      <c r="AK591" s="63"/>
      <c r="AL591" s="63"/>
      <c r="AM591" s="63"/>
      <c r="AN591" s="63"/>
      <c r="AO591" s="67"/>
    </row>
    <row r="592" spans="1:41" x14ac:dyDescent="0.2">
      <c r="A592" s="5"/>
      <c r="B592" s="5"/>
      <c r="C592" s="144"/>
      <c r="D592" s="65"/>
      <c r="E592" s="5"/>
      <c r="F592" s="66"/>
      <c r="G592" s="139"/>
      <c r="H592" s="139"/>
      <c r="I592" s="139"/>
      <c r="J592" s="63"/>
      <c r="K592" s="63"/>
      <c r="L592" s="63"/>
      <c r="M592" s="63"/>
      <c r="N592" s="63"/>
      <c r="O592" s="63"/>
      <c r="P592" s="63"/>
      <c r="Q592" s="63"/>
      <c r="R592" s="63"/>
      <c r="S592" s="63"/>
      <c r="T592" s="63"/>
      <c r="U592" s="63"/>
      <c r="V592" s="63"/>
      <c r="W592" s="63"/>
      <c r="X592" s="63"/>
      <c r="Y592" s="63"/>
      <c r="Z592" s="63"/>
      <c r="AA592" s="63"/>
      <c r="AB592" s="63"/>
      <c r="AC592" s="63"/>
      <c r="AD592" s="63"/>
      <c r="AE592" s="63"/>
      <c r="AF592" s="63"/>
      <c r="AG592" s="63"/>
      <c r="AH592" s="63"/>
      <c r="AI592" s="63"/>
      <c r="AJ592" s="63"/>
      <c r="AK592" s="63"/>
      <c r="AL592" s="63"/>
      <c r="AM592" s="63"/>
      <c r="AN592" s="63"/>
      <c r="AO592" s="67"/>
    </row>
    <row r="593" spans="1:41" x14ac:dyDescent="0.2">
      <c r="A593" s="5"/>
      <c r="B593" s="5"/>
      <c r="C593" s="144"/>
      <c r="D593" s="65"/>
      <c r="E593" s="5"/>
      <c r="F593" s="66"/>
      <c r="G593" s="139"/>
      <c r="H593" s="139"/>
      <c r="I593" s="139"/>
      <c r="J593" s="63"/>
      <c r="K593" s="63"/>
      <c r="L593" s="63"/>
      <c r="M593" s="63"/>
      <c r="N593" s="63"/>
      <c r="O593" s="63"/>
      <c r="P593" s="63"/>
      <c r="Q593" s="63"/>
      <c r="R593" s="63"/>
      <c r="S593" s="63"/>
      <c r="T593" s="63"/>
      <c r="U593" s="63"/>
      <c r="V593" s="63"/>
      <c r="W593" s="63"/>
      <c r="X593" s="63"/>
      <c r="Y593" s="63"/>
      <c r="Z593" s="63"/>
      <c r="AA593" s="63"/>
      <c r="AB593" s="63"/>
      <c r="AC593" s="63"/>
      <c r="AD593" s="63"/>
      <c r="AE593" s="63"/>
      <c r="AF593" s="63"/>
      <c r="AG593" s="63"/>
      <c r="AH593" s="63"/>
      <c r="AI593" s="63"/>
      <c r="AJ593" s="63"/>
      <c r="AK593" s="63"/>
      <c r="AL593" s="63"/>
      <c r="AM593" s="63"/>
      <c r="AN593" s="63"/>
      <c r="AO593" s="67"/>
    </row>
    <row r="594" spans="1:41" x14ac:dyDescent="0.2">
      <c r="A594" s="5"/>
      <c r="B594" s="5"/>
      <c r="C594" s="144"/>
      <c r="D594" s="65"/>
      <c r="E594" s="5"/>
      <c r="F594" s="66"/>
      <c r="G594" s="139"/>
      <c r="H594" s="139"/>
      <c r="I594" s="139"/>
      <c r="J594" s="63"/>
      <c r="K594" s="63"/>
      <c r="L594" s="63"/>
      <c r="M594" s="63"/>
      <c r="N594" s="63"/>
      <c r="O594" s="63"/>
      <c r="P594" s="63"/>
      <c r="Q594" s="63"/>
      <c r="R594" s="63"/>
      <c r="S594" s="63"/>
      <c r="T594" s="63"/>
      <c r="U594" s="63"/>
      <c r="V594" s="63"/>
      <c r="W594" s="63"/>
      <c r="X594" s="63"/>
      <c r="Y594" s="63"/>
      <c r="Z594" s="63"/>
      <c r="AA594" s="63"/>
      <c r="AB594" s="63"/>
      <c r="AC594" s="63"/>
      <c r="AD594" s="63"/>
      <c r="AE594" s="63"/>
      <c r="AF594" s="63"/>
      <c r="AG594" s="63"/>
      <c r="AH594" s="63"/>
      <c r="AI594" s="63"/>
      <c r="AJ594" s="63"/>
      <c r="AK594" s="63"/>
      <c r="AL594" s="63"/>
      <c r="AM594" s="63"/>
      <c r="AN594" s="63"/>
      <c r="AO594" s="67"/>
    </row>
    <row r="595" spans="1:41" x14ac:dyDescent="0.2">
      <c r="A595" s="5"/>
      <c r="B595" s="5"/>
      <c r="C595" s="144"/>
      <c r="D595" s="65"/>
      <c r="E595" s="5"/>
      <c r="F595" s="66"/>
      <c r="G595" s="139"/>
      <c r="H595" s="139"/>
      <c r="I595" s="139"/>
      <c r="J595" s="63"/>
      <c r="K595" s="63"/>
      <c r="L595" s="63"/>
      <c r="M595" s="63"/>
      <c r="N595" s="63"/>
      <c r="O595" s="63"/>
      <c r="P595" s="63"/>
      <c r="Q595" s="63"/>
      <c r="R595" s="63"/>
      <c r="S595" s="63"/>
      <c r="T595" s="63"/>
      <c r="U595" s="63"/>
      <c r="V595" s="63"/>
      <c r="W595" s="63"/>
      <c r="X595" s="63"/>
      <c r="Y595" s="63"/>
      <c r="Z595" s="63"/>
      <c r="AA595" s="63"/>
      <c r="AB595" s="63"/>
      <c r="AC595" s="63"/>
      <c r="AD595" s="63"/>
      <c r="AE595" s="63"/>
      <c r="AF595" s="63"/>
      <c r="AG595" s="63"/>
      <c r="AH595" s="63"/>
      <c r="AI595" s="63"/>
      <c r="AJ595" s="63"/>
      <c r="AK595" s="63"/>
      <c r="AL595" s="63"/>
      <c r="AM595" s="63"/>
      <c r="AN595" s="63"/>
      <c r="AO595" s="67"/>
    </row>
    <row r="596" spans="1:41" x14ac:dyDescent="0.2">
      <c r="A596" s="5"/>
      <c r="B596" s="5"/>
      <c r="C596" s="144"/>
      <c r="D596" s="65"/>
      <c r="E596" s="5"/>
      <c r="F596" s="66"/>
      <c r="G596" s="139"/>
      <c r="H596" s="139"/>
      <c r="I596" s="139"/>
      <c r="J596" s="63"/>
      <c r="K596" s="63"/>
      <c r="L596" s="63"/>
      <c r="M596" s="63"/>
      <c r="N596" s="63"/>
      <c r="O596" s="63"/>
      <c r="P596" s="63"/>
      <c r="Q596" s="63"/>
      <c r="R596" s="63"/>
      <c r="S596" s="63"/>
      <c r="T596" s="63"/>
      <c r="U596" s="63"/>
      <c r="V596" s="63"/>
      <c r="W596" s="63"/>
      <c r="X596" s="63"/>
      <c r="Y596" s="63"/>
      <c r="Z596" s="63"/>
      <c r="AA596" s="63"/>
      <c r="AB596" s="63"/>
      <c r="AC596" s="63"/>
      <c r="AD596" s="63"/>
      <c r="AE596" s="63"/>
      <c r="AF596" s="63"/>
      <c r="AG596" s="63"/>
      <c r="AH596" s="63"/>
      <c r="AI596" s="63"/>
      <c r="AJ596" s="63"/>
      <c r="AK596" s="63"/>
      <c r="AL596" s="63"/>
      <c r="AM596" s="63"/>
      <c r="AN596" s="63"/>
      <c r="AO596" s="67"/>
    </row>
    <row r="597" spans="1:41" x14ac:dyDescent="0.2">
      <c r="A597" s="5"/>
      <c r="B597" s="5"/>
      <c r="C597" s="144"/>
      <c r="D597" s="65"/>
      <c r="E597" s="5"/>
      <c r="F597" s="66"/>
      <c r="G597" s="139"/>
      <c r="H597" s="139"/>
      <c r="I597" s="139"/>
      <c r="J597" s="63"/>
      <c r="K597" s="63"/>
      <c r="L597" s="63"/>
      <c r="M597" s="63"/>
      <c r="N597" s="63"/>
      <c r="O597" s="63"/>
      <c r="P597" s="63"/>
      <c r="Q597" s="63"/>
      <c r="R597" s="63"/>
      <c r="S597" s="63"/>
      <c r="T597" s="63"/>
      <c r="U597" s="63"/>
      <c r="V597" s="63"/>
      <c r="W597" s="63"/>
      <c r="X597" s="63"/>
      <c r="Y597" s="63"/>
      <c r="Z597" s="63"/>
      <c r="AA597" s="63"/>
      <c r="AB597" s="63"/>
      <c r="AC597" s="63"/>
      <c r="AD597" s="63"/>
      <c r="AE597" s="63"/>
      <c r="AF597" s="63"/>
      <c r="AG597" s="63"/>
      <c r="AH597" s="63"/>
      <c r="AI597" s="63"/>
      <c r="AJ597" s="63"/>
      <c r="AK597" s="63"/>
      <c r="AL597" s="63"/>
      <c r="AM597" s="63"/>
      <c r="AN597" s="63"/>
      <c r="AO597" s="67"/>
    </row>
    <row r="598" spans="1:41" x14ac:dyDescent="0.2">
      <c r="A598" s="5"/>
      <c r="B598" s="5"/>
      <c r="C598" s="144"/>
      <c r="D598" s="65"/>
      <c r="E598" s="5"/>
      <c r="F598" s="66"/>
      <c r="G598" s="139"/>
      <c r="H598" s="139"/>
      <c r="I598" s="139"/>
      <c r="J598" s="63"/>
      <c r="K598" s="63"/>
      <c r="L598" s="63"/>
      <c r="M598" s="63"/>
      <c r="N598" s="63"/>
      <c r="O598" s="63"/>
      <c r="P598" s="63"/>
      <c r="Q598" s="63"/>
      <c r="R598" s="63"/>
      <c r="S598" s="63"/>
      <c r="T598" s="63"/>
      <c r="U598" s="63"/>
      <c r="V598" s="63"/>
      <c r="W598" s="63"/>
      <c r="X598" s="63"/>
      <c r="Y598" s="63"/>
      <c r="Z598" s="63"/>
      <c r="AA598" s="63"/>
      <c r="AB598" s="63"/>
      <c r="AC598" s="63"/>
      <c r="AD598" s="63"/>
      <c r="AE598" s="63"/>
      <c r="AF598" s="63"/>
      <c r="AG598" s="63"/>
      <c r="AH598" s="63"/>
      <c r="AI598" s="63"/>
      <c r="AJ598" s="63"/>
      <c r="AK598" s="63"/>
      <c r="AL598" s="63"/>
      <c r="AM598" s="63"/>
      <c r="AN598" s="63"/>
      <c r="AO598" s="67"/>
    </row>
    <row r="599" spans="1:41" x14ac:dyDescent="0.2">
      <c r="A599" s="5"/>
      <c r="B599" s="5"/>
      <c r="C599" s="144"/>
      <c r="D599" s="65"/>
      <c r="E599" s="5"/>
      <c r="F599" s="66"/>
      <c r="G599" s="139"/>
      <c r="H599" s="139"/>
      <c r="I599" s="139"/>
      <c r="J599" s="63"/>
      <c r="K599" s="63"/>
      <c r="L599" s="63"/>
      <c r="M599" s="63"/>
      <c r="N599" s="63"/>
      <c r="O599" s="63"/>
      <c r="P599" s="63"/>
      <c r="Q599" s="63"/>
      <c r="R599" s="63"/>
      <c r="S599" s="63"/>
      <c r="T599" s="63"/>
      <c r="U599" s="63"/>
      <c r="V599" s="63"/>
      <c r="W599" s="63"/>
      <c r="X599" s="63"/>
      <c r="Y599" s="63"/>
      <c r="Z599" s="63"/>
      <c r="AA599" s="63"/>
      <c r="AB599" s="63"/>
      <c r="AC599" s="63"/>
      <c r="AD599" s="63"/>
      <c r="AE599" s="63"/>
      <c r="AF599" s="63"/>
      <c r="AG599" s="63"/>
      <c r="AH599" s="63"/>
      <c r="AI599" s="63"/>
      <c r="AJ599" s="63"/>
      <c r="AK599" s="63"/>
      <c r="AL599" s="63"/>
      <c r="AM599" s="63"/>
      <c r="AN599" s="63"/>
      <c r="AO599" s="67"/>
    </row>
    <row r="600" spans="1:41" x14ac:dyDescent="0.2">
      <c r="A600" s="5"/>
      <c r="B600" s="5"/>
      <c r="C600" s="144"/>
      <c r="D600" s="65"/>
      <c r="E600" s="5"/>
      <c r="F600" s="66"/>
      <c r="G600" s="139"/>
      <c r="H600" s="139"/>
      <c r="I600" s="139"/>
      <c r="J600" s="63"/>
      <c r="K600" s="63"/>
      <c r="L600" s="63"/>
      <c r="M600" s="63"/>
      <c r="N600" s="63"/>
      <c r="O600" s="63"/>
      <c r="P600" s="63"/>
      <c r="Q600" s="63"/>
      <c r="R600" s="63"/>
      <c r="S600" s="63"/>
      <c r="T600" s="63"/>
      <c r="U600" s="63"/>
      <c r="V600" s="63"/>
      <c r="W600" s="63"/>
      <c r="X600" s="63"/>
      <c r="Y600" s="63"/>
      <c r="Z600" s="63"/>
      <c r="AA600" s="63"/>
      <c r="AB600" s="63"/>
      <c r="AC600" s="63"/>
      <c r="AD600" s="63"/>
      <c r="AE600" s="63"/>
      <c r="AF600" s="63"/>
      <c r="AG600" s="63"/>
      <c r="AH600" s="63"/>
      <c r="AI600" s="63"/>
      <c r="AJ600" s="63"/>
      <c r="AK600" s="63"/>
      <c r="AL600" s="63"/>
      <c r="AM600" s="63"/>
      <c r="AN600" s="63"/>
      <c r="AO600" s="67"/>
    </row>
    <row r="601" spans="1:41" x14ac:dyDescent="0.2">
      <c r="A601" s="5"/>
      <c r="B601" s="5"/>
      <c r="C601" s="144"/>
      <c r="D601" s="65"/>
      <c r="E601" s="5"/>
      <c r="F601" s="66"/>
      <c r="G601" s="139"/>
      <c r="H601" s="139"/>
      <c r="I601" s="139"/>
      <c r="J601" s="63"/>
      <c r="K601" s="63"/>
      <c r="L601" s="63"/>
      <c r="M601" s="63"/>
      <c r="N601" s="63"/>
      <c r="O601" s="63"/>
      <c r="P601" s="63"/>
      <c r="Q601" s="63"/>
      <c r="R601" s="63"/>
      <c r="S601" s="63"/>
      <c r="T601" s="63"/>
      <c r="U601" s="63"/>
      <c r="V601" s="63"/>
      <c r="W601" s="63"/>
      <c r="X601" s="63"/>
      <c r="Y601" s="63"/>
      <c r="Z601" s="63"/>
      <c r="AA601" s="63"/>
      <c r="AB601" s="63"/>
      <c r="AC601" s="63"/>
      <c r="AD601" s="63"/>
      <c r="AE601" s="63"/>
      <c r="AF601" s="63"/>
      <c r="AG601" s="63"/>
      <c r="AH601" s="63"/>
      <c r="AI601" s="63"/>
      <c r="AJ601" s="63"/>
      <c r="AK601" s="63"/>
      <c r="AL601" s="63"/>
      <c r="AM601" s="63"/>
      <c r="AN601" s="63"/>
      <c r="AO601" s="67"/>
    </row>
    <row r="602" spans="1:41" x14ac:dyDescent="0.2">
      <c r="A602" s="5"/>
      <c r="B602" s="5"/>
      <c r="C602" s="144"/>
      <c r="D602" s="65"/>
      <c r="E602" s="5"/>
      <c r="F602" s="66"/>
      <c r="G602" s="139"/>
      <c r="H602" s="139"/>
      <c r="I602" s="139"/>
      <c r="J602" s="63"/>
      <c r="K602" s="63"/>
      <c r="L602" s="63"/>
      <c r="M602" s="63"/>
      <c r="N602" s="63"/>
      <c r="O602" s="63"/>
      <c r="P602" s="63"/>
      <c r="Q602" s="63"/>
      <c r="R602" s="63"/>
      <c r="S602" s="63"/>
      <c r="T602" s="63"/>
      <c r="U602" s="63"/>
      <c r="V602" s="63"/>
      <c r="W602" s="63"/>
      <c r="X602" s="63"/>
      <c r="Y602" s="63"/>
      <c r="Z602" s="63"/>
      <c r="AA602" s="63"/>
      <c r="AB602" s="63"/>
      <c r="AC602" s="63"/>
      <c r="AD602" s="63"/>
      <c r="AE602" s="63"/>
      <c r="AF602" s="63"/>
      <c r="AG602" s="63"/>
      <c r="AH602" s="63"/>
      <c r="AI602" s="63"/>
      <c r="AJ602" s="63"/>
      <c r="AK602" s="63"/>
      <c r="AL602" s="63"/>
      <c r="AM602" s="63"/>
      <c r="AN602" s="63"/>
      <c r="AO602" s="67"/>
    </row>
    <row r="603" spans="1:41" x14ac:dyDescent="0.2">
      <c r="A603" s="5"/>
      <c r="B603" s="5"/>
      <c r="C603" s="144"/>
      <c r="D603" s="65"/>
      <c r="E603" s="5"/>
      <c r="F603" s="66"/>
      <c r="G603" s="139"/>
      <c r="H603" s="139"/>
      <c r="I603" s="139"/>
      <c r="J603" s="63"/>
      <c r="K603" s="63"/>
      <c r="L603" s="63"/>
      <c r="M603" s="63"/>
      <c r="N603" s="63"/>
      <c r="O603" s="63"/>
      <c r="P603" s="63"/>
      <c r="Q603" s="63"/>
      <c r="R603" s="63"/>
      <c r="S603" s="63"/>
      <c r="T603" s="63"/>
      <c r="U603" s="63"/>
      <c r="V603" s="63"/>
      <c r="W603" s="63"/>
      <c r="X603" s="63"/>
      <c r="Y603" s="63"/>
      <c r="Z603" s="63"/>
      <c r="AA603" s="63"/>
      <c r="AB603" s="63"/>
      <c r="AC603" s="63"/>
      <c r="AD603" s="63"/>
      <c r="AE603" s="63"/>
      <c r="AF603" s="63"/>
      <c r="AG603" s="63"/>
      <c r="AH603" s="63"/>
      <c r="AI603" s="63"/>
      <c r="AJ603" s="63"/>
      <c r="AK603" s="63"/>
      <c r="AL603" s="63"/>
      <c r="AM603" s="63"/>
      <c r="AN603" s="63"/>
      <c r="AO603" s="67"/>
    </row>
    <row r="604" spans="1:41" x14ac:dyDescent="0.2">
      <c r="A604" s="5"/>
      <c r="B604" s="5"/>
      <c r="C604" s="144"/>
      <c r="D604" s="65"/>
      <c r="E604" s="5"/>
      <c r="F604" s="66"/>
      <c r="G604" s="139"/>
      <c r="H604" s="139"/>
      <c r="I604" s="139"/>
      <c r="J604" s="63"/>
      <c r="K604" s="63"/>
      <c r="L604" s="63"/>
      <c r="M604" s="63"/>
      <c r="N604" s="63"/>
      <c r="O604" s="63"/>
      <c r="P604" s="63"/>
      <c r="Q604" s="63"/>
      <c r="R604" s="63"/>
      <c r="S604" s="63"/>
      <c r="T604" s="63"/>
      <c r="U604" s="63"/>
      <c r="V604" s="63"/>
      <c r="W604" s="63"/>
      <c r="X604" s="63"/>
      <c r="Y604" s="63"/>
      <c r="Z604" s="63"/>
      <c r="AA604" s="63"/>
      <c r="AB604" s="63"/>
      <c r="AC604" s="63"/>
      <c r="AD604" s="63"/>
      <c r="AE604" s="63"/>
      <c r="AF604" s="63"/>
      <c r="AG604" s="63"/>
      <c r="AH604" s="63"/>
      <c r="AI604" s="63"/>
      <c r="AJ604" s="63"/>
      <c r="AK604" s="63"/>
      <c r="AL604" s="63"/>
      <c r="AM604" s="63"/>
      <c r="AN604" s="63"/>
      <c r="AO604" s="67"/>
    </row>
    <row r="605" spans="1:41" x14ac:dyDescent="0.2">
      <c r="A605" s="5"/>
      <c r="B605" s="5"/>
      <c r="C605" s="144"/>
      <c r="D605" s="65"/>
      <c r="E605" s="5"/>
      <c r="F605" s="66"/>
      <c r="G605" s="139"/>
      <c r="H605" s="139"/>
      <c r="I605" s="139"/>
      <c r="J605" s="63"/>
      <c r="K605" s="63"/>
      <c r="L605" s="63"/>
      <c r="M605" s="63"/>
      <c r="N605" s="63"/>
      <c r="O605" s="63"/>
      <c r="P605" s="63"/>
      <c r="Q605" s="63"/>
      <c r="R605" s="63"/>
      <c r="S605" s="63"/>
      <c r="T605" s="63"/>
      <c r="U605" s="63"/>
      <c r="V605" s="63"/>
      <c r="W605" s="63"/>
      <c r="X605" s="63"/>
      <c r="Y605" s="63"/>
      <c r="Z605" s="63"/>
      <c r="AA605" s="63"/>
      <c r="AB605" s="63"/>
      <c r="AC605" s="63"/>
      <c r="AD605" s="63"/>
      <c r="AE605" s="63"/>
      <c r="AF605" s="63"/>
      <c r="AG605" s="63"/>
      <c r="AH605" s="63"/>
      <c r="AI605" s="63"/>
      <c r="AJ605" s="63"/>
      <c r="AK605" s="63"/>
      <c r="AL605" s="63"/>
      <c r="AM605" s="63"/>
      <c r="AN605" s="63"/>
      <c r="AO605" s="67"/>
    </row>
    <row r="606" spans="1:41" x14ac:dyDescent="0.2">
      <c r="A606" s="5"/>
      <c r="B606" s="5"/>
      <c r="C606" s="144"/>
      <c r="D606" s="65"/>
      <c r="E606" s="5"/>
      <c r="F606" s="66"/>
      <c r="G606" s="139"/>
      <c r="H606" s="139"/>
      <c r="I606" s="139"/>
      <c r="J606" s="63"/>
      <c r="K606" s="63"/>
      <c r="L606" s="63"/>
      <c r="M606" s="63"/>
      <c r="N606" s="63"/>
      <c r="O606" s="63"/>
      <c r="P606" s="63"/>
      <c r="Q606" s="63"/>
      <c r="R606" s="63"/>
      <c r="S606" s="63"/>
      <c r="T606" s="63"/>
      <c r="U606" s="63"/>
      <c r="V606" s="63"/>
      <c r="W606" s="63"/>
      <c r="X606" s="63"/>
      <c r="Y606" s="63"/>
      <c r="Z606" s="63"/>
      <c r="AA606" s="63"/>
      <c r="AB606" s="63"/>
      <c r="AC606" s="63"/>
      <c r="AD606" s="63"/>
      <c r="AE606" s="63"/>
      <c r="AF606" s="63"/>
      <c r="AG606" s="63"/>
      <c r="AH606" s="63"/>
      <c r="AI606" s="63"/>
      <c r="AJ606" s="63"/>
      <c r="AK606" s="63"/>
      <c r="AL606" s="63"/>
      <c r="AM606" s="63"/>
      <c r="AN606" s="63"/>
      <c r="AO606" s="67"/>
    </row>
    <row r="607" spans="1:41" x14ac:dyDescent="0.2">
      <c r="A607" s="5"/>
      <c r="B607" s="5"/>
      <c r="C607" s="144"/>
      <c r="D607" s="65"/>
      <c r="E607" s="5"/>
      <c r="F607" s="66"/>
      <c r="G607" s="139"/>
      <c r="H607" s="139"/>
      <c r="I607" s="139"/>
      <c r="J607" s="63"/>
      <c r="K607" s="63"/>
      <c r="L607" s="63"/>
      <c r="M607" s="63"/>
      <c r="N607" s="63"/>
      <c r="O607" s="63"/>
      <c r="P607" s="63"/>
      <c r="Q607" s="63"/>
      <c r="R607" s="63"/>
      <c r="S607" s="63"/>
      <c r="T607" s="63"/>
      <c r="U607" s="63"/>
      <c r="V607" s="63"/>
      <c r="W607" s="63"/>
      <c r="X607" s="63"/>
      <c r="Y607" s="63"/>
      <c r="Z607" s="63"/>
      <c r="AA607" s="63"/>
      <c r="AB607" s="63"/>
      <c r="AC607" s="63"/>
      <c r="AD607" s="63"/>
      <c r="AE607" s="63"/>
      <c r="AF607" s="63"/>
      <c r="AG607" s="63"/>
      <c r="AH607" s="63"/>
      <c r="AI607" s="63"/>
      <c r="AJ607" s="63"/>
      <c r="AK607" s="63"/>
      <c r="AL607" s="63"/>
      <c r="AM607" s="63"/>
      <c r="AN607" s="63"/>
      <c r="AO607" s="67"/>
    </row>
    <row r="608" spans="1:41" x14ac:dyDescent="0.2">
      <c r="A608" s="5"/>
      <c r="B608" s="5"/>
      <c r="C608" s="144"/>
      <c r="D608" s="65"/>
      <c r="E608" s="5"/>
      <c r="F608" s="66"/>
      <c r="G608" s="139"/>
      <c r="H608" s="139"/>
      <c r="I608" s="139"/>
      <c r="J608" s="63"/>
      <c r="K608" s="63"/>
      <c r="L608" s="63"/>
      <c r="M608" s="63"/>
      <c r="N608" s="63"/>
      <c r="O608" s="63"/>
      <c r="P608" s="63"/>
      <c r="Q608" s="63"/>
      <c r="R608" s="63"/>
      <c r="S608" s="63"/>
      <c r="T608" s="63"/>
      <c r="U608" s="63"/>
      <c r="V608" s="63"/>
      <c r="W608" s="63"/>
      <c r="X608" s="63"/>
      <c r="Y608" s="63"/>
      <c r="Z608" s="63"/>
      <c r="AA608" s="63"/>
      <c r="AB608" s="63"/>
      <c r="AC608" s="63"/>
      <c r="AD608" s="63"/>
      <c r="AE608" s="63"/>
      <c r="AF608" s="63"/>
      <c r="AG608" s="63"/>
      <c r="AH608" s="63"/>
      <c r="AI608" s="63"/>
      <c r="AJ608" s="63"/>
      <c r="AK608" s="63"/>
      <c r="AL608" s="63"/>
      <c r="AM608" s="63"/>
      <c r="AN608" s="63"/>
      <c r="AO608" s="67"/>
    </row>
    <row r="609" spans="1:41" x14ac:dyDescent="0.2">
      <c r="A609" s="5"/>
      <c r="B609" s="5"/>
      <c r="C609" s="144"/>
      <c r="D609" s="65"/>
      <c r="E609" s="5"/>
      <c r="F609" s="66"/>
      <c r="G609" s="139"/>
      <c r="H609" s="139"/>
      <c r="I609" s="139"/>
      <c r="J609" s="63"/>
      <c r="K609" s="63"/>
      <c r="L609" s="63"/>
      <c r="M609" s="63"/>
      <c r="N609" s="63"/>
      <c r="O609" s="63"/>
      <c r="P609" s="63"/>
      <c r="Q609" s="63"/>
      <c r="R609" s="63"/>
      <c r="S609" s="63"/>
      <c r="T609" s="63"/>
      <c r="U609" s="63"/>
      <c r="V609" s="63"/>
      <c r="W609" s="63"/>
      <c r="X609" s="63"/>
      <c r="Y609" s="63"/>
      <c r="Z609" s="63"/>
      <c r="AA609" s="63"/>
      <c r="AB609" s="63"/>
      <c r="AC609" s="63"/>
      <c r="AD609" s="63"/>
      <c r="AE609" s="63"/>
      <c r="AF609" s="63"/>
      <c r="AG609" s="63"/>
      <c r="AH609" s="63"/>
      <c r="AI609" s="63"/>
      <c r="AJ609" s="63"/>
      <c r="AK609" s="63"/>
      <c r="AL609" s="63"/>
      <c r="AM609" s="63"/>
      <c r="AN609" s="63"/>
      <c r="AO609" s="67"/>
    </row>
    <row r="610" spans="1:41" x14ac:dyDescent="0.2">
      <c r="A610" s="5"/>
      <c r="B610" s="5"/>
      <c r="C610" s="144"/>
      <c r="D610" s="65"/>
      <c r="E610" s="5"/>
      <c r="F610" s="66"/>
      <c r="G610" s="139"/>
      <c r="H610" s="139"/>
      <c r="I610" s="139"/>
      <c r="J610" s="63"/>
      <c r="K610" s="63"/>
      <c r="L610" s="63"/>
      <c r="M610" s="63"/>
      <c r="N610" s="63"/>
      <c r="O610" s="63"/>
      <c r="P610" s="63"/>
      <c r="Q610" s="63"/>
      <c r="R610" s="63"/>
      <c r="S610" s="63"/>
      <c r="T610" s="63"/>
      <c r="U610" s="63"/>
      <c r="V610" s="63"/>
      <c r="W610" s="63"/>
      <c r="X610" s="63"/>
      <c r="Y610" s="63"/>
      <c r="Z610" s="63"/>
      <c r="AA610" s="63"/>
      <c r="AB610" s="63"/>
      <c r="AC610" s="63"/>
      <c r="AD610" s="63"/>
      <c r="AE610" s="63"/>
      <c r="AF610" s="63"/>
      <c r="AG610" s="63"/>
      <c r="AH610" s="63"/>
      <c r="AI610" s="63"/>
      <c r="AJ610" s="63"/>
      <c r="AK610" s="63"/>
      <c r="AL610" s="63"/>
      <c r="AM610" s="63"/>
      <c r="AN610" s="63"/>
      <c r="AO610" s="67"/>
    </row>
    <row r="611" spans="1:41" x14ac:dyDescent="0.2">
      <c r="A611" s="5"/>
      <c r="B611" s="5"/>
      <c r="C611" s="144"/>
      <c r="D611" s="65"/>
      <c r="E611" s="5"/>
      <c r="F611" s="66"/>
      <c r="G611" s="139"/>
      <c r="H611" s="139"/>
      <c r="I611" s="139"/>
      <c r="J611" s="63"/>
      <c r="K611" s="63"/>
      <c r="L611" s="63"/>
      <c r="M611" s="63"/>
      <c r="N611" s="63"/>
      <c r="O611" s="63"/>
      <c r="P611" s="63"/>
      <c r="Q611" s="63"/>
      <c r="R611" s="63"/>
      <c r="S611" s="63"/>
      <c r="T611" s="63"/>
      <c r="U611" s="63"/>
      <c r="V611" s="63"/>
      <c r="W611" s="63"/>
      <c r="X611" s="63"/>
      <c r="Y611" s="63"/>
      <c r="Z611" s="63"/>
      <c r="AA611" s="63"/>
      <c r="AB611" s="63"/>
      <c r="AC611" s="63"/>
      <c r="AD611" s="63"/>
      <c r="AE611" s="63"/>
      <c r="AF611" s="63"/>
      <c r="AG611" s="63"/>
      <c r="AH611" s="63"/>
      <c r="AI611" s="63"/>
      <c r="AJ611" s="63"/>
      <c r="AK611" s="63"/>
      <c r="AL611" s="63"/>
      <c r="AM611" s="63"/>
      <c r="AN611" s="63"/>
      <c r="AO611" s="67"/>
    </row>
    <row r="612" spans="1:41" x14ac:dyDescent="0.2">
      <c r="A612" s="5"/>
      <c r="B612" s="5"/>
      <c r="C612" s="144"/>
      <c r="D612" s="65"/>
      <c r="E612" s="5"/>
      <c r="F612" s="66"/>
      <c r="G612" s="139"/>
      <c r="H612" s="139"/>
      <c r="I612" s="139"/>
      <c r="J612" s="63"/>
      <c r="K612" s="63"/>
      <c r="L612" s="63"/>
      <c r="M612" s="63"/>
      <c r="N612" s="63"/>
      <c r="O612" s="63"/>
      <c r="P612" s="63"/>
      <c r="Q612" s="63"/>
      <c r="R612" s="63"/>
      <c r="S612" s="63"/>
      <c r="T612" s="63"/>
      <c r="U612" s="63"/>
      <c r="V612" s="63"/>
      <c r="W612" s="63"/>
      <c r="X612" s="63"/>
      <c r="Y612" s="63"/>
      <c r="Z612" s="63"/>
      <c r="AA612" s="63"/>
      <c r="AB612" s="63"/>
      <c r="AC612" s="63"/>
      <c r="AD612" s="63"/>
      <c r="AE612" s="63"/>
      <c r="AF612" s="63"/>
      <c r="AG612" s="63"/>
      <c r="AH612" s="63"/>
      <c r="AI612" s="63"/>
      <c r="AJ612" s="63"/>
      <c r="AK612" s="63"/>
      <c r="AL612" s="63"/>
      <c r="AM612" s="63"/>
      <c r="AN612" s="63"/>
      <c r="AO612" s="67"/>
    </row>
    <row r="613" spans="1:41" x14ac:dyDescent="0.2">
      <c r="A613" s="5"/>
      <c r="B613" s="5"/>
      <c r="C613" s="144"/>
      <c r="D613" s="65"/>
      <c r="E613" s="5"/>
      <c r="F613" s="66"/>
      <c r="G613" s="139"/>
      <c r="H613" s="139"/>
      <c r="I613" s="139"/>
      <c r="J613" s="63"/>
      <c r="K613" s="63"/>
      <c r="L613" s="63"/>
      <c r="M613" s="63"/>
      <c r="N613" s="63"/>
      <c r="O613" s="63"/>
      <c r="P613" s="63"/>
      <c r="Q613" s="63"/>
      <c r="R613" s="63"/>
      <c r="S613" s="63"/>
      <c r="T613" s="63"/>
      <c r="U613" s="63"/>
      <c r="V613" s="63"/>
      <c r="W613" s="63"/>
      <c r="X613" s="63"/>
      <c r="Y613" s="63"/>
      <c r="Z613" s="63"/>
      <c r="AA613" s="63"/>
      <c r="AB613" s="63"/>
      <c r="AC613" s="63"/>
      <c r="AD613" s="63"/>
      <c r="AE613" s="63"/>
      <c r="AF613" s="63"/>
      <c r="AG613" s="63"/>
      <c r="AH613" s="63"/>
      <c r="AI613" s="63"/>
      <c r="AJ613" s="63"/>
      <c r="AK613" s="63"/>
      <c r="AL613" s="63"/>
      <c r="AM613" s="63"/>
      <c r="AN613" s="63"/>
      <c r="AO613" s="67"/>
    </row>
    <row r="614" spans="1:41" x14ac:dyDescent="0.2">
      <c r="A614" s="5"/>
      <c r="B614" s="5"/>
      <c r="C614" s="144"/>
      <c r="D614" s="65"/>
      <c r="E614" s="5"/>
      <c r="F614" s="66"/>
      <c r="G614" s="139"/>
      <c r="H614" s="139"/>
      <c r="I614" s="139"/>
      <c r="J614" s="63"/>
      <c r="K614" s="63"/>
      <c r="L614" s="63"/>
      <c r="M614" s="63"/>
      <c r="N614" s="63"/>
      <c r="O614" s="63"/>
      <c r="P614" s="63"/>
      <c r="Q614" s="63"/>
      <c r="R614" s="63"/>
      <c r="S614" s="63"/>
      <c r="T614" s="63"/>
      <c r="U614" s="63"/>
      <c r="V614" s="63"/>
      <c r="W614" s="63"/>
      <c r="X614" s="63"/>
      <c r="Y614" s="63"/>
      <c r="Z614" s="63"/>
      <c r="AA614" s="63"/>
      <c r="AB614" s="63"/>
      <c r="AC614" s="63"/>
      <c r="AD614" s="63"/>
      <c r="AE614" s="63"/>
      <c r="AF614" s="63"/>
      <c r="AG614" s="63"/>
      <c r="AH614" s="63"/>
      <c r="AI614" s="63"/>
      <c r="AJ614" s="63"/>
      <c r="AK614" s="63"/>
      <c r="AL614" s="63"/>
      <c r="AM614" s="63"/>
      <c r="AN614" s="63"/>
      <c r="AO614" s="67"/>
    </row>
    <row r="615" spans="1:41" x14ac:dyDescent="0.2">
      <c r="A615" s="5"/>
      <c r="B615" s="5"/>
      <c r="C615" s="144"/>
      <c r="D615" s="65"/>
      <c r="E615" s="5"/>
      <c r="F615" s="66"/>
      <c r="G615" s="139"/>
      <c r="H615" s="139"/>
      <c r="I615" s="139"/>
      <c r="J615" s="63"/>
      <c r="K615" s="63"/>
      <c r="L615" s="63"/>
      <c r="M615" s="63"/>
      <c r="N615" s="63"/>
      <c r="O615" s="63"/>
      <c r="P615" s="63"/>
      <c r="Q615" s="63"/>
      <c r="R615" s="63"/>
      <c r="S615" s="63"/>
      <c r="T615" s="63"/>
      <c r="U615" s="63"/>
      <c r="V615" s="63"/>
      <c r="W615" s="63"/>
      <c r="X615" s="63"/>
      <c r="Y615" s="63"/>
      <c r="Z615" s="63"/>
      <c r="AA615" s="63"/>
      <c r="AB615" s="63"/>
      <c r="AC615" s="63"/>
      <c r="AD615" s="63"/>
      <c r="AE615" s="63"/>
      <c r="AF615" s="63"/>
      <c r="AG615" s="63"/>
      <c r="AH615" s="63"/>
      <c r="AI615" s="63"/>
      <c r="AJ615" s="63"/>
      <c r="AK615" s="63"/>
      <c r="AL615" s="63"/>
      <c r="AM615" s="63"/>
      <c r="AN615" s="63"/>
      <c r="AO615" s="67"/>
    </row>
    <row r="616" spans="1:41" x14ac:dyDescent="0.2">
      <c r="A616" s="5"/>
      <c r="B616" s="5"/>
      <c r="C616" s="144"/>
      <c r="D616" s="65"/>
      <c r="E616" s="5"/>
      <c r="F616" s="66"/>
      <c r="G616" s="139"/>
      <c r="H616" s="139"/>
      <c r="I616" s="139"/>
      <c r="J616" s="63"/>
      <c r="K616" s="63"/>
      <c r="L616" s="63"/>
      <c r="M616" s="63"/>
      <c r="N616" s="63"/>
      <c r="O616" s="63"/>
      <c r="P616" s="63"/>
      <c r="Q616" s="63"/>
      <c r="R616" s="63"/>
      <c r="S616" s="63"/>
      <c r="T616" s="63"/>
      <c r="U616" s="63"/>
      <c r="V616" s="63"/>
      <c r="W616" s="63"/>
      <c r="X616" s="63"/>
      <c r="Y616" s="63"/>
      <c r="Z616" s="63"/>
      <c r="AA616" s="63"/>
      <c r="AB616" s="63"/>
      <c r="AC616" s="63"/>
      <c r="AD616" s="63"/>
      <c r="AE616" s="63"/>
      <c r="AF616" s="63"/>
      <c r="AG616" s="63"/>
      <c r="AH616" s="63"/>
      <c r="AI616" s="63"/>
      <c r="AJ616" s="63"/>
      <c r="AK616" s="63"/>
      <c r="AL616" s="63"/>
      <c r="AM616" s="63"/>
      <c r="AN616" s="63"/>
      <c r="AO616" s="67"/>
    </row>
    <row r="617" spans="1:41" x14ac:dyDescent="0.2">
      <c r="A617" s="5"/>
      <c r="B617" s="5"/>
      <c r="C617" s="144"/>
      <c r="D617" s="65"/>
      <c r="E617" s="5"/>
      <c r="F617" s="66"/>
      <c r="G617" s="139"/>
      <c r="H617" s="139"/>
      <c r="I617" s="139"/>
      <c r="J617" s="63"/>
      <c r="K617" s="63"/>
      <c r="L617" s="63"/>
      <c r="M617" s="63"/>
      <c r="N617" s="63"/>
      <c r="O617" s="63"/>
      <c r="P617" s="63"/>
      <c r="Q617" s="63"/>
      <c r="R617" s="63"/>
      <c r="S617" s="63"/>
      <c r="T617" s="63"/>
      <c r="U617" s="63"/>
      <c r="V617" s="63"/>
      <c r="W617" s="63"/>
      <c r="X617" s="63"/>
      <c r="Y617" s="63"/>
      <c r="Z617" s="63"/>
      <c r="AA617" s="63"/>
      <c r="AB617" s="63"/>
      <c r="AC617" s="63"/>
      <c r="AD617" s="63"/>
      <c r="AE617" s="63"/>
      <c r="AF617" s="63"/>
      <c r="AG617" s="63"/>
      <c r="AH617" s="63"/>
      <c r="AI617" s="63"/>
      <c r="AJ617" s="63"/>
      <c r="AK617" s="63"/>
      <c r="AL617" s="63"/>
      <c r="AM617" s="63"/>
      <c r="AN617" s="63"/>
      <c r="AO617" s="67"/>
    </row>
    <row r="618" spans="1:41" x14ac:dyDescent="0.2">
      <c r="A618" s="5"/>
      <c r="B618" s="5"/>
      <c r="C618" s="144"/>
      <c r="D618" s="65"/>
      <c r="E618" s="5"/>
      <c r="F618" s="66"/>
      <c r="G618" s="139"/>
      <c r="H618" s="139"/>
      <c r="I618" s="139"/>
      <c r="J618" s="63"/>
      <c r="K618" s="63"/>
      <c r="L618" s="63"/>
      <c r="M618" s="63"/>
      <c r="N618" s="63"/>
      <c r="O618" s="63"/>
      <c r="P618" s="63"/>
      <c r="Q618" s="63"/>
      <c r="R618" s="63"/>
      <c r="S618" s="63"/>
      <c r="T618" s="63"/>
      <c r="U618" s="63"/>
      <c r="V618" s="63"/>
      <c r="W618" s="63"/>
      <c r="X618" s="63"/>
      <c r="Y618" s="63"/>
      <c r="Z618" s="63"/>
      <c r="AA618" s="63"/>
      <c r="AB618" s="63"/>
      <c r="AC618" s="63"/>
      <c r="AD618" s="63"/>
      <c r="AE618" s="63"/>
      <c r="AF618" s="63"/>
      <c r="AG618" s="63"/>
      <c r="AH618" s="63"/>
      <c r="AI618" s="63"/>
      <c r="AJ618" s="63"/>
      <c r="AK618" s="63"/>
      <c r="AL618" s="63"/>
      <c r="AM618" s="63"/>
      <c r="AN618" s="63"/>
      <c r="AO618" s="67"/>
    </row>
    <row r="619" spans="1:41" x14ac:dyDescent="0.2">
      <c r="A619" s="5"/>
      <c r="B619" s="5"/>
      <c r="C619" s="144"/>
      <c r="D619" s="65"/>
      <c r="E619" s="5"/>
      <c r="F619" s="66"/>
      <c r="G619" s="139"/>
      <c r="H619" s="139"/>
      <c r="I619" s="139"/>
      <c r="J619" s="63"/>
      <c r="K619" s="63"/>
      <c r="L619" s="63"/>
      <c r="M619" s="63"/>
      <c r="N619" s="63"/>
      <c r="O619" s="63"/>
      <c r="P619" s="63"/>
      <c r="Q619" s="63"/>
      <c r="R619" s="63"/>
      <c r="S619" s="63"/>
      <c r="T619" s="63"/>
      <c r="U619" s="63"/>
      <c r="V619" s="63"/>
      <c r="W619" s="63"/>
      <c r="X619" s="63"/>
      <c r="Y619" s="63"/>
      <c r="Z619" s="63"/>
      <c r="AA619" s="63"/>
      <c r="AB619" s="63"/>
      <c r="AC619" s="63"/>
      <c r="AD619" s="63"/>
      <c r="AE619" s="63"/>
      <c r="AF619" s="63"/>
      <c r="AG619" s="63"/>
      <c r="AH619" s="63"/>
      <c r="AI619" s="63"/>
      <c r="AJ619" s="63"/>
      <c r="AK619" s="63"/>
      <c r="AL619" s="63"/>
      <c r="AM619" s="63"/>
      <c r="AN619" s="63"/>
      <c r="AO619" s="67"/>
    </row>
    <row r="620" spans="1:41" x14ac:dyDescent="0.2">
      <c r="A620" s="5"/>
      <c r="B620" s="5"/>
      <c r="C620" s="144"/>
      <c r="D620" s="65"/>
      <c r="E620" s="5"/>
      <c r="F620" s="66"/>
      <c r="G620" s="139"/>
      <c r="H620" s="139"/>
      <c r="I620" s="139"/>
      <c r="J620" s="63"/>
      <c r="K620" s="63"/>
      <c r="L620" s="63"/>
      <c r="M620" s="63"/>
      <c r="N620" s="63"/>
      <c r="O620" s="63"/>
      <c r="P620" s="63"/>
      <c r="Q620" s="63"/>
      <c r="R620" s="63"/>
      <c r="S620" s="63"/>
      <c r="T620" s="63"/>
      <c r="U620" s="63"/>
      <c r="V620" s="63"/>
      <c r="W620" s="63"/>
      <c r="X620" s="63"/>
      <c r="Y620" s="63"/>
      <c r="Z620" s="63"/>
      <c r="AA620" s="63"/>
      <c r="AB620" s="63"/>
      <c r="AC620" s="63"/>
      <c r="AD620" s="63"/>
      <c r="AE620" s="63"/>
      <c r="AF620" s="63"/>
      <c r="AG620" s="63"/>
      <c r="AH620" s="63"/>
      <c r="AI620" s="63"/>
      <c r="AJ620" s="63"/>
      <c r="AK620" s="63"/>
      <c r="AL620" s="63"/>
      <c r="AM620" s="63"/>
      <c r="AN620" s="63"/>
      <c r="AO620" s="67"/>
    </row>
    <row r="621" spans="1:41" x14ac:dyDescent="0.2">
      <c r="A621" s="5"/>
      <c r="B621" s="5"/>
      <c r="C621" s="144"/>
      <c r="D621" s="65"/>
      <c r="E621" s="5"/>
      <c r="F621" s="66"/>
      <c r="G621" s="139"/>
      <c r="H621" s="139"/>
      <c r="I621" s="139"/>
      <c r="J621" s="63"/>
      <c r="K621" s="63"/>
      <c r="L621" s="63"/>
      <c r="M621" s="63"/>
      <c r="N621" s="63"/>
      <c r="O621" s="63"/>
      <c r="P621" s="63"/>
      <c r="Q621" s="63"/>
      <c r="R621" s="63"/>
      <c r="S621" s="63"/>
      <c r="T621" s="63"/>
      <c r="U621" s="63"/>
      <c r="V621" s="63"/>
      <c r="W621" s="63"/>
      <c r="X621" s="63"/>
      <c r="Y621" s="63"/>
      <c r="Z621" s="63"/>
      <c r="AA621" s="63"/>
      <c r="AB621" s="63"/>
      <c r="AC621" s="63"/>
      <c r="AD621" s="63"/>
      <c r="AE621" s="63"/>
      <c r="AF621" s="63"/>
      <c r="AG621" s="63"/>
      <c r="AH621" s="63"/>
      <c r="AI621" s="63"/>
      <c r="AJ621" s="63"/>
      <c r="AK621" s="63"/>
      <c r="AL621" s="63"/>
      <c r="AM621" s="63"/>
      <c r="AN621" s="63"/>
      <c r="AO621" s="67"/>
    </row>
    <row r="622" spans="1:41" x14ac:dyDescent="0.2">
      <c r="A622" s="5"/>
      <c r="B622" s="5"/>
      <c r="C622" s="144"/>
      <c r="D622" s="65"/>
      <c r="E622" s="5"/>
      <c r="F622" s="66"/>
      <c r="G622" s="139"/>
      <c r="H622" s="139"/>
      <c r="I622" s="139"/>
      <c r="J622" s="63"/>
      <c r="K622" s="63"/>
      <c r="L622" s="63"/>
      <c r="M622" s="63"/>
      <c r="N622" s="63"/>
      <c r="O622" s="63"/>
      <c r="P622" s="63"/>
      <c r="Q622" s="63"/>
      <c r="R622" s="63"/>
      <c r="S622" s="63"/>
      <c r="T622" s="63"/>
      <c r="U622" s="63"/>
      <c r="V622" s="63"/>
      <c r="W622" s="63"/>
      <c r="X622" s="63"/>
      <c r="Y622" s="63"/>
      <c r="Z622" s="63"/>
      <c r="AA622" s="63"/>
      <c r="AB622" s="63"/>
      <c r="AC622" s="63"/>
      <c r="AD622" s="63"/>
      <c r="AE622" s="63"/>
      <c r="AF622" s="63"/>
      <c r="AG622" s="63"/>
      <c r="AH622" s="63"/>
      <c r="AI622" s="63"/>
      <c r="AJ622" s="63"/>
      <c r="AK622" s="63"/>
      <c r="AL622" s="63"/>
      <c r="AM622" s="63"/>
      <c r="AN622" s="63"/>
      <c r="AO622" s="67"/>
    </row>
    <row r="623" spans="1:41" x14ac:dyDescent="0.2">
      <c r="A623" s="5"/>
      <c r="B623" s="5"/>
      <c r="C623" s="144"/>
      <c r="D623" s="65"/>
      <c r="E623" s="5"/>
      <c r="F623" s="66"/>
      <c r="G623" s="139"/>
      <c r="H623" s="139"/>
      <c r="I623" s="139"/>
      <c r="J623" s="63"/>
      <c r="K623" s="63"/>
      <c r="L623" s="63"/>
      <c r="M623" s="63"/>
      <c r="N623" s="63"/>
      <c r="O623" s="63"/>
      <c r="P623" s="63"/>
      <c r="Q623" s="63"/>
      <c r="R623" s="63"/>
      <c r="S623" s="63"/>
      <c r="T623" s="63"/>
      <c r="U623" s="63"/>
      <c r="V623" s="63"/>
      <c r="W623" s="63"/>
      <c r="X623" s="63"/>
      <c r="Y623" s="63"/>
      <c r="Z623" s="63"/>
      <c r="AA623" s="63"/>
      <c r="AB623" s="63"/>
      <c r="AC623" s="63"/>
      <c r="AD623" s="63"/>
      <c r="AE623" s="63"/>
      <c r="AF623" s="63"/>
      <c r="AG623" s="63"/>
      <c r="AH623" s="63"/>
      <c r="AI623" s="63"/>
      <c r="AJ623" s="63"/>
      <c r="AK623" s="63"/>
      <c r="AL623" s="63"/>
      <c r="AM623" s="63"/>
      <c r="AN623" s="63"/>
      <c r="AO623" s="67"/>
    </row>
    <row r="624" spans="1:41" x14ac:dyDescent="0.2">
      <c r="A624" s="5"/>
      <c r="B624" s="5"/>
      <c r="C624" s="144"/>
      <c r="D624" s="65"/>
      <c r="E624" s="5"/>
      <c r="F624" s="66"/>
      <c r="G624" s="139"/>
      <c r="H624" s="139"/>
      <c r="I624" s="139"/>
      <c r="J624" s="63"/>
      <c r="K624" s="63"/>
      <c r="L624" s="63"/>
      <c r="M624" s="63"/>
      <c r="N624" s="63"/>
      <c r="O624" s="63"/>
      <c r="P624" s="63"/>
      <c r="Q624" s="63"/>
      <c r="R624" s="63"/>
      <c r="S624" s="63"/>
      <c r="T624" s="63"/>
      <c r="U624" s="63"/>
      <c r="V624" s="63"/>
      <c r="W624" s="63"/>
      <c r="X624" s="63"/>
      <c r="Y624" s="63"/>
      <c r="Z624" s="63"/>
      <c r="AA624" s="63"/>
      <c r="AB624" s="63"/>
      <c r="AC624" s="63"/>
      <c r="AD624" s="63"/>
      <c r="AE624" s="63"/>
      <c r="AF624" s="63"/>
      <c r="AG624" s="63"/>
      <c r="AH624" s="63"/>
      <c r="AI624" s="63"/>
      <c r="AJ624" s="63"/>
      <c r="AK624" s="63"/>
      <c r="AL624" s="63"/>
      <c r="AM624" s="63"/>
      <c r="AN624" s="63"/>
      <c r="AO624" s="67"/>
    </row>
    <row r="625" spans="1:41" x14ac:dyDescent="0.2">
      <c r="A625" s="5"/>
      <c r="B625" s="5"/>
      <c r="C625" s="144"/>
      <c r="D625" s="65"/>
      <c r="E625" s="5"/>
      <c r="F625" s="66"/>
      <c r="G625" s="139"/>
      <c r="H625" s="139"/>
      <c r="I625" s="139"/>
      <c r="J625" s="63"/>
      <c r="K625" s="63"/>
      <c r="L625" s="63"/>
      <c r="M625" s="63"/>
      <c r="N625" s="63"/>
      <c r="O625" s="63"/>
      <c r="P625" s="63"/>
      <c r="Q625" s="63"/>
      <c r="R625" s="63"/>
      <c r="S625" s="63"/>
      <c r="T625" s="63"/>
      <c r="U625" s="63"/>
      <c r="V625" s="63"/>
      <c r="W625" s="63"/>
      <c r="X625" s="63"/>
      <c r="Y625" s="63"/>
      <c r="Z625" s="63"/>
      <c r="AA625" s="63"/>
      <c r="AB625" s="63"/>
      <c r="AC625" s="63"/>
      <c r="AD625" s="63"/>
      <c r="AE625" s="63"/>
      <c r="AF625" s="63"/>
      <c r="AG625" s="63"/>
      <c r="AH625" s="63"/>
      <c r="AI625" s="63"/>
      <c r="AJ625" s="63"/>
      <c r="AK625" s="63"/>
      <c r="AL625" s="63"/>
      <c r="AM625" s="63"/>
      <c r="AN625" s="63"/>
      <c r="AO625" s="67"/>
    </row>
    <row r="626" spans="1:41" x14ac:dyDescent="0.2">
      <c r="A626" s="5"/>
      <c r="B626" s="5"/>
      <c r="C626" s="144"/>
      <c r="D626" s="65"/>
      <c r="E626" s="5"/>
      <c r="F626" s="66"/>
      <c r="G626" s="139"/>
      <c r="H626" s="139"/>
      <c r="I626" s="139"/>
      <c r="J626" s="63"/>
      <c r="K626" s="63"/>
      <c r="L626" s="63"/>
      <c r="M626" s="63"/>
      <c r="N626" s="63"/>
      <c r="O626" s="63"/>
      <c r="P626" s="63"/>
      <c r="Q626" s="63"/>
      <c r="R626" s="63"/>
      <c r="S626" s="63"/>
      <c r="T626" s="63"/>
      <c r="U626" s="63"/>
      <c r="V626" s="63"/>
      <c r="W626" s="63"/>
      <c r="X626" s="63"/>
      <c r="Y626" s="63"/>
      <c r="Z626" s="63"/>
      <c r="AA626" s="63"/>
      <c r="AB626" s="63"/>
      <c r="AC626" s="63"/>
      <c r="AD626" s="63"/>
      <c r="AE626" s="63"/>
      <c r="AF626" s="63"/>
      <c r="AG626" s="63"/>
      <c r="AH626" s="63"/>
      <c r="AI626" s="63"/>
      <c r="AJ626" s="63"/>
      <c r="AK626" s="63"/>
      <c r="AL626" s="63"/>
      <c r="AM626" s="63"/>
      <c r="AN626" s="63"/>
      <c r="AO626" s="67"/>
    </row>
    <row r="627" spans="1:41" x14ac:dyDescent="0.2">
      <c r="A627" s="5"/>
      <c r="B627" s="5"/>
      <c r="C627" s="144"/>
      <c r="D627" s="65"/>
      <c r="E627" s="5"/>
      <c r="F627" s="66"/>
      <c r="G627" s="139"/>
      <c r="H627" s="139"/>
      <c r="I627" s="139"/>
      <c r="J627" s="63"/>
      <c r="K627" s="63"/>
      <c r="L627" s="63"/>
      <c r="M627" s="63"/>
      <c r="N627" s="63"/>
      <c r="O627" s="63"/>
      <c r="P627" s="63"/>
      <c r="Q627" s="63"/>
      <c r="R627" s="63"/>
      <c r="S627" s="63"/>
      <c r="T627" s="63"/>
      <c r="U627" s="63"/>
      <c r="V627" s="63"/>
      <c r="W627" s="63"/>
      <c r="X627" s="63"/>
      <c r="Y627" s="63"/>
      <c r="Z627" s="63"/>
      <c r="AA627" s="63"/>
      <c r="AB627" s="63"/>
      <c r="AC627" s="63"/>
      <c r="AD627" s="63"/>
      <c r="AE627" s="63"/>
      <c r="AF627" s="63"/>
      <c r="AG627" s="63"/>
      <c r="AH627" s="63"/>
      <c r="AI627" s="63"/>
      <c r="AJ627" s="63"/>
      <c r="AK627" s="63"/>
      <c r="AL627" s="63"/>
      <c r="AM627" s="63"/>
      <c r="AN627" s="63"/>
      <c r="AO627" s="67"/>
    </row>
    <row r="628" spans="1:41" x14ac:dyDescent="0.2">
      <c r="A628" s="5"/>
      <c r="B628" s="5"/>
      <c r="C628" s="144"/>
      <c r="D628" s="65"/>
      <c r="E628" s="5"/>
      <c r="F628" s="66"/>
      <c r="G628" s="139"/>
      <c r="H628" s="139"/>
      <c r="I628" s="139"/>
      <c r="J628" s="63"/>
      <c r="K628" s="63"/>
      <c r="L628" s="63"/>
      <c r="M628" s="63"/>
      <c r="N628" s="63"/>
      <c r="O628" s="63"/>
      <c r="P628" s="63"/>
      <c r="Q628" s="63"/>
      <c r="R628" s="63"/>
      <c r="S628" s="63"/>
      <c r="T628" s="63"/>
      <c r="U628" s="63"/>
      <c r="V628" s="63"/>
      <c r="W628" s="63"/>
      <c r="X628" s="63"/>
      <c r="Y628" s="63"/>
      <c r="Z628" s="63"/>
      <c r="AA628" s="63"/>
      <c r="AB628" s="63"/>
      <c r="AC628" s="63"/>
      <c r="AD628" s="63"/>
      <c r="AE628" s="63"/>
      <c r="AF628" s="63"/>
      <c r="AG628" s="63"/>
      <c r="AH628" s="63"/>
      <c r="AI628" s="63"/>
      <c r="AJ628" s="63"/>
      <c r="AK628" s="63"/>
      <c r="AL628" s="63"/>
      <c r="AM628" s="63"/>
      <c r="AN628" s="63"/>
      <c r="AO628" s="67"/>
    </row>
    <row r="629" spans="1:41" x14ac:dyDescent="0.2">
      <c r="A629" s="5"/>
      <c r="B629" s="5"/>
      <c r="C629" s="144"/>
      <c r="D629" s="65"/>
      <c r="E629" s="5"/>
      <c r="F629" s="66"/>
      <c r="G629" s="139"/>
      <c r="H629" s="139"/>
      <c r="I629" s="139"/>
      <c r="J629" s="63"/>
      <c r="K629" s="63"/>
      <c r="L629" s="63"/>
      <c r="M629" s="63"/>
      <c r="N629" s="63"/>
      <c r="O629" s="63"/>
      <c r="P629" s="63"/>
      <c r="Q629" s="63"/>
      <c r="R629" s="63"/>
      <c r="S629" s="63"/>
      <c r="T629" s="63"/>
      <c r="U629" s="63"/>
      <c r="V629" s="63"/>
      <c r="W629" s="63"/>
      <c r="X629" s="63"/>
      <c r="Y629" s="63"/>
      <c r="Z629" s="63"/>
      <c r="AA629" s="63"/>
      <c r="AB629" s="63"/>
      <c r="AC629" s="63"/>
      <c r="AD629" s="63"/>
      <c r="AE629" s="63"/>
      <c r="AF629" s="63"/>
      <c r="AG629" s="63"/>
      <c r="AH629" s="63"/>
      <c r="AI629" s="63"/>
      <c r="AJ629" s="63"/>
      <c r="AK629" s="63"/>
      <c r="AL629" s="63"/>
      <c r="AM629" s="63"/>
      <c r="AN629" s="63"/>
      <c r="AO629" s="67"/>
    </row>
  </sheetData>
  <sheetProtection formatCells="0" formatColumns="0" selectLockedCells="1"/>
  <protectedRanges>
    <protectedRange sqref="U5:Z5 AJ5:AO5" name="Bereich2"/>
    <protectedRange sqref="U5:Z5 AJ5:AO5" name="Bereich1"/>
    <protectedRange sqref="J5" name="Bereich1_5"/>
    <protectedRange sqref="D5:H5" name="Bereich1_7"/>
    <protectedRange sqref="M48:X48 J49:X59 J14:X47 J7:AO13 Y14:AO59 J60:AO62 J63:AN81" name="Bereich1_3"/>
    <protectedRange sqref="U3:X3 AJ3:AO3" name="Bereich1_2"/>
  </protectedRanges>
  <mergeCells count="12">
    <mergeCell ref="L3:M3"/>
    <mergeCell ref="N3:Q3"/>
    <mergeCell ref="S3:T3"/>
    <mergeCell ref="U3:X3"/>
    <mergeCell ref="AB3:AC3"/>
    <mergeCell ref="N4:Q4"/>
    <mergeCell ref="U4:X4"/>
    <mergeCell ref="AD4:AG4"/>
    <mergeCell ref="AN4:AO4"/>
    <mergeCell ref="AJ1:AN1"/>
    <mergeCell ref="AD3:AG3"/>
    <mergeCell ref="AJ3:AO3"/>
  </mergeCells>
  <printOptions horizontalCentered="1" verticalCentered="1"/>
  <pageMargins left="0" right="0" top="0" bottom="0" header="0" footer="0"/>
  <pageSetup paperSize="9" scale="36" fitToHeight="0" orientation="landscape" r:id="rId1"/>
  <headerFooter alignWithMargins="0">
    <oddFooter>&amp;R&amp;8&amp;F  &amp;A  &amp;D  fel</oddFooter>
  </headerFooter>
  <drawing r:id="rId2"/>
  <legacyDrawing r:id="rId3"/>
  <tableParts count="1">
    <tablePart r:id="rId4"/>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6">
    <pageSetUpPr fitToPage="1"/>
  </sheetPr>
  <dimension ref="A1:AQ622"/>
  <sheetViews>
    <sheetView showZeros="0" zoomScale="70" zoomScaleNormal="70" workbookViewId="0">
      <pane xSplit="4" ySplit="6" topLeftCell="E52" activePane="bottomRight" state="frozen"/>
      <selection activeCell="C39" sqref="C39"/>
      <selection pane="topRight" activeCell="C39" sqref="C39"/>
      <selection pane="bottomLeft" activeCell="C39" sqref="C39"/>
      <selection pane="bottomRight" activeCell="I58" sqref="I58"/>
    </sheetView>
  </sheetViews>
  <sheetFormatPr baseColWidth="10" defaultColWidth="11.42578125" defaultRowHeight="19.5" x14ac:dyDescent="0.2"/>
  <cols>
    <col min="1" max="1" width="22.140625" style="4" customWidth="1"/>
    <col min="2" max="2" width="10.140625" style="4" customWidth="1"/>
    <col min="3" max="3" width="13" style="141" customWidth="1"/>
    <col min="4" max="4" width="49.28515625" style="17" bestFit="1" customWidth="1"/>
    <col min="5" max="5" width="13" style="4" customWidth="1"/>
    <col min="6" max="6" width="16.28515625" style="18" bestFit="1" customWidth="1"/>
    <col min="7" max="7" width="17.85546875" style="135" customWidth="1"/>
    <col min="8" max="8" width="16.42578125" style="135" customWidth="1"/>
    <col min="9" max="9" width="16.28515625" style="135" bestFit="1" customWidth="1"/>
    <col min="10" max="10" width="5.7109375" style="63" customWidth="1"/>
    <col min="11" max="18" width="5.7109375" style="60" customWidth="1"/>
    <col min="19" max="19" width="6.7109375" style="60" customWidth="1"/>
    <col min="20" max="20" width="6.28515625" style="60" customWidth="1"/>
    <col min="21" max="28" width="6.7109375" style="60" customWidth="1"/>
    <col min="29" max="29" width="7.28515625" style="60" customWidth="1"/>
    <col min="30" max="30" width="6.7109375" style="60" customWidth="1"/>
    <col min="31" max="38" width="7.28515625" style="60" customWidth="1"/>
    <col min="39" max="40" width="5.7109375" style="60" customWidth="1"/>
    <col min="41" max="41" width="22.28515625" style="59" customWidth="1"/>
    <col min="42" max="16384" width="11.42578125" style="59"/>
  </cols>
  <sheetData>
    <row r="1" spans="1:43" s="19" customFormat="1" ht="41.25" customHeight="1" thickBot="1" x14ac:dyDescent="0.35">
      <c r="A1" s="4"/>
      <c r="B1" s="4"/>
      <c r="C1" s="141"/>
      <c r="D1" s="17"/>
      <c r="E1" s="4"/>
      <c r="F1" s="18"/>
      <c r="G1" s="131"/>
      <c r="H1" s="132"/>
      <c r="I1" s="132"/>
      <c r="J1" s="171"/>
      <c r="K1" s="94" t="s">
        <v>15</v>
      </c>
      <c r="L1" s="94"/>
      <c r="M1" s="94"/>
      <c r="N1" s="94"/>
      <c r="O1" s="94"/>
      <c r="P1" s="94"/>
      <c r="Q1" s="94"/>
      <c r="R1" s="94"/>
      <c r="S1" s="94"/>
      <c r="T1" s="94"/>
      <c r="U1" s="94"/>
      <c r="V1" s="94"/>
      <c r="W1" s="94"/>
      <c r="X1" s="94"/>
      <c r="Y1" s="94"/>
      <c r="Z1" s="94"/>
      <c r="AA1" s="94"/>
      <c r="AB1" s="94"/>
      <c r="AC1" s="94"/>
      <c r="AD1" s="94"/>
      <c r="AE1" s="94"/>
      <c r="AF1" s="94"/>
      <c r="AG1" s="94"/>
      <c r="AH1" s="94"/>
      <c r="AI1" s="94"/>
      <c r="AJ1" s="315" t="s">
        <v>4</v>
      </c>
      <c r="AK1" s="315"/>
      <c r="AL1" s="315"/>
      <c r="AM1" s="315"/>
      <c r="AN1" s="315"/>
      <c r="AO1" s="170">
        <v>2020</v>
      </c>
    </row>
    <row r="2" spans="1:43" s="24" customFormat="1" ht="15" customHeight="1" x14ac:dyDescent="0.2">
      <c r="A2" s="4"/>
      <c r="B2" s="4"/>
      <c r="C2" s="141"/>
      <c r="D2" s="20"/>
      <c r="E2" s="104"/>
      <c r="F2" s="21"/>
      <c r="G2" s="133"/>
      <c r="H2" s="133"/>
      <c r="I2" s="133"/>
      <c r="J2" s="62"/>
      <c r="K2" s="22"/>
      <c r="L2" s="22"/>
      <c r="M2" s="22"/>
      <c r="N2" s="22"/>
      <c r="O2" s="23"/>
      <c r="P2" s="22"/>
      <c r="Q2" s="22"/>
      <c r="R2" s="22"/>
      <c r="S2" s="22"/>
      <c r="T2" s="22"/>
      <c r="U2" s="22"/>
      <c r="V2" s="22"/>
      <c r="W2" s="22"/>
      <c r="X2" s="22"/>
      <c r="Y2" s="22"/>
      <c r="Z2" s="22"/>
      <c r="AA2" s="22"/>
      <c r="AB2" s="22"/>
      <c r="AC2" s="22"/>
      <c r="AD2" s="22"/>
      <c r="AE2" s="22"/>
      <c r="AF2" s="22"/>
      <c r="AG2" s="22"/>
      <c r="AH2" s="22"/>
      <c r="AI2" s="22"/>
      <c r="AJ2" s="22"/>
      <c r="AK2" s="22"/>
      <c r="AL2" s="22"/>
      <c r="AM2" s="22"/>
      <c r="AN2" s="22"/>
    </row>
    <row r="3" spans="1:43" s="24" customFormat="1" ht="35.25" customHeight="1" x14ac:dyDescent="0.2">
      <c r="A3" s="4"/>
      <c r="B3" s="4"/>
      <c r="C3" s="141"/>
      <c r="D3" s="20"/>
      <c r="E3" s="104"/>
      <c r="F3" s="21"/>
      <c r="G3" s="133"/>
      <c r="H3" s="133"/>
      <c r="I3" s="133"/>
      <c r="J3" s="62"/>
      <c r="K3" s="91"/>
      <c r="L3" s="321" t="s">
        <v>16</v>
      </c>
      <c r="M3" s="322"/>
      <c r="N3" s="323">
        <v>381489</v>
      </c>
      <c r="O3" s="324"/>
      <c r="P3" s="324"/>
      <c r="Q3" s="325"/>
      <c r="R3" s="90"/>
      <c r="S3" s="321" t="s">
        <v>16</v>
      </c>
      <c r="T3" s="322"/>
      <c r="U3" s="326">
        <v>361241</v>
      </c>
      <c r="V3" s="327"/>
      <c r="W3" s="327"/>
      <c r="X3" s="328"/>
      <c r="Y3" s="22"/>
      <c r="Z3" s="22"/>
      <c r="AA3" s="91"/>
      <c r="AB3" s="321" t="s">
        <v>16</v>
      </c>
      <c r="AC3" s="322"/>
      <c r="AD3" s="331">
        <v>361240</v>
      </c>
      <c r="AE3" s="332"/>
      <c r="AF3" s="332"/>
      <c r="AG3" s="333"/>
      <c r="AH3" s="22"/>
      <c r="AI3" s="22"/>
      <c r="AJ3" s="319"/>
      <c r="AK3" s="319"/>
      <c r="AL3" s="319"/>
      <c r="AM3" s="319"/>
      <c r="AN3" s="319"/>
      <c r="AO3" s="319"/>
    </row>
    <row r="4" spans="1:43" s="123" customFormat="1" ht="33" customHeight="1" x14ac:dyDescent="0.3">
      <c r="A4" s="128">
        <f>SUBTOTAL(102,tab_Anwesenheit45[TAS])</f>
        <v>68</v>
      </c>
      <c r="B4" s="129" t="s">
        <v>169</v>
      </c>
      <c r="C4" s="142"/>
      <c r="D4" s="23"/>
      <c r="E4" s="120"/>
      <c r="F4" s="121"/>
      <c r="G4" s="134"/>
      <c r="H4" s="134"/>
      <c r="I4" s="134"/>
      <c r="J4" s="172"/>
      <c r="K4" s="122"/>
      <c r="L4" s="122"/>
      <c r="M4" s="122"/>
      <c r="N4" s="329">
        <f>COUNTIFS(tab_Anwesenheit45[[#All],[TAS]],N3)</f>
        <v>3</v>
      </c>
      <c r="O4" s="329"/>
      <c r="P4" s="329"/>
      <c r="Q4" s="329"/>
      <c r="R4" s="122"/>
      <c r="S4" s="122"/>
      <c r="T4" s="122"/>
      <c r="U4" s="329">
        <f>COUNTIFS(tab_Anwesenheit45[[#All],[TAS]],U3)</f>
        <v>48</v>
      </c>
      <c r="V4" s="329"/>
      <c r="W4" s="329"/>
      <c r="X4" s="329"/>
      <c r="Y4" s="122"/>
      <c r="Z4" s="122"/>
      <c r="AA4" s="122"/>
      <c r="AB4" s="122"/>
      <c r="AC4" s="122"/>
      <c r="AD4" s="329">
        <f>COUNTIFS(tab_Anwesenheit45[[#All],[TAS]],AD3)</f>
        <v>17</v>
      </c>
      <c r="AE4" s="329"/>
      <c r="AF4" s="329"/>
      <c r="AG4" s="329"/>
      <c r="AH4" s="122"/>
      <c r="AI4" s="122"/>
      <c r="AJ4" s="124" t="s">
        <v>166</v>
      </c>
      <c r="AK4" s="122"/>
      <c r="AL4" s="122"/>
      <c r="AM4" s="122"/>
      <c r="AN4" s="330">
        <f>COUNT(tab_Anwesenheit45[TAS])</f>
        <v>68</v>
      </c>
      <c r="AO4" s="330"/>
    </row>
    <row r="5" spans="1:43" ht="12.75" customHeight="1" x14ac:dyDescent="0.25">
      <c r="AP5" s="31"/>
      <c r="AQ5" s="24"/>
    </row>
    <row r="6" spans="1:43" s="119" customFormat="1" ht="48" customHeight="1" x14ac:dyDescent="0.2">
      <c r="A6" s="112" t="s">
        <v>16</v>
      </c>
      <c r="B6" s="113" t="s">
        <v>14</v>
      </c>
      <c r="C6" s="113" t="s">
        <v>8</v>
      </c>
      <c r="D6" s="114" t="s">
        <v>7</v>
      </c>
      <c r="E6" s="115" t="s">
        <v>12</v>
      </c>
      <c r="F6" s="116" t="s">
        <v>13</v>
      </c>
      <c r="G6" s="136" t="s">
        <v>9</v>
      </c>
      <c r="H6" s="136" t="s">
        <v>10</v>
      </c>
      <c r="I6" s="136" t="s">
        <v>6</v>
      </c>
      <c r="J6" s="118" t="s">
        <v>137</v>
      </c>
      <c r="K6" s="118" t="s">
        <v>138</v>
      </c>
      <c r="L6" s="118" t="s">
        <v>139</v>
      </c>
      <c r="M6" s="117" t="s">
        <v>140</v>
      </c>
      <c r="N6" s="117" t="s">
        <v>141</v>
      </c>
      <c r="O6" s="118" t="s">
        <v>142</v>
      </c>
      <c r="P6" s="118" t="s">
        <v>143</v>
      </c>
      <c r="Q6" s="118" t="s">
        <v>144</v>
      </c>
      <c r="R6" s="118" t="s">
        <v>145</v>
      </c>
      <c r="S6" s="118" t="s">
        <v>146</v>
      </c>
      <c r="T6" s="117" t="s">
        <v>147</v>
      </c>
      <c r="U6" s="117" t="s">
        <v>148</v>
      </c>
      <c r="V6" s="117" t="s">
        <v>149</v>
      </c>
      <c r="W6" s="118" t="s">
        <v>150</v>
      </c>
      <c r="X6" s="118" t="s">
        <v>151</v>
      </c>
      <c r="Y6" s="118" t="s">
        <v>152</v>
      </c>
      <c r="Z6" s="118" t="s">
        <v>153</v>
      </c>
      <c r="AA6" s="117" t="s">
        <v>154</v>
      </c>
      <c r="AB6" s="117" t="s">
        <v>155</v>
      </c>
      <c r="AC6" s="118" t="s">
        <v>156</v>
      </c>
      <c r="AD6" s="118" t="s">
        <v>157</v>
      </c>
      <c r="AE6" s="118" t="s">
        <v>158</v>
      </c>
      <c r="AF6" s="118" t="s">
        <v>159</v>
      </c>
      <c r="AG6" s="118" t="s">
        <v>160</v>
      </c>
      <c r="AH6" s="117" t="s">
        <v>161</v>
      </c>
      <c r="AI6" s="117" t="s">
        <v>162</v>
      </c>
      <c r="AJ6" s="118" t="s">
        <v>163</v>
      </c>
      <c r="AK6" s="118" t="s">
        <v>164</v>
      </c>
      <c r="AL6" s="118" t="s">
        <v>165</v>
      </c>
      <c r="AM6" s="118" t="s">
        <v>167</v>
      </c>
      <c r="AN6" s="118" t="s">
        <v>223</v>
      </c>
      <c r="AO6" s="118" t="s">
        <v>0</v>
      </c>
    </row>
    <row r="7" spans="1:43" s="55" customFormat="1" ht="22.5" customHeight="1" x14ac:dyDescent="0.2">
      <c r="A7" s="109">
        <v>381489</v>
      </c>
      <c r="B7" s="178">
        <v>14</v>
      </c>
      <c r="C7" s="7">
        <v>124</v>
      </c>
      <c r="D7" s="32" t="s">
        <v>135</v>
      </c>
      <c r="E7" s="81">
        <v>4042</v>
      </c>
      <c r="F7" s="34">
        <v>36856</v>
      </c>
      <c r="G7" s="166"/>
      <c r="H7" s="71">
        <v>43864</v>
      </c>
      <c r="I7" s="71">
        <v>44533</v>
      </c>
      <c r="J7" s="61" t="s">
        <v>84</v>
      </c>
      <c r="K7" s="61" t="s">
        <v>84</v>
      </c>
      <c r="L7" s="61" t="s">
        <v>84</v>
      </c>
      <c r="M7" s="93"/>
      <c r="N7" s="93"/>
      <c r="O7" s="37" t="s">
        <v>84</v>
      </c>
      <c r="P7" s="37" t="s">
        <v>84</v>
      </c>
      <c r="Q7" s="37" t="s">
        <v>84</v>
      </c>
      <c r="R7" s="37" t="s">
        <v>84</v>
      </c>
      <c r="S7" s="37" t="s">
        <v>84</v>
      </c>
      <c r="T7" s="93"/>
      <c r="U7" s="93"/>
      <c r="V7" s="93"/>
      <c r="W7" s="37" t="s">
        <v>84</v>
      </c>
      <c r="X7" s="37" t="s">
        <v>84</v>
      </c>
      <c r="Y7" s="37" t="s">
        <v>84</v>
      </c>
      <c r="Z7" s="37" t="s">
        <v>84</v>
      </c>
      <c r="AA7" s="93"/>
      <c r="AB7" s="93"/>
      <c r="AC7" s="37" t="s">
        <v>84</v>
      </c>
      <c r="AD7" s="37" t="s">
        <v>84</v>
      </c>
      <c r="AE7" s="37" t="s">
        <v>84</v>
      </c>
      <c r="AF7" s="37" t="s">
        <v>84</v>
      </c>
      <c r="AG7" s="37" t="s">
        <v>84</v>
      </c>
      <c r="AH7" s="93"/>
      <c r="AI7" s="93"/>
      <c r="AJ7" s="37" t="s">
        <v>84</v>
      </c>
      <c r="AK7" s="37" t="s">
        <v>84</v>
      </c>
      <c r="AL7" s="37" t="s">
        <v>84</v>
      </c>
      <c r="AM7" s="37" t="s">
        <v>84</v>
      </c>
      <c r="AN7" s="37"/>
      <c r="AO7" s="126"/>
    </row>
    <row r="8" spans="1:43" s="55" customFormat="1" ht="22.5" customHeight="1" x14ac:dyDescent="0.2">
      <c r="A8" s="109">
        <v>381489</v>
      </c>
      <c r="B8" s="178">
        <v>13</v>
      </c>
      <c r="C8" s="99"/>
      <c r="D8" s="41" t="s">
        <v>76</v>
      </c>
      <c r="E8" s="81">
        <v>1305</v>
      </c>
      <c r="F8" s="34">
        <v>26281</v>
      </c>
      <c r="G8" s="71">
        <v>43774</v>
      </c>
      <c r="H8" s="71">
        <v>43864</v>
      </c>
      <c r="I8" s="71">
        <v>44400</v>
      </c>
      <c r="J8" s="61" t="s">
        <v>84</v>
      </c>
      <c r="K8" s="61" t="s">
        <v>84</v>
      </c>
      <c r="L8" s="61" t="s">
        <v>84</v>
      </c>
      <c r="M8" s="93"/>
      <c r="N8" s="93"/>
      <c r="O8" s="37" t="s">
        <v>84</v>
      </c>
      <c r="P8" s="37" t="s">
        <v>84</v>
      </c>
      <c r="Q8" s="37" t="s">
        <v>84</v>
      </c>
      <c r="R8" s="37" t="s">
        <v>84</v>
      </c>
      <c r="S8" s="37" t="s">
        <v>84</v>
      </c>
      <c r="T8" s="93"/>
      <c r="U8" s="93"/>
      <c r="V8" s="93"/>
      <c r="W8" s="37" t="s">
        <v>84</v>
      </c>
      <c r="X8" s="37" t="s">
        <v>84</v>
      </c>
      <c r="Y8" s="37" t="s">
        <v>84</v>
      </c>
      <c r="Z8" s="37" t="s">
        <v>84</v>
      </c>
      <c r="AA8" s="93"/>
      <c r="AB8" s="93"/>
      <c r="AC8" s="37" t="s">
        <v>84</v>
      </c>
      <c r="AD8" s="37" t="s">
        <v>84</v>
      </c>
      <c r="AE8" s="37" t="s">
        <v>84</v>
      </c>
      <c r="AF8" s="37" t="s">
        <v>84</v>
      </c>
      <c r="AG8" s="37" t="s">
        <v>84</v>
      </c>
      <c r="AH8" s="93"/>
      <c r="AI8" s="93"/>
      <c r="AJ8" s="37" t="s">
        <v>84</v>
      </c>
      <c r="AK8" s="37" t="s">
        <v>84</v>
      </c>
      <c r="AL8" s="37" t="s">
        <v>84</v>
      </c>
      <c r="AM8" s="37" t="s">
        <v>84</v>
      </c>
      <c r="AN8" s="37"/>
      <c r="AO8" s="126"/>
    </row>
    <row r="9" spans="1:43" s="60" customFormat="1" ht="22.5" customHeight="1" x14ac:dyDescent="0.2">
      <c r="A9" s="109">
        <v>381489</v>
      </c>
      <c r="B9" s="178">
        <v>14</v>
      </c>
      <c r="C9" s="8">
        <v>115</v>
      </c>
      <c r="D9" s="32" t="s">
        <v>136</v>
      </c>
      <c r="E9" s="81">
        <v>4033</v>
      </c>
      <c r="F9" s="34">
        <v>37200</v>
      </c>
      <c r="G9" s="167"/>
      <c r="H9" s="71">
        <v>43864</v>
      </c>
      <c r="I9" s="71">
        <v>44533</v>
      </c>
      <c r="J9" s="61" t="s">
        <v>84</v>
      </c>
      <c r="K9" s="61" t="s">
        <v>84</v>
      </c>
      <c r="L9" s="61" t="s">
        <v>84</v>
      </c>
      <c r="M9" s="93"/>
      <c r="N9" s="93"/>
      <c r="O9" s="37" t="s">
        <v>84</v>
      </c>
      <c r="P9" s="37" t="s">
        <v>84</v>
      </c>
      <c r="Q9" s="37" t="s">
        <v>84</v>
      </c>
      <c r="R9" s="37" t="s">
        <v>84</v>
      </c>
      <c r="S9" s="37" t="s">
        <v>84</v>
      </c>
      <c r="T9" s="93"/>
      <c r="U9" s="93"/>
      <c r="V9" s="93"/>
      <c r="W9" s="37" t="s">
        <v>84</v>
      </c>
      <c r="X9" s="37" t="s">
        <v>84</v>
      </c>
      <c r="Y9" s="37" t="s">
        <v>84</v>
      </c>
      <c r="Z9" s="37" t="s">
        <v>84</v>
      </c>
      <c r="AA9" s="93"/>
      <c r="AB9" s="93"/>
      <c r="AC9" s="37" t="s">
        <v>84</v>
      </c>
      <c r="AD9" s="37" t="s">
        <v>84</v>
      </c>
      <c r="AE9" s="37" t="s">
        <v>84</v>
      </c>
      <c r="AF9" s="37" t="s">
        <v>84</v>
      </c>
      <c r="AG9" s="37" t="s">
        <v>84</v>
      </c>
      <c r="AH9" s="93"/>
      <c r="AI9" s="93"/>
      <c r="AJ9" s="37" t="s">
        <v>84</v>
      </c>
      <c r="AK9" s="37" t="s">
        <v>84</v>
      </c>
      <c r="AL9" s="37" t="s">
        <v>84</v>
      </c>
      <c r="AM9" s="37" t="s">
        <v>84</v>
      </c>
      <c r="AN9" s="37"/>
      <c r="AO9" s="126"/>
    </row>
    <row r="10" spans="1:43" s="60" customFormat="1" ht="22.5" customHeight="1" x14ac:dyDescent="0.2">
      <c r="A10" s="110">
        <v>361241</v>
      </c>
      <c r="B10" s="6">
        <v>7</v>
      </c>
      <c r="C10" s="7">
        <v>20</v>
      </c>
      <c r="D10" s="32" t="s">
        <v>18</v>
      </c>
      <c r="E10" s="81">
        <v>6366</v>
      </c>
      <c r="F10" s="34">
        <v>32665</v>
      </c>
      <c r="G10" s="71">
        <v>43522</v>
      </c>
      <c r="H10" s="71">
        <v>43629</v>
      </c>
      <c r="I10" s="71">
        <v>44155</v>
      </c>
      <c r="J10" s="61" t="s">
        <v>84</v>
      </c>
      <c r="K10" s="61" t="s">
        <v>84</v>
      </c>
      <c r="L10" s="61" t="s">
        <v>84</v>
      </c>
      <c r="M10" s="38"/>
      <c r="N10" s="38"/>
      <c r="O10" s="37" t="s">
        <v>84</v>
      </c>
      <c r="P10" s="37" t="s">
        <v>84</v>
      </c>
      <c r="Q10" s="37" t="s">
        <v>84</v>
      </c>
      <c r="R10" s="37" t="s">
        <v>84</v>
      </c>
      <c r="S10" s="37" t="s">
        <v>84</v>
      </c>
      <c r="T10" s="38"/>
      <c r="U10" s="38"/>
      <c r="V10" s="38"/>
      <c r="W10" s="37" t="s">
        <v>84</v>
      </c>
      <c r="X10" s="37" t="s">
        <v>84</v>
      </c>
      <c r="Y10" s="37" t="s">
        <v>84</v>
      </c>
      <c r="Z10" s="37" t="s">
        <v>84</v>
      </c>
      <c r="AA10" s="38"/>
      <c r="AB10" s="38"/>
      <c r="AC10" s="37" t="s">
        <v>84</v>
      </c>
      <c r="AD10" s="37" t="s">
        <v>84</v>
      </c>
      <c r="AE10" s="37" t="s">
        <v>84</v>
      </c>
      <c r="AF10" s="37" t="s">
        <v>84</v>
      </c>
      <c r="AG10" s="37" t="s">
        <v>84</v>
      </c>
      <c r="AH10" s="38"/>
      <c r="AI10" s="38"/>
      <c r="AJ10" s="37" t="s">
        <v>84</v>
      </c>
      <c r="AK10" s="37" t="s">
        <v>84</v>
      </c>
      <c r="AL10" s="37" t="s">
        <v>84</v>
      </c>
      <c r="AM10" s="37" t="s">
        <v>84</v>
      </c>
      <c r="AN10" s="37"/>
      <c r="AO10" s="125"/>
    </row>
    <row r="11" spans="1:43" s="60" customFormat="1" ht="22.5" customHeight="1" x14ac:dyDescent="0.2">
      <c r="A11" s="110">
        <v>361241</v>
      </c>
      <c r="B11" s="6">
        <v>9</v>
      </c>
      <c r="C11" s="7">
        <v>12</v>
      </c>
      <c r="D11" s="32" t="s">
        <v>19</v>
      </c>
      <c r="E11" s="68">
        <v>3592</v>
      </c>
      <c r="F11" s="34">
        <v>36481</v>
      </c>
      <c r="G11" s="71">
        <v>43578</v>
      </c>
      <c r="H11" s="71">
        <v>43661</v>
      </c>
      <c r="I11" s="71">
        <v>44213</v>
      </c>
      <c r="J11" s="61" t="s">
        <v>84</v>
      </c>
      <c r="K11" s="61" t="s">
        <v>84</v>
      </c>
      <c r="L11" s="61" t="s">
        <v>84</v>
      </c>
      <c r="M11" s="38"/>
      <c r="N11" s="38"/>
      <c r="O11" s="37" t="s">
        <v>84</v>
      </c>
      <c r="P11" s="37" t="s">
        <v>84</v>
      </c>
      <c r="Q11" s="37" t="s">
        <v>84</v>
      </c>
      <c r="R11" s="37" t="s">
        <v>84</v>
      </c>
      <c r="S11" s="37" t="s">
        <v>84</v>
      </c>
      <c r="T11" s="38"/>
      <c r="U11" s="38"/>
      <c r="V11" s="38"/>
      <c r="W11" s="37" t="s">
        <v>84</v>
      </c>
      <c r="X11" s="37" t="s">
        <v>84</v>
      </c>
      <c r="Y11" s="37" t="s">
        <v>84</v>
      </c>
      <c r="Z11" s="37" t="s">
        <v>84</v>
      </c>
      <c r="AA11" s="38"/>
      <c r="AB11" s="38"/>
      <c r="AC11" s="37" t="s">
        <v>84</v>
      </c>
      <c r="AD11" s="37" t="s">
        <v>84</v>
      </c>
      <c r="AE11" s="37" t="s">
        <v>84</v>
      </c>
      <c r="AF11" s="37" t="s">
        <v>84</v>
      </c>
      <c r="AG11" s="37" t="s">
        <v>84</v>
      </c>
      <c r="AH11" s="38"/>
      <c r="AI11" s="38"/>
      <c r="AJ11" s="37" t="s">
        <v>84</v>
      </c>
      <c r="AK11" s="37" t="s">
        <v>84</v>
      </c>
      <c r="AL11" s="37" t="s">
        <v>84</v>
      </c>
      <c r="AM11" s="37" t="s">
        <v>84</v>
      </c>
      <c r="AN11" s="37"/>
      <c r="AO11" s="125"/>
    </row>
    <row r="12" spans="1:43" s="60" customFormat="1" ht="22.5" customHeight="1" x14ac:dyDescent="0.2">
      <c r="A12" s="110">
        <v>361241</v>
      </c>
      <c r="B12" s="6">
        <v>4</v>
      </c>
      <c r="C12" s="8">
        <v>55</v>
      </c>
      <c r="D12" s="41" t="s">
        <v>20</v>
      </c>
      <c r="E12" s="76">
        <v>1398</v>
      </c>
      <c r="F12" s="34">
        <v>30824</v>
      </c>
      <c r="G12" s="71">
        <v>43430</v>
      </c>
      <c r="H12" s="71">
        <v>43488</v>
      </c>
      <c r="I12" s="71">
        <v>44064</v>
      </c>
      <c r="J12" s="61" t="s">
        <v>84</v>
      </c>
      <c r="K12" s="61" t="s">
        <v>84</v>
      </c>
      <c r="L12" s="61" t="s">
        <v>84</v>
      </c>
      <c r="M12" s="38"/>
      <c r="N12" s="38"/>
      <c r="O12" s="37" t="s">
        <v>84</v>
      </c>
      <c r="P12" s="37" t="s">
        <v>84</v>
      </c>
      <c r="Q12" s="37" t="s">
        <v>84</v>
      </c>
      <c r="R12" s="37" t="s">
        <v>84</v>
      </c>
      <c r="S12" s="37" t="s">
        <v>84</v>
      </c>
      <c r="T12" s="38"/>
      <c r="U12" s="38"/>
      <c r="V12" s="38"/>
      <c r="W12" s="37" t="s">
        <v>84</v>
      </c>
      <c r="X12" s="37" t="s">
        <v>84</v>
      </c>
      <c r="Y12" s="37" t="s">
        <v>84</v>
      </c>
      <c r="Z12" s="37" t="s">
        <v>84</v>
      </c>
      <c r="AA12" s="38"/>
      <c r="AB12" s="38"/>
      <c r="AC12" s="37" t="s">
        <v>84</v>
      </c>
      <c r="AD12" s="37" t="s">
        <v>84</v>
      </c>
      <c r="AE12" s="37" t="s">
        <v>84</v>
      </c>
      <c r="AF12" s="37" t="s">
        <v>84</v>
      </c>
      <c r="AG12" s="37" t="s">
        <v>84</v>
      </c>
      <c r="AH12" s="38"/>
      <c r="AI12" s="38"/>
      <c r="AJ12" s="37" t="s">
        <v>84</v>
      </c>
      <c r="AK12" s="37" t="s">
        <v>84</v>
      </c>
      <c r="AL12" s="37" t="s">
        <v>84</v>
      </c>
      <c r="AM12" s="37" t="s">
        <v>84</v>
      </c>
      <c r="AN12" s="37"/>
      <c r="AO12" s="125"/>
    </row>
    <row r="13" spans="1:43" s="60" customFormat="1" ht="22.5" customHeight="1" x14ac:dyDescent="0.2">
      <c r="A13" s="110">
        <v>361241</v>
      </c>
      <c r="B13" s="6">
        <v>12</v>
      </c>
      <c r="C13" s="9">
        <v>46</v>
      </c>
      <c r="D13" s="41" t="s">
        <v>21</v>
      </c>
      <c r="E13" s="76">
        <v>3659</v>
      </c>
      <c r="F13" s="34">
        <v>32364</v>
      </c>
      <c r="G13" s="71">
        <v>43724</v>
      </c>
      <c r="H13" s="71">
        <v>43766</v>
      </c>
      <c r="I13" s="71">
        <v>44358</v>
      </c>
      <c r="J13" s="61" t="s">
        <v>84</v>
      </c>
      <c r="K13" s="61" t="s">
        <v>84</v>
      </c>
      <c r="L13" s="61" t="s">
        <v>84</v>
      </c>
      <c r="M13" s="38"/>
      <c r="N13" s="38"/>
      <c r="O13" s="37" t="s">
        <v>84</v>
      </c>
      <c r="P13" s="37" t="s">
        <v>84</v>
      </c>
      <c r="Q13" s="37" t="s">
        <v>84</v>
      </c>
      <c r="R13" s="37" t="s">
        <v>84</v>
      </c>
      <c r="S13" s="37" t="s">
        <v>84</v>
      </c>
      <c r="T13" s="38"/>
      <c r="U13" s="38"/>
      <c r="V13" s="38"/>
      <c r="W13" s="37" t="s">
        <v>84</v>
      </c>
      <c r="X13" s="37" t="s">
        <v>84</v>
      </c>
      <c r="Y13" s="37" t="s">
        <v>84</v>
      </c>
      <c r="Z13" s="37" t="s">
        <v>84</v>
      </c>
      <c r="AA13" s="38"/>
      <c r="AB13" s="38"/>
      <c r="AC13" s="37" t="s">
        <v>84</v>
      </c>
      <c r="AD13" s="37" t="s">
        <v>84</v>
      </c>
      <c r="AE13" s="37" t="s">
        <v>84</v>
      </c>
      <c r="AF13" s="37" t="s">
        <v>84</v>
      </c>
      <c r="AG13" s="37" t="s">
        <v>84</v>
      </c>
      <c r="AH13" s="38"/>
      <c r="AI13" s="38"/>
      <c r="AJ13" s="37" t="s">
        <v>84</v>
      </c>
      <c r="AK13" s="37" t="s">
        <v>84</v>
      </c>
      <c r="AL13" s="37" t="s">
        <v>84</v>
      </c>
      <c r="AM13" s="37" t="s">
        <v>84</v>
      </c>
      <c r="AN13" s="37"/>
      <c r="AO13" s="125"/>
    </row>
    <row r="14" spans="1:43" s="60" customFormat="1" ht="22.5" customHeight="1" x14ac:dyDescent="0.2">
      <c r="A14" s="110">
        <v>361241</v>
      </c>
      <c r="B14" s="6">
        <v>6</v>
      </c>
      <c r="C14" s="98">
        <v>105</v>
      </c>
      <c r="D14" s="41" t="s">
        <v>22</v>
      </c>
      <c r="E14" s="81">
        <v>2937</v>
      </c>
      <c r="F14" s="43">
        <v>35453</v>
      </c>
      <c r="G14" s="71">
        <v>43489</v>
      </c>
      <c r="H14" s="71">
        <v>43521</v>
      </c>
      <c r="I14" s="71">
        <v>44127</v>
      </c>
      <c r="J14" s="61" t="s">
        <v>84</v>
      </c>
      <c r="K14" s="61" t="s">
        <v>84</v>
      </c>
      <c r="L14" s="61" t="s">
        <v>84</v>
      </c>
      <c r="M14" s="38"/>
      <c r="N14" s="38"/>
      <c r="O14" s="37" t="s">
        <v>84</v>
      </c>
      <c r="P14" s="37" t="s">
        <v>84</v>
      </c>
      <c r="Q14" s="37" t="s">
        <v>84</v>
      </c>
      <c r="R14" s="37" t="s">
        <v>84</v>
      </c>
      <c r="S14" s="37" t="s">
        <v>84</v>
      </c>
      <c r="T14" s="38"/>
      <c r="U14" s="38"/>
      <c r="V14" s="38"/>
      <c r="W14" s="37" t="s">
        <v>84</v>
      </c>
      <c r="X14" s="37" t="s">
        <v>84</v>
      </c>
      <c r="Y14" s="37" t="s">
        <v>84</v>
      </c>
      <c r="Z14" s="37" t="s">
        <v>84</v>
      </c>
      <c r="AA14" s="38"/>
      <c r="AB14" s="38"/>
      <c r="AC14" s="37" t="s">
        <v>84</v>
      </c>
      <c r="AD14" s="37" t="s">
        <v>84</v>
      </c>
      <c r="AE14" s="37" t="s">
        <v>84</v>
      </c>
      <c r="AF14" s="37" t="s">
        <v>84</v>
      </c>
      <c r="AG14" s="37" t="s">
        <v>84</v>
      </c>
      <c r="AH14" s="38"/>
      <c r="AI14" s="38"/>
      <c r="AJ14" s="37" t="s">
        <v>84</v>
      </c>
      <c r="AK14" s="37" t="s">
        <v>84</v>
      </c>
      <c r="AL14" s="37" t="s">
        <v>84</v>
      </c>
      <c r="AM14" s="37" t="s">
        <v>84</v>
      </c>
      <c r="AN14" s="37"/>
      <c r="AO14" s="125"/>
    </row>
    <row r="15" spans="1:43" s="60" customFormat="1" ht="22.5" customHeight="1" x14ac:dyDescent="0.2">
      <c r="A15" s="110">
        <v>361241</v>
      </c>
      <c r="B15" s="6">
        <v>11</v>
      </c>
      <c r="C15" s="99">
        <v>116</v>
      </c>
      <c r="D15" s="32" t="s">
        <v>23</v>
      </c>
      <c r="E15" s="105">
        <v>3613</v>
      </c>
      <c r="F15" s="45">
        <v>35256</v>
      </c>
      <c r="G15" s="71">
        <v>43633</v>
      </c>
      <c r="H15" s="71">
        <v>43724</v>
      </c>
      <c r="I15" s="71">
        <v>44274</v>
      </c>
      <c r="J15" s="61" t="s">
        <v>84</v>
      </c>
      <c r="K15" s="61" t="s">
        <v>84</v>
      </c>
      <c r="L15" s="61" t="s">
        <v>84</v>
      </c>
      <c r="M15" s="38"/>
      <c r="N15" s="38"/>
      <c r="O15" s="37" t="s">
        <v>84</v>
      </c>
      <c r="P15" s="37" t="s">
        <v>84</v>
      </c>
      <c r="Q15" s="37" t="s">
        <v>84</v>
      </c>
      <c r="R15" s="37" t="s">
        <v>84</v>
      </c>
      <c r="S15" s="37" t="s">
        <v>84</v>
      </c>
      <c r="T15" s="38"/>
      <c r="U15" s="38"/>
      <c r="V15" s="38"/>
      <c r="W15" s="37" t="s">
        <v>84</v>
      </c>
      <c r="X15" s="37" t="s">
        <v>84</v>
      </c>
      <c r="Y15" s="37" t="s">
        <v>84</v>
      </c>
      <c r="Z15" s="37" t="s">
        <v>84</v>
      </c>
      <c r="AA15" s="38"/>
      <c r="AB15" s="38"/>
      <c r="AC15" s="37" t="s">
        <v>84</v>
      </c>
      <c r="AD15" s="37" t="s">
        <v>84</v>
      </c>
      <c r="AE15" s="37" t="s">
        <v>84</v>
      </c>
      <c r="AF15" s="37" t="s">
        <v>84</v>
      </c>
      <c r="AG15" s="37" t="s">
        <v>84</v>
      </c>
      <c r="AH15" s="38"/>
      <c r="AI15" s="38"/>
      <c r="AJ15" s="37" t="s">
        <v>84</v>
      </c>
      <c r="AK15" s="37" t="s">
        <v>84</v>
      </c>
      <c r="AL15" s="37" t="s">
        <v>84</v>
      </c>
      <c r="AM15" s="37" t="s">
        <v>84</v>
      </c>
      <c r="AN15" s="37"/>
      <c r="AO15" s="125"/>
    </row>
    <row r="16" spans="1:43" s="60" customFormat="1" ht="22.5" customHeight="1" x14ac:dyDescent="0.2">
      <c r="A16" s="110">
        <v>361241</v>
      </c>
      <c r="B16" s="6">
        <v>7</v>
      </c>
      <c r="C16" s="8">
        <v>27</v>
      </c>
      <c r="D16" s="41" t="s">
        <v>24</v>
      </c>
      <c r="E16" s="81">
        <v>6156</v>
      </c>
      <c r="F16" s="34">
        <v>30271</v>
      </c>
      <c r="G16" s="71">
        <v>43521</v>
      </c>
      <c r="H16" s="71">
        <v>43578</v>
      </c>
      <c r="I16" s="71">
        <v>44155</v>
      </c>
      <c r="J16" s="61" t="s">
        <v>84</v>
      </c>
      <c r="K16" s="61" t="s">
        <v>84</v>
      </c>
      <c r="L16" s="61" t="s">
        <v>84</v>
      </c>
      <c r="M16" s="38"/>
      <c r="N16" s="38"/>
      <c r="O16" s="37" t="s">
        <v>84</v>
      </c>
      <c r="P16" s="37" t="s">
        <v>84</v>
      </c>
      <c r="Q16" s="37" t="s">
        <v>84</v>
      </c>
      <c r="R16" s="37" t="s">
        <v>84</v>
      </c>
      <c r="S16" s="37" t="s">
        <v>84</v>
      </c>
      <c r="T16" s="38"/>
      <c r="U16" s="38"/>
      <c r="V16" s="38"/>
      <c r="W16" s="37" t="s">
        <v>84</v>
      </c>
      <c r="X16" s="37" t="s">
        <v>84</v>
      </c>
      <c r="Y16" s="37" t="s">
        <v>84</v>
      </c>
      <c r="Z16" s="37" t="s">
        <v>84</v>
      </c>
      <c r="AA16" s="38"/>
      <c r="AB16" s="38"/>
      <c r="AC16" s="37" t="s">
        <v>84</v>
      </c>
      <c r="AD16" s="37" t="s">
        <v>84</v>
      </c>
      <c r="AE16" s="37" t="s">
        <v>84</v>
      </c>
      <c r="AF16" s="37" t="s">
        <v>84</v>
      </c>
      <c r="AG16" s="37" t="s">
        <v>84</v>
      </c>
      <c r="AH16" s="38"/>
      <c r="AI16" s="38"/>
      <c r="AJ16" s="37" t="s">
        <v>84</v>
      </c>
      <c r="AK16" s="37" t="s">
        <v>84</v>
      </c>
      <c r="AL16" s="37" t="s">
        <v>84</v>
      </c>
      <c r="AM16" s="37" t="s">
        <v>84</v>
      </c>
      <c r="AN16" s="37"/>
      <c r="AO16" s="125"/>
    </row>
    <row r="17" spans="1:41" s="60" customFormat="1" ht="22.5" customHeight="1" x14ac:dyDescent="0.2">
      <c r="A17" s="110">
        <v>361241</v>
      </c>
      <c r="B17" s="6">
        <v>7</v>
      </c>
      <c r="C17" s="8">
        <v>49</v>
      </c>
      <c r="D17" s="41" t="s">
        <v>25</v>
      </c>
      <c r="E17" s="81">
        <v>4730</v>
      </c>
      <c r="F17" s="34">
        <v>36840</v>
      </c>
      <c r="G17" s="71">
        <v>43521</v>
      </c>
      <c r="H17" s="71">
        <v>43578</v>
      </c>
      <c r="I17" s="71">
        <v>44155</v>
      </c>
      <c r="J17" s="61" t="s">
        <v>84</v>
      </c>
      <c r="K17" s="61" t="s">
        <v>84</v>
      </c>
      <c r="L17" s="61" t="s">
        <v>84</v>
      </c>
      <c r="M17" s="38"/>
      <c r="N17" s="38"/>
      <c r="O17" s="37" t="s">
        <v>84</v>
      </c>
      <c r="P17" s="37" t="s">
        <v>84</v>
      </c>
      <c r="Q17" s="37" t="s">
        <v>84</v>
      </c>
      <c r="R17" s="37" t="s">
        <v>84</v>
      </c>
      <c r="S17" s="37" t="s">
        <v>84</v>
      </c>
      <c r="T17" s="38"/>
      <c r="U17" s="38"/>
      <c r="V17" s="38"/>
      <c r="W17" s="37" t="s">
        <v>84</v>
      </c>
      <c r="X17" s="37" t="s">
        <v>84</v>
      </c>
      <c r="Y17" s="37" t="s">
        <v>84</v>
      </c>
      <c r="Z17" s="37" t="s">
        <v>84</v>
      </c>
      <c r="AA17" s="38"/>
      <c r="AB17" s="38"/>
      <c r="AC17" s="37" t="s">
        <v>84</v>
      </c>
      <c r="AD17" s="37" t="s">
        <v>84</v>
      </c>
      <c r="AE17" s="37" t="s">
        <v>84</v>
      </c>
      <c r="AF17" s="37" t="s">
        <v>84</v>
      </c>
      <c r="AG17" s="37" t="s">
        <v>84</v>
      </c>
      <c r="AH17" s="38"/>
      <c r="AI17" s="38"/>
      <c r="AJ17" s="37" t="s">
        <v>84</v>
      </c>
      <c r="AK17" s="37" t="s">
        <v>84</v>
      </c>
      <c r="AL17" s="37" t="s">
        <v>84</v>
      </c>
      <c r="AM17" s="37" t="s">
        <v>84</v>
      </c>
      <c r="AN17" s="37"/>
      <c r="AO17" s="125"/>
    </row>
    <row r="18" spans="1:41" s="60" customFormat="1" ht="22.5" customHeight="1" x14ac:dyDescent="0.2">
      <c r="A18" s="110">
        <v>361241</v>
      </c>
      <c r="B18" s="6">
        <v>11</v>
      </c>
      <c r="C18" s="99">
        <v>112</v>
      </c>
      <c r="D18" s="32" t="s">
        <v>26</v>
      </c>
      <c r="E18" s="105">
        <v>3261</v>
      </c>
      <c r="F18" s="45">
        <v>32298</v>
      </c>
      <c r="G18" s="71">
        <v>43633</v>
      </c>
      <c r="H18" s="71">
        <v>43724</v>
      </c>
      <c r="I18" s="71">
        <v>44274</v>
      </c>
      <c r="J18" s="61" t="s">
        <v>84</v>
      </c>
      <c r="K18" s="61" t="s">
        <v>84</v>
      </c>
      <c r="L18" s="61" t="s">
        <v>84</v>
      </c>
      <c r="M18" s="38"/>
      <c r="N18" s="38"/>
      <c r="O18" s="37" t="s">
        <v>84</v>
      </c>
      <c r="P18" s="37" t="s">
        <v>84</v>
      </c>
      <c r="Q18" s="37" t="s">
        <v>84</v>
      </c>
      <c r="R18" s="37" t="s">
        <v>84</v>
      </c>
      <c r="S18" s="37" t="s">
        <v>84</v>
      </c>
      <c r="T18" s="38"/>
      <c r="U18" s="38"/>
      <c r="V18" s="38"/>
      <c r="W18" s="37" t="s">
        <v>84</v>
      </c>
      <c r="X18" s="37" t="s">
        <v>84</v>
      </c>
      <c r="Y18" s="37" t="s">
        <v>84</v>
      </c>
      <c r="Z18" s="37" t="s">
        <v>84</v>
      </c>
      <c r="AA18" s="38"/>
      <c r="AB18" s="38"/>
      <c r="AC18" s="37" t="s">
        <v>84</v>
      </c>
      <c r="AD18" s="37" t="s">
        <v>84</v>
      </c>
      <c r="AE18" s="37" t="s">
        <v>84</v>
      </c>
      <c r="AF18" s="37" t="s">
        <v>84</v>
      </c>
      <c r="AG18" s="37" t="s">
        <v>84</v>
      </c>
      <c r="AH18" s="38"/>
      <c r="AI18" s="38"/>
      <c r="AJ18" s="37" t="s">
        <v>84</v>
      </c>
      <c r="AK18" s="37" t="s">
        <v>84</v>
      </c>
      <c r="AL18" s="37" t="s">
        <v>84</v>
      </c>
      <c r="AM18" s="37" t="s">
        <v>84</v>
      </c>
      <c r="AN18" s="37"/>
      <c r="AO18" s="125"/>
    </row>
    <row r="19" spans="1:41" s="60" customFormat="1" ht="22.5" customHeight="1" x14ac:dyDescent="0.2">
      <c r="A19" s="110">
        <v>361241</v>
      </c>
      <c r="B19" s="6">
        <v>13</v>
      </c>
      <c r="C19" s="7">
        <v>51</v>
      </c>
      <c r="D19" s="41" t="s">
        <v>27</v>
      </c>
      <c r="E19" s="106">
        <v>3782</v>
      </c>
      <c r="F19" s="35">
        <v>35745</v>
      </c>
      <c r="G19" s="71">
        <v>43752</v>
      </c>
      <c r="H19" s="71">
        <v>43766</v>
      </c>
      <c r="I19" s="71">
        <v>44358</v>
      </c>
      <c r="J19" s="61" t="s">
        <v>84</v>
      </c>
      <c r="K19" s="61" t="s">
        <v>84</v>
      </c>
      <c r="L19" s="61" t="s">
        <v>84</v>
      </c>
      <c r="M19" s="38"/>
      <c r="N19" s="38"/>
      <c r="O19" s="37" t="s">
        <v>84</v>
      </c>
      <c r="P19" s="37" t="s">
        <v>84</v>
      </c>
      <c r="Q19" s="37" t="s">
        <v>84</v>
      </c>
      <c r="R19" s="37" t="s">
        <v>84</v>
      </c>
      <c r="S19" s="37" t="s">
        <v>84</v>
      </c>
      <c r="T19" s="38"/>
      <c r="U19" s="38"/>
      <c r="V19" s="38"/>
      <c r="W19" s="37" t="s">
        <v>84</v>
      </c>
      <c r="X19" s="37" t="s">
        <v>84</v>
      </c>
      <c r="Y19" s="37" t="s">
        <v>84</v>
      </c>
      <c r="Z19" s="37" t="s">
        <v>84</v>
      </c>
      <c r="AA19" s="38"/>
      <c r="AB19" s="38"/>
      <c r="AC19" s="37" t="s">
        <v>84</v>
      </c>
      <c r="AD19" s="37" t="s">
        <v>84</v>
      </c>
      <c r="AE19" s="37" t="s">
        <v>84</v>
      </c>
      <c r="AF19" s="37" t="s">
        <v>84</v>
      </c>
      <c r="AG19" s="37" t="s">
        <v>84</v>
      </c>
      <c r="AH19" s="38"/>
      <c r="AI19" s="38"/>
      <c r="AJ19" s="37" t="s">
        <v>84</v>
      </c>
      <c r="AK19" s="37" t="s">
        <v>84</v>
      </c>
      <c r="AL19" s="37" t="s">
        <v>84</v>
      </c>
      <c r="AM19" s="37" t="s">
        <v>84</v>
      </c>
      <c r="AN19" s="37"/>
      <c r="AO19" s="125"/>
    </row>
    <row r="20" spans="1:41" s="60" customFormat="1" ht="22.5" customHeight="1" x14ac:dyDescent="0.2">
      <c r="A20" s="110">
        <v>361241</v>
      </c>
      <c r="B20" s="6">
        <v>13</v>
      </c>
      <c r="C20" s="7">
        <v>59</v>
      </c>
      <c r="D20" s="41" t="s">
        <v>70</v>
      </c>
      <c r="E20" s="81">
        <v>5046</v>
      </c>
      <c r="F20" s="34">
        <v>35959</v>
      </c>
      <c r="G20" s="71">
        <v>43766</v>
      </c>
      <c r="H20" s="71">
        <v>43499</v>
      </c>
      <c r="I20" s="71">
        <v>44400</v>
      </c>
      <c r="J20" s="61" t="s">
        <v>84</v>
      </c>
      <c r="K20" s="61" t="s">
        <v>84</v>
      </c>
      <c r="L20" s="61" t="s">
        <v>84</v>
      </c>
      <c r="M20" s="38"/>
      <c r="N20" s="38"/>
      <c r="O20" s="37" t="s">
        <v>84</v>
      </c>
      <c r="P20" s="37" t="s">
        <v>84</v>
      </c>
      <c r="Q20" s="37" t="s">
        <v>84</v>
      </c>
      <c r="R20" s="37" t="s">
        <v>84</v>
      </c>
      <c r="S20" s="37" t="s">
        <v>84</v>
      </c>
      <c r="T20" s="38"/>
      <c r="U20" s="38"/>
      <c r="V20" s="38"/>
      <c r="W20" s="37" t="s">
        <v>84</v>
      </c>
      <c r="X20" s="37" t="s">
        <v>84</v>
      </c>
      <c r="Y20" s="37" t="s">
        <v>84</v>
      </c>
      <c r="Z20" s="37" t="s">
        <v>84</v>
      </c>
      <c r="AA20" s="38"/>
      <c r="AB20" s="38"/>
      <c r="AC20" s="37" t="s">
        <v>84</v>
      </c>
      <c r="AD20" s="37" t="s">
        <v>84</v>
      </c>
      <c r="AE20" s="37" t="s">
        <v>84</v>
      </c>
      <c r="AF20" s="37" t="s">
        <v>84</v>
      </c>
      <c r="AG20" s="37" t="s">
        <v>84</v>
      </c>
      <c r="AH20" s="38"/>
      <c r="AI20" s="38"/>
      <c r="AJ20" s="37" t="s">
        <v>84</v>
      </c>
      <c r="AK20" s="37" t="s">
        <v>84</v>
      </c>
      <c r="AL20" s="37" t="s">
        <v>84</v>
      </c>
      <c r="AM20" s="37" t="s">
        <v>84</v>
      </c>
      <c r="AN20" s="37"/>
      <c r="AO20" s="125"/>
    </row>
    <row r="21" spans="1:41" s="60" customFormat="1" ht="22.5" customHeight="1" x14ac:dyDescent="0.2">
      <c r="A21" s="110">
        <v>361241</v>
      </c>
      <c r="B21" s="6">
        <v>6</v>
      </c>
      <c r="C21" s="7">
        <v>45</v>
      </c>
      <c r="D21" s="32" t="s">
        <v>29</v>
      </c>
      <c r="E21" s="68">
        <v>2866</v>
      </c>
      <c r="F21" s="34">
        <v>34005</v>
      </c>
      <c r="G21" s="71">
        <v>43640</v>
      </c>
      <c r="H21" s="71">
        <v>43724</v>
      </c>
      <c r="I21" s="71">
        <v>44127</v>
      </c>
      <c r="J21" s="61" t="s">
        <v>84</v>
      </c>
      <c r="K21" s="61" t="s">
        <v>84</v>
      </c>
      <c r="L21" s="61" t="s">
        <v>84</v>
      </c>
      <c r="M21" s="38"/>
      <c r="N21" s="38"/>
      <c r="O21" s="37" t="s">
        <v>84</v>
      </c>
      <c r="P21" s="37" t="s">
        <v>84</v>
      </c>
      <c r="Q21" s="37" t="s">
        <v>84</v>
      </c>
      <c r="R21" s="37" t="s">
        <v>84</v>
      </c>
      <c r="S21" s="37" t="s">
        <v>84</v>
      </c>
      <c r="T21" s="38"/>
      <c r="U21" s="38"/>
      <c r="V21" s="38"/>
      <c r="W21" s="37" t="s">
        <v>84</v>
      </c>
      <c r="X21" s="37" t="s">
        <v>84</v>
      </c>
      <c r="Y21" s="37" t="s">
        <v>84</v>
      </c>
      <c r="Z21" s="37" t="s">
        <v>84</v>
      </c>
      <c r="AA21" s="38"/>
      <c r="AB21" s="38"/>
      <c r="AC21" s="37" t="s">
        <v>84</v>
      </c>
      <c r="AD21" s="37" t="s">
        <v>84</v>
      </c>
      <c r="AE21" s="37" t="s">
        <v>84</v>
      </c>
      <c r="AF21" s="37" t="s">
        <v>84</v>
      </c>
      <c r="AG21" s="37" t="s">
        <v>84</v>
      </c>
      <c r="AH21" s="38"/>
      <c r="AI21" s="38"/>
      <c r="AJ21" s="37" t="s">
        <v>84</v>
      </c>
      <c r="AK21" s="37" t="s">
        <v>84</v>
      </c>
      <c r="AL21" s="37" t="s">
        <v>84</v>
      </c>
      <c r="AM21" s="37" t="s">
        <v>84</v>
      </c>
      <c r="AN21" s="37"/>
      <c r="AO21" s="125"/>
    </row>
    <row r="22" spans="1:41" s="60" customFormat="1" ht="22.5" customHeight="1" x14ac:dyDescent="0.2">
      <c r="A22" s="110">
        <v>361241</v>
      </c>
      <c r="B22" s="6">
        <v>9</v>
      </c>
      <c r="C22" s="7">
        <v>60</v>
      </c>
      <c r="D22" s="41" t="s">
        <v>30</v>
      </c>
      <c r="E22" s="81">
        <v>5122</v>
      </c>
      <c r="F22" s="34">
        <v>32394</v>
      </c>
      <c r="G22" s="71">
        <v>43584</v>
      </c>
      <c r="H22" s="71">
        <v>43629</v>
      </c>
      <c r="I22" s="71">
        <v>44213</v>
      </c>
      <c r="J22" s="61" t="s">
        <v>84</v>
      </c>
      <c r="K22" s="61" t="s">
        <v>84</v>
      </c>
      <c r="L22" s="61" t="s">
        <v>84</v>
      </c>
      <c r="M22" s="38"/>
      <c r="N22" s="38"/>
      <c r="O22" s="37" t="s">
        <v>84</v>
      </c>
      <c r="P22" s="37" t="s">
        <v>84</v>
      </c>
      <c r="Q22" s="37" t="s">
        <v>84</v>
      </c>
      <c r="R22" s="37" t="s">
        <v>84</v>
      </c>
      <c r="S22" s="37" t="s">
        <v>84</v>
      </c>
      <c r="T22" s="38"/>
      <c r="U22" s="38"/>
      <c r="V22" s="38"/>
      <c r="W22" s="37" t="s">
        <v>84</v>
      </c>
      <c r="X22" s="37" t="s">
        <v>84</v>
      </c>
      <c r="Y22" s="37" t="s">
        <v>84</v>
      </c>
      <c r="Z22" s="37" t="s">
        <v>84</v>
      </c>
      <c r="AA22" s="38"/>
      <c r="AB22" s="38"/>
      <c r="AC22" s="37" t="s">
        <v>84</v>
      </c>
      <c r="AD22" s="37" t="s">
        <v>84</v>
      </c>
      <c r="AE22" s="37" t="s">
        <v>84</v>
      </c>
      <c r="AF22" s="37" t="s">
        <v>84</v>
      </c>
      <c r="AG22" s="37" t="s">
        <v>84</v>
      </c>
      <c r="AH22" s="38"/>
      <c r="AI22" s="38"/>
      <c r="AJ22" s="37" t="s">
        <v>84</v>
      </c>
      <c r="AK22" s="37" t="s">
        <v>84</v>
      </c>
      <c r="AL22" s="37" t="s">
        <v>84</v>
      </c>
      <c r="AM22" s="37" t="s">
        <v>84</v>
      </c>
      <c r="AN22" s="37"/>
      <c r="AO22" s="125"/>
    </row>
    <row r="23" spans="1:41" s="60" customFormat="1" ht="22.5" customHeight="1" x14ac:dyDescent="0.2">
      <c r="A23" s="110">
        <v>361241</v>
      </c>
      <c r="B23" s="6" t="s">
        <v>31</v>
      </c>
      <c r="C23" s="10">
        <v>37</v>
      </c>
      <c r="D23" s="41" t="s">
        <v>32</v>
      </c>
      <c r="E23" s="107">
        <v>3439</v>
      </c>
      <c r="F23" s="35">
        <v>36117</v>
      </c>
      <c r="G23" s="71">
        <v>43353</v>
      </c>
      <c r="H23" s="71">
        <v>43390</v>
      </c>
      <c r="I23" s="71">
        <v>43987</v>
      </c>
      <c r="J23" s="61" t="s">
        <v>84</v>
      </c>
      <c r="K23" s="61" t="s">
        <v>84</v>
      </c>
      <c r="L23" s="61" t="s">
        <v>84</v>
      </c>
      <c r="M23" s="38"/>
      <c r="N23" s="38"/>
      <c r="O23" s="37" t="s">
        <v>84</v>
      </c>
      <c r="P23" s="37" t="s">
        <v>84</v>
      </c>
      <c r="Q23" s="37" t="s">
        <v>84</v>
      </c>
      <c r="R23" s="37" t="s">
        <v>84</v>
      </c>
      <c r="S23" s="37" t="s">
        <v>84</v>
      </c>
      <c r="T23" s="38"/>
      <c r="U23" s="38"/>
      <c r="V23" s="38"/>
      <c r="W23" s="37" t="s">
        <v>84</v>
      </c>
      <c r="X23" s="37" t="s">
        <v>84</v>
      </c>
      <c r="Y23" s="37" t="s">
        <v>84</v>
      </c>
      <c r="Z23" s="37" t="s">
        <v>84</v>
      </c>
      <c r="AA23" s="38"/>
      <c r="AB23" s="38"/>
      <c r="AC23" s="37" t="s">
        <v>84</v>
      </c>
      <c r="AD23" s="37" t="s">
        <v>84</v>
      </c>
      <c r="AE23" s="37" t="s">
        <v>84</v>
      </c>
      <c r="AF23" s="37" t="s">
        <v>84</v>
      </c>
      <c r="AG23" s="37" t="s">
        <v>84</v>
      </c>
      <c r="AH23" s="38"/>
      <c r="AI23" s="38"/>
      <c r="AJ23" s="37" t="s">
        <v>84</v>
      </c>
      <c r="AK23" s="37" t="s">
        <v>84</v>
      </c>
      <c r="AL23" s="37" t="s">
        <v>84</v>
      </c>
      <c r="AM23" s="37" t="s">
        <v>84</v>
      </c>
      <c r="AN23" s="37"/>
      <c r="AO23" s="125"/>
    </row>
    <row r="24" spans="1:41" s="60" customFormat="1" ht="22.5" customHeight="1" x14ac:dyDescent="0.2">
      <c r="A24" s="110">
        <v>361241</v>
      </c>
      <c r="B24" s="6">
        <v>4</v>
      </c>
      <c r="C24" s="7">
        <v>67</v>
      </c>
      <c r="D24" s="41" t="s">
        <v>33</v>
      </c>
      <c r="E24" s="76">
        <v>3287</v>
      </c>
      <c r="F24" s="34">
        <v>30219</v>
      </c>
      <c r="G24" s="71"/>
      <c r="H24" s="71">
        <v>43430</v>
      </c>
      <c r="I24" s="71">
        <v>44064</v>
      </c>
      <c r="J24" s="61" t="s">
        <v>84</v>
      </c>
      <c r="K24" s="61" t="s">
        <v>84</v>
      </c>
      <c r="L24" s="61" t="s">
        <v>84</v>
      </c>
      <c r="M24" s="38"/>
      <c r="N24" s="38"/>
      <c r="O24" s="37" t="s">
        <v>84</v>
      </c>
      <c r="P24" s="37" t="s">
        <v>84</v>
      </c>
      <c r="Q24" s="37" t="s">
        <v>84</v>
      </c>
      <c r="R24" s="37" t="s">
        <v>84</v>
      </c>
      <c r="S24" s="37" t="s">
        <v>84</v>
      </c>
      <c r="T24" s="38"/>
      <c r="U24" s="38"/>
      <c r="V24" s="38"/>
      <c r="W24" s="37" t="s">
        <v>84</v>
      </c>
      <c r="X24" s="37" t="s">
        <v>84</v>
      </c>
      <c r="Y24" s="37" t="s">
        <v>84</v>
      </c>
      <c r="Z24" s="37" t="s">
        <v>84</v>
      </c>
      <c r="AA24" s="38"/>
      <c r="AB24" s="38"/>
      <c r="AC24" s="37" t="s">
        <v>84</v>
      </c>
      <c r="AD24" s="37" t="s">
        <v>84</v>
      </c>
      <c r="AE24" s="37" t="s">
        <v>84</v>
      </c>
      <c r="AF24" s="37" t="s">
        <v>84</v>
      </c>
      <c r="AG24" s="37" t="s">
        <v>84</v>
      </c>
      <c r="AH24" s="38"/>
      <c r="AI24" s="38"/>
      <c r="AJ24" s="37" t="s">
        <v>84</v>
      </c>
      <c r="AK24" s="37" t="s">
        <v>84</v>
      </c>
      <c r="AL24" s="37" t="s">
        <v>84</v>
      </c>
      <c r="AM24" s="37" t="s">
        <v>84</v>
      </c>
      <c r="AN24" s="37"/>
      <c r="AO24" s="125"/>
    </row>
    <row r="25" spans="1:41" s="60" customFormat="1" ht="22.5" customHeight="1" x14ac:dyDescent="0.2">
      <c r="A25" s="110">
        <v>361241</v>
      </c>
      <c r="B25" s="6" t="s">
        <v>34</v>
      </c>
      <c r="C25" s="99">
        <v>114</v>
      </c>
      <c r="D25" s="41" t="s">
        <v>35</v>
      </c>
      <c r="E25" s="81">
        <v>4292</v>
      </c>
      <c r="F25" s="34">
        <v>30111</v>
      </c>
      <c r="G25" s="71">
        <v>43591</v>
      </c>
      <c r="H25" s="71">
        <v>43661</v>
      </c>
      <c r="I25" s="71">
        <v>44227</v>
      </c>
      <c r="J25" s="61" t="s">
        <v>84</v>
      </c>
      <c r="K25" s="61" t="s">
        <v>84</v>
      </c>
      <c r="L25" s="61" t="s">
        <v>84</v>
      </c>
      <c r="M25" s="38"/>
      <c r="N25" s="38"/>
      <c r="O25" s="37" t="s">
        <v>84</v>
      </c>
      <c r="P25" s="37" t="s">
        <v>84</v>
      </c>
      <c r="Q25" s="37" t="s">
        <v>84</v>
      </c>
      <c r="R25" s="37" t="s">
        <v>84</v>
      </c>
      <c r="S25" s="37" t="s">
        <v>84</v>
      </c>
      <c r="T25" s="38"/>
      <c r="U25" s="38"/>
      <c r="V25" s="38"/>
      <c r="W25" s="37" t="s">
        <v>84</v>
      </c>
      <c r="X25" s="37" t="s">
        <v>84</v>
      </c>
      <c r="Y25" s="37" t="s">
        <v>84</v>
      </c>
      <c r="Z25" s="37" t="s">
        <v>84</v>
      </c>
      <c r="AA25" s="38"/>
      <c r="AB25" s="38"/>
      <c r="AC25" s="37" t="s">
        <v>84</v>
      </c>
      <c r="AD25" s="37" t="s">
        <v>84</v>
      </c>
      <c r="AE25" s="37" t="s">
        <v>84</v>
      </c>
      <c r="AF25" s="37" t="s">
        <v>84</v>
      </c>
      <c r="AG25" s="37" t="s">
        <v>84</v>
      </c>
      <c r="AH25" s="38"/>
      <c r="AI25" s="38"/>
      <c r="AJ25" s="37" t="s">
        <v>84</v>
      </c>
      <c r="AK25" s="37" t="s">
        <v>84</v>
      </c>
      <c r="AL25" s="37" t="s">
        <v>84</v>
      </c>
      <c r="AM25" s="37" t="s">
        <v>84</v>
      </c>
      <c r="AN25" s="37"/>
      <c r="AO25" s="125"/>
    </row>
    <row r="26" spans="1:41" s="60" customFormat="1" ht="22.5" customHeight="1" x14ac:dyDescent="0.2">
      <c r="A26" s="110">
        <v>361241</v>
      </c>
      <c r="B26" s="6">
        <v>11</v>
      </c>
      <c r="C26" s="99">
        <v>113</v>
      </c>
      <c r="D26" s="32" t="s">
        <v>36</v>
      </c>
      <c r="E26" s="105">
        <v>4429</v>
      </c>
      <c r="F26" s="45">
        <v>31553</v>
      </c>
      <c r="G26" s="71">
        <v>43633</v>
      </c>
      <c r="H26" s="71">
        <v>43661</v>
      </c>
      <c r="I26" s="71">
        <v>44241</v>
      </c>
      <c r="J26" s="61" t="s">
        <v>84</v>
      </c>
      <c r="K26" s="61" t="s">
        <v>84</v>
      </c>
      <c r="L26" s="61" t="s">
        <v>84</v>
      </c>
      <c r="M26" s="38"/>
      <c r="N26" s="38"/>
      <c r="O26" s="37" t="s">
        <v>84</v>
      </c>
      <c r="P26" s="37" t="s">
        <v>84</v>
      </c>
      <c r="Q26" s="37" t="s">
        <v>84</v>
      </c>
      <c r="R26" s="37" t="s">
        <v>84</v>
      </c>
      <c r="S26" s="37" t="s">
        <v>84</v>
      </c>
      <c r="T26" s="38"/>
      <c r="U26" s="38"/>
      <c r="V26" s="38"/>
      <c r="W26" s="37" t="s">
        <v>84</v>
      </c>
      <c r="X26" s="37" t="s">
        <v>84</v>
      </c>
      <c r="Y26" s="37" t="s">
        <v>84</v>
      </c>
      <c r="Z26" s="37" t="s">
        <v>84</v>
      </c>
      <c r="AA26" s="38"/>
      <c r="AB26" s="38"/>
      <c r="AC26" s="37" t="s">
        <v>84</v>
      </c>
      <c r="AD26" s="37" t="s">
        <v>84</v>
      </c>
      <c r="AE26" s="37" t="s">
        <v>84</v>
      </c>
      <c r="AF26" s="37" t="s">
        <v>84</v>
      </c>
      <c r="AG26" s="37" t="s">
        <v>84</v>
      </c>
      <c r="AH26" s="38"/>
      <c r="AI26" s="38"/>
      <c r="AJ26" s="37" t="s">
        <v>84</v>
      </c>
      <c r="AK26" s="37" t="s">
        <v>84</v>
      </c>
      <c r="AL26" s="37" t="s">
        <v>84</v>
      </c>
      <c r="AM26" s="37" t="s">
        <v>84</v>
      </c>
      <c r="AN26" s="37"/>
      <c r="AO26" s="125"/>
    </row>
    <row r="27" spans="1:41" s="60" customFormat="1" ht="22.5" customHeight="1" x14ac:dyDescent="0.2">
      <c r="A27" s="110">
        <v>361241</v>
      </c>
      <c r="B27" s="6" t="s">
        <v>31</v>
      </c>
      <c r="C27" s="10">
        <v>14</v>
      </c>
      <c r="D27" s="41" t="s">
        <v>37</v>
      </c>
      <c r="E27" s="107">
        <v>6242</v>
      </c>
      <c r="F27" s="48">
        <v>26808</v>
      </c>
      <c r="G27" s="71">
        <v>43374</v>
      </c>
      <c r="H27" s="71">
        <v>43390</v>
      </c>
      <c r="I27" s="71">
        <v>44008</v>
      </c>
      <c r="J27" s="61" t="s">
        <v>84</v>
      </c>
      <c r="K27" s="61" t="s">
        <v>84</v>
      </c>
      <c r="L27" s="61" t="s">
        <v>84</v>
      </c>
      <c r="M27" s="38"/>
      <c r="N27" s="38"/>
      <c r="O27" s="37" t="s">
        <v>84</v>
      </c>
      <c r="P27" s="37" t="s">
        <v>84</v>
      </c>
      <c r="Q27" s="37" t="s">
        <v>84</v>
      </c>
      <c r="R27" s="37" t="s">
        <v>84</v>
      </c>
      <c r="S27" s="37" t="s">
        <v>84</v>
      </c>
      <c r="T27" s="38"/>
      <c r="U27" s="38"/>
      <c r="V27" s="38"/>
      <c r="W27" s="37" t="s">
        <v>84</v>
      </c>
      <c r="X27" s="37" t="s">
        <v>84</v>
      </c>
      <c r="Y27" s="37" t="s">
        <v>84</v>
      </c>
      <c r="Z27" s="37" t="s">
        <v>84</v>
      </c>
      <c r="AA27" s="38"/>
      <c r="AB27" s="38"/>
      <c r="AC27" s="37" t="s">
        <v>84</v>
      </c>
      <c r="AD27" s="37" t="s">
        <v>84</v>
      </c>
      <c r="AE27" s="37" t="s">
        <v>84</v>
      </c>
      <c r="AF27" s="37" t="s">
        <v>84</v>
      </c>
      <c r="AG27" s="37" t="s">
        <v>84</v>
      </c>
      <c r="AH27" s="38"/>
      <c r="AI27" s="38"/>
      <c r="AJ27" s="37" t="s">
        <v>84</v>
      </c>
      <c r="AK27" s="37" t="s">
        <v>84</v>
      </c>
      <c r="AL27" s="37" t="s">
        <v>84</v>
      </c>
      <c r="AM27" s="37" t="s">
        <v>84</v>
      </c>
      <c r="AN27" s="37"/>
      <c r="AO27" s="125"/>
    </row>
    <row r="28" spans="1:41" s="60" customFormat="1" ht="22.5" customHeight="1" x14ac:dyDescent="0.2">
      <c r="A28" s="110">
        <v>361241</v>
      </c>
      <c r="B28" s="6">
        <v>13</v>
      </c>
      <c r="C28" s="7">
        <v>74</v>
      </c>
      <c r="D28" s="41" t="s">
        <v>38</v>
      </c>
      <c r="E28" s="81">
        <v>6098</v>
      </c>
      <c r="F28" s="34">
        <v>29948</v>
      </c>
      <c r="G28" s="71">
        <v>43766</v>
      </c>
      <c r="H28" s="71">
        <v>43768</v>
      </c>
      <c r="I28" s="71">
        <v>44407</v>
      </c>
      <c r="J28" s="61" t="s">
        <v>84</v>
      </c>
      <c r="K28" s="61" t="s">
        <v>84</v>
      </c>
      <c r="L28" s="61" t="s">
        <v>84</v>
      </c>
      <c r="M28" s="38"/>
      <c r="N28" s="38"/>
      <c r="O28" s="37" t="s">
        <v>84</v>
      </c>
      <c r="P28" s="37" t="s">
        <v>84</v>
      </c>
      <c r="Q28" s="37" t="s">
        <v>84</v>
      </c>
      <c r="R28" s="37" t="s">
        <v>84</v>
      </c>
      <c r="S28" s="37" t="s">
        <v>84</v>
      </c>
      <c r="T28" s="38"/>
      <c r="U28" s="38"/>
      <c r="V28" s="38"/>
      <c r="W28" s="37" t="s">
        <v>84</v>
      </c>
      <c r="X28" s="37" t="s">
        <v>84</v>
      </c>
      <c r="Y28" s="37" t="s">
        <v>84</v>
      </c>
      <c r="Z28" s="37" t="s">
        <v>84</v>
      </c>
      <c r="AA28" s="38"/>
      <c r="AB28" s="38"/>
      <c r="AC28" s="37" t="s">
        <v>84</v>
      </c>
      <c r="AD28" s="37" t="s">
        <v>84</v>
      </c>
      <c r="AE28" s="37" t="s">
        <v>84</v>
      </c>
      <c r="AF28" s="37" t="s">
        <v>84</v>
      </c>
      <c r="AG28" s="37" t="s">
        <v>84</v>
      </c>
      <c r="AH28" s="38"/>
      <c r="AI28" s="38"/>
      <c r="AJ28" s="37" t="s">
        <v>84</v>
      </c>
      <c r="AK28" s="37" t="s">
        <v>84</v>
      </c>
      <c r="AL28" s="37" t="s">
        <v>84</v>
      </c>
      <c r="AM28" s="37" t="s">
        <v>84</v>
      </c>
      <c r="AN28" s="37"/>
      <c r="AO28" s="125"/>
    </row>
    <row r="29" spans="1:41" s="60" customFormat="1" ht="22.5" customHeight="1" x14ac:dyDescent="0.2">
      <c r="A29" s="110">
        <v>361241</v>
      </c>
      <c r="B29" s="6" t="s">
        <v>34</v>
      </c>
      <c r="C29" s="7">
        <v>40</v>
      </c>
      <c r="D29" s="32" t="s">
        <v>39</v>
      </c>
      <c r="E29" s="105">
        <v>5610</v>
      </c>
      <c r="F29" s="45">
        <v>30899</v>
      </c>
      <c r="G29" s="71">
        <v>43633</v>
      </c>
      <c r="H29" s="71">
        <v>43752</v>
      </c>
      <c r="I29" s="71">
        <v>44274</v>
      </c>
      <c r="J29" s="61" t="s">
        <v>84</v>
      </c>
      <c r="K29" s="61" t="s">
        <v>84</v>
      </c>
      <c r="L29" s="61" t="s">
        <v>84</v>
      </c>
      <c r="M29" s="38"/>
      <c r="N29" s="38"/>
      <c r="O29" s="37" t="s">
        <v>84</v>
      </c>
      <c r="P29" s="37" t="s">
        <v>84</v>
      </c>
      <c r="Q29" s="37" t="s">
        <v>84</v>
      </c>
      <c r="R29" s="37" t="s">
        <v>84</v>
      </c>
      <c r="S29" s="37" t="s">
        <v>84</v>
      </c>
      <c r="T29" s="38"/>
      <c r="U29" s="38"/>
      <c r="V29" s="38"/>
      <c r="W29" s="37" t="s">
        <v>84</v>
      </c>
      <c r="X29" s="37" t="s">
        <v>84</v>
      </c>
      <c r="Y29" s="37" t="s">
        <v>84</v>
      </c>
      <c r="Z29" s="37" t="s">
        <v>84</v>
      </c>
      <c r="AA29" s="38"/>
      <c r="AB29" s="38"/>
      <c r="AC29" s="37" t="s">
        <v>84</v>
      </c>
      <c r="AD29" s="37" t="s">
        <v>84</v>
      </c>
      <c r="AE29" s="37" t="s">
        <v>84</v>
      </c>
      <c r="AF29" s="37" t="s">
        <v>84</v>
      </c>
      <c r="AG29" s="37" t="s">
        <v>84</v>
      </c>
      <c r="AH29" s="38"/>
      <c r="AI29" s="38"/>
      <c r="AJ29" s="37" t="s">
        <v>84</v>
      </c>
      <c r="AK29" s="37" t="s">
        <v>84</v>
      </c>
      <c r="AL29" s="37" t="s">
        <v>84</v>
      </c>
      <c r="AM29" s="37" t="s">
        <v>84</v>
      </c>
      <c r="AN29" s="37"/>
      <c r="AO29" s="125"/>
    </row>
    <row r="30" spans="1:41" s="60" customFormat="1" ht="22.5" customHeight="1" x14ac:dyDescent="0.2">
      <c r="A30" s="110">
        <v>361241</v>
      </c>
      <c r="B30" s="6">
        <v>11</v>
      </c>
      <c r="C30" s="99">
        <v>123</v>
      </c>
      <c r="D30" s="32" t="s">
        <v>41</v>
      </c>
      <c r="E30" s="106">
        <v>5398</v>
      </c>
      <c r="F30" s="45">
        <v>28471</v>
      </c>
      <c r="G30" s="71">
        <v>43654</v>
      </c>
      <c r="H30" s="71">
        <v>43724</v>
      </c>
      <c r="I30" s="71">
        <v>44274</v>
      </c>
      <c r="J30" s="61" t="s">
        <v>84</v>
      </c>
      <c r="K30" s="61" t="s">
        <v>84</v>
      </c>
      <c r="L30" s="61" t="s">
        <v>84</v>
      </c>
      <c r="M30" s="38"/>
      <c r="N30" s="38"/>
      <c r="O30" s="37" t="s">
        <v>84</v>
      </c>
      <c r="P30" s="37" t="s">
        <v>84</v>
      </c>
      <c r="Q30" s="37" t="s">
        <v>84</v>
      </c>
      <c r="R30" s="37" t="s">
        <v>84</v>
      </c>
      <c r="S30" s="37" t="s">
        <v>84</v>
      </c>
      <c r="T30" s="38"/>
      <c r="U30" s="38"/>
      <c r="V30" s="38"/>
      <c r="W30" s="37" t="s">
        <v>84</v>
      </c>
      <c r="X30" s="37" t="s">
        <v>84</v>
      </c>
      <c r="Y30" s="37" t="s">
        <v>84</v>
      </c>
      <c r="Z30" s="37" t="s">
        <v>84</v>
      </c>
      <c r="AA30" s="38"/>
      <c r="AB30" s="38"/>
      <c r="AC30" s="37" t="s">
        <v>84</v>
      </c>
      <c r="AD30" s="37" t="s">
        <v>84</v>
      </c>
      <c r="AE30" s="37" t="s">
        <v>84</v>
      </c>
      <c r="AF30" s="37" t="s">
        <v>84</v>
      </c>
      <c r="AG30" s="37" t="s">
        <v>84</v>
      </c>
      <c r="AH30" s="38"/>
      <c r="AI30" s="38"/>
      <c r="AJ30" s="37" t="s">
        <v>84</v>
      </c>
      <c r="AK30" s="37" t="s">
        <v>84</v>
      </c>
      <c r="AL30" s="37" t="s">
        <v>84</v>
      </c>
      <c r="AM30" s="37" t="s">
        <v>84</v>
      </c>
      <c r="AN30" s="37"/>
      <c r="AO30" s="125"/>
    </row>
    <row r="31" spans="1:41" s="60" customFormat="1" ht="22.5" customHeight="1" x14ac:dyDescent="0.2">
      <c r="A31" s="110">
        <v>361241</v>
      </c>
      <c r="B31" s="6">
        <v>4</v>
      </c>
      <c r="C31" s="7">
        <v>68</v>
      </c>
      <c r="D31" s="41" t="s">
        <v>42</v>
      </c>
      <c r="E31" s="76">
        <v>3702</v>
      </c>
      <c r="F31" s="34">
        <v>35244</v>
      </c>
      <c r="G31" s="71"/>
      <c r="H31" s="71">
        <v>43430</v>
      </c>
      <c r="I31" s="71">
        <v>44064</v>
      </c>
      <c r="J31" s="61" t="s">
        <v>84</v>
      </c>
      <c r="K31" s="61" t="s">
        <v>84</v>
      </c>
      <c r="L31" s="61" t="s">
        <v>84</v>
      </c>
      <c r="M31" s="38"/>
      <c r="N31" s="38"/>
      <c r="O31" s="37" t="s">
        <v>84</v>
      </c>
      <c r="P31" s="37" t="s">
        <v>84</v>
      </c>
      <c r="Q31" s="37" t="s">
        <v>84</v>
      </c>
      <c r="R31" s="37" t="s">
        <v>84</v>
      </c>
      <c r="S31" s="37" t="s">
        <v>84</v>
      </c>
      <c r="T31" s="38"/>
      <c r="U31" s="38"/>
      <c r="V31" s="38"/>
      <c r="W31" s="37" t="s">
        <v>84</v>
      </c>
      <c r="X31" s="37" t="s">
        <v>84</v>
      </c>
      <c r="Y31" s="37" t="s">
        <v>84</v>
      </c>
      <c r="Z31" s="37" t="s">
        <v>84</v>
      </c>
      <c r="AA31" s="38"/>
      <c r="AB31" s="38"/>
      <c r="AC31" s="37" t="s">
        <v>84</v>
      </c>
      <c r="AD31" s="37" t="s">
        <v>84</v>
      </c>
      <c r="AE31" s="37" t="s">
        <v>84</v>
      </c>
      <c r="AF31" s="37" t="s">
        <v>84</v>
      </c>
      <c r="AG31" s="37" t="s">
        <v>84</v>
      </c>
      <c r="AH31" s="38"/>
      <c r="AI31" s="38"/>
      <c r="AJ31" s="37" t="s">
        <v>84</v>
      </c>
      <c r="AK31" s="37" t="s">
        <v>84</v>
      </c>
      <c r="AL31" s="37" t="s">
        <v>84</v>
      </c>
      <c r="AM31" s="37" t="s">
        <v>84</v>
      </c>
      <c r="AN31" s="37"/>
      <c r="AO31" s="125"/>
    </row>
    <row r="32" spans="1:41" s="60" customFormat="1" ht="22.5" customHeight="1" x14ac:dyDescent="0.2">
      <c r="A32" s="110">
        <v>361241</v>
      </c>
      <c r="B32" s="6">
        <v>4</v>
      </c>
      <c r="C32" s="10">
        <v>66</v>
      </c>
      <c r="D32" s="41" t="s">
        <v>43</v>
      </c>
      <c r="E32" s="76">
        <v>3340</v>
      </c>
      <c r="F32" s="34">
        <v>31397</v>
      </c>
      <c r="G32" s="71">
        <v>43430</v>
      </c>
      <c r="H32" s="71">
        <v>43488</v>
      </c>
      <c r="I32" s="71">
        <v>44064</v>
      </c>
      <c r="J32" s="61" t="s">
        <v>84</v>
      </c>
      <c r="K32" s="61" t="s">
        <v>84</v>
      </c>
      <c r="L32" s="61" t="s">
        <v>84</v>
      </c>
      <c r="M32" s="38"/>
      <c r="N32" s="38"/>
      <c r="O32" s="37" t="s">
        <v>84</v>
      </c>
      <c r="P32" s="37" t="s">
        <v>84</v>
      </c>
      <c r="Q32" s="37" t="s">
        <v>84</v>
      </c>
      <c r="R32" s="37" t="s">
        <v>84</v>
      </c>
      <c r="S32" s="37" t="s">
        <v>84</v>
      </c>
      <c r="T32" s="38"/>
      <c r="U32" s="38"/>
      <c r="V32" s="38"/>
      <c r="W32" s="37" t="s">
        <v>84</v>
      </c>
      <c r="X32" s="37" t="s">
        <v>84</v>
      </c>
      <c r="Y32" s="37" t="s">
        <v>84</v>
      </c>
      <c r="Z32" s="37" t="s">
        <v>84</v>
      </c>
      <c r="AA32" s="38"/>
      <c r="AB32" s="38"/>
      <c r="AC32" s="37" t="s">
        <v>84</v>
      </c>
      <c r="AD32" s="37" t="s">
        <v>84</v>
      </c>
      <c r="AE32" s="37" t="s">
        <v>84</v>
      </c>
      <c r="AF32" s="37" t="s">
        <v>84</v>
      </c>
      <c r="AG32" s="37" t="s">
        <v>84</v>
      </c>
      <c r="AH32" s="38"/>
      <c r="AI32" s="38"/>
      <c r="AJ32" s="37" t="s">
        <v>84</v>
      </c>
      <c r="AK32" s="37" t="s">
        <v>84</v>
      </c>
      <c r="AL32" s="37" t="s">
        <v>84</v>
      </c>
      <c r="AM32" s="37" t="s">
        <v>84</v>
      </c>
      <c r="AN32" s="37"/>
      <c r="AO32" s="125"/>
    </row>
    <row r="33" spans="1:41" s="60" customFormat="1" ht="22.5" customHeight="1" x14ac:dyDescent="0.2">
      <c r="A33" s="110">
        <v>361241</v>
      </c>
      <c r="B33" s="6">
        <v>12</v>
      </c>
      <c r="C33" s="7">
        <v>53</v>
      </c>
      <c r="D33" s="97" t="s">
        <v>88</v>
      </c>
      <c r="E33" s="76">
        <v>3728</v>
      </c>
      <c r="F33" s="69">
        <v>35193</v>
      </c>
      <c r="G33" s="71">
        <v>43724</v>
      </c>
      <c r="H33" s="71">
        <v>43843</v>
      </c>
      <c r="I33" s="71">
        <v>44358</v>
      </c>
      <c r="J33" s="61" t="s">
        <v>84</v>
      </c>
      <c r="K33" s="61" t="s">
        <v>84</v>
      </c>
      <c r="L33" s="61" t="s">
        <v>84</v>
      </c>
      <c r="M33" s="38"/>
      <c r="N33" s="38"/>
      <c r="O33" s="37" t="s">
        <v>84</v>
      </c>
      <c r="P33" s="37" t="s">
        <v>84</v>
      </c>
      <c r="Q33" s="37" t="s">
        <v>84</v>
      </c>
      <c r="R33" s="37" t="s">
        <v>84</v>
      </c>
      <c r="S33" s="37" t="s">
        <v>84</v>
      </c>
      <c r="T33" s="38"/>
      <c r="U33" s="38"/>
      <c r="V33" s="38"/>
      <c r="W33" s="37" t="s">
        <v>84</v>
      </c>
      <c r="X33" s="37" t="s">
        <v>84</v>
      </c>
      <c r="Y33" s="37" t="s">
        <v>84</v>
      </c>
      <c r="Z33" s="37" t="s">
        <v>84</v>
      </c>
      <c r="AA33" s="38"/>
      <c r="AB33" s="38"/>
      <c r="AC33" s="37" t="s">
        <v>84</v>
      </c>
      <c r="AD33" s="37" t="s">
        <v>84</v>
      </c>
      <c r="AE33" s="37" t="s">
        <v>84</v>
      </c>
      <c r="AF33" s="37" t="s">
        <v>84</v>
      </c>
      <c r="AG33" s="37" t="s">
        <v>84</v>
      </c>
      <c r="AH33" s="38"/>
      <c r="AI33" s="38"/>
      <c r="AJ33" s="37" t="s">
        <v>84</v>
      </c>
      <c r="AK33" s="37" t="s">
        <v>84</v>
      </c>
      <c r="AL33" s="37" t="s">
        <v>84</v>
      </c>
      <c r="AM33" s="37" t="s">
        <v>84</v>
      </c>
      <c r="AN33" s="37"/>
      <c r="AO33" s="125"/>
    </row>
    <row r="34" spans="1:41" s="60" customFormat="1" ht="22.5" customHeight="1" x14ac:dyDescent="0.2">
      <c r="A34" s="110">
        <v>361241</v>
      </c>
      <c r="B34" s="6">
        <v>6</v>
      </c>
      <c r="C34" s="8">
        <v>106</v>
      </c>
      <c r="D34" s="41" t="s">
        <v>44</v>
      </c>
      <c r="E34" s="81">
        <v>3357</v>
      </c>
      <c r="F34" s="43">
        <v>31769</v>
      </c>
      <c r="G34" s="71">
        <v>43489</v>
      </c>
      <c r="H34" s="71">
        <v>43521</v>
      </c>
      <c r="I34" s="71">
        <v>44127</v>
      </c>
      <c r="J34" s="61" t="s">
        <v>84</v>
      </c>
      <c r="K34" s="61" t="s">
        <v>84</v>
      </c>
      <c r="L34" s="61" t="s">
        <v>84</v>
      </c>
      <c r="M34" s="38"/>
      <c r="N34" s="38"/>
      <c r="O34" s="37" t="s">
        <v>84</v>
      </c>
      <c r="P34" s="37" t="s">
        <v>84</v>
      </c>
      <c r="Q34" s="37" t="s">
        <v>84</v>
      </c>
      <c r="R34" s="37" t="s">
        <v>84</v>
      </c>
      <c r="S34" s="37" t="s">
        <v>84</v>
      </c>
      <c r="T34" s="38"/>
      <c r="U34" s="38"/>
      <c r="V34" s="38"/>
      <c r="W34" s="37" t="s">
        <v>84</v>
      </c>
      <c r="X34" s="37" t="s">
        <v>84</v>
      </c>
      <c r="Y34" s="37" t="s">
        <v>84</v>
      </c>
      <c r="Z34" s="37" t="s">
        <v>84</v>
      </c>
      <c r="AA34" s="38"/>
      <c r="AB34" s="38"/>
      <c r="AC34" s="37" t="s">
        <v>84</v>
      </c>
      <c r="AD34" s="37" t="s">
        <v>84</v>
      </c>
      <c r="AE34" s="37" t="s">
        <v>84</v>
      </c>
      <c r="AF34" s="37" t="s">
        <v>84</v>
      </c>
      <c r="AG34" s="37" t="s">
        <v>84</v>
      </c>
      <c r="AH34" s="38"/>
      <c r="AI34" s="38"/>
      <c r="AJ34" s="37" t="s">
        <v>84</v>
      </c>
      <c r="AK34" s="37" t="s">
        <v>84</v>
      </c>
      <c r="AL34" s="37" t="s">
        <v>84</v>
      </c>
      <c r="AM34" s="37" t="s">
        <v>84</v>
      </c>
      <c r="AN34" s="37"/>
      <c r="AO34" s="125"/>
    </row>
    <row r="35" spans="1:41" s="60" customFormat="1" ht="22.5" customHeight="1" x14ac:dyDescent="0.2">
      <c r="A35" s="110">
        <v>361241</v>
      </c>
      <c r="B35" s="6">
        <v>7</v>
      </c>
      <c r="C35" s="7">
        <v>118</v>
      </c>
      <c r="D35" s="32" t="s">
        <v>45</v>
      </c>
      <c r="E35" s="68">
        <v>5665</v>
      </c>
      <c r="F35" s="34">
        <v>31479</v>
      </c>
      <c r="G35" s="71">
        <v>43640</v>
      </c>
      <c r="H35" s="71">
        <v>43724</v>
      </c>
      <c r="I35" s="71">
        <v>44274</v>
      </c>
      <c r="J35" s="61" t="s">
        <v>84</v>
      </c>
      <c r="K35" s="61" t="s">
        <v>84</v>
      </c>
      <c r="L35" s="61" t="s">
        <v>84</v>
      </c>
      <c r="M35" s="38"/>
      <c r="N35" s="38"/>
      <c r="O35" s="37" t="s">
        <v>84</v>
      </c>
      <c r="P35" s="37" t="s">
        <v>84</v>
      </c>
      <c r="Q35" s="37" t="s">
        <v>84</v>
      </c>
      <c r="R35" s="37" t="s">
        <v>84</v>
      </c>
      <c r="S35" s="37" t="s">
        <v>84</v>
      </c>
      <c r="T35" s="38"/>
      <c r="U35" s="38"/>
      <c r="V35" s="38"/>
      <c r="W35" s="37" t="s">
        <v>84</v>
      </c>
      <c r="X35" s="37" t="s">
        <v>84</v>
      </c>
      <c r="Y35" s="37" t="s">
        <v>84</v>
      </c>
      <c r="Z35" s="37" t="s">
        <v>84</v>
      </c>
      <c r="AA35" s="38"/>
      <c r="AB35" s="38"/>
      <c r="AC35" s="37" t="s">
        <v>84</v>
      </c>
      <c r="AD35" s="37" t="s">
        <v>84</v>
      </c>
      <c r="AE35" s="37" t="s">
        <v>84</v>
      </c>
      <c r="AF35" s="37" t="s">
        <v>84</v>
      </c>
      <c r="AG35" s="37" t="s">
        <v>84</v>
      </c>
      <c r="AH35" s="38"/>
      <c r="AI35" s="38"/>
      <c r="AJ35" s="37" t="s">
        <v>84</v>
      </c>
      <c r="AK35" s="37" t="s">
        <v>84</v>
      </c>
      <c r="AL35" s="37" t="s">
        <v>84</v>
      </c>
      <c r="AM35" s="37" t="s">
        <v>84</v>
      </c>
      <c r="AN35" s="37"/>
      <c r="AO35" s="125"/>
    </row>
    <row r="36" spans="1:41" s="60" customFormat="1" ht="22.5" customHeight="1" x14ac:dyDescent="0.2">
      <c r="A36" s="110">
        <v>361241</v>
      </c>
      <c r="B36" s="6">
        <v>12</v>
      </c>
      <c r="C36" s="7">
        <v>54</v>
      </c>
      <c r="D36" s="41" t="s">
        <v>46</v>
      </c>
      <c r="E36" s="76">
        <v>3717</v>
      </c>
      <c r="F36" s="34">
        <v>36753</v>
      </c>
      <c r="G36" s="71">
        <v>43724</v>
      </c>
      <c r="H36" s="71">
        <v>43766</v>
      </c>
      <c r="I36" s="71">
        <v>44358</v>
      </c>
      <c r="J36" s="61" t="s">
        <v>84</v>
      </c>
      <c r="K36" s="61" t="s">
        <v>84</v>
      </c>
      <c r="L36" s="61" t="s">
        <v>84</v>
      </c>
      <c r="M36" s="38"/>
      <c r="N36" s="38"/>
      <c r="O36" s="37" t="s">
        <v>84</v>
      </c>
      <c r="P36" s="37" t="s">
        <v>84</v>
      </c>
      <c r="Q36" s="37" t="s">
        <v>84</v>
      </c>
      <c r="R36" s="37" t="s">
        <v>84</v>
      </c>
      <c r="S36" s="37" t="s">
        <v>84</v>
      </c>
      <c r="T36" s="38"/>
      <c r="U36" s="38"/>
      <c r="V36" s="38"/>
      <c r="W36" s="37" t="s">
        <v>84</v>
      </c>
      <c r="X36" s="37" t="s">
        <v>84</v>
      </c>
      <c r="Y36" s="37" t="s">
        <v>84</v>
      </c>
      <c r="Z36" s="37" t="s">
        <v>84</v>
      </c>
      <c r="AA36" s="38"/>
      <c r="AB36" s="38"/>
      <c r="AC36" s="37" t="s">
        <v>84</v>
      </c>
      <c r="AD36" s="37" t="s">
        <v>84</v>
      </c>
      <c r="AE36" s="37" t="s">
        <v>84</v>
      </c>
      <c r="AF36" s="37" t="s">
        <v>84</v>
      </c>
      <c r="AG36" s="37" t="s">
        <v>84</v>
      </c>
      <c r="AH36" s="38"/>
      <c r="AI36" s="38"/>
      <c r="AJ36" s="37" t="s">
        <v>84</v>
      </c>
      <c r="AK36" s="37" t="s">
        <v>84</v>
      </c>
      <c r="AL36" s="37" t="s">
        <v>84</v>
      </c>
      <c r="AM36" s="37" t="s">
        <v>84</v>
      </c>
      <c r="AN36" s="37"/>
      <c r="AO36" s="125"/>
    </row>
    <row r="37" spans="1:41" s="60" customFormat="1" ht="22.5" customHeight="1" x14ac:dyDescent="0.2">
      <c r="A37" s="110">
        <v>361241</v>
      </c>
      <c r="B37" s="6">
        <v>13</v>
      </c>
      <c r="C37" s="7">
        <v>75</v>
      </c>
      <c r="D37" s="41" t="s">
        <v>74</v>
      </c>
      <c r="E37" s="81">
        <v>1764</v>
      </c>
      <c r="F37" s="34">
        <v>32481</v>
      </c>
      <c r="G37" s="71">
        <v>43766</v>
      </c>
      <c r="H37" s="71">
        <v>43499</v>
      </c>
      <c r="I37" s="71">
        <v>44400</v>
      </c>
      <c r="J37" s="61" t="s">
        <v>84</v>
      </c>
      <c r="K37" s="61" t="s">
        <v>84</v>
      </c>
      <c r="L37" s="61" t="s">
        <v>84</v>
      </c>
      <c r="M37" s="38"/>
      <c r="N37" s="38"/>
      <c r="O37" s="37" t="s">
        <v>84</v>
      </c>
      <c r="P37" s="37" t="s">
        <v>84</v>
      </c>
      <c r="Q37" s="37" t="s">
        <v>84</v>
      </c>
      <c r="R37" s="37" t="s">
        <v>84</v>
      </c>
      <c r="S37" s="37" t="s">
        <v>84</v>
      </c>
      <c r="T37" s="38"/>
      <c r="U37" s="38"/>
      <c r="V37" s="38"/>
      <c r="W37" s="37" t="s">
        <v>84</v>
      </c>
      <c r="X37" s="37" t="s">
        <v>84</v>
      </c>
      <c r="Y37" s="37" t="s">
        <v>84</v>
      </c>
      <c r="Z37" s="37" t="s">
        <v>84</v>
      </c>
      <c r="AA37" s="38"/>
      <c r="AB37" s="38"/>
      <c r="AC37" s="37" t="s">
        <v>84</v>
      </c>
      <c r="AD37" s="37" t="s">
        <v>84</v>
      </c>
      <c r="AE37" s="37" t="s">
        <v>84</v>
      </c>
      <c r="AF37" s="37" t="s">
        <v>84</v>
      </c>
      <c r="AG37" s="37" t="s">
        <v>84</v>
      </c>
      <c r="AH37" s="38"/>
      <c r="AI37" s="38"/>
      <c r="AJ37" s="37" t="s">
        <v>84</v>
      </c>
      <c r="AK37" s="37" t="s">
        <v>84</v>
      </c>
      <c r="AL37" s="37" t="s">
        <v>84</v>
      </c>
      <c r="AM37" s="37" t="s">
        <v>84</v>
      </c>
      <c r="AN37" s="37"/>
      <c r="AO37" s="125"/>
    </row>
    <row r="38" spans="1:41" s="60" customFormat="1" ht="22.5" customHeight="1" x14ac:dyDescent="0.2">
      <c r="A38" s="110">
        <v>361241</v>
      </c>
      <c r="B38" s="6">
        <v>12</v>
      </c>
      <c r="C38" s="7">
        <v>61</v>
      </c>
      <c r="D38" s="41" t="s">
        <v>50</v>
      </c>
      <c r="E38" s="108">
        <v>3359</v>
      </c>
      <c r="F38" s="34">
        <v>30287</v>
      </c>
      <c r="G38" s="71">
        <v>43724</v>
      </c>
      <c r="H38" s="71">
        <v>43766</v>
      </c>
      <c r="I38" s="71">
        <v>44358</v>
      </c>
      <c r="J38" s="61" t="s">
        <v>84</v>
      </c>
      <c r="K38" s="61" t="s">
        <v>84</v>
      </c>
      <c r="L38" s="61" t="s">
        <v>84</v>
      </c>
      <c r="M38" s="38"/>
      <c r="N38" s="38"/>
      <c r="O38" s="37" t="s">
        <v>84</v>
      </c>
      <c r="P38" s="37" t="s">
        <v>84</v>
      </c>
      <c r="Q38" s="37" t="s">
        <v>84</v>
      </c>
      <c r="R38" s="37" t="s">
        <v>84</v>
      </c>
      <c r="S38" s="37" t="s">
        <v>84</v>
      </c>
      <c r="T38" s="38"/>
      <c r="U38" s="38"/>
      <c r="V38" s="38"/>
      <c r="W38" s="37" t="s">
        <v>84</v>
      </c>
      <c r="X38" s="37" t="s">
        <v>84</v>
      </c>
      <c r="Y38" s="37" t="s">
        <v>84</v>
      </c>
      <c r="Z38" s="37" t="s">
        <v>84</v>
      </c>
      <c r="AA38" s="38"/>
      <c r="AB38" s="38"/>
      <c r="AC38" s="37" t="s">
        <v>84</v>
      </c>
      <c r="AD38" s="37" t="s">
        <v>84</v>
      </c>
      <c r="AE38" s="37" t="s">
        <v>84</v>
      </c>
      <c r="AF38" s="37" t="s">
        <v>84</v>
      </c>
      <c r="AG38" s="37" t="s">
        <v>84</v>
      </c>
      <c r="AH38" s="38"/>
      <c r="AI38" s="38"/>
      <c r="AJ38" s="37" t="s">
        <v>84</v>
      </c>
      <c r="AK38" s="37" t="s">
        <v>84</v>
      </c>
      <c r="AL38" s="37" t="s">
        <v>84</v>
      </c>
      <c r="AM38" s="37" t="s">
        <v>84</v>
      </c>
      <c r="AN38" s="37"/>
      <c r="AO38" s="125"/>
    </row>
    <row r="39" spans="1:41" s="60" customFormat="1" ht="22.5" customHeight="1" x14ac:dyDescent="0.2">
      <c r="A39" s="110">
        <v>361241</v>
      </c>
      <c r="B39" s="6">
        <v>12</v>
      </c>
      <c r="C39" s="7">
        <v>47</v>
      </c>
      <c r="D39" s="41" t="s">
        <v>49</v>
      </c>
      <c r="E39" s="68">
        <v>4926</v>
      </c>
      <c r="F39" s="34">
        <v>35735</v>
      </c>
      <c r="G39" s="71">
        <v>43731</v>
      </c>
      <c r="H39" s="71">
        <v>43766</v>
      </c>
      <c r="I39" s="71">
        <v>44358</v>
      </c>
      <c r="J39" s="61" t="s">
        <v>84</v>
      </c>
      <c r="K39" s="61" t="s">
        <v>84</v>
      </c>
      <c r="L39" s="61" t="s">
        <v>84</v>
      </c>
      <c r="M39" s="38"/>
      <c r="N39" s="38"/>
      <c r="O39" s="37" t="s">
        <v>84</v>
      </c>
      <c r="P39" s="37" t="s">
        <v>84</v>
      </c>
      <c r="Q39" s="37" t="s">
        <v>84</v>
      </c>
      <c r="R39" s="37" t="s">
        <v>84</v>
      </c>
      <c r="S39" s="37" t="s">
        <v>84</v>
      </c>
      <c r="T39" s="38"/>
      <c r="U39" s="38"/>
      <c r="V39" s="38"/>
      <c r="W39" s="37" t="s">
        <v>84</v>
      </c>
      <c r="X39" s="37" t="s">
        <v>84</v>
      </c>
      <c r="Y39" s="37" t="s">
        <v>84</v>
      </c>
      <c r="Z39" s="37" t="s">
        <v>84</v>
      </c>
      <c r="AA39" s="38"/>
      <c r="AB39" s="38"/>
      <c r="AC39" s="37" t="s">
        <v>84</v>
      </c>
      <c r="AD39" s="37" t="s">
        <v>84</v>
      </c>
      <c r="AE39" s="37" t="s">
        <v>84</v>
      </c>
      <c r="AF39" s="37" t="s">
        <v>84</v>
      </c>
      <c r="AG39" s="37" t="s">
        <v>84</v>
      </c>
      <c r="AH39" s="38"/>
      <c r="AI39" s="38"/>
      <c r="AJ39" s="37" t="s">
        <v>84</v>
      </c>
      <c r="AK39" s="37" t="s">
        <v>84</v>
      </c>
      <c r="AL39" s="37" t="s">
        <v>84</v>
      </c>
      <c r="AM39" s="37" t="s">
        <v>84</v>
      </c>
      <c r="AN39" s="37"/>
      <c r="AO39" s="125"/>
    </row>
    <row r="40" spans="1:41" s="60" customFormat="1" ht="22.5" customHeight="1" x14ac:dyDescent="0.2">
      <c r="A40" s="110">
        <v>361241</v>
      </c>
      <c r="B40" s="6" t="s">
        <v>31</v>
      </c>
      <c r="C40" s="7">
        <v>102</v>
      </c>
      <c r="D40" s="173" t="s">
        <v>226</v>
      </c>
      <c r="E40" s="76">
        <v>4843</v>
      </c>
      <c r="F40" s="48">
        <v>32889</v>
      </c>
      <c r="G40" s="71">
        <v>43297</v>
      </c>
      <c r="H40" s="71">
        <v>43304</v>
      </c>
      <c r="I40" s="71">
        <v>43931</v>
      </c>
      <c r="J40" s="61" t="s">
        <v>84</v>
      </c>
      <c r="K40" s="61" t="s">
        <v>84</v>
      </c>
      <c r="L40" s="61" t="s">
        <v>84</v>
      </c>
      <c r="M40" s="38"/>
      <c r="N40" s="38"/>
      <c r="O40" s="37" t="s">
        <v>84</v>
      </c>
      <c r="P40" s="37" t="s">
        <v>84</v>
      </c>
      <c r="Q40" s="37" t="s">
        <v>84</v>
      </c>
      <c r="R40" s="37" t="s">
        <v>84</v>
      </c>
      <c r="S40" s="37" t="s">
        <v>84</v>
      </c>
      <c r="T40" s="75" t="s">
        <v>227</v>
      </c>
      <c r="U40" s="38"/>
      <c r="V40" s="38"/>
      <c r="W40" s="64"/>
      <c r="X40" s="64"/>
      <c r="Y40" s="64"/>
      <c r="Z40" s="64"/>
      <c r="AA40" s="38"/>
      <c r="AB40" s="38"/>
      <c r="AC40" s="64"/>
      <c r="AD40" s="64"/>
      <c r="AE40" s="64"/>
      <c r="AF40" s="64"/>
      <c r="AG40" s="64"/>
      <c r="AH40" s="38"/>
      <c r="AI40" s="38"/>
      <c r="AJ40" s="64"/>
      <c r="AK40" s="64"/>
      <c r="AL40" s="64"/>
      <c r="AM40" s="64"/>
      <c r="AN40" s="37"/>
      <c r="AO40" s="125"/>
    </row>
    <row r="41" spans="1:41" s="60" customFormat="1" ht="22.5" customHeight="1" x14ac:dyDescent="0.2">
      <c r="A41" s="110">
        <v>361241</v>
      </c>
      <c r="B41" s="6">
        <v>7</v>
      </c>
      <c r="C41" s="8">
        <v>43</v>
      </c>
      <c r="D41" s="41" t="s">
        <v>52</v>
      </c>
      <c r="E41" s="81">
        <v>4058</v>
      </c>
      <c r="F41" s="34">
        <v>33519</v>
      </c>
      <c r="G41" s="71">
        <v>43549</v>
      </c>
      <c r="H41" s="71">
        <v>43578</v>
      </c>
      <c r="I41" s="71">
        <v>44183</v>
      </c>
      <c r="J41" s="61" t="s">
        <v>84</v>
      </c>
      <c r="K41" s="61" t="s">
        <v>84</v>
      </c>
      <c r="L41" s="61" t="s">
        <v>84</v>
      </c>
      <c r="M41" s="38"/>
      <c r="N41" s="38"/>
      <c r="O41" s="37" t="s">
        <v>84</v>
      </c>
      <c r="P41" s="37" t="s">
        <v>84</v>
      </c>
      <c r="Q41" s="37" t="s">
        <v>84</v>
      </c>
      <c r="R41" s="37" t="s">
        <v>84</v>
      </c>
      <c r="S41" s="37" t="s">
        <v>84</v>
      </c>
      <c r="T41" s="38"/>
      <c r="U41" s="38"/>
      <c r="V41" s="38"/>
      <c r="W41" s="37" t="s">
        <v>84</v>
      </c>
      <c r="X41" s="37" t="s">
        <v>84</v>
      </c>
      <c r="Y41" s="37" t="s">
        <v>84</v>
      </c>
      <c r="Z41" s="37" t="s">
        <v>84</v>
      </c>
      <c r="AA41" s="38"/>
      <c r="AB41" s="38"/>
      <c r="AC41" s="37" t="s">
        <v>84</v>
      </c>
      <c r="AD41" s="37" t="s">
        <v>84</v>
      </c>
      <c r="AE41" s="37" t="s">
        <v>84</v>
      </c>
      <c r="AF41" s="37" t="s">
        <v>84</v>
      </c>
      <c r="AG41" s="37" t="s">
        <v>84</v>
      </c>
      <c r="AH41" s="38"/>
      <c r="AI41" s="38"/>
      <c r="AJ41" s="37" t="s">
        <v>84</v>
      </c>
      <c r="AK41" s="37" t="s">
        <v>84</v>
      </c>
      <c r="AL41" s="37" t="s">
        <v>84</v>
      </c>
      <c r="AM41" s="37" t="s">
        <v>84</v>
      </c>
      <c r="AN41" s="37"/>
      <c r="AO41" s="125"/>
    </row>
    <row r="42" spans="1:41" s="60" customFormat="1" ht="22.5" customHeight="1" x14ac:dyDescent="0.2">
      <c r="A42" s="110">
        <v>361241</v>
      </c>
      <c r="B42" s="6">
        <v>12</v>
      </c>
      <c r="C42" s="7">
        <v>117</v>
      </c>
      <c r="D42" s="41" t="s">
        <v>53</v>
      </c>
      <c r="E42" s="76">
        <v>6218</v>
      </c>
      <c r="F42" s="34">
        <v>31274</v>
      </c>
      <c r="G42" s="71">
        <v>43724</v>
      </c>
      <c r="H42" s="71">
        <v>43766</v>
      </c>
      <c r="I42" s="71">
        <v>44358</v>
      </c>
      <c r="J42" s="61" t="s">
        <v>84</v>
      </c>
      <c r="K42" s="61" t="s">
        <v>84</v>
      </c>
      <c r="L42" s="61" t="s">
        <v>84</v>
      </c>
      <c r="M42" s="38"/>
      <c r="N42" s="38"/>
      <c r="O42" s="37" t="s">
        <v>84</v>
      </c>
      <c r="P42" s="37" t="s">
        <v>84</v>
      </c>
      <c r="Q42" s="37" t="s">
        <v>84</v>
      </c>
      <c r="R42" s="37" t="s">
        <v>84</v>
      </c>
      <c r="S42" s="37" t="s">
        <v>84</v>
      </c>
      <c r="T42" s="38"/>
      <c r="U42" s="38"/>
      <c r="V42" s="38"/>
      <c r="W42" s="37" t="s">
        <v>84</v>
      </c>
      <c r="X42" s="37" t="s">
        <v>84</v>
      </c>
      <c r="Y42" s="37" t="s">
        <v>84</v>
      </c>
      <c r="Z42" s="37" t="s">
        <v>84</v>
      </c>
      <c r="AA42" s="38"/>
      <c r="AB42" s="38"/>
      <c r="AC42" s="37" t="s">
        <v>84</v>
      </c>
      <c r="AD42" s="37" t="s">
        <v>84</v>
      </c>
      <c r="AE42" s="37" t="s">
        <v>84</v>
      </c>
      <c r="AF42" s="37" t="s">
        <v>84</v>
      </c>
      <c r="AG42" s="37" t="s">
        <v>84</v>
      </c>
      <c r="AH42" s="38"/>
      <c r="AI42" s="38"/>
      <c r="AJ42" s="37" t="s">
        <v>84</v>
      </c>
      <c r="AK42" s="37" t="s">
        <v>84</v>
      </c>
      <c r="AL42" s="37" t="s">
        <v>84</v>
      </c>
      <c r="AM42" s="37" t="s">
        <v>84</v>
      </c>
      <c r="AN42" s="37"/>
      <c r="AO42" s="125"/>
    </row>
    <row r="43" spans="1:41" s="60" customFormat="1" ht="22.5" customHeight="1" x14ac:dyDescent="0.2">
      <c r="A43" s="110">
        <v>361241</v>
      </c>
      <c r="B43" s="6" t="s">
        <v>31</v>
      </c>
      <c r="C43" s="7">
        <v>63</v>
      </c>
      <c r="D43" s="41" t="s">
        <v>54</v>
      </c>
      <c r="E43" s="107">
        <v>2957</v>
      </c>
      <c r="F43" s="35">
        <v>32460</v>
      </c>
      <c r="G43" s="71">
        <v>43353</v>
      </c>
      <c r="H43" s="71">
        <v>43390</v>
      </c>
      <c r="I43" s="71">
        <v>43987</v>
      </c>
      <c r="J43" s="61" t="s">
        <v>84</v>
      </c>
      <c r="K43" s="61" t="s">
        <v>84</v>
      </c>
      <c r="L43" s="61" t="s">
        <v>84</v>
      </c>
      <c r="M43" s="38"/>
      <c r="N43" s="38"/>
      <c r="O43" s="37" t="s">
        <v>84</v>
      </c>
      <c r="P43" s="37" t="s">
        <v>84</v>
      </c>
      <c r="Q43" s="37" t="s">
        <v>84</v>
      </c>
      <c r="R43" s="37" t="s">
        <v>84</v>
      </c>
      <c r="S43" s="37" t="s">
        <v>84</v>
      </c>
      <c r="T43" s="38"/>
      <c r="U43" s="38"/>
      <c r="V43" s="38"/>
      <c r="W43" s="37" t="s">
        <v>84</v>
      </c>
      <c r="X43" s="37" t="s">
        <v>84</v>
      </c>
      <c r="Y43" s="37" t="s">
        <v>84</v>
      </c>
      <c r="Z43" s="37" t="s">
        <v>84</v>
      </c>
      <c r="AA43" s="38"/>
      <c r="AB43" s="38"/>
      <c r="AC43" s="37" t="s">
        <v>84</v>
      </c>
      <c r="AD43" s="37" t="s">
        <v>84</v>
      </c>
      <c r="AE43" s="37" t="s">
        <v>84</v>
      </c>
      <c r="AF43" s="37" t="s">
        <v>84</v>
      </c>
      <c r="AG43" s="37" t="s">
        <v>84</v>
      </c>
      <c r="AH43" s="38"/>
      <c r="AI43" s="38"/>
      <c r="AJ43" s="37" t="s">
        <v>84</v>
      </c>
      <c r="AK43" s="37" t="s">
        <v>84</v>
      </c>
      <c r="AL43" s="37" t="s">
        <v>84</v>
      </c>
      <c r="AM43" s="37" t="s">
        <v>84</v>
      </c>
      <c r="AN43" s="37"/>
      <c r="AO43" s="125"/>
    </row>
    <row r="44" spans="1:41" s="60" customFormat="1" ht="22.5" customHeight="1" x14ac:dyDescent="0.2">
      <c r="A44" s="110">
        <v>361241</v>
      </c>
      <c r="B44" s="6">
        <v>13</v>
      </c>
      <c r="C44" s="7">
        <v>73</v>
      </c>
      <c r="D44" s="41" t="s">
        <v>55</v>
      </c>
      <c r="E44" s="76">
        <v>6062</v>
      </c>
      <c r="F44" s="34">
        <v>28469</v>
      </c>
      <c r="G44" s="71"/>
      <c r="H44" s="71">
        <v>43780</v>
      </c>
      <c r="I44" s="71">
        <v>44400</v>
      </c>
      <c r="J44" s="61" t="s">
        <v>84</v>
      </c>
      <c r="K44" s="61" t="s">
        <v>84</v>
      </c>
      <c r="L44" s="61" t="s">
        <v>84</v>
      </c>
      <c r="M44" s="38"/>
      <c r="N44" s="38"/>
      <c r="O44" s="37" t="s">
        <v>84</v>
      </c>
      <c r="P44" s="37" t="s">
        <v>84</v>
      </c>
      <c r="Q44" s="37" t="s">
        <v>84</v>
      </c>
      <c r="R44" s="37" t="s">
        <v>84</v>
      </c>
      <c r="S44" s="37" t="s">
        <v>84</v>
      </c>
      <c r="T44" s="38"/>
      <c r="U44" s="38"/>
      <c r="V44" s="38"/>
      <c r="W44" s="37" t="s">
        <v>84</v>
      </c>
      <c r="X44" s="37" t="s">
        <v>84</v>
      </c>
      <c r="Y44" s="37" t="s">
        <v>84</v>
      </c>
      <c r="Z44" s="37" t="s">
        <v>84</v>
      </c>
      <c r="AA44" s="38"/>
      <c r="AB44" s="38"/>
      <c r="AC44" s="37" t="s">
        <v>84</v>
      </c>
      <c r="AD44" s="37" t="s">
        <v>84</v>
      </c>
      <c r="AE44" s="37" t="s">
        <v>84</v>
      </c>
      <c r="AF44" s="37" t="s">
        <v>84</v>
      </c>
      <c r="AG44" s="37" t="s">
        <v>84</v>
      </c>
      <c r="AH44" s="38"/>
      <c r="AI44" s="38"/>
      <c r="AJ44" s="37" t="s">
        <v>84</v>
      </c>
      <c r="AK44" s="37" t="s">
        <v>84</v>
      </c>
      <c r="AL44" s="37" t="s">
        <v>84</v>
      </c>
      <c r="AM44" s="37" t="s">
        <v>84</v>
      </c>
      <c r="AN44" s="37"/>
      <c r="AO44" s="125"/>
    </row>
    <row r="45" spans="1:41" s="60" customFormat="1" ht="22.5" customHeight="1" x14ac:dyDescent="0.2">
      <c r="A45" s="110">
        <v>361241</v>
      </c>
      <c r="B45" s="6">
        <v>7</v>
      </c>
      <c r="C45" s="7">
        <v>21</v>
      </c>
      <c r="D45" s="41" t="s">
        <v>56</v>
      </c>
      <c r="E45" s="81">
        <v>3106</v>
      </c>
      <c r="F45" s="34">
        <v>35057</v>
      </c>
      <c r="G45" s="71">
        <v>43521</v>
      </c>
      <c r="H45" s="71">
        <v>43578</v>
      </c>
      <c r="I45" s="71">
        <v>44155</v>
      </c>
      <c r="J45" s="61" t="s">
        <v>84</v>
      </c>
      <c r="K45" s="61" t="s">
        <v>84</v>
      </c>
      <c r="L45" s="61" t="s">
        <v>84</v>
      </c>
      <c r="M45" s="38"/>
      <c r="N45" s="38"/>
      <c r="O45" s="37" t="s">
        <v>84</v>
      </c>
      <c r="P45" s="37" t="s">
        <v>84</v>
      </c>
      <c r="Q45" s="37" t="s">
        <v>84</v>
      </c>
      <c r="R45" s="37" t="s">
        <v>84</v>
      </c>
      <c r="S45" s="37" t="s">
        <v>84</v>
      </c>
      <c r="T45" s="38"/>
      <c r="U45" s="38"/>
      <c r="V45" s="38"/>
      <c r="W45" s="37" t="s">
        <v>84</v>
      </c>
      <c r="X45" s="37" t="s">
        <v>84</v>
      </c>
      <c r="Y45" s="37" t="s">
        <v>84</v>
      </c>
      <c r="Z45" s="37" t="s">
        <v>84</v>
      </c>
      <c r="AA45" s="38"/>
      <c r="AB45" s="38"/>
      <c r="AC45" s="37" t="s">
        <v>84</v>
      </c>
      <c r="AD45" s="37" t="s">
        <v>84</v>
      </c>
      <c r="AE45" s="37" t="s">
        <v>84</v>
      </c>
      <c r="AF45" s="37" t="s">
        <v>84</v>
      </c>
      <c r="AG45" s="37" t="s">
        <v>84</v>
      </c>
      <c r="AH45" s="38"/>
      <c r="AI45" s="38"/>
      <c r="AJ45" s="37" t="s">
        <v>84</v>
      </c>
      <c r="AK45" s="37" t="s">
        <v>84</v>
      </c>
      <c r="AL45" s="37" t="s">
        <v>84</v>
      </c>
      <c r="AM45" s="37" t="s">
        <v>84</v>
      </c>
      <c r="AN45" s="37"/>
      <c r="AO45" s="125"/>
    </row>
    <row r="46" spans="1:41" s="60" customFormat="1" ht="22.5" customHeight="1" x14ac:dyDescent="0.2">
      <c r="A46" s="110">
        <v>361241</v>
      </c>
      <c r="B46" s="6">
        <v>6</v>
      </c>
      <c r="C46" s="99">
        <v>103</v>
      </c>
      <c r="D46" s="41" t="s">
        <v>57</v>
      </c>
      <c r="E46" s="81">
        <v>2370</v>
      </c>
      <c r="F46" s="43">
        <v>31790</v>
      </c>
      <c r="G46" s="71">
        <v>43489</v>
      </c>
      <c r="H46" s="71">
        <v>43521</v>
      </c>
      <c r="I46" s="71">
        <v>44127</v>
      </c>
      <c r="J46" s="61" t="s">
        <v>84</v>
      </c>
      <c r="K46" s="61" t="s">
        <v>84</v>
      </c>
      <c r="L46" s="61" t="s">
        <v>84</v>
      </c>
      <c r="M46" s="38"/>
      <c r="N46" s="38"/>
      <c r="O46" s="37" t="s">
        <v>84</v>
      </c>
      <c r="P46" s="37" t="s">
        <v>84</v>
      </c>
      <c r="Q46" s="37" t="s">
        <v>84</v>
      </c>
      <c r="R46" s="37" t="s">
        <v>84</v>
      </c>
      <c r="S46" s="37" t="s">
        <v>84</v>
      </c>
      <c r="T46" s="38"/>
      <c r="U46" s="38"/>
      <c r="V46" s="38"/>
      <c r="W46" s="37" t="s">
        <v>84</v>
      </c>
      <c r="X46" s="37" t="s">
        <v>84</v>
      </c>
      <c r="Y46" s="37" t="s">
        <v>84</v>
      </c>
      <c r="Z46" s="37" t="s">
        <v>84</v>
      </c>
      <c r="AA46" s="38"/>
      <c r="AB46" s="38"/>
      <c r="AC46" s="37" t="s">
        <v>84</v>
      </c>
      <c r="AD46" s="37" t="s">
        <v>84</v>
      </c>
      <c r="AE46" s="37" t="s">
        <v>84</v>
      </c>
      <c r="AF46" s="37" t="s">
        <v>84</v>
      </c>
      <c r="AG46" s="37" t="s">
        <v>84</v>
      </c>
      <c r="AH46" s="38"/>
      <c r="AI46" s="38"/>
      <c r="AJ46" s="37" t="s">
        <v>84</v>
      </c>
      <c r="AK46" s="37" t="s">
        <v>84</v>
      </c>
      <c r="AL46" s="37" t="s">
        <v>84</v>
      </c>
      <c r="AM46" s="37" t="s">
        <v>84</v>
      </c>
      <c r="AN46" s="37"/>
      <c r="AO46" s="125"/>
    </row>
    <row r="47" spans="1:41" s="60" customFormat="1" ht="22.5" customHeight="1" x14ac:dyDescent="0.2">
      <c r="A47" s="110">
        <v>361241</v>
      </c>
      <c r="B47" s="6">
        <v>6</v>
      </c>
      <c r="C47" s="99">
        <v>104</v>
      </c>
      <c r="D47" s="41" t="s">
        <v>58</v>
      </c>
      <c r="E47" s="81">
        <v>4897</v>
      </c>
      <c r="F47" s="43">
        <v>36309</v>
      </c>
      <c r="G47" s="71">
        <v>43489</v>
      </c>
      <c r="H47" s="71">
        <v>43521</v>
      </c>
      <c r="I47" s="71">
        <v>44127</v>
      </c>
      <c r="J47" s="61" t="s">
        <v>84</v>
      </c>
      <c r="K47" s="61" t="s">
        <v>84</v>
      </c>
      <c r="L47" s="61" t="s">
        <v>84</v>
      </c>
      <c r="M47" s="38"/>
      <c r="N47" s="38"/>
      <c r="O47" s="37" t="s">
        <v>84</v>
      </c>
      <c r="P47" s="37" t="s">
        <v>84</v>
      </c>
      <c r="Q47" s="37" t="s">
        <v>84</v>
      </c>
      <c r="R47" s="37" t="s">
        <v>84</v>
      </c>
      <c r="S47" s="37" t="s">
        <v>84</v>
      </c>
      <c r="T47" s="38"/>
      <c r="U47" s="38"/>
      <c r="V47" s="38"/>
      <c r="W47" s="37" t="s">
        <v>84</v>
      </c>
      <c r="X47" s="37" t="s">
        <v>84</v>
      </c>
      <c r="Y47" s="37" t="s">
        <v>84</v>
      </c>
      <c r="Z47" s="37" t="s">
        <v>84</v>
      </c>
      <c r="AA47" s="38"/>
      <c r="AB47" s="38"/>
      <c r="AC47" s="37" t="s">
        <v>84</v>
      </c>
      <c r="AD47" s="37" t="s">
        <v>84</v>
      </c>
      <c r="AE47" s="37" t="s">
        <v>84</v>
      </c>
      <c r="AF47" s="37" t="s">
        <v>84</v>
      </c>
      <c r="AG47" s="37" t="s">
        <v>84</v>
      </c>
      <c r="AH47" s="38"/>
      <c r="AI47" s="38"/>
      <c r="AJ47" s="37" t="s">
        <v>84</v>
      </c>
      <c r="AK47" s="37" t="s">
        <v>84</v>
      </c>
      <c r="AL47" s="37" t="s">
        <v>84</v>
      </c>
      <c r="AM47" s="37" t="s">
        <v>84</v>
      </c>
      <c r="AN47" s="37"/>
      <c r="AO47" s="125"/>
    </row>
    <row r="48" spans="1:41" s="60" customFormat="1" ht="22.5" customHeight="1" x14ac:dyDescent="0.2">
      <c r="A48" s="110">
        <v>361241</v>
      </c>
      <c r="B48" s="6">
        <v>4</v>
      </c>
      <c r="C48" s="7">
        <v>57</v>
      </c>
      <c r="D48" s="41" t="s">
        <v>59</v>
      </c>
      <c r="E48" s="108">
        <v>4282</v>
      </c>
      <c r="F48" s="43">
        <v>36143</v>
      </c>
      <c r="G48" s="71">
        <v>43430</v>
      </c>
      <c r="H48" s="71">
        <v>43488</v>
      </c>
      <c r="I48" s="71">
        <v>44064</v>
      </c>
      <c r="J48" s="61" t="s">
        <v>84</v>
      </c>
      <c r="K48" s="61" t="s">
        <v>84</v>
      </c>
      <c r="L48" s="61" t="s">
        <v>84</v>
      </c>
      <c r="M48" s="38"/>
      <c r="N48" s="38"/>
      <c r="O48" s="37" t="s">
        <v>84</v>
      </c>
      <c r="P48" s="37" t="s">
        <v>84</v>
      </c>
      <c r="Q48" s="37" t="s">
        <v>84</v>
      </c>
      <c r="R48" s="37" t="s">
        <v>84</v>
      </c>
      <c r="S48" s="37" t="s">
        <v>84</v>
      </c>
      <c r="T48" s="38"/>
      <c r="U48" s="38"/>
      <c r="V48" s="38"/>
      <c r="W48" s="37" t="s">
        <v>84</v>
      </c>
      <c r="X48" s="37" t="s">
        <v>84</v>
      </c>
      <c r="Y48" s="37" t="s">
        <v>84</v>
      </c>
      <c r="Z48" s="37" t="s">
        <v>84</v>
      </c>
      <c r="AA48" s="38"/>
      <c r="AB48" s="38"/>
      <c r="AC48" s="37" t="s">
        <v>84</v>
      </c>
      <c r="AD48" s="37" t="s">
        <v>84</v>
      </c>
      <c r="AE48" s="37" t="s">
        <v>84</v>
      </c>
      <c r="AF48" s="37" t="s">
        <v>84</v>
      </c>
      <c r="AG48" s="37" t="s">
        <v>84</v>
      </c>
      <c r="AH48" s="38"/>
      <c r="AI48" s="38"/>
      <c r="AJ48" s="37" t="s">
        <v>84</v>
      </c>
      <c r="AK48" s="37" t="s">
        <v>84</v>
      </c>
      <c r="AL48" s="37" t="s">
        <v>84</v>
      </c>
      <c r="AM48" s="37" t="s">
        <v>84</v>
      </c>
      <c r="AN48" s="37"/>
      <c r="AO48" s="125"/>
    </row>
    <row r="49" spans="1:41" s="60" customFormat="1" ht="22.5" customHeight="1" x14ac:dyDescent="0.2">
      <c r="A49" s="110">
        <v>361241</v>
      </c>
      <c r="B49" s="6">
        <v>9</v>
      </c>
      <c r="C49" s="9">
        <v>110</v>
      </c>
      <c r="D49" s="41" t="s">
        <v>60</v>
      </c>
      <c r="E49" s="106">
        <v>5740</v>
      </c>
      <c r="F49" s="34">
        <v>28712</v>
      </c>
      <c r="G49" s="71">
        <v>43578</v>
      </c>
      <c r="H49" s="71">
        <v>43640</v>
      </c>
      <c r="I49" s="71">
        <v>44213</v>
      </c>
      <c r="J49" s="61" t="s">
        <v>84</v>
      </c>
      <c r="K49" s="61" t="s">
        <v>84</v>
      </c>
      <c r="L49" s="61" t="s">
        <v>84</v>
      </c>
      <c r="M49" s="38"/>
      <c r="N49" s="38"/>
      <c r="O49" s="37" t="s">
        <v>84</v>
      </c>
      <c r="P49" s="37" t="s">
        <v>84</v>
      </c>
      <c r="Q49" s="37" t="s">
        <v>84</v>
      </c>
      <c r="R49" s="37" t="s">
        <v>84</v>
      </c>
      <c r="S49" s="37" t="s">
        <v>84</v>
      </c>
      <c r="T49" s="38"/>
      <c r="U49" s="38"/>
      <c r="V49" s="38"/>
      <c r="W49" s="37" t="s">
        <v>84</v>
      </c>
      <c r="X49" s="37" t="s">
        <v>84</v>
      </c>
      <c r="Y49" s="37" t="s">
        <v>84</v>
      </c>
      <c r="Z49" s="37" t="s">
        <v>84</v>
      </c>
      <c r="AA49" s="38"/>
      <c r="AB49" s="38"/>
      <c r="AC49" s="37" t="s">
        <v>84</v>
      </c>
      <c r="AD49" s="37" t="s">
        <v>84</v>
      </c>
      <c r="AE49" s="37" t="s">
        <v>84</v>
      </c>
      <c r="AF49" s="37" t="s">
        <v>84</v>
      </c>
      <c r="AG49" s="37" t="s">
        <v>84</v>
      </c>
      <c r="AH49" s="38"/>
      <c r="AI49" s="38"/>
      <c r="AJ49" s="37" t="s">
        <v>84</v>
      </c>
      <c r="AK49" s="37" t="s">
        <v>84</v>
      </c>
      <c r="AL49" s="37" t="s">
        <v>84</v>
      </c>
      <c r="AM49" s="37" t="s">
        <v>84</v>
      </c>
      <c r="AN49" s="37"/>
      <c r="AO49" s="125"/>
    </row>
    <row r="50" spans="1:41" s="60" customFormat="1" ht="22.5" customHeight="1" x14ac:dyDescent="0.2">
      <c r="A50" s="110">
        <v>361241</v>
      </c>
      <c r="B50" s="6">
        <v>12</v>
      </c>
      <c r="C50" s="7">
        <v>77</v>
      </c>
      <c r="D50" s="41" t="s">
        <v>61</v>
      </c>
      <c r="E50" s="76">
        <v>6049</v>
      </c>
      <c r="F50" s="34">
        <v>32001</v>
      </c>
      <c r="G50" s="71">
        <v>43724</v>
      </c>
      <c r="H50" s="71">
        <v>43766</v>
      </c>
      <c r="I50" s="71">
        <v>44358</v>
      </c>
      <c r="J50" s="61" t="s">
        <v>84</v>
      </c>
      <c r="K50" s="61" t="s">
        <v>84</v>
      </c>
      <c r="L50" s="61" t="s">
        <v>84</v>
      </c>
      <c r="M50" s="38"/>
      <c r="N50" s="38"/>
      <c r="O50" s="37" t="s">
        <v>84</v>
      </c>
      <c r="P50" s="37" t="s">
        <v>84</v>
      </c>
      <c r="Q50" s="37" t="s">
        <v>84</v>
      </c>
      <c r="R50" s="37" t="s">
        <v>84</v>
      </c>
      <c r="S50" s="37" t="s">
        <v>84</v>
      </c>
      <c r="T50" s="38"/>
      <c r="U50" s="38"/>
      <c r="V50" s="38"/>
      <c r="W50" s="37" t="s">
        <v>84</v>
      </c>
      <c r="X50" s="37" t="s">
        <v>84</v>
      </c>
      <c r="Y50" s="37" t="s">
        <v>84</v>
      </c>
      <c r="Z50" s="37" t="s">
        <v>84</v>
      </c>
      <c r="AA50" s="38"/>
      <c r="AB50" s="38"/>
      <c r="AC50" s="37" t="s">
        <v>84</v>
      </c>
      <c r="AD50" s="37" t="s">
        <v>84</v>
      </c>
      <c r="AE50" s="37" t="s">
        <v>84</v>
      </c>
      <c r="AF50" s="37" t="s">
        <v>84</v>
      </c>
      <c r="AG50" s="37" t="s">
        <v>84</v>
      </c>
      <c r="AH50" s="38"/>
      <c r="AI50" s="38"/>
      <c r="AJ50" s="37" t="s">
        <v>84</v>
      </c>
      <c r="AK50" s="37" t="s">
        <v>84</v>
      </c>
      <c r="AL50" s="37" t="s">
        <v>84</v>
      </c>
      <c r="AM50" s="37" t="s">
        <v>84</v>
      </c>
      <c r="AN50" s="37"/>
      <c r="AO50" s="125"/>
    </row>
    <row r="51" spans="1:41" s="60" customFormat="1" ht="22.5" customHeight="1" x14ac:dyDescent="0.2">
      <c r="A51" s="110">
        <v>361241</v>
      </c>
      <c r="B51" s="6" t="s">
        <v>31</v>
      </c>
      <c r="C51" s="7">
        <v>101</v>
      </c>
      <c r="D51" s="41" t="s">
        <v>62</v>
      </c>
      <c r="E51" s="107">
        <v>4060</v>
      </c>
      <c r="F51" s="48">
        <v>36587</v>
      </c>
      <c r="G51" s="71">
        <v>43262</v>
      </c>
      <c r="H51" s="71">
        <v>43304</v>
      </c>
      <c r="I51" s="71">
        <v>43951</v>
      </c>
      <c r="J51" s="61" t="s">
        <v>84</v>
      </c>
      <c r="K51" s="61" t="s">
        <v>84</v>
      </c>
      <c r="L51" s="61" t="s">
        <v>84</v>
      </c>
      <c r="M51" s="38"/>
      <c r="N51" s="38"/>
      <c r="O51" s="37" t="s">
        <v>84</v>
      </c>
      <c r="P51" s="37" t="s">
        <v>84</v>
      </c>
      <c r="Q51" s="37" t="s">
        <v>84</v>
      </c>
      <c r="R51" s="37" t="s">
        <v>84</v>
      </c>
      <c r="S51" s="37" t="s">
        <v>84</v>
      </c>
      <c r="T51" s="38"/>
      <c r="U51" s="38"/>
      <c r="V51" s="38"/>
      <c r="W51" s="37" t="s">
        <v>84</v>
      </c>
      <c r="X51" s="37" t="s">
        <v>84</v>
      </c>
      <c r="Y51" s="37" t="s">
        <v>84</v>
      </c>
      <c r="Z51" s="37" t="s">
        <v>84</v>
      </c>
      <c r="AA51" s="38"/>
      <c r="AB51" s="38"/>
      <c r="AC51" s="37" t="s">
        <v>84</v>
      </c>
      <c r="AD51" s="37" t="s">
        <v>84</v>
      </c>
      <c r="AE51" s="37" t="s">
        <v>84</v>
      </c>
      <c r="AF51" s="37" t="s">
        <v>84</v>
      </c>
      <c r="AG51" s="37" t="s">
        <v>84</v>
      </c>
      <c r="AH51" s="38"/>
      <c r="AI51" s="38"/>
      <c r="AJ51" s="37" t="s">
        <v>84</v>
      </c>
      <c r="AK51" s="37" t="s">
        <v>84</v>
      </c>
      <c r="AL51" s="37" t="s">
        <v>84</v>
      </c>
      <c r="AM51" s="37" t="s">
        <v>84</v>
      </c>
      <c r="AN51" s="16"/>
      <c r="AO51" s="125"/>
    </row>
    <row r="52" spans="1:41" s="60" customFormat="1" ht="22.5" customHeight="1" x14ac:dyDescent="0.2">
      <c r="A52" s="110">
        <v>361241</v>
      </c>
      <c r="B52" s="6">
        <v>12</v>
      </c>
      <c r="C52" s="7">
        <v>69</v>
      </c>
      <c r="D52" s="41" t="s">
        <v>63</v>
      </c>
      <c r="E52" s="76">
        <v>3655</v>
      </c>
      <c r="F52" s="34">
        <v>35364</v>
      </c>
      <c r="G52" s="71">
        <v>43724</v>
      </c>
      <c r="H52" s="71">
        <v>43766</v>
      </c>
      <c r="I52" s="71">
        <v>44358</v>
      </c>
      <c r="J52" s="61" t="s">
        <v>84</v>
      </c>
      <c r="K52" s="61" t="s">
        <v>84</v>
      </c>
      <c r="L52" s="61" t="s">
        <v>84</v>
      </c>
      <c r="M52" s="38"/>
      <c r="N52" s="38"/>
      <c r="O52" s="37" t="s">
        <v>84</v>
      </c>
      <c r="P52" s="37" t="s">
        <v>84</v>
      </c>
      <c r="Q52" s="37" t="s">
        <v>84</v>
      </c>
      <c r="R52" s="37" t="s">
        <v>84</v>
      </c>
      <c r="S52" s="37" t="s">
        <v>84</v>
      </c>
      <c r="T52" s="38"/>
      <c r="U52" s="38"/>
      <c r="V52" s="38"/>
      <c r="W52" s="37" t="s">
        <v>84</v>
      </c>
      <c r="X52" s="37" t="s">
        <v>84</v>
      </c>
      <c r="Y52" s="37" t="s">
        <v>84</v>
      </c>
      <c r="Z52" s="37" t="s">
        <v>84</v>
      </c>
      <c r="AA52" s="38"/>
      <c r="AB52" s="38"/>
      <c r="AC52" s="37" t="s">
        <v>84</v>
      </c>
      <c r="AD52" s="37" t="s">
        <v>84</v>
      </c>
      <c r="AE52" s="37" t="s">
        <v>84</v>
      </c>
      <c r="AF52" s="37" t="s">
        <v>84</v>
      </c>
      <c r="AG52" s="37" t="s">
        <v>84</v>
      </c>
      <c r="AH52" s="38"/>
      <c r="AI52" s="38"/>
      <c r="AJ52" s="37" t="s">
        <v>84</v>
      </c>
      <c r="AK52" s="37" t="s">
        <v>84</v>
      </c>
      <c r="AL52" s="37" t="s">
        <v>84</v>
      </c>
      <c r="AM52" s="37" t="s">
        <v>84</v>
      </c>
      <c r="AN52" s="37"/>
      <c r="AO52" s="125"/>
    </row>
    <row r="53" spans="1:41" s="60" customFormat="1" ht="22.5" customHeight="1" x14ac:dyDescent="0.2">
      <c r="A53" s="110">
        <v>361241</v>
      </c>
      <c r="B53" s="6">
        <v>4</v>
      </c>
      <c r="C53" s="7">
        <v>78</v>
      </c>
      <c r="D53" s="51" t="s">
        <v>64</v>
      </c>
      <c r="E53" s="108">
        <v>5343</v>
      </c>
      <c r="F53" s="43">
        <v>30861</v>
      </c>
      <c r="G53" s="71">
        <v>43430</v>
      </c>
      <c r="H53" s="71">
        <v>43488</v>
      </c>
      <c r="I53" s="71">
        <v>44064</v>
      </c>
      <c r="J53" s="61" t="s">
        <v>84</v>
      </c>
      <c r="K53" s="61" t="s">
        <v>84</v>
      </c>
      <c r="L53" s="61" t="s">
        <v>84</v>
      </c>
      <c r="M53" s="38"/>
      <c r="N53" s="38"/>
      <c r="O53" s="37" t="s">
        <v>84</v>
      </c>
      <c r="P53" s="37" t="s">
        <v>84</v>
      </c>
      <c r="Q53" s="37" t="s">
        <v>84</v>
      </c>
      <c r="R53" s="37" t="s">
        <v>84</v>
      </c>
      <c r="S53" s="37" t="s">
        <v>84</v>
      </c>
      <c r="T53" s="38"/>
      <c r="U53" s="38"/>
      <c r="V53" s="38"/>
      <c r="W53" s="37" t="s">
        <v>84</v>
      </c>
      <c r="X53" s="37" t="s">
        <v>84</v>
      </c>
      <c r="Y53" s="37" t="s">
        <v>84</v>
      </c>
      <c r="Z53" s="37" t="s">
        <v>84</v>
      </c>
      <c r="AA53" s="38"/>
      <c r="AB53" s="38"/>
      <c r="AC53" s="37" t="s">
        <v>84</v>
      </c>
      <c r="AD53" s="37" t="s">
        <v>84</v>
      </c>
      <c r="AE53" s="37" t="s">
        <v>84</v>
      </c>
      <c r="AF53" s="37" t="s">
        <v>84</v>
      </c>
      <c r="AG53" s="37" t="s">
        <v>84</v>
      </c>
      <c r="AH53" s="38"/>
      <c r="AI53" s="38"/>
      <c r="AJ53" s="37" t="s">
        <v>84</v>
      </c>
      <c r="AK53" s="37" t="s">
        <v>84</v>
      </c>
      <c r="AL53" s="37" t="s">
        <v>84</v>
      </c>
      <c r="AM53" s="37" t="s">
        <v>84</v>
      </c>
      <c r="AN53" s="37"/>
      <c r="AO53" s="125"/>
    </row>
    <row r="54" spans="1:41" s="60" customFormat="1" ht="22.5" customHeight="1" x14ac:dyDescent="0.2">
      <c r="A54" s="110">
        <v>361241</v>
      </c>
      <c r="B54" s="6">
        <v>13</v>
      </c>
      <c r="C54" s="7">
        <v>23</v>
      </c>
      <c r="D54" s="41" t="s">
        <v>77</v>
      </c>
      <c r="E54" s="81">
        <v>3928</v>
      </c>
      <c r="F54" s="34">
        <v>34715</v>
      </c>
      <c r="G54" s="71">
        <v>43766</v>
      </c>
      <c r="H54" s="71">
        <v>43499</v>
      </c>
      <c r="I54" s="71">
        <v>44400</v>
      </c>
      <c r="J54" s="61" t="s">
        <v>84</v>
      </c>
      <c r="K54" s="61" t="s">
        <v>84</v>
      </c>
      <c r="L54" s="61" t="s">
        <v>84</v>
      </c>
      <c r="M54" s="38"/>
      <c r="N54" s="38"/>
      <c r="O54" s="37" t="s">
        <v>84</v>
      </c>
      <c r="P54" s="37" t="s">
        <v>84</v>
      </c>
      <c r="Q54" s="37" t="s">
        <v>84</v>
      </c>
      <c r="R54" s="37" t="s">
        <v>84</v>
      </c>
      <c r="S54" s="37" t="s">
        <v>84</v>
      </c>
      <c r="T54" s="38"/>
      <c r="U54" s="38"/>
      <c r="V54" s="38"/>
      <c r="W54" s="37" t="s">
        <v>84</v>
      </c>
      <c r="X54" s="37" t="s">
        <v>84</v>
      </c>
      <c r="Y54" s="37" t="s">
        <v>84</v>
      </c>
      <c r="Z54" s="37" t="s">
        <v>84</v>
      </c>
      <c r="AA54" s="38"/>
      <c r="AB54" s="38"/>
      <c r="AC54" s="37" t="s">
        <v>84</v>
      </c>
      <c r="AD54" s="37" t="s">
        <v>84</v>
      </c>
      <c r="AE54" s="37" t="s">
        <v>84</v>
      </c>
      <c r="AF54" s="37" t="s">
        <v>84</v>
      </c>
      <c r="AG54" s="37" t="s">
        <v>84</v>
      </c>
      <c r="AH54" s="38"/>
      <c r="AI54" s="38"/>
      <c r="AJ54" s="37" t="s">
        <v>84</v>
      </c>
      <c r="AK54" s="37" t="s">
        <v>84</v>
      </c>
      <c r="AL54" s="37" t="s">
        <v>84</v>
      </c>
      <c r="AM54" s="37" t="s">
        <v>84</v>
      </c>
      <c r="AN54" s="37"/>
      <c r="AO54" s="125"/>
    </row>
    <row r="55" spans="1:41" s="55" customFormat="1" ht="22.5" customHeight="1" x14ac:dyDescent="0.2">
      <c r="A55" s="110">
        <v>361241</v>
      </c>
      <c r="B55" s="6" t="s">
        <v>31</v>
      </c>
      <c r="C55" s="7">
        <v>56</v>
      </c>
      <c r="D55" s="41" t="s">
        <v>65</v>
      </c>
      <c r="E55" s="107">
        <v>3043</v>
      </c>
      <c r="F55" s="35">
        <v>30681</v>
      </c>
      <c r="G55" s="71">
        <v>43353</v>
      </c>
      <c r="H55" s="71">
        <v>43370</v>
      </c>
      <c r="I55" s="71">
        <v>44001</v>
      </c>
      <c r="J55" s="61" t="s">
        <v>84</v>
      </c>
      <c r="K55" s="61" t="s">
        <v>84</v>
      </c>
      <c r="L55" s="61" t="s">
        <v>84</v>
      </c>
      <c r="M55" s="38"/>
      <c r="N55" s="38"/>
      <c r="O55" s="37" t="s">
        <v>84</v>
      </c>
      <c r="P55" s="37" t="s">
        <v>84</v>
      </c>
      <c r="Q55" s="37" t="s">
        <v>84</v>
      </c>
      <c r="R55" s="37" t="s">
        <v>84</v>
      </c>
      <c r="S55" s="37" t="s">
        <v>84</v>
      </c>
      <c r="T55" s="38"/>
      <c r="U55" s="38"/>
      <c r="V55" s="38"/>
      <c r="W55" s="37" t="s">
        <v>84</v>
      </c>
      <c r="X55" s="37" t="s">
        <v>84</v>
      </c>
      <c r="Y55" s="37" t="s">
        <v>84</v>
      </c>
      <c r="Z55" s="37" t="s">
        <v>84</v>
      </c>
      <c r="AA55" s="38"/>
      <c r="AB55" s="38"/>
      <c r="AC55" s="37" t="s">
        <v>84</v>
      </c>
      <c r="AD55" s="37" t="s">
        <v>84</v>
      </c>
      <c r="AE55" s="37" t="s">
        <v>84</v>
      </c>
      <c r="AF55" s="37" t="s">
        <v>84</v>
      </c>
      <c r="AG55" s="37" t="s">
        <v>84</v>
      </c>
      <c r="AH55" s="38"/>
      <c r="AI55" s="38"/>
      <c r="AJ55" s="37" t="s">
        <v>84</v>
      </c>
      <c r="AK55" s="37" t="s">
        <v>84</v>
      </c>
      <c r="AL55" s="37" t="s">
        <v>84</v>
      </c>
      <c r="AM55" s="37" t="s">
        <v>84</v>
      </c>
      <c r="AN55" s="37"/>
      <c r="AO55" s="125"/>
    </row>
    <row r="56" spans="1:41" s="60" customFormat="1" ht="22.5" customHeight="1" x14ac:dyDescent="0.2">
      <c r="A56" s="110">
        <v>361241</v>
      </c>
      <c r="B56" s="6">
        <v>12</v>
      </c>
      <c r="C56" s="9">
        <v>70</v>
      </c>
      <c r="D56" s="41" t="s">
        <v>67</v>
      </c>
      <c r="E56" s="76">
        <v>3972</v>
      </c>
      <c r="F56" s="34">
        <v>36477</v>
      </c>
      <c r="G56" s="71">
        <v>43724</v>
      </c>
      <c r="H56" s="71">
        <v>43766</v>
      </c>
      <c r="I56" s="71">
        <v>44358</v>
      </c>
      <c r="J56" s="61" t="s">
        <v>84</v>
      </c>
      <c r="K56" s="61" t="s">
        <v>84</v>
      </c>
      <c r="L56" s="61" t="s">
        <v>84</v>
      </c>
      <c r="M56" s="38"/>
      <c r="N56" s="38"/>
      <c r="O56" s="37" t="s">
        <v>84</v>
      </c>
      <c r="P56" s="37" t="s">
        <v>84</v>
      </c>
      <c r="Q56" s="37" t="s">
        <v>84</v>
      </c>
      <c r="R56" s="37" t="s">
        <v>84</v>
      </c>
      <c r="S56" s="37" t="s">
        <v>84</v>
      </c>
      <c r="T56" s="38"/>
      <c r="U56" s="38"/>
      <c r="V56" s="38"/>
      <c r="W56" s="37" t="s">
        <v>84</v>
      </c>
      <c r="X56" s="37" t="s">
        <v>84</v>
      </c>
      <c r="Y56" s="37" t="s">
        <v>84</v>
      </c>
      <c r="Z56" s="37" t="s">
        <v>84</v>
      </c>
      <c r="AA56" s="38"/>
      <c r="AB56" s="38"/>
      <c r="AC56" s="37" t="s">
        <v>84</v>
      </c>
      <c r="AD56" s="37" t="s">
        <v>84</v>
      </c>
      <c r="AE56" s="37" t="s">
        <v>84</v>
      </c>
      <c r="AF56" s="37" t="s">
        <v>84</v>
      </c>
      <c r="AG56" s="37" t="s">
        <v>84</v>
      </c>
      <c r="AH56" s="38"/>
      <c r="AI56" s="38"/>
      <c r="AJ56" s="37" t="s">
        <v>84</v>
      </c>
      <c r="AK56" s="37" t="s">
        <v>84</v>
      </c>
      <c r="AL56" s="37" t="s">
        <v>84</v>
      </c>
      <c r="AM56" s="37" t="s">
        <v>84</v>
      </c>
      <c r="AN56" s="37"/>
      <c r="AO56" s="125"/>
    </row>
    <row r="57" spans="1:41" s="60" customFormat="1" ht="22.5" customHeight="1" x14ac:dyDescent="0.2">
      <c r="A57" s="110">
        <v>361241</v>
      </c>
      <c r="B57" s="6">
        <v>13</v>
      </c>
      <c r="C57" s="9">
        <v>72</v>
      </c>
      <c r="D57" s="41" t="s">
        <v>78</v>
      </c>
      <c r="E57" s="76">
        <v>4827</v>
      </c>
      <c r="F57" s="34">
        <v>36898</v>
      </c>
      <c r="G57" s="71">
        <v>43767</v>
      </c>
      <c r="H57" s="71">
        <v>43499</v>
      </c>
      <c r="I57" s="71">
        <v>44400</v>
      </c>
      <c r="J57" s="61" t="s">
        <v>84</v>
      </c>
      <c r="K57" s="61" t="s">
        <v>84</v>
      </c>
      <c r="L57" s="61" t="s">
        <v>84</v>
      </c>
      <c r="M57" s="38"/>
      <c r="N57" s="38"/>
      <c r="O57" s="37" t="s">
        <v>84</v>
      </c>
      <c r="P57" s="37" t="s">
        <v>84</v>
      </c>
      <c r="Q57" s="37" t="s">
        <v>84</v>
      </c>
      <c r="R57" s="37" t="s">
        <v>84</v>
      </c>
      <c r="S57" s="37" t="s">
        <v>84</v>
      </c>
      <c r="T57" s="38"/>
      <c r="U57" s="38"/>
      <c r="V57" s="38"/>
      <c r="W57" s="37" t="s">
        <v>84</v>
      </c>
      <c r="X57" s="37" t="s">
        <v>84</v>
      </c>
      <c r="Y57" s="37" t="s">
        <v>84</v>
      </c>
      <c r="Z57" s="37" t="s">
        <v>84</v>
      </c>
      <c r="AA57" s="38"/>
      <c r="AB57" s="38"/>
      <c r="AC57" s="37" t="s">
        <v>84</v>
      </c>
      <c r="AD57" s="37" t="s">
        <v>84</v>
      </c>
      <c r="AE57" s="37" t="s">
        <v>84</v>
      </c>
      <c r="AF57" s="37" t="s">
        <v>84</v>
      </c>
      <c r="AG57" s="37" t="s">
        <v>84</v>
      </c>
      <c r="AH57" s="38"/>
      <c r="AI57" s="38"/>
      <c r="AJ57" s="37" t="s">
        <v>84</v>
      </c>
      <c r="AK57" s="37" t="s">
        <v>84</v>
      </c>
      <c r="AL57" s="37" t="s">
        <v>84</v>
      </c>
      <c r="AM57" s="37" t="s">
        <v>84</v>
      </c>
      <c r="AN57" s="37"/>
      <c r="AO57" s="125"/>
    </row>
    <row r="58" spans="1:41" s="60" customFormat="1" ht="22.5" customHeight="1" x14ac:dyDescent="0.2">
      <c r="A58" s="111">
        <v>361240</v>
      </c>
      <c r="B58" s="6">
        <v>14</v>
      </c>
      <c r="C58" s="9">
        <v>35</v>
      </c>
      <c r="D58" s="32" t="s">
        <v>170</v>
      </c>
      <c r="E58" s="81">
        <v>4267</v>
      </c>
      <c r="F58" s="34">
        <v>34335</v>
      </c>
      <c r="G58" s="71">
        <v>43864</v>
      </c>
      <c r="H58" s="166"/>
      <c r="I58" s="71">
        <v>43980</v>
      </c>
      <c r="J58" s="61" t="s">
        <v>84</v>
      </c>
      <c r="K58" s="61" t="s">
        <v>84</v>
      </c>
      <c r="L58" s="61" t="s">
        <v>84</v>
      </c>
      <c r="M58" s="57"/>
      <c r="N58" s="57"/>
      <c r="O58" s="37" t="s">
        <v>84</v>
      </c>
      <c r="P58" s="37" t="s">
        <v>84</v>
      </c>
      <c r="Q58" s="37" t="s">
        <v>84</v>
      </c>
      <c r="R58" s="37" t="s">
        <v>84</v>
      </c>
      <c r="S58" s="37" t="s">
        <v>84</v>
      </c>
      <c r="T58" s="57"/>
      <c r="U58" s="57"/>
      <c r="V58" s="57"/>
      <c r="W58" s="37" t="s">
        <v>84</v>
      </c>
      <c r="X58" s="37" t="s">
        <v>84</v>
      </c>
      <c r="Y58" s="37" t="s">
        <v>84</v>
      </c>
      <c r="Z58" s="37" t="s">
        <v>84</v>
      </c>
      <c r="AA58" s="57"/>
      <c r="AB58" s="57"/>
      <c r="AC58" s="37" t="s">
        <v>84</v>
      </c>
      <c r="AD58" s="37" t="s">
        <v>84</v>
      </c>
      <c r="AE58" s="37" t="s">
        <v>84</v>
      </c>
      <c r="AF58" s="37" t="s">
        <v>84</v>
      </c>
      <c r="AG58" s="37" t="s">
        <v>84</v>
      </c>
      <c r="AH58" s="57"/>
      <c r="AI58" s="57"/>
      <c r="AJ58" s="37" t="s">
        <v>84</v>
      </c>
      <c r="AK58" s="37" t="s">
        <v>84</v>
      </c>
      <c r="AL58" s="37" t="s">
        <v>84</v>
      </c>
      <c r="AM58" s="37" t="s">
        <v>84</v>
      </c>
      <c r="AN58" s="37"/>
      <c r="AO58" s="37"/>
    </row>
    <row r="59" spans="1:41" s="60" customFormat="1" ht="22.5" customHeight="1" x14ac:dyDescent="0.2">
      <c r="A59" s="111">
        <v>361240</v>
      </c>
      <c r="B59" s="6" t="s">
        <v>17</v>
      </c>
      <c r="C59" s="9">
        <v>13</v>
      </c>
      <c r="D59" s="32" t="s">
        <v>197</v>
      </c>
      <c r="E59" s="81">
        <v>6872</v>
      </c>
      <c r="F59" s="34">
        <v>31869</v>
      </c>
      <c r="G59" s="71">
        <v>43878</v>
      </c>
      <c r="H59" s="166"/>
      <c r="I59" s="71">
        <v>43994</v>
      </c>
      <c r="J59" s="61" t="s">
        <v>84</v>
      </c>
      <c r="K59" s="61" t="s">
        <v>84</v>
      </c>
      <c r="L59" s="61" t="s">
        <v>84</v>
      </c>
      <c r="M59" s="57"/>
      <c r="N59" s="57"/>
      <c r="O59" s="37" t="s">
        <v>84</v>
      </c>
      <c r="P59" s="37" t="s">
        <v>84</v>
      </c>
      <c r="Q59" s="37" t="s">
        <v>84</v>
      </c>
      <c r="R59" s="37" t="s">
        <v>84</v>
      </c>
      <c r="S59" s="37" t="s">
        <v>84</v>
      </c>
      <c r="T59" s="57"/>
      <c r="U59" s="57"/>
      <c r="V59" s="57"/>
      <c r="W59" s="37" t="s">
        <v>84</v>
      </c>
      <c r="X59" s="37" t="s">
        <v>84</v>
      </c>
      <c r="Y59" s="37" t="s">
        <v>84</v>
      </c>
      <c r="Z59" s="37" t="s">
        <v>84</v>
      </c>
      <c r="AA59" s="57"/>
      <c r="AB59" s="57"/>
      <c r="AC59" s="37" t="s">
        <v>84</v>
      </c>
      <c r="AD59" s="37" t="s">
        <v>84</v>
      </c>
      <c r="AE59" s="37" t="s">
        <v>84</v>
      </c>
      <c r="AF59" s="37" t="s">
        <v>84</v>
      </c>
      <c r="AG59" s="37" t="s">
        <v>84</v>
      </c>
      <c r="AH59" s="57"/>
      <c r="AI59" s="57"/>
      <c r="AJ59" s="37" t="s">
        <v>84</v>
      </c>
      <c r="AK59" s="37" t="s">
        <v>84</v>
      </c>
      <c r="AL59" s="37" t="s">
        <v>84</v>
      </c>
      <c r="AM59" s="37" t="s">
        <v>84</v>
      </c>
      <c r="AN59" s="37"/>
      <c r="AO59" s="37"/>
    </row>
    <row r="60" spans="1:41" s="60" customFormat="1" ht="22.5" customHeight="1" x14ac:dyDescent="0.2">
      <c r="A60" s="111">
        <v>361240</v>
      </c>
      <c r="B60" s="6" t="s">
        <v>17</v>
      </c>
      <c r="C60" s="9"/>
      <c r="D60" s="32" t="s">
        <v>212</v>
      </c>
      <c r="E60" s="81">
        <v>3542</v>
      </c>
      <c r="F60" s="34">
        <v>36599</v>
      </c>
      <c r="G60" s="71">
        <v>43864</v>
      </c>
      <c r="H60" s="166"/>
      <c r="I60" s="71">
        <v>44008</v>
      </c>
      <c r="J60" s="61" t="s">
        <v>84</v>
      </c>
      <c r="K60" s="61" t="s">
        <v>84</v>
      </c>
      <c r="L60" s="61" t="s">
        <v>84</v>
      </c>
      <c r="M60" s="57"/>
      <c r="N60" s="57"/>
      <c r="O60" s="37" t="s">
        <v>84</v>
      </c>
      <c r="P60" s="37" t="s">
        <v>84</v>
      </c>
      <c r="Q60" s="37" t="s">
        <v>84</v>
      </c>
      <c r="R60" s="37" t="s">
        <v>84</v>
      </c>
      <c r="S60" s="37" t="s">
        <v>84</v>
      </c>
      <c r="T60" s="57"/>
      <c r="U60" s="57"/>
      <c r="V60" s="57"/>
      <c r="W60" s="37" t="s">
        <v>84</v>
      </c>
      <c r="X60" s="37" t="s">
        <v>84</v>
      </c>
      <c r="Y60" s="37" t="s">
        <v>84</v>
      </c>
      <c r="Z60" s="37" t="s">
        <v>84</v>
      </c>
      <c r="AA60" s="57"/>
      <c r="AB60" s="57"/>
      <c r="AC60" s="37" t="s">
        <v>84</v>
      </c>
      <c r="AD60" s="37" t="s">
        <v>84</v>
      </c>
      <c r="AE60" s="37" t="s">
        <v>84</v>
      </c>
      <c r="AF60" s="37" t="s">
        <v>84</v>
      </c>
      <c r="AG60" s="37" t="s">
        <v>84</v>
      </c>
      <c r="AH60" s="57"/>
      <c r="AI60" s="57"/>
      <c r="AJ60" s="37" t="s">
        <v>84</v>
      </c>
      <c r="AK60" s="37" t="s">
        <v>84</v>
      </c>
      <c r="AL60" s="37" t="s">
        <v>84</v>
      </c>
      <c r="AM60" s="37" t="s">
        <v>84</v>
      </c>
      <c r="AN60" s="37"/>
      <c r="AO60" s="37"/>
    </row>
    <row r="61" spans="1:41" s="60" customFormat="1" ht="22.5" customHeight="1" x14ac:dyDescent="0.2">
      <c r="A61" s="111">
        <v>361240</v>
      </c>
      <c r="B61" s="6">
        <v>14</v>
      </c>
      <c r="C61" s="7">
        <v>48</v>
      </c>
      <c r="D61" s="32" t="s">
        <v>171</v>
      </c>
      <c r="E61" s="81">
        <v>1283</v>
      </c>
      <c r="F61" s="34">
        <v>22988</v>
      </c>
      <c r="G61" s="71">
        <v>43864</v>
      </c>
      <c r="H61" s="166"/>
      <c r="I61" s="71">
        <v>43980</v>
      </c>
      <c r="J61" s="61" t="s">
        <v>84</v>
      </c>
      <c r="K61" s="61" t="s">
        <v>84</v>
      </c>
      <c r="L61" s="61" t="s">
        <v>84</v>
      </c>
      <c r="M61" s="57"/>
      <c r="N61" s="57"/>
      <c r="O61" s="37" t="s">
        <v>84</v>
      </c>
      <c r="P61" s="37" t="s">
        <v>84</v>
      </c>
      <c r="Q61" s="37" t="s">
        <v>84</v>
      </c>
      <c r="R61" s="37" t="s">
        <v>84</v>
      </c>
      <c r="S61" s="37" t="s">
        <v>84</v>
      </c>
      <c r="T61" s="57"/>
      <c r="U61" s="57"/>
      <c r="V61" s="57"/>
      <c r="W61" s="37" t="s">
        <v>84</v>
      </c>
      <c r="X61" s="37" t="s">
        <v>84</v>
      </c>
      <c r="Y61" s="37" t="s">
        <v>84</v>
      </c>
      <c r="Z61" s="37" t="s">
        <v>84</v>
      </c>
      <c r="AA61" s="57"/>
      <c r="AB61" s="57"/>
      <c r="AC61" s="37" t="s">
        <v>84</v>
      </c>
      <c r="AD61" s="37" t="s">
        <v>84</v>
      </c>
      <c r="AE61" s="37" t="s">
        <v>84</v>
      </c>
      <c r="AF61" s="37" t="s">
        <v>84</v>
      </c>
      <c r="AG61" s="37" t="s">
        <v>84</v>
      </c>
      <c r="AH61" s="57"/>
      <c r="AI61" s="57"/>
      <c r="AJ61" s="37" t="s">
        <v>84</v>
      </c>
      <c r="AK61" s="37" t="s">
        <v>84</v>
      </c>
      <c r="AL61" s="37" t="s">
        <v>84</v>
      </c>
      <c r="AM61" s="37" t="s">
        <v>84</v>
      </c>
      <c r="AN61" s="37"/>
      <c r="AO61" s="37"/>
    </row>
    <row r="62" spans="1:41" s="60" customFormat="1" ht="22.5" customHeight="1" x14ac:dyDescent="0.2">
      <c r="A62" s="111">
        <v>361240</v>
      </c>
      <c r="B62" s="6">
        <v>14</v>
      </c>
      <c r="C62" s="7">
        <v>52</v>
      </c>
      <c r="D62" s="32" t="s">
        <v>172</v>
      </c>
      <c r="E62" s="81">
        <v>3641</v>
      </c>
      <c r="F62" s="34">
        <v>33370</v>
      </c>
      <c r="G62" s="71">
        <v>43864</v>
      </c>
      <c r="H62" s="166"/>
      <c r="I62" s="71">
        <v>43980</v>
      </c>
      <c r="J62" s="61" t="s">
        <v>84</v>
      </c>
      <c r="K62" s="61" t="s">
        <v>84</v>
      </c>
      <c r="L62" s="61" t="s">
        <v>84</v>
      </c>
      <c r="M62" s="57"/>
      <c r="N62" s="57"/>
      <c r="O62" s="37" t="s">
        <v>84</v>
      </c>
      <c r="P62" s="37" t="s">
        <v>84</v>
      </c>
      <c r="Q62" s="37" t="s">
        <v>84</v>
      </c>
      <c r="R62" s="37" t="s">
        <v>84</v>
      </c>
      <c r="S62" s="37" t="s">
        <v>84</v>
      </c>
      <c r="T62" s="57"/>
      <c r="U62" s="57"/>
      <c r="V62" s="57"/>
      <c r="W62" s="37" t="s">
        <v>84</v>
      </c>
      <c r="X62" s="37" t="s">
        <v>84</v>
      </c>
      <c r="Y62" s="37" t="s">
        <v>84</v>
      </c>
      <c r="Z62" s="37" t="s">
        <v>84</v>
      </c>
      <c r="AA62" s="57"/>
      <c r="AB62" s="57"/>
      <c r="AC62" s="37" t="s">
        <v>84</v>
      </c>
      <c r="AD62" s="37" t="s">
        <v>84</v>
      </c>
      <c r="AE62" s="37" t="s">
        <v>84</v>
      </c>
      <c r="AF62" s="37" t="s">
        <v>84</v>
      </c>
      <c r="AG62" s="37" t="s">
        <v>84</v>
      </c>
      <c r="AH62" s="57"/>
      <c r="AI62" s="57"/>
      <c r="AJ62" s="37" t="s">
        <v>84</v>
      </c>
      <c r="AK62" s="37" t="s">
        <v>84</v>
      </c>
      <c r="AL62" s="37" t="s">
        <v>84</v>
      </c>
      <c r="AM62" s="37" t="s">
        <v>84</v>
      </c>
      <c r="AN62" s="37"/>
      <c r="AO62" s="37"/>
    </row>
    <row r="63" spans="1:41" s="60" customFormat="1" ht="22.5" customHeight="1" x14ac:dyDescent="0.2">
      <c r="A63" s="111">
        <v>361240</v>
      </c>
      <c r="B63" s="6" t="s">
        <v>17</v>
      </c>
      <c r="C63" s="153">
        <v>1</v>
      </c>
      <c r="D63" s="41" t="s">
        <v>207</v>
      </c>
      <c r="E63" s="154">
        <v>6494</v>
      </c>
      <c r="F63" s="155">
        <v>33094</v>
      </c>
      <c r="G63" s="156">
        <v>43886</v>
      </c>
      <c r="H63" s="168"/>
      <c r="I63" s="156">
        <v>44001</v>
      </c>
      <c r="J63" s="61" t="s">
        <v>84</v>
      </c>
      <c r="K63" s="61" t="s">
        <v>84</v>
      </c>
      <c r="L63" s="61" t="s">
        <v>84</v>
      </c>
      <c r="M63" s="57"/>
      <c r="N63" s="57"/>
      <c r="O63" s="37" t="s">
        <v>84</v>
      </c>
      <c r="P63" s="37" t="s">
        <v>84</v>
      </c>
      <c r="Q63" s="37" t="s">
        <v>84</v>
      </c>
      <c r="R63" s="37" t="s">
        <v>84</v>
      </c>
      <c r="S63" s="37" t="s">
        <v>84</v>
      </c>
      <c r="T63" s="57"/>
      <c r="U63" s="57"/>
      <c r="V63" s="57"/>
      <c r="W63" s="37" t="s">
        <v>84</v>
      </c>
      <c r="X63" s="37" t="s">
        <v>84</v>
      </c>
      <c r="Y63" s="37" t="s">
        <v>84</v>
      </c>
      <c r="Z63" s="37" t="s">
        <v>84</v>
      </c>
      <c r="AA63" s="57"/>
      <c r="AB63" s="57"/>
      <c r="AC63" s="37" t="s">
        <v>84</v>
      </c>
      <c r="AD63" s="37" t="s">
        <v>84</v>
      </c>
      <c r="AE63" s="37" t="s">
        <v>84</v>
      </c>
      <c r="AF63" s="37" t="s">
        <v>84</v>
      </c>
      <c r="AG63" s="37" t="s">
        <v>84</v>
      </c>
      <c r="AH63" s="57"/>
      <c r="AI63" s="57"/>
      <c r="AJ63" s="37" t="s">
        <v>84</v>
      </c>
      <c r="AK63" s="37" t="s">
        <v>84</v>
      </c>
      <c r="AL63" s="37" t="s">
        <v>84</v>
      </c>
      <c r="AM63" s="37" t="s">
        <v>84</v>
      </c>
      <c r="AN63" s="37"/>
      <c r="AO63" s="37"/>
    </row>
    <row r="64" spans="1:41" s="60" customFormat="1" ht="22.5" customHeight="1" x14ac:dyDescent="0.2">
      <c r="A64" s="111">
        <v>361240</v>
      </c>
      <c r="B64" s="6" t="s">
        <v>31</v>
      </c>
      <c r="C64" s="7">
        <v>5</v>
      </c>
      <c r="D64" s="87" t="s">
        <v>99</v>
      </c>
      <c r="E64" s="76">
        <v>3173</v>
      </c>
      <c r="F64" s="69">
        <v>33205</v>
      </c>
      <c r="G64" s="71">
        <v>43837</v>
      </c>
      <c r="H64" s="166"/>
      <c r="I64" s="71">
        <v>43951</v>
      </c>
      <c r="J64" s="61" t="s">
        <v>84</v>
      </c>
      <c r="K64" s="61" t="s">
        <v>84</v>
      </c>
      <c r="L64" s="61" t="s">
        <v>84</v>
      </c>
      <c r="M64" s="57"/>
      <c r="N64" s="57"/>
      <c r="O64" s="37" t="s">
        <v>84</v>
      </c>
      <c r="P64" s="37" t="s">
        <v>84</v>
      </c>
      <c r="Q64" s="37" t="s">
        <v>84</v>
      </c>
      <c r="R64" s="37" t="s">
        <v>84</v>
      </c>
      <c r="S64" s="37" t="s">
        <v>84</v>
      </c>
      <c r="T64" s="57"/>
      <c r="U64" s="57"/>
      <c r="V64" s="57"/>
      <c r="W64" s="37" t="s">
        <v>84</v>
      </c>
      <c r="X64" s="37" t="s">
        <v>84</v>
      </c>
      <c r="Y64" s="37" t="s">
        <v>84</v>
      </c>
      <c r="Z64" s="37" t="s">
        <v>84</v>
      </c>
      <c r="AA64" s="57"/>
      <c r="AB64" s="57"/>
      <c r="AC64" s="37" t="s">
        <v>84</v>
      </c>
      <c r="AD64" s="37" t="s">
        <v>84</v>
      </c>
      <c r="AE64" s="37" t="s">
        <v>84</v>
      </c>
      <c r="AF64" s="37" t="s">
        <v>84</v>
      </c>
      <c r="AG64" s="37" t="s">
        <v>84</v>
      </c>
      <c r="AH64" s="57"/>
      <c r="AI64" s="57"/>
      <c r="AJ64" s="37" t="s">
        <v>84</v>
      </c>
      <c r="AK64" s="37" t="s">
        <v>84</v>
      </c>
      <c r="AL64" s="37" t="s">
        <v>84</v>
      </c>
      <c r="AM64" s="37" t="s">
        <v>84</v>
      </c>
      <c r="AN64" s="16"/>
      <c r="AO64" s="37"/>
    </row>
    <row r="65" spans="1:41" s="60" customFormat="1" ht="22.5" customHeight="1" x14ac:dyDescent="0.2">
      <c r="A65" s="111">
        <v>361240</v>
      </c>
      <c r="B65" s="6" t="s">
        <v>17</v>
      </c>
      <c r="C65" s="7">
        <v>34</v>
      </c>
      <c r="D65" s="12" t="s">
        <v>228</v>
      </c>
      <c r="E65" s="81">
        <v>6429</v>
      </c>
      <c r="F65" s="34">
        <v>23906</v>
      </c>
      <c r="G65" s="71">
        <v>43837</v>
      </c>
      <c r="H65" s="166"/>
      <c r="I65" s="71">
        <v>43951</v>
      </c>
      <c r="J65" s="61" t="s">
        <v>84</v>
      </c>
      <c r="K65" s="61" t="s">
        <v>84</v>
      </c>
      <c r="L65" s="61" t="s">
        <v>84</v>
      </c>
      <c r="M65" s="57"/>
      <c r="N65" s="57"/>
      <c r="O65" s="37" t="s">
        <v>84</v>
      </c>
      <c r="P65" s="37" t="s">
        <v>84</v>
      </c>
      <c r="Q65" s="37" t="s">
        <v>84</v>
      </c>
      <c r="R65" s="37" t="s">
        <v>84</v>
      </c>
      <c r="S65" s="37" t="s">
        <v>84</v>
      </c>
      <c r="T65" s="57"/>
      <c r="U65" s="57"/>
      <c r="V65" s="57"/>
      <c r="W65" s="37" t="s">
        <v>84</v>
      </c>
      <c r="X65" s="37" t="s">
        <v>84</v>
      </c>
      <c r="Y65" s="37" t="s">
        <v>84</v>
      </c>
      <c r="Z65" s="37" t="s">
        <v>84</v>
      </c>
      <c r="AA65" s="57"/>
      <c r="AB65" s="57"/>
      <c r="AC65" s="37" t="s">
        <v>84</v>
      </c>
      <c r="AD65" s="37" t="s">
        <v>84</v>
      </c>
      <c r="AE65" s="37" t="s">
        <v>84</v>
      </c>
      <c r="AF65" s="37" t="s">
        <v>84</v>
      </c>
      <c r="AG65" s="37" t="s">
        <v>84</v>
      </c>
      <c r="AH65" s="57"/>
      <c r="AI65" s="57"/>
      <c r="AJ65" s="37" t="s">
        <v>84</v>
      </c>
      <c r="AK65" s="37" t="s">
        <v>84</v>
      </c>
      <c r="AL65" s="37" t="s">
        <v>84</v>
      </c>
      <c r="AM65" s="37" t="s">
        <v>84</v>
      </c>
      <c r="AN65" s="16"/>
      <c r="AO65" s="37"/>
    </row>
    <row r="66" spans="1:41" s="60" customFormat="1" ht="22.5" customHeight="1" x14ac:dyDescent="0.2">
      <c r="A66" s="111">
        <v>361240</v>
      </c>
      <c r="B66" s="6">
        <v>14</v>
      </c>
      <c r="C66" s="7">
        <v>62</v>
      </c>
      <c r="D66" s="32" t="s">
        <v>173</v>
      </c>
      <c r="E66" s="81">
        <v>4081</v>
      </c>
      <c r="F66" s="34">
        <v>37201</v>
      </c>
      <c r="G66" s="71">
        <v>43864</v>
      </c>
      <c r="H66" s="166"/>
      <c r="I66" s="71">
        <v>43980</v>
      </c>
      <c r="J66" s="61" t="s">
        <v>84</v>
      </c>
      <c r="K66" s="61" t="s">
        <v>84</v>
      </c>
      <c r="L66" s="61" t="s">
        <v>84</v>
      </c>
      <c r="M66" s="57"/>
      <c r="N66" s="57"/>
      <c r="O66" s="37" t="s">
        <v>84</v>
      </c>
      <c r="P66" s="37" t="s">
        <v>84</v>
      </c>
      <c r="Q66" s="37" t="s">
        <v>84</v>
      </c>
      <c r="R66" s="37" t="s">
        <v>84</v>
      </c>
      <c r="S66" s="37" t="s">
        <v>84</v>
      </c>
      <c r="T66" s="57"/>
      <c r="U66" s="57"/>
      <c r="V66" s="57"/>
      <c r="W66" s="37" t="s">
        <v>84</v>
      </c>
      <c r="X66" s="37" t="s">
        <v>84</v>
      </c>
      <c r="Y66" s="37" t="s">
        <v>84</v>
      </c>
      <c r="Z66" s="37" t="s">
        <v>84</v>
      </c>
      <c r="AA66" s="57"/>
      <c r="AB66" s="57"/>
      <c r="AC66" s="37" t="s">
        <v>84</v>
      </c>
      <c r="AD66" s="37" t="s">
        <v>84</v>
      </c>
      <c r="AE66" s="37" t="s">
        <v>84</v>
      </c>
      <c r="AF66" s="37" t="s">
        <v>84</v>
      </c>
      <c r="AG66" s="37" t="s">
        <v>84</v>
      </c>
      <c r="AH66" s="57"/>
      <c r="AI66" s="57"/>
      <c r="AJ66" s="37" t="s">
        <v>84</v>
      </c>
      <c r="AK66" s="37" t="s">
        <v>84</v>
      </c>
      <c r="AL66" s="37" t="s">
        <v>84</v>
      </c>
      <c r="AM66" s="37" t="s">
        <v>84</v>
      </c>
      <c r="AN66" s="37"/>
      <c r="AO66" s="37"/>
    </row>
    <row r="67" spans="1:41" s="60" customFormat="1" ht="22.5" customHeight="1" x14ac:dyDescent="0.2">
      <c r="A67" s="111">
        <v>361240</v>
      </c>
      <c r="B67" s="6">
        <v>14</v>
      </c>
      <c r="C67" s="7">
        <v>64</v>
      </c>
      <c r="D67" s="32" t="s">
        <v>201</v>
      </c>
      <c r="E67" s="81">
        <v>3222</v>
      </c>
      <c r="F67" s="34">
        <v>25319</v>
      </c>
      <c r="G67" s="71">
        <v>43864</v>
      </c>
      <c r="H67" s="166"/>
      <c r="I67" s="71">
        <v>43980</v>
      </c>
      <c r="J67" s="61" t="s">
        <v>84</v>
      </c>
      <c r="K67" s="61" t="s">
        <v>84</v>
      </c>
      <c r="L67" s="61" t="s">
        <v>84</v>
      </c>
      <c r="M67" s="57"/>
      <c r="N67" s="57"/>
      <c r="O67" s="37" t="s">
        <v>84</v>
      </c>
      <c r="P67" s="37" t="s">
        <v>84</v>
      </c>
      <c r="Q67" s="37" t="s">
        <v>84</v>
      </c>
      <c r="R67" s="37" t="s">
        <v>84</v>
      </c>
      <c r="S67" s="37" t="s">
        <v>84</v>
      </c>
      <c r="T67" s="57"/>
      <c r="U67" s="57"/>
      <c r="V67" s="57"/>
      <c r="W67" s="37" t="s">
        <v>84</v>
      </c>
      <c r="X67" s="37" t="s">
        <v>84</v>
      </c>
      <c r="Y67" s="37" t="s">
        <v>84</v>
      </c>
      <c r="Z67" s="37" t="s">
        <v>84</v>
      </c>
      <c r="AA67" s="57"/>
      <c r="AB67" s="57"/>
      <c r="AC67" s="37" t="s">
        <v>84</v>
      </c>
      <c r="AD67" s="37" t="s">
        <v>84</v>
      </c>
      <c r="AE67" s="37" t="s">
        <v>84</v>
      </c>
      <c r="AF67" s="37" t="s">
        <v>84</v>
      </c>
      <c r="AG67" s="37" t="s">
        <v>84</v>
      </c>
      <c r="AH67" s="57"/>
      <c r="AI67" s="57"/>
      <c r="AJ67" s="37" t="s">
        <v>84</v>
      </c>
      <c r="AK67" s="37" t="s">
        <v>84</v>
      </c>
      <c r="AL67" s="37" t="s">
        <v>84</v>
      </c>
      <c r="AM67" s="37" t="s">
        <v>84</v>
      </c>
      <c r="AN67" s="37"/>
      <c r="AO67" s="37"/>
    </row>
    <row r="68" spans="1:41" s="60" customFormat="1" ht="22.5" customHeight="1" x14ac:dyDescent="0.2">
      <c r="A68" s="111">
        <v>361240</v>
      </c>
      <c r="B68" s="6" t="s">
        <v>34</v>
      </c>
      <c r="C68" s="7"/>
      <c r="D68" s="32" t="s">
        <v>175</v>
      </c>
      <c r="E68" s="81">
        <v>4649</v>
      </c>
      <c r="F68" s="34">
        <v>28781</v>
      </c>
      <c r="G68" s="71">
        <v>43864</v>
      </c>
      <c r="H68" s="166"/>
      <c r="I68" s="71">
        <v>43980</v>
      </c>
      <c r="J68" s="61" t="s">
        <v>84</v>
      </c>
      <c r="K68" s="61" t="s">
        <v>84</v>
      </c>
      <c r="L68" s="61" t="s">
        <v>84</v>
      </c>
      <c r="M68" s="57"/>
      <c r="N68" s="57"/>
      <c r="O68" s="37" t="s">
        <v>84</v>
      </c>
      <c r="P68" s="37" t="s">
        <v>84</v>
      </c>
      <c r="Q68" s="37" t="s">
        <v>84</v>
      </c>
      <c r="R68" s="37" t="s">
        <v>84</v>
      </c>
      <c r="S68" s="37" t="s">
        <v>84</v>
      </c>
      <c r="T68" s="57"/>
      <c r="U68" s="57"/>
      <c r="V68" s="57"/>
      <c r="W68" s="37" t="s">
        <v>84</v>
      </c>
      <c r="X68" s="37" t="s">
        <v>84</v>
      </c>
      <c r="Y68" s="37" t="s">
        <v>84</v>
      </c>
      <c r="Z68" s="37" t="s">
        <v>84</v>
      </c>
      <c r="AA68" s="57"/>
      <c r="AB68" s="57"/>
      <c r="AC68" s="37" t="s">
        <v>84</v>
      </c>
      <c r="AD68" s="37" t="s">
        <v>84</v>
      </c>
      <c r="AE68" s="37" t="s">
        <v>84</v>
      </c>
      <c r="AF68" s="37" t="s">
        <v>84</v>
      </c>
      <c r="AG68" s="37" t="s">
        <v>84</v>
      </c>
      <c r="AH68" s="57"/>
      <c r="AI68" s="57"/>
      <c r="AJ68" s="37" t="s">
        <v>84</v>
      </c>
      <c r="AK68" s="37" t="s">
        <v>84</v>
      </c>
      <c r="AL68" s="37" t="s">
        <v>84</v>
      </c>
      <c r="AM68" s="37" t="s">
        <v>84</v>
      </c>
      <c r="AN68" s="37"/>
      <c r="AO68" s="37"/>
    </row>
    <row r="69" spans="1:41" s="60" customFormat="1" ht="22.5" customHeight="1" x14ac:dyDescent="0.2">
      <c r="A69" s="111">
        <v>361240</v>
      </c>
      <c r="B69" s="6" t="s">
        <v>17</v>
      </c>
      <c r="C69" s="7"/>
      <c r="D69" s="32" t="s">
        <v>176</v>
      </c>
      <c r="E69" s="81">
        <v>5930</v>
      </c>
      <c r="F69" s="34">
        <v>31032</v>
      </c>
      <c r="G69" s="71">
        <v>43864</v>
      </c>
      <c r="H69" s="166"/>
      <c r="I69" s="71">
        <v>43980</v>
      </c>
      <c r="J69" s="61" t="s">
        <v>84</v>
      </c>
      <c r="K69" s="61" t="s">
        <v>84</v>
      </c>
      <c r="L69" s="61" t="s">
        <v>84</v>
      </c>
      <c r="M69" s="57"/>
      <c r="N69" s="57"/>
      <c r="O69" s="37" t="s">
        <v>84</v>
      </c>
      <c r="P69" s="37" t="s">
        <v>84</v>
      </c>
      <c r="Q69" s="37" t="s">
        <v>84</v>
      </c>
      <c r="R69" s="37" t="s">
        <v>84</v>
      </c>
      <c r="S69" s="37" t="s">
        <v>84</v>
      </c>
      <c r="T69" s="57"/>
      <c r="U69" s="57"/>
      <c r="V69" s="57"/>
      <c r="W69" s="37" t="s">
        <v>84</v>
      </c>
      <c r="X69" s="37" t="s">
        <v>84</v>
      </c>
      <c r="Y69" s="37" t="s">
        <v>84</v>
      </c>
      <c r="Z69" s="37" t="s">
        <v>84</v>
      </c>
      <c r="AA69" s="57"/>
      <c r="AB69" s="57"/>
      <c r="AC69" s="37" t="s">
        <v>84</v>
      </c>
      <c r="AD69" s="37" t="s">
        <v>84</v>
      </c>
      <c r="AE69" s="37" t="s">
        <v>84</v>
      </c>
      <c r="AF69" s="37" t="s">
        <v>84</v>
      </c>
      <c r="AG69" s="37" t="s">
        <v>84</v>
      </c>
      <c r="AH69" s="57"/>
      <c r="AI69" s="57"/>
      <c r="AJ69" s="37" t="s">
        <v>84</v>
      </c>
      <c r="AK69" s="37" t="s">
        <v>84</v>
      </c>
      <c r="AL69" s="37" t="s">
        <v>84</v>
      </c>
      <c r="AM69" s="37" t="s">
        <v>84</v>
      </c>
      <c r="AN69" s="37"/>
      <c r="AO69" s="37"/>
    </row>
    <row r="70" spans="1:41" s="60" customFormat="1" ht="22.5" customHeight="1" x14ac:dyDescent="0.2">
      <c r="A70" s="111">
        <v>361240</v>
      </c>
      <c r="B70" s="6">
        <v>14</v>
      </c>
      <c r="C70" s="7">
        <v>65</v>
      </c>
      <c r="D70" s="32" t="s">
        <v>177</v>
      </c>
      <c r="E70" s="81">
        <v>4156</v>
      </c>
      <c r="F70" s="34">
        <v>32821</v>
      </c>
      <c r="G70" s="71">
        <v>43864</v>
      </c>
      <c r="H70" s="166"/>
      <c r="I70" s="71">
        <v>43980</v>
      </c>
      <c r="J70" s="61" t="s">
        <v>84</v>
      </c>
      <c r="K70" s="61" t="s">
        <v>84</v>
      </c>
      <c r="L70" s="61" t="s">
        <v>84</v>
      </c>
      <c r="M70" s="57"/>
      <c r="N70" s="57"/>
      <c r="O70" s="37" t="s">
        <v>84</v>
      </c>
      <c r="P70" s="37" t="s">
        <v>84</v>
      </c>
      <c r="Q70" s="37" t="s">
        <v>84</v>
      </c>
      <c r="R70" s="37" t="s">
        <v>84</v>
      </c>
      <c r="S70" s="37" t="s">
        <v>84</v>
      </c>
      <c r="T70" s="57"/>
      <c r="U70" s="57"/>
      <c r="V70" s="57"/>
      <c r="W70" s="37" t="s">
        <v>84</v>
      </c>
      <c r="X70" s="37" t="s">
        <v>84</v>
      </c>
      <c r="Y70" s="37" t="s">
        <v>84</v>
      </c>
      <c r="Z70" s="37" t="s">
        <v>84</v>
      </c>
      <c r="AA70" s="57"/>
      <c r="AB70" s="57"/>
      <c r="AC70" s="37" t="s">
        <v>84</v>
      </c>
      <c r="AD70" s="37" t="s">
        <v>84</v>
      </c>
      <c r="AE70" s="37" t="s">
        <v>84</v>
      </c>
      <c r="AF70" s="37" t="s">
        <v>84</v>
      </c>
      <c r="AG70" s="37" t="s">
        <v>84</v>
      </c>
      <c r="AH70" s="57"/>
      <c r="AI70" s="57"/>
      <c r="AJ70" s="37" t="s">
        <v>84</v>
      </c>
      <c r="AK70" s="37" t="s">
        <v>84</v>
      </c>
      <c r="AL70" s="37" t="s">
        <v>84</v>
      </c>
      <c r="AM70" s="37" t="s">
        <v>84</v>
      </c>
      <c r="AN70" s="37"/>
      <c r="AO70" s="37"/>
    </row>
    <row r="71" spans="1:41" s="60" customFormat="1" ht="22.5" customHeight="1" x14ac:dyDescent="0.2">
      <c r="A71" s="111">
        <v>361240</v>
      </c>
      <c r="B71" s="6" t="s">
        <v>17</v>
      </c>
      <c r="C71" s="7"/>
      <c r="D71" s="32" t="s">
        <v>217</v>
      </c>
      <c r="E71" s="81">
        <v>5511</v>
      </c>
      <c r="F71" s="34">
        <v>35288</v>
      </c>
      <c r="G71" s="71">
        <v>43899</v>
      </c>
      <c r="H71" s="166"/>
      <c r="I71" s="71">
        <v>44029</v>
      </c>
      <c r="J71" s="61" t="s">
        <v>84</v>
      </c>
      <c r="K71" s="61" t="s">
        <v>84</v>
      </c>
      <c r="L71" s="61" t="s">
        <v>84</v>
      </c>
      <c r="M71" s="57"/>
      <c r="N71" s="57"/>
      <c r="O71" s="37" t="s">
        <v>84</v>
      </c>
      <c r="P71" s="37" t="s">
        <v>84</v>
      </c>
      <c r="Q71" s="37" t="s">
        <v>84</v>
      </c>
      <c r="R71" s="37" t="s">
        <v>84</v>
      </c>
      <c r="S71" s="37" t="s">
        <v>84</v>
      </c>
      <c r="T71" s="57"/>
      <c r="U71" s="57"/>
      <c r="V71" s="57"/>
      <c r="W71" s="37" t="s">
        <v>84</v>
      </c>
      <c r="X71" s="37" t="s">
        <v>84</v>
      </c>
      <c r="Y71" s="37" t="s">
        <v>84</v>
      </c>
      <c r="Z71" s="37" t="s">
        <v>84</v>
      </c>
      <c r="AA71" s="57"/>
      <c r="AB71" s="57"/>
      <c r="AC71" s="37" t="s">
        <v>84</v>
      </c>
      <c r="AD71" s="37" t="s">
        <v>84</v>
      </c>
      <c r="AE71" s="37" t="s">
        <v>84</v>
      </c>
      <c r="AF71" s="37" t="s">
        <v>84</v>
      </c>
      <c r="AG71" s="37" t="s">
        <v>84</v>
      </c>
      <c r="AH71" s="57"/>
      <c r="AI71" s="57"/>
      <c r="AJ71" s="37" t="s">
        <v>84</v>
      </c>
      <c r="AK71" s="37" t="s">
        <v>84</v>
      </c>
      <c r="AL71" s="37" t="s">
        <v>84</v>
      </c>
      <c r="AM71" s="37" t="s">
        <v>84</v>
      </c>
      <c r="AN71" s="37"/>
      <c r="AO71" s="37"/>
    </row>
    <row r="72" spans="1:41" s="60" customFormat="1" ht="22.5" customHeight="1" x14ac:dyDescent="0.2">
      <c r="A72" s="111">
        <v>361240</v>
      </c>
      <c r="B72" s="6" t="s">
        <v>31</v>
      </c>
      <c r="C72" s="7"/>
      <c r="D72" s="32" t="s">
        <v>180</v>
      </c>
      <c r="E72" s="81">
        <v>4894</v>
      </c>
      <c r="F72" s="34">
        <v>36405</v>
      </c>
      <c r="G72" s="71">
        <v>43864</v>
      </c>
      <c r="H72" s="166"/>
      <c r="I72" s="71">
        <v>43980</v>
      </c>
      <c r="J72" s="61" t="s">
        <v>84</v>
      </c>
      <c r="K72" s="61" t="s">
        <v>84</v>
      </c>
      <c r="L72" s="61" t="s">
        <v>84</v>
      </c>
      <c r="M72" s="57"/>
      <c r="N72" s="57"/>
      <c r="O72" s="37" t="s">
        <v>84</v>
      </c>
      <c r="P72" s="37" t="s">
        <v>84</v>
      </c>
      <c r="Q72" s="37" t="s">
        <v>84</v>
      </c>
      <c r="R72" s="37" t="s">
        <v>84</v>
      </c>
      <c r="S72" s="37" t="s">
        <v>84</v>
      </c>
      <c r="T72" s="57"/>
      <c r="U72" s="57"/>
      <c r="V72" s="57"/>
      <c r="W72" s="37" t="s">
        <v>84</v>
      </c>
      <c r="X72" s="37" t="s">
        <v>84</v>
      </c>
      <c r="Y72" s="37" t="s">
        <v>84</v>
      </c>
      <c r="Z72" s="37" t="s">
        <v>84</v>
      </c>
      <c r="AA72" s="57"/>
      <c r="AB72" s="57"/>
      <c r="AC72" s="37" t="s">
        <v>84</v>
      </c>
      <c r="AD72" s="37" t="s">
        <v>84</v>
      </c>
      <c r="AE72" s="37" t="s">
        <v>84</v>
      </c>
      <c r="AF72" s="37" t="s">
        <v>84</v>
      </c>
      <c r="AG72" s="37" t="s">
        <v>84</v>
      </c>
      <c r="AH72" s="57"/>
      <c r="AI72" s="57"/>
      <c r="AJ72" s="37" t="s">
        <v>84</v>
      </c>
      <c r="AK72" s="37" t="s">
        <v>84</v>
      </c>
      <c r="AL72" s="37" t="s">
        <v>84</v>
      </c>
      <c r="AM72" s="37" t="s">
        <v>84</v>
      </c>
      <c r="AN72" s="37"/>
      <c r="AO72" s="37"/>
    </row>
    <row r="73" spans="1:41" s="60" customFormat="1" ht="22.5" customHeight="1" x14ac:dyDescent="0.2">
      <c r="A73" s="111">
        <v>361240</v>
      </c>
      <c r="B73" s="6">
        <v>14</v>
      </c>
      <c r="C73" s="7">
        <v>76</v>
      </c>
      <c r="D73" s="32" t="s">
        <v>179</v>
      </c>
      <c r="E73" s="81">
        <v>4925</v>
      </c>
      <c r="F73" s="34">
        <v>30476</v>
      </c>
      <c r="G73" s="71">
        <v>43864</v>
      </c>
      <c r="H73" s="166"/>
      <c r="I73" s="71">
        <v>43980</v>
      </c>
      <c r="J73" s="61" t="s">
        <v>84</v>
      </c>
      <c r="K73" s="61" t="s">
        <v>84</v>
      </c>
      <c r="L73" s="61" t="s">
        <v>84</v>
      </c>
      <c r="M73" s="57"/>
      <c r="N73" s="57"/>
      <c r="O73" s="37" t="s">
        <v>84</v>
      </c>
      <c r="P73" s="37" t="s">
        <v>84</v>
      </c>
      <c r="Q73" s="37" t="s">
        <v>84</v>
      </c>
      <c r="R73" s="37" t="s">
        <v>84</v>
      </c>
      <c r="S73" s="37" t="s">
        <v>84</v>
      </c>
      <c r="T73" s="57"/>
      <c r="U73" s="57"/>
      <c r="V73" s="57"/>
      <c r="W73" s="37" t="s">
        <v>84</v>
      </c>
      <c r="X73" s="37" t="s">
        <v>84</v>
      </c>
      <c r="Y73" s="37" t="s">
        <v>84</v>
      </c>
      <c r="Z73" s="37" t="s">
        <v>84</v>
      </c>
      <c r="AA73" s="57"/>
      <c r="AB73" s="57"/>
      <c r="AC73" s="37" t="s">
        <v>84</v>
      </c>
      <c r="AD73" s="37" t="s">
        <v>84</v>
      </c>
      <c r="AE73" s="37" t="s">
        <v>84</v>
      </c>
      <c r="AF73" s="37" t="s">
        <v>84</v>
      </c>
      <c r="AG73" s="37" t="s">
        <v>84</v>
      </c>
      <c r="AH73" s="57"/>
      <c r="AI73" s="57"/>
      <c r="AJ73" s="37" t="s">
        <v>84</v>
      </c>
      <c r="AK73" s="37" t="s">
        <v>84</v>
      </c>
      <c r="AL73" s="37" t="s">
        <v>84</v>
      </c>
      <c r="AM73" s="37" t="s">
        <v>84</v>
      </c>
      <c r="AN73" s="37"/>
      <c r="AO73" s="37"/>
    </row>
    <row r="74" spans="1:41" s="60" customFormat="1" ht="22.5" customHeight="1" x14ac:dyDescent="0.2">
      <c r="A74" s="111">
        <v>361240</v>
      </c>
      <c r="B74" s="6" t="s">
        <v>34</v>
      </c>
      <c r="C74" s="143">
        <v>2</v>
      </c>
      <c r="D74" s="41" t="s">
        <v>132</v>
      </c>
      <c r="E74" s="76">
        <v>2994</v>
      </c>
      <c r="F74" s="34">
        <v>25963</v>
      </c>
      <c r="G74" s="138">
        <v>43857</v>
      </c>
      <c r="H74" s="169"/>
      <c r="I74" s="138">
        <v>43980</v>
      </c>
      <c r="J74" s="61" t="s">
        <v>84</v>
      </c>
      <c r="K74" s="61" t="s">
        <v>84</v>
      </c>
      <c r="L74" s="61" t="s">
        <v>84</v>
      </c>
      <c r="M74" s="57"/>
      <c r="N74" s="57"/>
      <c r="O74" s="37" t="s">
        <v>84</v>
      </c>
      <c r="P74" s="37" t="s">
        <v>84</v>
      </c>
      <c r="Q74" s="37" t="s">
        <v>84</v>
      </c>
      <c r="R74" s="37" t="s">
        <v>84</v>
      </c>
      <c r="S74" s="37" t="s">
        <v>84</v>
      </c>
      <c r="T74" s="57"/>
      <c r="U74" s="57"/>
      <c r="V74" s="57"/>
      <c r="W74" s="37" t="s">
        <v>84</v>
      </c>
      <c r="X74" s="37" t="s">
        <v>84</v>
      </c>
      <c r="Y74" s="37" t="s">
        <v>84</v>
      </c>
      <c r="Z74" s="37" t="s">
        <v>84</v>
      </c>
      <c r="AA74" s="57"/>
      <c r="AB74" s="57"/>
      <c r="AC74" s="37" t="s">
        <v>84</v>
      </c>
      <c r="AD74" s="37" t="s">
        <v>84</v>
      </c>
      <c r="AE74" s="37" t="s">
        <v>84</v>
      </c>
      <c r="AF74" s="37" t="s">
        <v>84</v>
      </c>
      <c r="AG74" s="37" t="s">
        <v>84</v>
      </c>
      <c r="AH74" s="57"/>
      <c r="AI74" s="57"/>
      <c r="AJ74" s="37" t="s">
        <v>84</v>
      </c>
      <c r="AK74" s="37" t="s">
        <v>84</v>
      </c>
      <c r="AL74" s="37" t="s">
        <v>84</v>
      </c>
      <c r="AM74" s="37" t="s">
        <v>84</v>
      </c>
      <c r="AN74" s="37"/>
      <c r="AO74" s="37"/>
    </row>
    <row r="75" spans="1:41" s="60" customFormat="1" x14ac:dyDescent="0.2">
      <c r="A75" s="5"/>
      <c r="B75" s="5"/>
      <c r="C75" s="144"/>
      <c r="D75" s="65"/>
      <c r="E75" s="5"/>
      <c r="F75" s="66"/>
      <c r="G75" s="139"/>
      <c r="H75" s="139"/>
      <c r="I75" s="139"/>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row>
    <row r="76" spans="1:41" s="60" customFormat="1" x14ac:dyDescent="0.2">
      <c r="A76" s="5"/>
      <c r="B76" s="5"/>
      <c r="C76" s="144"/>
      <c r="D76" s="65"/>
      <c r="E76" s="5"/>
      <c r="F76" s="66"/>
      <c r="G76" s="139"/>
      <c r="H76" s="139"/>
      <c r="I76" s="139"/>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row>
    <row r="77" spans="1:41" s="60" customFormat="1" x14ac:dyDescent="0.2">
      <c r="A77" s="5"/>
      <c r="B77" s="5"/>
      <c r="C77" s="144"/>
      <c r="D77" s="65"/>
      <c r="E77" s="5"/>
      <c r="F77" s="66"/>
      <c r="G77" s="139"/>
      <c r="H77" s="139"/>
      <c r="I77" s="139"/>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row>
    <row r="78" spans="1:41" s="60" customFormat="1" x14ac:dyDescent="0.2">
      <c r="A78" s="5"/>
      <c r="B78" s="5"/>
      <c r="C78" s="144"/>
      <c r="D78" s="65"/>
      <c r="E78" s="5"/>
      <c r="F78" s="66"/>
      <c r="G78" s="139"/>
      <c r="H78" s="139"/>
      <c r="I78" s="139"/>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row>
    <row r="79" spans="1:41" s="60" customFormat="1" x14ac:dyDescent="0.2">
      <c r="A79" s="5"/>
      <c r="B79" s="5"/>
      <c r="C79" s="144"/>
      <c r="D79" s="65"/>
      <c r="E79" s="5"/>
      <c r="F79" s="66"/>
      <c r="G79" s="139"/>
      <c r="H79" s="139"/>
      <c r="I79" s="139"/>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row>
    <row r="80" spans="1:41" s="60" customFormat="1" x14ac:dyDescent="0.2">
      <c r="A80" s="5"/>
      <c r="B80" s="5"/>
      <c r="C80" s="144"/>
      <c r="D80" s="65"/>
      <c r="E80" s="5"/>
      <c r="F80" s="66"/>
      <c r="G80" s="139"/>
      <c r="H80" s="139"/>
      <c r="I80" s="139"/>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row>
    <row r="81" spans="1:41" s="60" customFormat="1" x14ac:dyDescent="0.2">
      <c r="A81" s="5"/>
      <c r="B81" s="5"/>
      <c r="C81" s="144"/>
      <c r="D81" s="65"/>
      <c r="E81" s="5"/>
      <c r="F81" s="66"/>
      <c r="G81" s="139"/>
      <c r="H81" s="139"/>
      <c r="I81" s="139"/>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row>
    <row r="82" spans="1:41" s="60" customFormat="1" x14ac:dyDescent="0.2">
      <c r="A82" s="5"/>
      <c r="B82" s="5"/>
      <c r="C82" s="144"/>
      <c r="D82" s="65"/>
      <c r="E82" s="5"/>
      <c r="F82" s="66"/>
      <c r="G82" s="139"/>
      <c r="H82" s="139"/>
      <c r="I82" s="139"/>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row>
    <row r="83" spans="1:41" s="60" customFormat="1" x14ac:dyDescent="0.2">
      <c r="A83" s="5"/>
      <c r="B83" s="5"/>
      <c r="C83" s="144"/>
      <c r="D83" s="65"/>
      <c r="E83" s="5"/>
      <c r="F83" s="66"/>
      <c r="G83" s="139"/>
      <c r="H83" s="139"/>
      <c r="I83" s="139"/>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row>
    <row r="84" spans="1:41" s="60" customFormat="1" x14ac:dyDescent="0.2">
      <c r="A84" s="5"/>
      <c r="B84" s="5"/>
      <c r="C84" s="144"/>
      <c r="D84" s="65"/>
      <c r="E84" s="5"/>
      <c r="F84" s="66"/>
      <c r="G84" s="139"/>
      <c r="H84" s="139"/>
      <c r="I84" s="139"/>
      <c r="J84" s="63"/>
      <c r="K84" s="63"/>
      <c r="L84" s="63"/>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63"/>
      <c r="AM84" s="63"/>
      <c r="AN84" s="63"/>
      <c r="AO84" s="63"/>
    </row>
    <row r="85" spans="1:41" s="60" customFormat="1" x14ac:dyDescent="0.2">
      <c r="A85" s="5"/>
      <c r="B85" s="5"/>
      <c r="C85" s="144"/>
      <c r="D85" s="65"/>
      <c r="E85" s="5"/>
      <c r="F85" s="66"/>
      <c r="G85" s="139"/>
      <c r="H85" s="139"/>
      <c r="I85" s="139"/>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c r="AO85" s="63"/>
    </row>
    <row r="86" spans="1:41" s="60" customFormat="1" x14ac:dyDescent="0.2">
      <c r="A86" s="5"/>
      <c r="B86" s="5"/>
      <c r="C86" s="144"/>
      <c r="D86" s="65"/>
      <c r="E86" s="5"/>
      <c r="F86" s="66"/>
      <c r="G86" s="139"/>
      <c r="H86" s="139"/>
      <c r="I86" s="139"/>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row>
    <row r="87" spans="1:41" s="60" customFormat="1" x14ac:dyDescent="0.2">
      <c r="A87" s="5"/>
      <c r="B87" s="5"/>
      <c r="C87" s="144"/>
      <c r="D87" s="65"/>
      <c r="E87" s="5"/>
      <c r="F87" s="66"/>
      <c r="G87" s="139"/>
      <c r="H87" s="139"/>
      <c r="I87" s="139"/>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row>
    <row r="88" spans="1:41" s="60" customFormat="1" x14ac:dyDescent="0.2">
      <c r="A88" s="5"/>
      <c r="B88" s="5"/>
      <c r="C88" s="144"/>
      <c r="D88" s="65"/>
      <c r="E88" s="5"/>
      <c r="F88" s="66"/>
      <c r="G88" s="139"/>
      <c r="H88" s="139"/>
      <c r="I88" s="139"/>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I88" s="63"/>
      <c r="AJ88" s="63"/>
      <c r="AK88" s="63"/>
      <c r="AL88" s="63"/>
      <c r="AM88" s="63"/>
      <c r="AN88" s="63"/>
      <c r="AO88" s="63"/>
    </row>
    <row r="89" spans="1:41" s="60" customFormat="1" x14ac:dyDescent="0.2">
      <c r="A89" s="5"/>
      <c r="B89" s="5"/>
      <c r="C89" s="144"/>
      <c r="D89" s="65"/>
      <c r="E89" s="5"/>
      <c r="F89" s="66"/>
      <c r="G89" s="139"/>
      <c r="H89" s="139"/>
      <c r="I89" s="139"/>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row>
    <row r="90" spans="1:41" s="60" customFormat="1" x14ac:dyDescent="0.2">
      <c r="A90" s="5"/>
      <c r="B90" s="5"/>
      <c r="C90" s="144"/>
      <c r="D90" s="65"/>
      <c r="E90" s="5"/>
      <c r="F90" s="66"/>
      <c r="G90" s="139"/>
      <c r="H90" s="139"/>
      <c r="I90" s="139"/>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I90" s="63"/>
      <c r="AJ90" s="63"/>
      <c r="AK90" s="63"/>
      <c r="AL90" s="63"/>
      <c r="AM90" s="63"/>
      <c r="AN90" s="63"/>
      <c r="AO90" s="63"/>
    </row>
    <row r="91" spans="1:41" s="60" customFormat="1" x14ac:dyDescent="0.2">
      <c r="A91" s="5"/>
      <c r="B91" s="5"/>
      <c r="C91" s="144"/>
      <c r="D91" s="65"/>
      <c r="E91" s="5"/>
      <c r="F91" s="66"/>
      <c r="G91" s="139"/>
      <c r="H91" s="139"/>
      <c r="I91" s="139"/>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c r="AO91" s="63"/>
    </row>
    <row r="92" spans="1:41" s="60" customFormat="1" x14ac:dyDescent="0.2">
      <c r="A92" s="5"/>
      <c r="B92" s="5"/>
      <c r="C92" s="144"/>
      <c r="D92" s="65"/>
      <c r="E92" s="5"/>
      <c r="F92" s="66"/>
      <c r="G92" s="139"/>
      <c r="H92" s="139"/>
      <c r="I92" s="139"/>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row>
    <row r="93" spans="1:41" s="60" customFormat="1" x14ac:dyDescent="0.2">
      <c r="A93" s="5"/>
      <c r="B93" s="5"/>
      <c r="C93" s="144"/>
      <c r="D93" s="65"/>
      <c r="E93" s="5"/>
      <c r="F93" s="66"/>
      <c r="G93" s="139"/>
      <c r="H93" s="139"/>
      <c r="I93" s="139"/>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row>
    <row r="94" spans="1:41" s="60" customFormat="1" x14ac:dyDescent="0.2">
      <c r="A94" s="5"/>
      <c r="B94" s="5"/>
      <c r="C94" s="144"/>
      <c r="D94" s="65"/>
      <c r="E94" s="5"/>
      <c r="F94" s="66"/>
      <c r="G94" s="139"/>
      <c r="H94" s="139"/>
      <c r="I94" s="139"/>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I94" s="63"/>
      <c r="AJ94" s="63"/>
      <c r="AK94" s="63"/>
      <c r="AL94" s="63"/>
      <c r="AM94" s="63"/>
      <c r="AN94" s="63"/>
      <c r="AO94" s="63"/>
    </row>
    <row r="95" spans="1:41" s="60" customFormat="1" x14ac:dyDescent="0.2">
      <c r="A95" s="5"/>
      <c r="B95" s="5"/>
      <c r="C95" s="144"/>
      <c r="D95" s="65"/>
      <c r="E95" s="5"/>
      <c r="F95" s="66"/>
      <c r="G95" s="139"/>
      <c r="H95" s="139"/>
      <c r="I95" s="139"/>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c r="AN95" s="63"/>
      <c r="AO95" s="63"/>
    </row>
    <row r="96" spans="1:41" s="60" customFormat="1" x14ac:dyDescent="0.2">
      <c r="A96" s="5"/>
      <c r="B96" s="5"/>
      <c r="C96" s="144"/>
      <c r="D96" s="65"/>
      <c r="E96" s="5"/>
      <c r="F96" s="66"/>
      <c r="G96" s="139"/>
      <c r="H96" s="139"/>
      <c r="I96" s="139"/>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I96" s="63"/>
      <c r="AJ96" s="63"/>
      <c r="AK96" s="63"/>
      <c r="AL96" s="63"/>
      <c r="AM96" s="63"/>
      <c r="AN96" s="63"/>
      <c r="AO96" s="63"/>
    </row>
    <row r="97" spans="1:41" s="60" customFormat="1" x14ac:dyDescent="0.2">
      <c r="A97" s="5"/>
      <c r="B97" s="5"/>
      <c r="C97" s="144"/>
      <c r="D97" s="65"/>
      <c r="E97" s="5"/>
      <c r="F97" s="66"/>
      <c r="G97" s="139"/>
      <c r="H97" s="139"/>
      <c r="I97" s="139"/>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c r="AO97" s="63"/>
    </row>
    <row r="98" spans="1:41" s="60" customFormat="1" x14ac:dyDescent="0.2">
      <c r="A98" s="5"/>
      <c r="B98" s="5"/>
      <c r="C98" s="144"/>
      <c r="D98" s="65"/>
      <c r="E98" s="5"/>
      <c r="F98" s="66"/>
      <c r="G98" s="139"/>
      <c r="H98" s="139"/>
      <c r="I98" s="139"/>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3"/>
    </row>
    <row r="99" spans="1:41" s="60" customFormat="1" x14ac:dyDescent="0.2">
      <c r="A99" s="5"/>
      <c r="B99" s="5"/>
      <c r="C99" s="144"/>
      <c r="D99" s="65"/>
      <c r="E99" s="5"/>
      <c r="F99" s="66"/>
      <c r="G99" s="139"/>
      <c r="H99" s="139"/>
      <c r="I99" s="139"/>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I99" s="63"/>
      <c r="AJ99" s="63"/>
      <c r="AK99" s="63"/>
      <c r="AL99" s="63"/>
      <c r="AM99" s="63"/>
      <c r="AN99" s="63"/>
      <c r="AO99" s="63"/>
    </row>
    <row r="100" spans="1:41" s="60" customFormat="1" x14ac:dyDescent="0.2">
      <c r="A100" s="5"/>
      <c r="B100" s="5"/>
      <c r="C100" s="144"/>
      <c r="D100" s="65"/>
      <c r="E100" s="5"/>
      <c r="F100" s="66"/>
      <c r="G100" s="139"/>
      <c r="H100" s="139"/>
      <c r="I100" s="139"/>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I100" s="63"/>
      <c r="AJ100" s="63"/>
      <c r="AK100" s="63"/>
      <c r="AL100" s="63"/>
      <c r="AM100" s="63"/>
      <c r="AN100" s="63"/>
      <c r="AO100" s="63"/>
    </row>
    <row r="101" spans="1:41" s="60" customFormat="1" x14ac:dyDescent="0.2">
      <c r="A101" s="5"/>
      <c r="B101" s="5"/>
      <c r="C101" s="144"/>
      <c r="D101" s="65"/>
      <c r="E101" s="5"/>
      <c r="F101" s="66"/>
      <c r="G101" s="139"/>
      <c r="H101" s="139"/>
      <c r="I101" s="139"/>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63"/>
      <c r="AL101" s="63"/>
      <c r="AM101" s="63"/>
      <c r="AN101" s="63"/>
      <c r="AO101" s="63"/>
    </row>
    <row r="102" spans="1:41" s="60" customFormat="1" x14ac:dyDescent="0.2">
      <c r="A102" s="5"/>
      <c r="B102" s="5"/>
      <c r="C102" s="144"/>
      <c r="D102" s="65"/>
      <c r="E102" s="5"/>
      <c r="F102" s="66"/>
      <c r="G102" s="139"/>
      <c r="H102" s="139"/>
      <c r="I102" s="139"/>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row>
    <row r="103" spans="1:41" s="60" customFormat="1" x14ac:dyDescent="0.2">
      <c r="A103" s="5"/>
      <c r="B103" s="5"/>
      <c r="C103" s="144"/>
      <c r="D103" s="65"/>
      <c r="E103" s="5"/>
      <c r="F103" s="66"/>
      <c r="G103" s="139"/>
      <c r="H103" s="139"/>
      <c r="I103" s="139"/>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row>
    <row r="104" spans="1:41" s="60" customFormat="1" x14ac:dyDescent="0.2">
      <c r="A104" s="5"/>
      <c r="B104" s="5"/>
      <c r="C104" s="144"/>
      <c r="D104" s="65"/>
      <c r="E104" s="5"/>
      <c r="F104" s="66"/>
      <c r="G104" s="139"/>
      <c r="H104" s="139"/>
      <c r="I104" s="139"/>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row>
    <row r="105" spans="1:41" s="60" customFormat="1" x14ac:dyDescent="0.2">
      <c r="A105" s="5"/>
      <c r="B105" s="5"/>
      <c r="C105" s="144"/>
      <c r="D105" s="65"/>
      <c r="E105" s="5"/>
      <c r="F105" s="66"/>
      <c r="G105" s="139"/>
      <c r="H105" s="139"/>
      <c r="I105" s="139"/>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row>
    <row r="106" spans="1:41" s="60" customFormat="1" x14ac:dyDescent="0.2">
      <c r="A106" s="5"/>
      <c r="B106" s="5"/>
      <c r="C106" s="144"/>
      <c r="D106" s="65"/>
      <c r="E106" s="5"/>
      <c r="F106" s="66"/>
      <c r="G106" s="139"/>
      <c r="H106" s="139"/>
      <c r="I106" s="139"/>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row>
    <row r="107" spans="1:41" s="60" customFormat="1" x14ac:dyDescent="0.2">
      <c r="A107" s="5"/>
      <c r="B107" s="5"/>
      <c r="C107" s="144"/>
      <c r="D107" s="65"/>
      <c r="E107" s="5"/>
      <c r="F107" s="66"/>
      <c r="G107" s="139"/>
      <c r="H107" s="139"/>
      <c r="I107" s="139"/>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row>
    <row r="108" spans="1:41" s="60" customFormat="1" x14ac:dyDescent="0.2">
      <c r="A108" s="5"/>
      <c r="B108" s="5"/>
      <c r="C108" s="144"/>
      <c r="D108" s="65"/>
      <c r="E108" s="5"/>
      <c r="F108" s="66"/>
      <c r="G108" s="139"/>
      <c r="H108" s="139"/>
      <c r="I108" s="139"/>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row>
    <row r="109" spans="1:41" s="60" customFormat="1" x14ac:dyDescent="0.2">
      <c r="A109" s="5"/>
      <c r="B109" s="5"/>
      <c r="C109" s="144"/>
      <c r="D109" s="65"/>
      <c r="E109" s="5"/>
      <c r="F109" s="66"/>
      <c r="G109" s="139"/>
      <c r="H109" s="139"/>
      <c r="I109" s="139"/>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row>
    <row r="110" spans="1:41" s="60" customFormat="1" x14ac:dyDescent="0.2">
      <c r="A110" s="5"/>
      <c r="B110" s="5"/>
      <c r="C110" s="144"/>
      <c r="D110" s="65"/>
      <c r="E110" s="5"/>
      <c r="F110" s="66"/>
      <c r="G110" s="139"/>
      <c r="H110" s="139"/>
      <c r="I110" s="139"/>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row>
    <row r="111" spans="1:41" s="60" customFormat="1" x14ac:dyDescent="0.2">
      <c r="A111" s="5"/>
      <c r="B111" s="5"/>
      <c r="C111" s="144"/>
      <c r="D111" s="65"/>
      <c r="E111" s="5"/>
      <c r="F111" s="66"/>
      <c r="G111" s="139"/>
      <c r="H111" s="139"/>
      <c r="I111" s="139"/>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row>
    <row r="112" spans="1:41" s="60" customFormat="1" x14ac:dyDescent="0.2">
      <c r="A112" s="5"/>
      <c r="B112" s="5"/>
      <c r="C112" s="144"/>
      <c r="D112" s="65"/>
      <c r="E112" s="5"/>
      <c r="F112" s="66"/>
      <c r="G112" s="139"/>
      <c r="H112" s="139"/>
      <c r="I112" s="139"/>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row>
    <row r="113" spans="1:41" s="60" customFormat="1" x14ac:dyDescent="0.2">
      <c r="A113" s="5"/>
      <c r="B113" s="5"/>
      <c r="C113" s="144"/>
      <c r="D113" s="65"/>
      <c r="E113" s="5"/>
      <c r="F113" s="66"/>
      <c r="G113" s="139"/>
      <c r="H113" s="139"/>
      <c r="I113" s="139"/>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row>
    <row r="114" spans="1:41" s="60" customFormat="1" x14ac:dyDescent="0.2">
      <c r="A114" s="5"/>
      <c r="B114" s="5"/>
      <c r="C114" s="144"/>
      <c r="D114" s="65"/>
      <c r="E114" s="5"/>
      <c r="F114" s="66"/>
      <c r="G114" s="139"/>
      <c r="H114" s="139"/>
      <c r="I114" s="139"/>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row>
    <row r="115" spans="1:41" s="60" customFormat="1" x14ac:dyDescent="0.2">
      <c r="A115" s="5"/>
      <c r="B115" s="5"/>
      <c r="C115" s="144"/>
      <c r="D115" s="65"/>
      <c r="E115" s="5"/>
      <c r="F115" s="66"/>
      <c r="G115" s="139"/>
      <c r="H115" s="139"/>
      <c r="I115" s="139"/>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row>
    <row r="116" spans="1:41" s="60" customFormat="1" x14ac:dyDescent="0.2">
      <c r="A116" s="5"/>
      <c r="B116" s="5"/>
      <c r="C116" s="144"/>
      <c r="D116" s="65"/>
      <c r="E116" s="5"/>
      <c r="F116" s="66"/>
      <c r="G116" s="139"/>
      <c r="H116" s="139"/>
      <c r="I116" s="139"/>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row>
    <row r="117" spans="1:41" s="60" customFormat="1" x14ac:dyDescent="0.2">
      <c r="A117" s="5"/>
      <c r="B117" s="5"/>
      <c r="C117" s="144"/>
      <c r="D117" s="65"/>
      <c r="E117" s="5"/>
      <c r="F117" s="66"/>
      <c r="G117" s="139"/>
      <c r="H117" s="139"/>
      <c r="I117" s="139"/>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row>
    <row r="118" spans="1:41" s="60" customFormat="1" x14ac:dyDescent="0.2">
      <c r="A118" s="5"/>
      <c r="B118" s="5"/>
      <c r="C118" s="144"/>
      <c r="D118" s="65"/>
      <c r="E118" s="5"/>
      <c r="F118" s="66"/>
      <c r="G118" s="139"/>
      <c r="H118" s="139"/>
      <c r="I118" s="139"/>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row>
    <row r="119" spans="1:41" s="60" customFormat="1" x14ac:dyDescent="0.2">
      <c r="A119" s="5"/>
      <c r="B119" s="5"/>
      <c r="C119" s="144"/>
      <c r="D119" s="65"/>
      <c r="E119" s="5"/>
      <c r="F119" s="66"/>
      <c r="G119" s="139"/>
      <c r="H119" s="139"/>
      <c r="I119" s="139"/>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row>
    <row r="120" spans="1:41" s="60" customFormat="1" x14ac:dyDescent="0.2">
      <c r="A120" s="5"/>
      <c r="B120" s="5"/>
      <c r="C120" s="144"/>
      <c r="D120" s="65"/>
      <c r="E120" s="5"/>
      <c r="F120" s="66"/>
      <c r="G120" s="139"/>
      <c r="H120" s="139"/>
      <c r="I120" s="139"/>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row>
    <row r="121" spans="1:41" s="60" customFormat="1" x14ac:dyDescent="0.2">
      <c r="A121" s="5"/>
      <c r="B121" s="5"/>
      <c r="C121" s="144"/>
      <c r="D121" s="65"/>
      <c r="E121" s="5"/>
      <c r="F121" s="66"/>
      <c r="G121" s="139"/>
      <c r="H121" s="139"/>
      <c r="I121" s="139"/>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row>
    <row r="122" spans="1:41" s="60" customFormat="1" x14ac:dyDescent="0.2">
      <c r="A122" s="5"/>
      <c r="B122" s="5"/>
      <c r="C122" s="144"/>
      <c r="D122" s="65"/>
      <c r="E122" s="5"/>
      <c r="F122" s="66"/>
      <c r="G122" s="139"/>
      <c r="H122" s="139"/>
      <c r="I122" s="139"/>
      <c r="J122" s="63"/>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row>
    <row r="123" spans="1:41" s="60" customFormat="1" x14ac:dyDescent="0.2">
      <c r="A123" s="5"/>
      <c r="B123" s="5"/>
      <c r="C123" s="144"/>
      <c r="D123" s="65"/>
      <c r="E123" s="5"/>
      <c r="F123" s="66"/>
      <c r="G123" s="139"/>
      <c r="H123" s="139"/>
      <c r="I123" s="139"/>
      <c r="J123" s="63"/>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row>
    <row r="124" spans="1:41" s="60" customFormat="1" x14ac:dyDescent="0.2">
      <c r="A124" s="5"/>
      <c r="B124" s="5"/>
      <c r="C124" s="144"/>
      <c r="D124" s="65"/>
      <c r="E124" s="5"/>
      <c r="F124" s="66"/>
      <c r="G124" s="139"/>
      <c r="H124" s="139"/>
      <c r="I124" s="139"/>
      <c r="J124" s="63"/>
      <c r="K124" s="63"/>
      <c r="L124" s="63"/>
      <c r="M124" s="63"/>
      <c r="N124" s="63"/>
      <c r="O124" s="63"/>
      <c r="P124" s="63"/>
      <c r="Q124" s="63"/>
      <c r="R124" s="63"/>
      <c r="S124" s="63"/>
      <c r="T124" s="63"/>
      <c r="U124" s="63"/>
      <c r="V124" s="63"/>
      <c r="W124" s="63"/>
      <c r="X124" s="63"/>
      <c r="Y124" s="63"/>
      <c r="Z124" s="63"/>
      <c r="AA124" s="63"/>
      <c r="AB124" s="63"/>
      <c r="AC124" s="63"/>
      <c r="AD124" s="63"/>
      <c r="AE124" s="63"/>
      <c r="AF124" s="63"/>
      <c r="AG124" s="63"/>
      <c r="AH124" s="63"/>
      <c r="AI124" s="63"/>
      <c r="AJ124" s="63"/>
      <c r="AK124" s="63"/>
      <c r="AL124" s="63"/>
      <c r="AM124" s="63"/>
      <c r="AN124" s="63"/>
      <c r="AO124" s="63"/>
    </row>
    <row r="125" spans="1:41" s="60" customFormat="1" x14ac:dyDescent="0.2">
      <c r="A125" s="5"/>
      <c r="B125" s="5"/>
      <c r="C125" s="144"/>
      <c r="D125" s="65"/>
      <c r="E125" s="5"/>
      <c r="F125" s="66"/>
      <c r="G125" s="139"/>
      <c r="H125" s="139"/>
      <c r="I125" s="139"/>
      <c r="J125" s="63"/>
      <c r="K125" s="63"/>
      <c r="L125" s="63"/>
      <c r="M125" s="63"/>
      <c r="N125" s="63"/>
      <c r="O125" s="63"/>
      <c r="P125" s="63"/>
      <c r="Q125" s="63"/>
      <c r="R125" s="63"/>
      <c r="S125" s="63"/>
      <c r="T125" s="63"/>
      <c r="U125" s="63"/>
      <c r="V125" s="63"/>
      <c r="W125" s="63"/>
      <c r="X125" s="63"/>
      <c r="Y125" s="63"/>
      <c r="Z125" s="63"/>
      <c r="AA125" s="63"/>
      <c r="AB125" s="63"/>
      <c r="AC125" s="63"/>
      <c r="AD125" s="63"/>
      <c r="AE125" s="63"/>
      <c r="AF125" s="63"/>
      <c r="AG125" s="63"/>
      <c r="AH125" s="63"/>
      <c r="AI125" s="63"/>
      <c r="AJ125" s="63"/>
      <c r="AK125" s="63"/>
      <c r="AL125" s="63"/>
      <c r="AM125" s="63"/>
      <c r="AN125" s="63"/>
      <c r="AO125" s="63"/>
    </row>
    <row r="126" spans="1:41" s="60" customFormat="1" x14ac:dyDescent="0.2">
      <c r="A126" s="5"/>
      <c r="B126" s="5"/>
      <c r="C126" s="144"/>
      <c r="D126" s="65"/>
      <c r="E126" s="5"/>
      <c r="F126" s="66"/>
      <c r="G126" s="139"/>
      <c r="H126" s="139"/>
      <c r="I126" s="139"/>
      <c r="J126" s="63"/>
      <c r="K126" s="63"/>
      <c r="L126" s="63"/>
      <c r="M126" s="63"/>
      <c r="N126" s="63"/>
      <c r="O126" s="63"/>
      <c r="P126" s="63"/>
      <c r="Q126" s="63"/>
      <c r="R126" s="63"/>
      <c r="S126" s="63"/>
      <c r="T126" s="63"/>
      <c r="U126" s="63"/>
      <c r="V126" s="63"/>
      <c r="W126" s="63"/>
      <c r="X126" s="63"/>
      <c r="Y126" s="63"/>
      <c r="Z126" s="63"/>
      <c r="AA126" s="63"/>
      <c r="AB126" s="63"/>
      <c r="AC126" s="63"/>
      <c r="AD126" s="63"/>
      <c r="AE126" s="63"/>
      <c r="AF126" s="63"/>
      <c r="AG126" s="63"/>
      <c r="AH126" s="63"/>
      <c r="AI126" s="63"/>
      <c r="AJ126" s="63"/>
      <c r="AK126" s="63"/>
      <c r="AL126" s="63"/>
      <c r="AM126" s="63"/>
      <c r="AN126" s="63"/>
      <c r="AO126" s="63"/>
    </row>
    <row r="127" spans="1:41" s="60" customFormat="1" x14ac:dyDescent="0.2">
      <c r="A127" s="5"/>
      <c r="B127" s="5"/>
      <c r="C127" s="144"/>
      <c r="D127" s="65"/>
      <c r="E127" s="5"/>
      <c r="F127" s="66"/>
      <c r="G127" s="139"/>
      <c r="H127" s="139"/>
      <c r="I127" s="139"/>
      <c r="J127" s="63"/>
      <c r="K127" s="63"/>
      <c r="L127" s="63"/>
      <c r="M127" s="63"/>
      <c r="N127" s="63"/>
      <c r="O127" s="63"/>
      <c r="P127" s="63"/>
      <c r="Q127" s="63"/>
      <c r="R127" s="63"/>
      <c r="S127" s="63"/>
      <c r="T127" s="63"/>
      <c r="U127" s="63"/>
      <c r="V127" s="63"/>
      <c r="W127" s="63"/>
      <c r="X127" s="63"/>
      <c r="Y127" s="63"/>
      <c r="Z127" s="63"/>
      <c r="AA127" s="63"/>
      <c r="AB127" s="63"/>
      <c r="AC127" s="63"/>
      <c r="AD127" s="63"/>
      <c r="AE127" s="63"/>
      <c r="AF127" s="63"/>
      <c r="AG127" s="63"/>
      <c r="AH127" s="63"/>
      <c r="AI127" s="63"/>
      <c r="AJ127" s="63"/>
      <c r="AK127" s="63"/>
      <c r="AL127" s="63"/>
      <c r="AM127" s="63"/>
      <c r="AN127" s="63"/>
      <c r="AO127" s="63"/>
    </row>
    <row r="128" spans="1:41" s="60" customFormat="1" x14ac:dyDescent="0.2">
      <c r="A128" s="5"/>
      <c r="B128" s="5"/>
      <c r="C128" s="144"/>
      <c r="D128" s="65"/>
      <c r="E128" s="5"/>
      <c r="F128" s="66"/>
      <c r="G128" s="139"/>
      <c r="H128" s="139"/>
      <c r="I128" s="139"/>
      <c r="J128" s="63"/>
      <c r="K128" s="63"/>
      <c r="L128" s="63"/>
      <c r="M128" s="63"/>
      <c r="N128" s="63"/>
      <c r="O128" s="63"/>
      <c r="P128" s="63"/>
      <c r="Q128" s="63"/>
      <c r="R128" s="63"/>
      <c r="S128" s="63"/>
      <c r="T128" s="63"/>
      <c r="U128" s="63"/>
      <c r="V128" s="63"/>
      <c r="W128" s="63"/>
      <c r="X128" s="63"/>
      <c r="Y128" s="63"/>
      <c r="Z128" s="63"/>
      <c r="AA128" s="63"/>
      <c r="AB128" s="63"/>
      <c r="AC128" s="63"/>
      <c r="AD128" s="63"/>
      <c r="AE128" s="63"/>
      <c r="AF128" s="63"/>
      <c r="AG128" s="63"/>
      <c r="AH128" s="63"/>
      <c r="AI128" s="63"/>
      <c r="AJ128" s="63"/>
      <c r="AK128" s="63"/>
      <c r="AL128" s="63"/>
      <c r="AM128" s="63"/>
      <c r="AN128" s="63"/>
      <c r="AO128" s="63"/>
    </row>
    <row r="129" spans="1:41" s="60" customFormat="1" x14ac:dyDescent="0.2">
      <c r="A129" s="5"/>
      <c r="B129" s="5"/>
      <c r="C129" s="144"/>
      <c r="D129" s="65"/>
      <c r="E129" s="5"/>
      <c r="F129" s="66"/>
      <c r="G129" s="139"/>
      <c r="H129" s="139"/>
      <c r="I129" s="139"/>
      <c r="J129" s="63"/>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c r="AN129" s="63"/>
      <c r="AO129" s="63"/>
    </row>
    <row r="130" spans="1:41" s="60" customFormat="1" x14ac:dyDescent="0.2">
      <c r="A130" s="5"/>
      <c r="B130" s="5"/>
      <c r="C130" s="144"/>
      <c r="D130" s="65"/>
      <c r="E130" s="5"/>
      <c r="F130" s="66"/>
      <c r="G130" s="139"/>
      <c r="H130" s="139"/>
      <c r="I130" s="139"/>
      <c r="J130" s="63"/>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63"/>
      <c r="AL130" s="63"/>
      <c r="AM130" s="63"/>
      <c r="AN130" s="63"/>
      <c r="AO130" s="63"/>
    </row>
    <row r="131" spans="1:41" s="60" customFormat="1" x14ac:dyDescent="0.2">
      <c r="A131" s="5"/>
      <c r="B131" s="5"/>
      <c r="C131" s="144"/>
      <c r="D131" s="65"/>
      <c r="E131" s="5"/>
      <c r="F131" s="66"/>
      <c r="G131" s="139"/>
      <c r="H131" s="139"/>
      <c r="I131" s="139"/>
      <c r="J131" s="63"/>
      <c r="K131" s="63"/>
      <c r="L131" s="63"/>
      <c r="M131" s="63"/>
      <c r="N131" s="63"/>
      <c r="O131" s="63"/>
      <c r="P131" s="63"/>
      <c r="Q131" s="63"/>
      <c r="R131" s="63"/>
      <c r="S131" s="63"/>
      <c r="T131" s="63"/>
      <c r="U131" s="63"/>
      <c r="V131" s="63"/>
      <c r="W131" s="63"/>
      <c r="X131" s="63"/>
      <c r="Y131" s="63"/>
      <c r="Z131" s="63"/>
      <c r="AA131" s="63"/>
      <c r="AB131" s="63"/>
      <c r="AC131" s="63"/>
      <c r="AD131" s="63"/>
      <c r="AE131" s="63"/>
      <c r="AF131" s="63"/>
      <c r="AG131" s="63"/>
      <c r="AH131" s="63"/>
      <c r="AI131" s="63"/>
      <c r="AJ131" s="63"/>
      <c r="AK131" s="63"/>
      <c r="AL131" s="63"/>
      <c r="AM131" s="63"/>
      <c r="AN131" s="63"/>
      <c r="AO131" s="63"/>
    </row>
    <row r="132" spans="1:41" s="60" customFormat="1" x14ac:dyDescent="0.2">
      <c r="A132" s="5"/>
      <c r="B132" s="5"/>
      <c r="C132" s="144"/>
      <c r="D132" s="65"/>
      <c r="E132" s="5"/>
      <c r="F132" s="66"/>
      <c r="G132" s="139"/>
      <c r="H132" s="139"/>
      <c r="I132" s="139"/>
      <c r="J132" s="63"/>
      <c r="K132" s="63"/>
      <c r="L132" s="63"/>
      <c r="M132" s="63"/>
      <c r="N132" s="63"/>
      <c r="O132" s="63"/>
      <c r="P132" s="63"/>
      <c r="Q132" s="63"/>
      <c r="R132" s="63"/>
      <c r="S132" s="63"/>
      <c r="T132" s="63"/>
      <c r="U132" s="63"/>
      <c r="V132" s="63"/>
      <c r="W132" s="63"/>
      <c r="X132" s="63"/>
      <c r="Y132" s="63"/>
      <c r="Z132" s="63"/>
      <c r="AA132" s="63"/>
      <c r="AB132" s="63"/>
      <c r="AC132" s="63"/>
      <c r="AD132" s="63"/>
      <c r="AE132" s="63"/>
      <c r="AF132" s="63"/>
      <c r="AG132" s="63"/>
      <c r="AH132" s="63"/>
      <c r="AI132" s="63"/>
      <c r="AJ132" s="63"/>
      <c r="AK132" s="63"/>
      <c r="AL132" s="63"/>
      <c r="AM132" s="63"/>
      <c r="AN132" s="63"/>
      <c r="AO132" s="63"/>
    </row>
    <row r="133" spans="1:41" s="60" customFormat="1" x14ac:dyDescent="0.2">
      <c r="A133" s="5"/>
      <c r="B133" s="5"/>
      <c r="C133" s="144"/>
      <c r="D133" s="65"/>
      <c r="E133" s="5"/>
      <c r="F133" s="66"/>
      <c r="G133" s="139"/>
      <c r="H133" s="139"/>
      <c r="I133" s="139"/>
      <c r="J133" s="63"/>
      <c r="K133" s="63"/>
      <c r="L133" s="63"/>
      <c r="M133" s="63"/>
      <c r="N133" s="63"/>
      <c r="O133" s="63"/>
      <c r="P133" s="63"/>
      <c r="Q133" s="63"/>
      <c r="R133" s="63"/>
      <c r="S133" s="63"/>
      <c r="T133" s="63"/>
      <c r="U133" s="63"/>
      <c r="V133" s="63"/>
      <c r="W133" s="63"/>
      <c r="X133" s="63"/>
      <c r="Y133" s="63"/>
      <c r="Z133" s="63"/>
      <c r="AA133" s="63"/>
      <c r="AB133" s="63"/>
      <c r="AC133" s="63"/>
      <c r="AD133" s="63"/>
      <c r="AE133" s="63"/>
      <c r="AF133" s="63"/>
      <c r="AG133" s="63"/>
      <c r="AH133" s="63"/>
      <c r="AI133" s="63"/>
      <c r="AJ133" s="63"/>
      <c r="AK133" s="63"/>
      <c r="AL133" s="63"/>
      <c r="AM133" s="63"/>
      <c r="AN133" s="63"/>
      <c r="AO133" s="63"/>
    </row>
    <row r="134" spans="1:41" s="60" customFormat="1" x14ac:dyDescent="0.2">
      <c r="A134" s="5"/>
      <c r="B134" s="5"/>
      <c r="C134" s="144"/>
      <c r="D134" s="65"/>
      <c r="E134" s="5"/>
      <c r="F134" s="66"/>
      <c r="G134" s="139"/>
      <c r="H134" s="139"/>
      <c r="I134" s="139"/>
      <c r="J134" s="63"/>
      <c r="K134" s="63"/>
      <c r="L134" s="63"/>
      <c r="M134" s="63"/>
      <c r="N134" s="63"/>
      <c r="O134" s="63"/>
      <c r="P134" s="63"/>
      <c r="Q134" s="63"/>
      <c r="R134" s="63"/>
      <c r="S134" s="63"/>
      <c r="T134" s="63"/>
      <c r="U134" s="63"/>
      <c r="V134" s="63"/>
      <c r="W134" s="63"/>
      <c r="X134" s="63"/>
      <c r="Y134" s="63"/>
      <c r="Z134" s="63"/>
      <c r="AA134" s="63"/>
      <c r="AB134" s="63"/>
      <c r="AC134" s="63"/>
      <c r="AD134" s="63"/>
      <c r="AE134" s="63"/>
      <c r="AF134" s="63"/>
      <c r="AG134" s="63"/>
      <c r="AH134" s="63"/>
      <c r="AI134" s="63"/>
      <c r="AJ134" s="63"/>
      <c r="AK134" s="63"/>
      <c r="AL134" s="63"/>
      <c r="AM134" s="63"/>
      <c r="AN134" s="63"/>
      <c r="AO134" s="63"/>
    </row>
    <row r="135" spans="1:41" s="60" customFormat="1" x14ac:dyDescent="0.2">
      <c r="A135" s="5"/>
      <c r="B135" s="5"/>
      <c r="C135" s="144"/>
      <c r="D135" s="65"/>
      <c r="E135" s="5"/>
      <c r="F135" s="66"/>
      <c r="G135" s="139"/>
      <c r="H135" s="139"/>
      <c r="I135" s="139"/>
      <c r="J135" s="63"/>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3"/>
      <c r="AI135" s="63"/>
      <c r="AJ135" s="63"/>
      <c r="AK135" s="63"/>
      <c r="AL135" s="63"/>
      <c r="AM135" s="63"/>
      <c r="AN135" s="63"/>
      <c r="AO135" s="63"/>
    </row>
    <row r="136" spans="1:41" s="60" customFormat="1" x14ac:dyDescent="0.2">
      <c r="A136" s="5"/>
      <c r="B136" s="5"/>
      <c r="C136" s="144"/>
      <c r="D136" s="65"/>
      <c r="E136" s="5"/>
      <c r="F136" s="66"/>
      <c r="G136" s="139"/>
      <c r="H136" s="139"/>
      <c r="I136" s="139"/>
      <c r="J136" s="63"/>
      <c r="K136" s="63"/>
      <c r="L136" s="63"/>
      <c r="M136" s="63"/>
      <c r="N136" s="63"/>
      <c r="O136" s="63"/>
      <c r="P136" s="63"/>
      <c r="Q136" s="63"/>
      <c r="R136" s="63"/>
      <c r="S136" s="63"/>
      <c r="T136" s="63"/>
      <c r="U136" s="63"/>
      <c r="V136" s="63"/>
      <c r="W136" s="63"/>
      <c r="X136" s="63"/>
      <c r="Y136" s="63"/>
      <c r="Z136" s="63"/>
      <c r="AA136" s="63"/>
      <c r="AB136" s="63"/>
      <c r="AC136" s="63"/>
      <c r="AD136" s="63"/>
      <c r="AE136" s="63"/>
      <c r="AF136" s="63"/>
      <c r="AG136" s="63"/>
      <c r="AH136" s="63"/>
      <c r="AI136" s="63"/>
      <c r="AJ136" s="63"/>
      <c r="AK136" s="63"/>
      <c r="AL136" s="63"/>
      <c r="AM136" s="63"/>
      <c r="AN136" s="63"/>
      <c r="AO136" s="63"/>
    </row>
    <row r="137" spans="1:41" s="60" customFormat="1" x14ac:dyDescent="0.2">
      <c r="A137" s="5"/>
      <c r="B137" s="5"/>
      <c r="C137" s="144"/>
      <c r="D137" s="65"/>
      <c r="E137" s="5"/>
      <c r="F137" s="66"/>
      <c r="G137" s="139"/>
      <c r="H137" s="139"/>
      <c r="I137" s="139"/>
      <c r="J137" s="63"/>
      <c r="K137" s="63"/>
      <c r="L137" s="63"/>
      <c r="M137" s="63"/>
      <c r="N137" s="63"/>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63"/>
      <c r="AL137" s="63"/>
      <c r="AM137" s="63"/>
      <c r="AN137" s="63"/>
      <c r="AO137" s="63"/>
    </row>
    <row r="138" spans="1:41" s="60" customFormat="1" x14ac:dyDescent="0.2">
      <c r="A138" s="5"/>
      <c r="B138" s="5"/>
      <c r="C138" s="144"/>
      <c r="D138" s="65"/>
      <c r="E138" s="5"/>
      <c r="F138" s="66"/>
      <c r="G138" s="139"/>
      <c r="H138" s="139"/>
      <c r="I138" s="139"/>
      <c r="J138" s="63"/>
      <c r="K138" s="63"/>
      <c r="L138" s="63"/>
      <c r="M138" s="63"/>
      <c r="N138" s="63"/>
      <c r="O138" s="63"/>
      <c r="P138" s="63"/>
      <c r="Q138" s="63"/>
      <c r="R138" s="63"/>
      <c r="S138" s="63"/>
      <c r="T138" s="63"/>
      <c r="U138" s="63"/>
      <c r="V138" s="63"/>
      <c r="W138" s="63"/>
      <c r="X138" s="63"/>
      <c r="Y138" s="63"/>
      <c r="Z138" s="63"/>
      <c r="AA138" s="63"/>
      <c r="AB138" s="63"/>
      <c r="AC138" s="63"/>
      <c r="AD138" s="63"/>
      <c r="AE138" s="63"/>
      <c r="AF138" s="63"/>
      <c r="AG138" s="63"/>
      <c r="AH138" s="63"/>
      <c r="AI138" s="63"/>
      <c r="AJ138" s="63"/>
      <c r="AK138" s="63"/>
      <c r="AL138" s="63"/>
      <c r="AM138" s="63"/>
      <c r="AN138" s="63"/>
      <c r="AO138" s="63"/>
    </row>
    <row r="139" spans="1:41" s="60" customFormat="1" x14ac:dyDescent="0.2">
      <c r="A139" s="5"/>
      <c r="B139" s="5"/>
      <c r="C139" s="144"/>
      <c r="D139" s="65"/>
      <c r="E139" s="5"/>
      <c r="F139" s="66"/>
      <c r="G139" s="139"/>
      <c r="H139" s="139"/>
      <c r="I139" s="139"/>
      <c r="J139" s="63"/>
      <c r="K139" s="63"/>
      <c r="L139" s="63"/>
      <c r="M139" s="63"/>
      <c r="N139" s="63"/>
      <c r="O139" s="63"/>
      <c r="P139" s="63"/>
      <c r="Q139" s="63"/>
      <c r="R139" s="63"/>
      <c r="S139" s="63"/>
      <c r="T139" s="63"/>
      <c r="U139" s="63"/>
      <c r="V139" s="63"/>
      <c r="W139" s="63"/>
      <c r="X139" s="63"/>
      <c r="Y139" s="63"/>
      <c r="Z139" s="63"/>
      <c r="AA139" s="63"/>
      <c r="AB139" s="63"/>
      <c r="AC139" s="63"/>
      <c r="AD139" s="63"/>
      <c r="AE139" s="63"/>
      <c r="AF139" s="63"/>
      <c r="AG139" s="63"/>
      <c r="AH139" s="63"/>
      <c r="AI139" s="63"/>
      <c r="AJ139" s="63"/>
      <c r="AK139" s="63"/>
      <c r="AL139" s="63"/>
      <c r="AM139" s="63"/>
      <c r="AN139" s="63"/>
      <c r="AO139" s="63"/>
    </row>
    <row r="140" spans="1:41" s="60" customFormat="1" x14ac:dyDescent="0.2">
      <c r="A140" s="5"/>
      <c r="B140" s="5"/>
      <c r="C140" s="144"/>
      <c r="D140" s="65"/>
      <c r="E140" s="5"/>
      <c r="F140" s="66"/>
      <c r="G140" s="139"/>
      <c r="H140" s="139"/>
      <c r="I140" s="139"/>
      <c r="J140" s="63"/>
      <c r="K140" s="63"/>
      <c r="L140" s="63"/>
      <c r="M140" s="63"/>
      <c r="N140" s="63"/>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63"/>
      <c r="AL140" s="63"/>
      <c r="AM140" s="63"/>
      <c r="AN140" s="63"/>
      <c r="AO140" s="63"/>
    </row>
    <row r="141" spans="1:41" s="60" customFormat="1" x14ac:dyDescent="0.2">
      <c r="A141" s="5"/>
      <c r="B141" s="5"/>
      <c r="C141" s="144"/>
      <c r="D141" s="65"/>
      <c r="E141" s="5"/>
      <c r="F141" s="66"/>
      <c r="G141" s="139"/>
      <c r="H141" s="139"/>
      <c r="I141" s="139"/>
      <c r="J141" s="63"/>
      <c r="K141" s="63"/>
      <c r="L141" s="63"/>
      <c r="M141" s="63"/>
      <c r="N141" s="63"/>
      <c r="O141" s="63"/>
      <c r="P141" s="63"/>
      <c r="Q141" s="63"/>
      <c r="R141" s="63"/>
      <c r="S141" s="63"/>
      <c r="T141" s="63"/>
      <c r="U141" s="63"/>
      <c r="V141" s="63"/>
      <c r="W141" s="63"/>
      <c r="X141" s="63"/>
      <c r="Y141" s="63"/>
      <c r="Z141" s="63"/>
      <c r="AA141" s="63"/>
      <c r="AB141" s="63"/>
      <c r="AC141" s="63"/>
      <c r="AD141" s="63"/>
      <c r="AE141" s="63"/>
      <c r="AF141" s="63"/>
      <c r="AG141" s="63"/>
      <c r="AH141" s="63"/>
      <c r="AI141" s="63"/>
      <c r="AJ141" s="63"/>
      <c r="AK141" s="63"/>
      <c r="AL141" s="63"/>
      <c r="AM141" s="63"/>
      <c r="AN141" s="63"/>
      <c r="AO141" s="63"/>
    </row>
    <row r="142" spans="1:41" s="60" customFormat="1" x14ac:dyDescent="0.2">
      <c r="A142" s="5"/>
      <c r="B142" s="5"/>
      <c r="C142" s="144"/>
      <c r="D142" s="65"/>
      <c r="E142" s="5"/>
      <c r="F142" s="66"/>
      <c r="G142" s="139"/>
      <c r="H142" s="139"/>
      <c r="I142" s="139"/>
      <c r="J142" s="63"/>
      <c r="K142" s="63"/>
      <c r="L142" s="63"/>
      <c r="M142" s="63"/>
      <c r="N142" s="63"/>
      <c r="O142" s="63"/>
      <c r="P142" s="63"/>
      <c r="Q142" s="63"/>
      <c r="R142" s="63"/>
      <c r="S142" s="63"/>
      <c r="T142" s="63"/>
      <c r="U142" s="63"/>
      <c r="V142" s="63"/>
      <c r="W142" s="63"/>
      <c r="X142" s="63"/>
      <c r="Y142" s="63"/>
      <c r="Z142" s="63"/>
      <c r="AA142" s="63"/>
      <c r="AB142" s="63"/>
      <c r="AC142" s="63"/>
      <c r="AD142" s="63"/>
      <c r="AE142" s="63"/>
      <c r="AF142" s="63"/>
      <c r="AG142" s="63"/>
      <c r="AH142" s="63"/>
      <c r="AI142" s="63"/>
      <c r="AJ142" s="63"/>
      <c r="AK142" s="63"/>
      <c r="AL142" s="63"/>
      <c r="AM142" s="63"/>
      <c r="AN142" s="63"/>
      <c r="AO142" s="63"/>
    </row>
    <row r="143" spans="1:41" s="60" customFormat="1" x14ac:dyDescent="0.2">
      <c r="A143" s="5"/>
      <c r="B143" s="5"/>
      <c r="C143" s="144"/>
      <c r="D143" s="65"/>
      <c r="E143" s="5"/>
      <c r="F143" s="66"/>
      <c r="G143" s="139"/>
      <c r="H143" s="139"/>
      <c r="I143" s="139"/>
      <c r="J143" s="63"/>
      <c r="K143" s="63"/>
      <c r="L143" s="63"/>
      <c r="M143" s="63"/>
      <c r="N143" s="63"/>
      <c r="O143" s="63"/>
      <c r="P143" s="63"/>
      <c r="Q143" s="63"/>
      <c r="R143" s="63"/>
      <c r="S143" s="63"/>
      <c r="T143" s="63"/>
      <c r="U143" s="63"/>
      <c r="V143" s="63"/>
      <c r="W143" s="63"/>
      <c r="X143" s="63"/>
      <c r="Y143" s="63"/>
      <c r="Z143" s="63"/>
      <c r="AA143" s="63"/>
      <c r="AB143" s="63"/>
      <c r="AC143" s="63"/>
      <c r="AD143" s="63"/>
      <c r="AE143" s="63"/>
      <c r="AF143" s="63"/>
      <c r="AG143" s="63"/>
      <c r="AH143" s="63"/>
      <c r="AI143" s="63"/>
      <c r="AJ143" s="63"/>
      <c r="AK143" s="63"/>
      <c r="AL143" s="63"/>
      <c r="AM143" s="63"/>
      <c r="AN143" s="63"/>
      <c r="AO143" s="63"/>
    </row>
    <row r="144" spans="1:41" s="60" customFormat="1" x14ac:dyDescent="0.2">
      <c r="A144" s="5"/>
      <c r="B144" s="5"/>
      <c r="C144" s="144"/>
      <c r="D144" s="65"/>
      <c r="E144" s="5"/>
      <c r="F144" s="66"/>
      <c r="G144" s="139"/>
      <c r="H144" s="139"/>
      <c r="I144" s="139"/>
      <c r="J144" s="63"/>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c r="AJ144" s="63"/>
      <c r="AK144" s="63"/>
      <c r="AL144" s="63"/>
      <c r="AM144" s="63"/>
      <c r="AN144" s="63"/>
      <c r="AO144" s="63"/>
    </row>
    <row r="145" spans="1:41" s="60" customFormat="1" x14ac:dyDescent="0.2">
      <c r="A145" s="5"/>
      <c r="B145" s="5"/>
      <c r="C145" s="144"/>
      <c r="D145" s="65"/>
      <c r="E145" s="5"/>
      <c r="F145" s="66"/>
      <c r="G145" s="139"/>
      <c r="H145" s="139"/>
      <c r="I145" s="139"/>
      <c r="J145" s="63"/>
      <c r="K145" s="63"/>
      <c r="L145" s="63"/>
      <c r="M145" s="63"/>
      <c r="N145" s="63"/>
      <c r="O145" s="63"/>
      <c r="P145" s="63"/>
      <c r="Q145" s="63"/>
      <c r="R145" s="63"/>
      <c r="S145" s="63"/>
      <c r="T145" s="63"/>
      <c r="U145" s="63"/>
      <c r="V145" s="63"/>
      <c r="W145" s="63"/>
      <c r="X145" s="63"/>
      <c r="Y145" s="63"/>
      <c r="Z145" s="63"/>
      <c r="AA145" s="63"/>
      <c r="AB145" s="63"/>
      <c r="AC145" s="63"/>
      <c r="AD145" s="63"/>
      <c r="AE145" s="63"/>
      <c r="AF145" s="63"/>
      <c r="AG145" s="63"/>
      <c r="AH145" s="63"/>
      <c r="AI145" s="63"/>
      <c r="AJ145" s="63"/>
      <c r="AK145" s="63"/>
      <c r="AL145" s="63"/>
      <c r="AM145" s="63"/>
      <c r="AN145" s="63"/>
      <c r="AO145" s="63"/>
    </row>
    <row r="146" spans="1:41" s="60" customFormat="1" x14ac:dyDescent="0.2">
      <c r="A146" s="5"/>
      <c r="B146" s="5"/>
      <c r="C146" s="144"/>
      <c r="D146" s="65"/>
      <c r="E146" s="5"/>
      <c r="F146" s="66"/>
      <c r="G146" s="139"/>
      <c r="H146" s="139"/>
      <c r="I146" s="139"/>
      <c r="J146" s="63"/>
      <c r="K146" s="63"/>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c r="AN146" s="63"/>
      <c r="AO146" s="63"/>
    </row>
    <row r="147" spans="1:41" s="60" customFormat="1" x14ac:dyDescent="0.2">
      <c r="A147" s="5"/>
      <c r="B147" s="5"/>
      <c r="C147" s="144"/>
      <c r="D147" s="65"/>
      <c r="E147" s="5"/>
      <c r="F147" s="66"/>
      <c r="G147" s="139"/>
      <c r="H147" s="139"/>
      <c r="I147" s="139"/>
      <c r="J147" s="63"/>
      <c r="K147" s="63"/>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63"/>
      <c r="AL147" s="63"/>
      <c r="AM147" s="63"/>
      <c r="AN147" s="63"/>
      <c r="AO147" s="63"/>
    </row>
    <row r="148" spans="1:41" s="60" customFormat="1" x14ac:dyDescent="0.2">
      <c r="A148" s="5"/>
      <c r="B148" s="5"/>
      <c r="C148" s="144"/>
      <c r="D148" s="65"/>
      <c r="E148" s="5"/>
      <c r="F148" s="66"/>
      <c r="G148" s="139"/>
      <c r="H148" s="139"/>
      <c r="I148" s="139"/>
      <c r="J148" s="63"/>
      <c r="K148" s="63"/>
      <c r="L148" s="63"/>
      <c r="M148" s="63"/>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63"/>
      <c r="AL148" s="63"/>
      <c r="AM148" s="63"/>
      <c r="AN148" s="63"/>
      <c r="AO148" s="63"/>
    </row>
    <row r="149" spans="1:41" s="60" customFormat="1" x14ac:dyDescent="0.2">
      <c r="A149" s="5"/>
      <c r="B149" s="5"/>
      <c r="C149" s="144"/>
      <c r="D149" s="65"/>
      <c r="E149" s="5"/>
      <c r="F149" s="66"/>
      <c r="G149" s="139"/>
      <c r="H149" s="139"/>
      <c r="I149" s="139"/>
      <c r="J149" s="63"/>
      <c r="K149" s="63"/>
      <c r="L149" s="63"/>
      <c r="M149" s="63"/>
      <c r="N149" s="63"/>
      <c r="O149" s="63"/>
      <c r="P149" s="63"/>
      <c r="Q149" s="63"/>
      <c r="R149" s="63"/>
      <c r="S149" s="63"/>
      <c r="T149" s="63"/>
      <c r="U149" s="63"/>
      <c r="V149" s="63"/>
      <c r="W149" s="63"/>
      <c r="X149" s="63"/>
      <c r="Y149" s="63"/>
      <c r="Z149" s="63"/>
      <c r="AA149" s="63"/>
      <c r="AB149" s="63"/>
      <c r="AC149" s="63"/>
      <c r="AD149" s="63"/>
      <c r="AE149" s="63"/>
      <c r="AF149" s="63"/>
      <c r="AG149" s="63"/>
      <c r="AH149" s="63"/>
      <c r="AI149" s="63"/>
      <c r="AJ149" s="63"/>
      <c r="AK149" s="63"/>
      <c r="AL149" s="63"/>
      <c r="AM149" s="63"/>
      <c r="AN149" s="63"/>
      <c r="AO149" s="63"/>
    </row>
    <row r="150" spans="1:41" s="60" customFormat="1" x14ac:dyDescent="0.2">
      <c r="A150" s="5"/>
      <c r="B150" s="5"/>
      <c r="C150" s="144"/>
      <c r="D150" s="65"/>
      <c r="E150" s="5"/>
      <c r="F150" s="66"/>
      <c r="G150" s="139"/>
      <c r="H150" s="139"/>
      <c r="I150" s="139"/>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3"/>
      <c r="AO150" s="63"/>
    </row>
    <row r="151" spans="1:41" s="60" customFormat="1" x14ac:dyDescent="0.2">
      <c r="A151" s="5"/>
      <c r="B151" s="5"/>
      <c r="C151" s="144"/>
      <c r="D151" s="65"/>
      <c r="E151" s="5"/>
      <c r="F151" s="66"/>
      <c r="G151" s="139"/>
      <c r="H151" s="139"/>
      <c r="I151" s="139"/>
      <c r="J151" s="63"/>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c r="AN151" s="63"/>
      <c r="AO151" s="63"/>
    </row>
    <row r="152" spans="1:41" s="60" customFormat="1" x14ac:dyDescent="0.2">
      <c r="A152" s="5"/>
      <c r="B152" s="5"/>
      <c r="C152" s="144"/>
      <c r="D152" s="65"/>
      <c r="E152" s="5"/>
      <c r="F152" s="66"/>
      <c r="G152" s="139"/>
      <c r="H152" s="139"/>
      <c r="I152" s="139"/>
      <c r="J152" s="63"/>
      <c r="K152" s="63"/>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c r="AO152" s="63"/>
    </row>
    <row r="153" spans="1:41" s="60" customFormat="1" x14ac:dyDescent="0.2">
      <c r="A153" s="5"/>
      <c r="B153" s="5"/>
      <c r="C153" s="144"/>
      <c r="D153" s="65"/>
      <c r="E153" s="5"/>
      <c r="F153" s="66"/>
      <c r="G153" s="139"/>
      <c r="H153" s="139"/>
      <c r="I153" s="139"/>
      <c r="J153" s="63"/>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row>
    <row r="154" spans="1:41" s="60" customFormat="1" x14ac:dyDescent="0.2">
      <c r="A154" s="5"/>
      <c r="B154" s="5"/>
      <c r="C154" s="144"/>
      <c r="D154" s="65"/>
      <c r="E154" s="5"/>
      <c r="F154" s="66"/>
      <c r="G154" s="139"/>
      <c r="H154" s="139"/>
      <c r="I154" s="139"/>
      <c r="J154" s="63"/>
      <c r="K154" s="63"/>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63"/>
      <c r="AL154" s="63"/>
      <c r="AM154" s="63"/>
      <c r="AN154" s="63"/>
      <c r="AO154" s="63"/>
    </row>
    <row r="155" spans="1:41" s="60" customFormat="1" x14ac:dyDescent="0.2">
      <c r="A155" s="5"/>
      <c r="B155" s="5"/>
      <c r="C155" s="144"/>
      <c r="D155" s="65"/>
      <c r="E155" s="5"/>
      <c r="F155" s="66"/>
      <c r="G155" s="139"/>
      <c r="H155" s="139"/>
      <c r="I155" s="139"/>
      <c r="J155" s="63"/>
      <c r="K155" s="63"/>
      <c r="L155" s="63"/>
      <c r="M155" s="63"/>
      <c r="N155" s="63"/>
      <c r="O155" s="63"/>
      <c r="P155" s="63"/>
      <c r="Q155" s="63"/>
      <c r="R155" s="63"/>
      <c r="S155" s="63"/>
      <c r="T155" s="63"/>
      <c r="U155" s="63"/>
      <c r="V155" s="63"/>
      <c r="W155" s="63"/>
      <c r="X155" s="63"/>
      <c r="Y155" s="63"/>
      <c r="Z155" s="63"/>
      <c r="AA155" s="63"/>
      <c r="AB155" s="63"/>
      <c r="AC155" s="63"/>
      <c r="AD155" s="63"/>
      <c r="AE155" s="63"/>
      <c r="AF155" s="63"/>
      <c r="AG155" s="63"/>
      <c r="AH155" s="63"/>
      <c r="AI155" s="63"/>
      <c r="AJ155" s="63"/>
      <c r="AK155" s="63"/>
      <c r="AL155" s="63"/>
      <c r="AM155" s="63"/>
      <c r="AN155" s="63"/>
      <c r="AO155" s="63"/>
    </row>
    <row r="156" spans="1:41" s="60" customFormat="1" x14ac:dyDescent="0.2">
      <c r="A156" s="5"/>
      <c r="B156" s="5"/>
      <c r="C156" s="144"/>
      <c r="D156" s="65"/>
      <c r="E156" s="5"/>
      <c r="F156" s="66"/>
      <c r="G156" s="139"/>
      <c r="H156" s="139"/>
      <c r="I156" s="139"/>
      <c r="J156" s="63"/>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c r="AN156" s="63"/>
      <c r="AO156" s="63"/>
    </row>
    <row r="157" spans="1:41" s="60" customFormat="1" x14ac:dyDescent="0.2">
      <c r="A157" s="5"/>
      <c r="B157" s="5"/>
      <c r="C157" s="144"/>
      <c r="D157" s="65"/>
      <c r="E157" s="5"/>
      <c r="F157" s="66"/>
      <c r="G157" s="139"/>
      <c r="H157" s="139"/>
      <c r="I157" s="139"/>
      <c r="J157" s="63"/>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c r="AO157" s="63"/>
    </row>
    <row r="158" spans="1:41" s="60" customFormat="1" x14ac:dyDescent="0.2">
      <c r="A158" s="5"/>
      <c r="B158" s="5"/>
      <c r="C158" s="144"/>
      <c r="D158" s="65"/>
      <c r="E158" s="5"/>
      <c r="F158" s="66"/>
      <c r="G158" s="139"/>
      <c r="H158" s="139"/>
      <c r="I158" s="139"/>
      <c r="J158" s="63"/>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c r="AO158" s="63"/>
    </row>
    <row r="159" spans="1:41" s="60" customFormat="1" x14ac:dyDescent="0.2">
      <c r="A159" s="5"/>
      <c r="B159" s="5"/>
      <c r="C159" s="144"/>
      <c r="D159" s="65"/>
      <c r="E159" s="5"/>
      <c r="F159" s="66"/>
      <c r="G159" s="139"/>
      <c r="H159" s="139"/>
      <c r="I159" s="139"/>
      <c r="J159" s="63"/>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row>
    <row r="160" spans="1:41" s="60" customFormat="1" x14ac:dyDescent="0.2">
      <c r="A160" s="5"/>
      <c r="B160" s="5"/>
      <c r="C160" s="144"/>
      <c r="D160" s="65"/>
      <c r="E160" s="5"/>
      <c r="F160" s="66"/>
      <c r="G160" s="139"/>
      <c r="H160" s="139"/>
      <c r="I160" s="139"/>
      <c r="J160" s="63"/>
      <c r="K160" s="63"/>
      <c r="L160" s="63"/>
      <c r="M160" s="63"/>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c r="AN160" s="63"/>
      <c r="AO160" s="63"/>
    </row>
    <row r="161" spans="1:41" s="60" customFormat="1" x14ac:dyDescent="0.2">
      <c r="A161" s="5"/>
      <c r="B161" s="5"/>
      <c r="C161" s="144"/>
      <c r="D161" s="65"/>
      <c r="E161" s="5"/>
      <c r="F161" s="66"/>
      <c r="G161" s="139"/>
      <c r="H161" s="139"/>
      <c r="I161" s="139"/>
      <c r="J161" s="63"/>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row>
    <row r="162" spans="1:41" s="60" customFormat="1" x14ac:dyDescent="0.2">
      <c r="A162" s="5"/>
      <c r="B162" s="5"/>
      <c r="C162" s="144"/>
      <c r="D162" s="65"/>
      <c r="E162" s="5"/>
      <c r="F162" s="66"/>
      <c r="G162" s="139"/>
      <c r="H162" s="139"/>
      <c r="I162" s="139"/>
      <c r="J162" s="63"/>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row>
    <row r="163" spans="1:41" s="60" customFormat="1" x14ac:dyDescent="0.2">
      <c r="A163" s="5"/>
      <c r="B163" s="5"/>
      <c r="C163" s="144"/>
      <c r="D163" s="65"/>
      <c r="E163" s="5"/>
      <c r="F163" s="66"/>
      <c r="G163" s="139"/>
      <c r="H163" s="139"/>
      <c r="I163" s="139"/>
      <c r="J163" s="63"/>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row>
    <row r="164" spans="1:41" s="60" customFormat="1" x14ac:dyDescent="0.2">
      <c r="A164" s="5"/>
      <c r="B164" s="5"/>
      <c r="C164" s="144"/>
      <c r="D164" s="65"/>
      <c r="E164" s="5"/>
      <c r="F164" s="66"/>
      <c r="G164" s="139"/>
      <c r="H164" s="139"/>
      <c r="I164" s="139"/>
      <c r="J164" s="63"/>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row>
    <row r="165" spans="1:41" s="60" customFormat="1" x14ac:dyDescent="0.2">
      <c r="A165" s="5"/>
      <c r="B165" s="5"/>
      <c r="C165" s="144"/>
      <c r="D165" s="65"/>
      <c r="E165" s="5"/>
      <c r="F165" s="66"/>
      <c r="G165" s="139"/>
      <c r="H165" s="139"/>
      <c r="I165" s="139"/>
      <c r="J165" s="63"/>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row>
    <row r="166" spans="1:41" s="60" customFormat="1" x14ac:dyDescent="0.2">
      <c r="A166" s="5"/>
      <c r="B166" s="5"/>
      <c r="C166" s="144"/>
      <c r="D166" s="65"/>
      <c r="E166" s="5"/>
      <c r="F166" s="66"/>
      <c r="G166" s="139"/>
      <c r="H166" s="139"/>
      <c r="I166" s="139"/>
      <c r="J166" s="63"/>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row>
    <row r="167" spans="1:41" s="60" customFormat="1" x14ac:dyDescent="0.2">
      <c r="A167" s="5"/>
      <c r="B167" s="5"/>
      <c r="C167" s="144"/>
      <c r="D167" s="65"/>
      <c r="E167" s="5"/>
      <c r="F167" s="66"/>
      <c r="G167" s="139"/>
      <c r="H167" s="139"/>
      <c r="I167" s="139"/>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row>
    <row r="168" spans="1:41" s="60" customFormat="1" x14ac:dyDescent="0.2">
      <c r="A168" s="5"/>
      <c r="B168" s="5"/>
      <c r="C168" s="144"/>
      <c r="D168" s="65"/>
      <c r="E168" s="5"/>
      <c r="F168" s="66"/>
      <c r="G168" s="139"/>
      <c r="H168" s="139"/>
      <c r="I168" s="139"/>
      <c r="J168" s="63"/>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row>
    <row r="169" spans="1:41" s="60" customFormat="1" x14ac:dyDescent="0.2">
      <c r="A169" s="5"/>
      <c r="B169" s="5"/>
      <c r="C169" s="144"/>
      <c r="D169" s="65"/>
      <c r="E169" s="5"/>
      <c r="F169" s="66"/>
      <c r="G169" s="139"/>
      <c r="H169" s="139"/>
      <c r="I169" s="139"/>
      <c r="J169" s="63"/>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row>
    <row r="170" spans="1:41" s="60" customFormat="1" x14ac:dyDescent="0.2">
      <c r="A170" s="5"/>
      <c r="B170" s="5"/>
      <c r="C170" s="144"/>
      <c r="D170" s="65"/>
      <c r="E170" s="5"/>
      <c r="F170" s="66"/>
      <c r="G170" s="139"/>
      <c r="H170" s="139"/>
      <c r="I170" s="139"/>
      <c r="J170" s="63"/>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row>
    <row r="171" spans="1:41" s="60" customFormat="1" x14ac:dyDescent="0.2">
      <c r="A171" s="5"/>
      <c r="B171" s="5"/>
      <c r="C171" s="144"/>
      <c r="D171" s="65"/>
      <c r="E171" s="5"/>
      <c r="F171" s="66"/>
      <c r="G171" s="139"/>
      <c r="H171" s="139"/>
      <c r="I171" s="139"/>
      <c r="J171" s="63"/>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row>
    <row r="172" spans="1:41" s="60" customFormat="1" x14ac:dyDescent="0.2">
      <c r="A172" s="5"/>
      <c r="B172" s="5"/>
      <c r="C172" s="144"/>
      <c r="D172" s="65"/>
      <c r="E172" s="5"/>
      <c r="F172" s="66"/>
      <c r="G172" s="139"/>
      <c r="H172" s="139"/>
      <c r="I172" s="139"/>
      <c r="J172" s="63"/>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row>
    <row r="173" spans="1:41" s="60" customFormat="1" x14ac:dyDescent="0.2">
      <c r="A173" s="5"/>
      <c r="B173" s="5"/>
      <c r="C173" s="144"/>
      <c r="D173" s="65"/>
      <c r="E173" s="5"/>
      <c r="F173" s="66"/>
      <c r="G173" s="139"/>
      <c r="H173" s="139"/>
      <c r="I173" s="139"/>
      <c r="J173" s="63"/>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row>
    <row r="174" spans="1:41" s="60" customFormat="1" x14ac:dyDescent="0.2">
      <c r="A174" s="5"/>
      <c r="B174" s="5"/>
      <c r="C174" s="144"/>
      <c r="D174" s="65"/>
      <c r="E174" s="5"/>
      <c r="F174" s="66"/>
      <c r="G174" s="139"/>
      <c r="H174" s="139"/>
      <c r="I174" s="139"/>
      <c r="J174" s="63"/>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row>
    <row r="175" spans="1:41" s="60" customFormat="1" x14ac:dyDescent="0.2">
      <c r="A175" s="5"/>
      <c r="B175" s="5"/>
      <c r="C175" s="144"/>
      <c r="D175" s="65"/>
      <c r="E175" s="5"/>
      <c r="F175" s="66"/>
      <c r="G175" s="139"/>
      <c r="H175" s="139"/>
      <c r="I175" s="139"/>
      <c r="J175" s="63"/>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row>
    <row r="176" spans="1:41" s="60" customFormat="1" x14ac:dyDescent="0.2">
      <c r="A176" s="5"/>
      <c r="B176" s="5"/>
      <c r="C176" s="144"/>
      <c r="D176" s="65"/>
      <c r="E176" s="5"/>
      <c r="F176" s="66"/>
      <c r="G176" s="139"/>
      <c r="H176" s="139"/>
      <c r="I176" s="139"/>
      <c r="J176" s="63"/>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row>
    <row r="177" spans="1:41" s="60" customFormat="1" x14ac:dyDescent="0.2">
      <c r="A177" s="5"/>
      <c r="B177" s="5"/>
      <c r="C177" s="144"/>
      <c r="D177" s="65"/>
      <c r="E177" s="5"/>
      <c r="F177" s="66"/>
      <c r="G177" s="139"/>
      <c r="H177" s="139"/>
      <c r="I177" s="139"/>
      <c r="J177" s="63"/>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row>
    <row r="178" spans="1:41" s="60" customFormat="1" x14ac:dyDescent="0.2">
      <c r="A178" s="5"/>
      <c r="B178" s="5"/>
      <c r="C178" s="144"/>
      <c r="D178" s="65"/>
      <c r="E178" s="5"/>
      <c r="F178" s="66"/>
      <c r="G178" s="139"/>
      <c r="H178" s="139"/>
      <c r="I178" s="139"/>
      <c r="J178" s="63"/>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row>
    <row r="179" spans="1:41" s="60" customFormat="1" x14ac:dyDescent="0.2">
      <c r="A179" s="5"/>
      <c r="B179" s="5"/>
      <c r="C179" s="144"/>
      <c r="D179" s="65"/>
      <c r="E179" s="5"/>
      <c r="F179" s="66"/>
      <c r="G179" s="139"/>
      <c r="H179" s="139"/>
      <c r="I179" s="139"/>
      <c r="J179" s="63"/>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row>
    <row r="180" spans="1:41" s="60" customFormat="1" x14ac:dyDescent="0.2">
      <c r="A180" s="5"/>
      <c r="B180" s="5"/>
      <c r="C180" s="144"/>
      <c r="D180" s="65"/>
      <c r="E180" s="5"/>
      <c r="F180" s="66"/>
      <c r="G180" s="139"/>
      <c r="H180" s="139"/>
      <c r="I180" s="139"/>
      <c r="J180" s="63"/>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row>
    <row r="181" spans="1:41" s="60" customFormat="1" x14ac:dyDescent="0.2">
      <c r="A181" s="5"/>
      <c r="B181" s="5"/>
      <c r="C181" s="144"/>
      <c r="D181" s="65"/>
      <c r="E181" s="5"/>
      <c r="F181" s="66"/>
      <c r="G181" s="139"/>
      <c r="H181" s="139"/>
      <c r="I181" s="139"/>
      <c r="J181" s="63"/>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row>
    <row r="182" spans="1:41" s="60" customFormat="1" x14ac:dyDescent="0.2">
      <c r="A182" s="5"/>
      <c r="B182" s="5"/>
      <c r="C182" s="144"/>
      <c r="D182" s="65"/>
      <c r="E182" s="5"/>
      <c r="F182" s="66"/>
      <c r="G182" s="139"/>
      <c r="H182" s="139"/>
      <c r="I182" s="139"/>
      <c r="J182" s="63"/>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row>
    <row r="183" spans="1:41" s="60" customFormat="1" x14ac:dyDescent="0.2">
      <c r="A183" s="5"/>
      <c r="B183" s="5"/>
      <c r="C183" s="144"/>
      <c r="D183" s="65"/>
      <c r="E183" s="5"/>
      <c r="F183" s="66"/>
      <c r="G183" s="139"/>
      <c r="H183" s="139"/>
      <c r="I183" s="139"/>
      <c r="J183" s="63"/>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row>
    <row r="184" spans="1:41" s="60" customFormat="1" x14ac:dyDescent="0.2">
      <c r="A184" s="5"/>
      <c r="B184" s="5"/>
      <c r="C184" s="144"/>
      <c r="D184" s="65"/>
      <c r="E184" s="5"/>
      <c r="F184" s="66"/>
      <c r="G184" s="139"/>
      <c r="H184" s="139"/>
      <c r="I184" s="139"/>
      <c r="J184" s="63"/>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row>
    <row r="185" spans="1:41" s="60" customFormat="1" x14ac:dyDescent="0.2">
      <c r="A185" s="5"/>
      <c r="B185" s="5"/>
      <c r="C185" s="144"/>
      <c r="D185" s="65"/>
      <c r="E185" s="5"/>
      <c r="F185" s="66"/>
      <c r="G185" s="139"/>
      <c r="H185" s="139"/>
      <c r="I185" s="139"/>
      <c r="J185" s="63"/>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row>
    <row r="186" spans="1:41" s="60" customFormat="1" x14ac:dyDescent="0.2">
      <c r="A186" s="5"/>
      <c r="B186" s="5"/>
      <c r="C186" s="144"/>
      <c r="D186" s="65"/>
      <c r="E186" s="5"/>
      <c r="F186" s="66"/>
      <c r="G186" s="139"/>
      <c r="H186" s="139"/>
      <c r="I186" s="139"/>
      <c r="J186" s="63"/>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row>
    <row r="187" spans="1:41" s="60" customFormat="1" x14ac:dyDescent="0.2">
      <c r="A187" s="5"/>
      <c r="B187" s="5"/>
      <c r="C187" s="144"/>
      <c r="D187" s="65"/>
      <c r="E187" s="5"/>
      <c r="F187" s="66"/>
      <c r="G187" s="139"/>
      <c r="H187" s="139"/>
      <c r="I187" s="139"/>
      <c r="J187" s="63"/>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row>
    <row r="188" spans="1:41" s="60" customFormat="1" x14ac:dyDescent="0.2">
      <c r="A188" s="5"/>
      <c r="B188" s="5"/>
      <c r="C188" s="144"/>
      <c r="D188" s="65"/>
      <c r="E188" s="5"/>
      <c r="F188" s="66"/>
      <c r="G188" s="139"/>
      <c r="H188" s="139"/>
      <c r="I188" s="139"/>
      <c r="J188" s="63"/>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row>
    <row r="189" spans="1:41" s="60" customFormat="1" x14ac:dyDescent="0.2">
      <c r="A189" s="5"/>
      <c r="B189" s="5"/>
      <c r="C189" s="144"/>
      <c r="D189" s="65"/>
      <c r="E189" s="5"/>
      <c r="F189" s="66"/>
      <c r="G189" s="139"/>
      <c r="H189" s="139"/>
      <c r="I189" s="139"/>
      <c r="J189" s="63"/>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row>
    <row r="190" spans="1:41" s="60" customFormat="1" x14ac:dyDescent="0.2">
      <c r="A190" s="5"/>
      <c r="B190" s="5"/>
      <c r="C190" s="144"/>
      <c r="D190" s="65"/>
      <c r="E190" s="5"/>
      <c r="F190" s="66"/>
      <c r="G190" s="139"/>
      <c r="H190" s="139"/>
      <c r="I190" s="139"/>
      <c r="J190" s="63"/>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row>
    <row r="191" spans="1:41" s="60" customFormat="1" x14ac:dyDescent="0.2">
      <c r="A191" s="5"/>
      <c r="B191" s="5"/>
      <c r="C191" s="144"/>
      <c r="D191" s="65"/>
      <c r="E191" s="5"/>
      <c r="F191" s="66"/>
      <c r="G191" s="139"/>
      <c r="H191" s="139"/>
      <c r="I191" s="139"/>
      <c r="J191" s="63"/>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row>
    <row r="192" spans="1:41" s="60" customFormat="1" x14ac:dyDescent="0.2">
      <c r="A192" s="5"/>
      <c r="B192" s="5"/>
      <c r="C192" s="144"/>
      <c r="D192" s="65"/>
      <c r="E192" s="5"/>
      <c r="F192" s="66"/>
      <c r="G192" s="139"/>
      <c r="H192" s="139"/>
      <c r="I192" s="139"/>
      <c r="J192" s="63"/>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row>
    <row r="193" spans="1:41" s="60" customFormat="1" x14ac:dyDescent="0.2">
      <c r="A193" s="5"/>
      <c r="B193" s="5"/>
      <c r="C193" s="144"/>
      <c r="D193" s="65"/>
      <c r="E193" s="5"/>
      <c r="F193" s="66"/>
      <c r="G193" s="139"/>
      <c r="H193" s="139"/>
      <c r="I193" s="139"/>
      <c r="J193" s="63"/>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row>
    <row r="194" spans="1:41" s="60" customFormat="1" x14ac:dyDescent="0.2">
      <c r="A194" s="5"/>
      <c r="B194" s="5"/>
      <c r="C194" s="144"/>
      <c r="D194" s="65"/>
      <c r="E194" s="5"/>
      <c r="F194" s="66"/>
      <c r="G194" s="139"/>
      <c r="H194" s="139"/>
      <c r="I194" s="139"/>
      <c r="J194" s="63"/>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row>
    <row r="195" spans="1:41" s="60" customFormat="1" x14ac:dyDescent="0.2">
      <c r="A195" s="5"/>
      <c r="B195" s="5"/>
      <c r="C195" s="144"/>
      <c r="D195" s="65"/>
      <c r="E195" s="5"/>
      <c r="F195" s="66"/>
      <c r="G195" s="139"/>
      <c r="H195" s="139"/>
      <c r="I195" s="139"/>
      <c r="J195" s="63"/>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row>
    <row r="196" spans="1:41" s="60" customFormat="1" x14ac:dyDescent="0.2">
      <c r="A196" s="5"/>
      <c r="B196" s="5"/>
      <c r="C196" s="144"/>
      <c r="D196" s="65"/>
      <c r="E196" s="5"/>
      <c r="F196" s="66"/>
      <c r="G196" s="139"/>
      <c r="H196" s="139"/>
      <c r="I196" s="139"/>
      <c r="J196" s="63"/>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row>
    <row r="197" spans="1:41" s="60" customFormat="1" x14ac:dyDescent="0.2">
      <c r="A197" s="5"/>
      <c r="B197" s="5"/>
      <c r="C197" s="144"/>
      <c r="D197" s="65"/>
      <c r="E197" s="5"/>
      <c r="F197" s="66"/>
      <c r="G197" s="139"/>
      <c r="H197" s="139"/>
      <c r="I197" s="139"/>
      <c r="J197" s="63"/>
      <c r="K197" s="63"/>
      <c r="L197" s="63"/>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row>
    <row r="198" spans="1:41" s="60" customFormat="1" x14ac:dyDescent="0.2">
      <c r="A198" s="5"/>
      <c r="B198" s="5"/>
      <c r="C198" s="144"/>
      <c r="D198" s="65"/>
      <c r="E198" s="5"/>
      <c r="F198" s="66"/>
      <c r="G198" s="139"/>
      <c r="H198" s="139"/>
      <c r="I198" s="139"/>
      <c r="J198" s="63"/>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row>
    <row r="199" spans="1:41" s="60" customFormat="1" x14ac:dyDescent="0.2">
      <c r="A199" s="5"/>
      <c r="B199" s="5"/>
      <c r="C199" s="144"/>
      <c r="D199" s="65"/>
      <c r="E199" s="5"/>
      <c r="F199" s="66"/>
      <c r="G199" s="139"/>
      <c r="H199" s="139"/>
      <c r="I199" s="139"/>
      <c r="J199" s="63"/>
      <c r="K199" s="63"/>
      <c r="L199" s="63"/>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row>
    <row r="200" spans="1:41" s="60" customFormat="1" x14ac:dyDescent="0.2">
      <c r="A200" s="5"/>
      <c r="B200" s="5"/>
      <c r="C200" s="144"/>
      <c r="D200" s="65"/>
      <c r="E200" s="5"/>
      <c r="F200" s="66"/>
      <c r="G200" s="139"/>
      <c r="H200" s="139"/>
      <c r="I200" s="139"/>
      <c r="J200" s="63"/>
      <c r="K200" s="63"/>
      <c r="L200" s="63"/>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row>
    <row r="201" spans="1:41" s="60" customFormat="1" x14ac:dyDescent="0.2">
      <c r="A201" s="5"/>
      <c r="B201" s="5"/>
      <c r="C201" s="144"/>
      <c r="D201" s="65"/>
      <c r="E201" s="5"/>
      <c r="F201" s="66"/>
      <c r="G201" s="139"/>
      <c r="H201" s="139"/>
      <c r="I201" s="139"/>
      <c r="J201" s="63"/>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row>
    <row r="202" spans="1:41" s="60" customFormat="1" x14ac:dyDescent="0.2">
      <c r="A202" s="5"/>
      <c r="B202" s="5"/>
      <c r="C202" s="144"/>
      <c r="D202" s="65"/>
      <c r="E202" s="5"/>
      <c r="F202" s="66"/>
      <c r="G202" s="139"/>
      <c r="H202" s="139"/>
      <c r="I202" s="139"/>
      <c r="J202" s="63"/>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row>
    <row r="203" spans="1:41" s="60" customFormat="1" x14ac:dyDescent="0.2">
      <c r="A203" s="5"/>
      <c r="B203" s="5"/>
      <c r="C203" s="144"/>
      <c r="D203" s="65"/>
      <c r="E203" s="5"/>
      <c r="F203" s="66"/>
      <c r="G203" s="139"/>
      <c r="H203" s="139"/>
      <c r="I203" s="139"/>
      <c r="J203" s="63"/>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row>
    <row r="204" spans="1:41" s="60" customFormat="1" x14ac:dyDescent="0.2">
      <c r="A204" s="5"/>
      <c r="B204" s="5"/>
      <c r="C204" s="144"/>
      <c r="D204" s="65"/>
      <c r="E204" s="5"/>
      <c r="F204" s="66"/>
      <c r="G204" s="139"/>
      <c r="H204" s="139"/>
      <c r="I204" s="139"/>
      <c r="J204" s="63"/>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row>
    <row r="205" spans="1:41" s="60" customFormat="1" x14ac:dyDescent="0.2">
      <c r="A205" s="5"/>
      <c r="B205" s="5"/>
      <c r="C205" s="144"/>
      <c r="D205" s="65"/>
      <c r="E205" s="5"/>
      <c r="F205" s="66"/>
      <c r="G205" s="139"/>
      <c r="H205" s="139"/>
      <c r="I205" s="139"/>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row>
    <row r="206" spans="1:41" s="60" customFormat="1" x14ac:dyDescent="0.2">
      <c r="A206" s="5"/>
      <c r="B206" s="5"/>
      <c r="C206" s="144"/>
      <c r="D206" s="65"/>
      <c r="E206" s="5"/>
      <c r="F206" s="66"/>
      <c r="G206" s="139"/>
      <c r="H206" s="139"/>
      <c r="I206" s="139"/>
      <c r="J206" s="63"/>
      <c r="K206" s="63"/>
      <c r="L206" s="63"/>
      <c r="M206" s="63"/>
      <c r="N206" s="63"/>
      <c r="O206" s="63"/>
      <c r="P206" s="63"/>
      <c r="Q206" s="63"/>
      <c r="R206" s="63"/>
      <c r="S206" s="63"/>
      <c r="T206" s="63"/>
      <c r="U206" s="63"/>
      <c r="V206" s="63"/>
      <c r="W206" s="63"/>
      <c r="X206" s="63"/>
      <c r="Y206" s="63"/>
      <c r="Z206" s="63"/>
      <c r="AA206" s="63"/>
      <c r="AB206" s="63"/>
      <c r="AC206" s="63"/>
      <c r="AD206" s="63"/>
      <c r="AE206" s="63"/>
      <c r="AF206" s="63"/>
      <c r="AG206" s="63"/>
      <c r="AH206" s="63"/>
      <c r="AI206" s="63"/>
      <c r="AJ206" s="63"/>
      <c r="AK206" s="63"/>
      <c r="AL206" s="63"/>
      <c r="AM206" s="63"/>
      <c r="AN206" s="63"/>
      <c r="AO206" s="63"/>
    </row>
    <row r="207" spans="1:41" s="60" customFormat="1" x14ac:dyDescent="0.2">
      <c r="A207" s="5"/>
      <c r="B207" s="5"/>
      <c r="C207" s="144"/>
      <c r="D207" s="65"/>
      <c r="E207" s="5"/>
      <c r="F207" s="66"/>
      <c r="G207" s="139"/>
      <c r="H207" s="139"/>
      <c r="I207" s="139"/>
      <c r="J207" s="63"/>
      <c r="K207" s="63"/>
      <c r="L207" s="63"/>
      <c r="M207" s="63"/>
      <c r="N207" s="63"/>
      <c r="O207" s="63"/>
      <c r="P207" s="63"/>
      <c r="Q207" s="63"/>
      <c r="R207" s="63"/>
      <c r="S207" s="63"/>
      <c r="T207" s="63"/>
      <c r="U207" s="63"/>
      <c r="V207" s="63"/>
      <c r="W207" s="63"/>
      <c r="X207" s="63"/>
      <c r="Y207" s="63"/>
      <c r="Z207" s="63"/>
      <c r="AA207" s="63"/>
      <c r="AB207" s="63"/>
      <c r="AC207" s="63"/>
      <c r="AD207" s="63"/>
      <c r="AE207" s="63"/>
      <c r="AF207" s="63"/>
      <c r="AG207" s="63"/>
      <c r="AH207" s="63"/>
      <c r="AI207" s="63"/>
      <c r="AJ207" s="63"/>
      <c r="AK207" s="63"/>
      <c r="AL207" s="63"/>
      <c r="AM207" s="63"/>
      <c r="AN207" s="63"/>
      <c r="AO207" s="63"/>
    </row>
    <row r="208" spans="1:41" s="60" customFormat="1" x14ac:dyDescent="0.2">
      <c r="A208" s="5"/>
      <c r="B208" s="5"/>
      <c r="C208" s="144"/>
      <c r="D208" s="65"/>
      <c r="E208" s="5"/>
      <c r="F208" s="66"/>
      <c r="G208" s="139"/>
      <c r="H208" s="139"/>
      <c r="I208" s="139"/>
      <c r="J208" s="63"/>
      <c r="K208" s="63"/>
      <c r="L208" s="63"/>
      <c r="M208" s="63"/>
      <c r="N208" s="63"/>
      <c r="O208" s="63"/>
      <c r="P208" s="63"/>
      <c r="Q208" s="63"/>
      <c r="R208" s="63"/>
      <c r="S208" s="63"/>
      <c r="T208" s="63"/>
      <c r="U208" s="63"/>
      <c r="V208" s="63"/>
      <c r="W208" s="63"/>
      <c r="X208" s="63"/>
      <c r="Y208" s="63"/>
      <c r="Z208" s="63"/>
      <c r="AA208" s="63"/>
      <c r="AB208" s="63"/>
      <c r="AC208" s="63"/>
      <c r="AD208" s="63"/>
      <c r="AE208" s="63"/>
      <c r="AF208" s="63"/>
      <c r="AG208" s="63"/>
      <c r="AH208" s="63"/>
      <c r="AI208" s="63"/>
      <c r="AJ208" s="63"/>
      <c r="AK208" s="63"/>
      <c r="AL208" s="63"/>
      <c r="AM208" s="63"/>
      <c r="AN208" s="63"/>
      <c r="AO208" s="63"/>
    </row>
    <row r="209" spans="1:41" s="60" customFormat="1" x14ac:dyDescent="0.2">
      <c r="A209" s="5"/>
      <c r="B209" s="5"/>
      <c r="C209" s="144"/>
      <c r="D209" s="65"/>
      <c r="E209" s="5"/>
      <c r="F209" s="66"/>
      <c r="G209" s="139"/>
      <c r="H209" s="139"/>
      <c r="I209" s="139"/>
      <c r="J209" s="63"/>
      <c r="K209" s="63"/>
      <c r="L209" s="63"/>
      <c r="M209" s="63"/>
      <c r="N209" s="63"/>
      <c r="O209" s="63"/>
      <c r="P209" s="63"/>
      <c r="Q209" s="63"/>
      <c r="R209" s="63"/>
      <c r="S209" s="63"/>
      <c r="T209" s="63"/>
      <c r="U209" s="63"/>
      <c r="V209" s="63"/>
      <c r="W209" s="63"/>
      <c r="X209" s="63"/>
      <c r="Y209" s="63"/>
      <c r="Z209" s="63"/>
      <c r="AA209" s="63"/>
      <c r="AB209" s="63"/>
      <c r="AC209" s="63"/>
      <c r="AD209" s="63"/>
      <c r="AE209" s="63"/>
      <c r="AF209" s="63"/>
      <c r="AG209" s="63"/>
      <c r="AH209" s="63"/>
      <c r="AI209" s="63"/>
      <c r="AJ209" s="63"/>
      <c r="AK209" s="63"/>
      <c r="AL209" s="63"/>
      <c r="AM209" s="63"/>
      <c r="AN209" s="63"/>
      <c r="AO209" s="63"/>
    </row>
    <row r="210" spans="1:41" s="60" customFormat="1" x14ac:dyDescent="0.2">
      <c r="A210" s="5"/>
      <c r="B210" s="5"/>
      <c r="C210" s="144"/>
      <c r="D210" s="65"/>
      <c r="E210" s="5"/>
      <c r="F210" s="66"/>
      <c r="G210" s="139"/>
      <c r="H210" s="139"/>
      <c r="I210" s="139"/>
      <c r="J210" s="63"/>
      <c r="K210" s="63"/>
      <c r="L210" s="63"/>
      <c r="M210" s="63"/>
      <c r="N210" s="63"/>
      <c r="O210" s="63"/>
      <c r="P210" s="63"/>
      <c r="Q210" s="63"/>
      <c r="R210" s="63"/>
      <c r="S210" s="63"/>
      <c r="T210" s="63"/>
      <c r="U210" s="63"/>
      <c r="V210" s="63"/>
      <c r="W210" s="63"/>
      <c r="X210" s="63"/>
      <c r="Y210" s="63"/>
      <c r="Z210" s="63"/>
      <c r="AA210" s="63"/>
      <c r="AB210" s="63"/>
      <c r="AC210" s="63"/>
      <c r="AD210" s="63"/>
      <c r="AE210" s="63"/>
      <c r="AF210" s="63"/>
      <c r="AG210" s="63"/>
      <c r="AH210" s="63"/>
      <c r="AI210" s="63"/>
      <c r="AJ210" s="63"/>
      <c r="AK210" s="63"/>
      <c r="AL210" s="63"/>
      <c r="AM210" s="63"/>
      <c r="AN210" s="63"/>
      <c r="AO210" s="63"/>
    </row>
    <row r="211" spans="1:41" s="60" customFormat="1" x14ac:dyDescent="0.2">
      <c r="A211" s="5"/>
      <c r="B211" s="5"/>
      <c r="C211" s="144"/>
      <c r="D211" s="65"/>
      <c r="E211" s="5"/>
      <c r="F211" s="66"/>
      <c r="G211" s="139"/>
      <c r="H211" s="139"/>
      <c r="I211" s="139"/>
      <c r="J211" s="63"/>
      <c r="K211" s="63"/>
      <c r="L211" s="63"/>
      <c r="M211" s="63"/>
      <c r="N211" s="63"/>
      <c r="O211" s="63"/>
      <c r="P211" s="63"/>
      <c r="Q211" s="63"/>
      <c r="R211" s="63"/>
      <c r="S211" s="63"/>
      <c r="T211" s="63"/>
      <c r="U211" s="63"/>
      <c r="V211" s="63"/>
      <c r="W211" s="63"/>
      <c r="X211" s="63"/>
      <c r="Y211" s="63"/>
      <c r="Z211" s="63"/>
      <c r="AA211" s="63"/>
      <c r="AB211" s="63"/>
      <c r="AC211" s="63"/>
      <c r="AD211" s="63"/>
      <c r="AE211" s="63"/>
      <c r="AF211" s="63"/>
      <c r="AG211" s="63"/>
      <c r="AH211" s="63"/>
      <c r="AI211" s="63"/>
      <c r="AJ211" s="63"/>
      <c r="AK211" s="63"/>
      <c r="AL211" s="63"/>
      <c r="AM211" s="63"/>
      <c r="AN211" s="63"/>
      <c r="AO211" s="63"/>
    </row>
    <row r="212" spans="1:41" s="60" customFormat="1" x14ac:dyDescent="0.2">
      <c r="A212" s="5"/>
      <c r="B212" s="5"/>
      <c r="C212" s="144"/>
      <c r="D212" s="65"/>
      <c r="E212" s="5"/>
      <c r="F212" s="66"/>
      <c r="G212" s="139"/>
      <c r="H212" s="139"/>
      <c r="I212" s="139"/>
      <c r="J212" s="63"/>
      <c r="K212" s="63"/>
      <c r="L212" s="63"/>
      <c r="M212" s="63"/>
      <c r="N212" s="63"/>
      <c r="O212" s="63"/>
      <c r="P212" s="63"/>
      <c r="Q212" s="63"/>
      <c r="R212" s="63"/>
      <c r="S212" s="63"/>
      <c r="T212" s="63"/>
      <c r="U212" s="63"/>
      <c r="V212" s="63"/>
      <c r="W212" s="63"/>
      <c r="X212" s="63"/>
      <c r="Y212" s="63"/>
      <c r="Z212" s="63"/>
      <c r="AA212" s="63"/>
      <c r="AB212" s="63"/>
      <c r="AC212" s="63"/>
      <c r="AD212" s="63"/>
      <c r="AE212" s="63"/>
      <c r="AF212" s="63"/>
      <c r="AG212" s="63"/>
      <c r="AH212" s="63"/>
      <c r="AI212" s="63"/>
      <c r="AJ212" s="63"/>
      <c r="AK212" s="63"/>
      <c r="AL212" s="63"/>
      <c r="AM212" s="63"/>
      <c r="AN212" s="63"/>
      <c r="AO212" s="63"/>
    </row>
    <row r="213" spans="1:41" s="60" customFormat="1" x14ac:dyDescent="0.2">
      <c r="A213" s="5"/>
      <c r="B213" s="5"/>
      <c r="C213" s="144"/>
      <c r="D213" s="65"/>
      <c r="E213" s="5"/>
      <c r="F213" s="66"/>
      <c r="G213" s="139"/>
      <c r="H213" s="139"/>
      <c r="I213" s="139"/>
      <c r="J213" s="63"/>
      <c r="K213" s="63"/>
      <c r="L213" s="63"/>
      <c r="M213" s="63"/>
      <c r="N213" s="63"/>
      <c r="O213" s="63"/>
      <c r="P213" s="63"/>
      <c r="Q213" s="63"/>
      <c r="R213" s="63"/>
      <c r="S213" s="63"/>
      <c r="T213" s="63"/>
      <c r="U213" s="63"/>
      <c r="V213" s="63"/>
      <c r="W213" s="63"/>
      <c r="X213" s="63"/>
      <c r="Y213" s="63"/>
      <c r="Z213" s="63"/>
      <c r="AA213" s="63"/>
      <c r="AB213" s="63"/>
      <c r="AC213" s="63"/>
      <c r="AD213" s="63"/>
      <c r="AE213" s="63"/>
      <c r="AF213" s="63"/>
      <c r="AG213" s="63"/>
      <c r="AH213" s="63"/>
      <c r="AI213" s="63"/>
      <c r="AJ213" s="63"/>
      <c r="AK213" s="63"/>
      <c r="AL213" s="63"/>
      <c r="AM213" s="63"/>
      <c r="AN213" s="63"/>
      <c r="AO213" s="63"/>
    </row>
    <row r="214" spans="1:41" s="60" customFormat="1" x14ac:dyDescent="0.2">
      <c r="A214" s="5"/>
      <c r="B214" s="5"/>
      <c r="C214" s="144"/>
      <c r="D214" s="65"/>
      <c r="E214" s="5"/>
      <c r="F214" s="66"/>
      <c r="G214" s="139"/>
      <c r="H214" s="139"/>
      <c r="I214" s="139"/>
      <c r="J214" s="63"/>
      <c r="K214" s="63"/>
      <c r="L214" s="63"/>
      <c r="M214" s="63"/>
      <c r="N214" s="63"/>
      <c r="O214" s="63"/>
      <c r="P214" s="63"/>
      <c r="Q214" s="63"/>
      <c r="R214" s="63"/>
      <c r="S214" s="63"/>
      <c r="T214" s="63"/>
      <c r="U214" s="63"/>
      <c r="V214" s="63"/>
      <c r="W214" s="63"/>
      <c r="X214" s="63"/>
      <c r="Y214" s="63"/>
      <c r="Z214" s="63"/>
      <c r="AA214" s="63"/>
      <c r="AB214" s="63"/>
      <c r="AC214" s="63"/>
      <c r="AD214" s="63"/>
      <c r="AE214" s="63"/>
      <c r="AF214" s="63"/>
      <c r="AG214" s="63"/>
      <c r="AH214" s="63"/>
      <c r="AI214" s="63"/>
      <c r="AJ214" s="63"/>
      <c r="AK214" s="63"/>
      <c r="AL214" s="63"/>
      <c r="AM214" s="63"/>
      <c r="AN214" s="63"/>
      <c r="AO214" s="63"/>
    </row>
    <row r="215" spans="1:41" s="60" customFormat="1" x14ac:dyDescent="0.2">
      <c r="A215" s="5"/>
      <c r="B215" s="5"/>
      <c r="C215" s="144"/>
      <c r="D215" s="65"/>
      <c r="E215" s="5"/>
      <c r="F215" s="66"/>
      <c r="G215" s="139"/>
      <c r="H215" s="139"/>
      <c r="I215" s="139"/>
      <c r="J215" s="63"/>
      <c r="K215" s="63"/>
      <c r="L215" s="63"/>
      <c r="M215" s="63"/>
      <c r="N215" s="63"/>
      <c r="O215" s="63"/>
      <c r="P215" s="63"/>
      <c r="Q215" s="63"/>
      <c r="R215" s="63"/>
      <c r="S215" s="63"/>
      <c r="T215" s="63"/>
      <c r="U215" s="63"/>
      <c r="V215" s="63"/>
      <c r="W215" s="63"/>
      <c r="X215" s="63"/>
      <c r="Y215" s="63"/>
      <c r="Z215" s="63"/>
      <c r="AA215" s="63"/>
      <c r="AB215" s="63"/>
      <c r="AC215" s="63"/>
      <c r="AD215" s="63"/>
      <c r="AE215" s="63"/>
      <c r="AF215" s="63"/>
      <c r="AG215" s="63"/>
      <c r="AH215" s="63"/>
      <c r="AI215" s="63"/>
      <c r="AJ215" s="63"/>
      <c r="AK215" s="63"/>
      <c r="AL215" s="63"/>
      <c r="AM215" s="63"/>
      <c r="AN215" s="63"/>
      <c r="AO215" s="63"/>
    </row>
    <row r="216" spans="1:41" s="60" customFormat="1" x14ac:dyDescent="0.2">
      <c r="A216" s="5"/>
      <c r="B216" s="5"/>
      <c r="C216" s="144"/>
      <c r="D216" s="65"/>
      <c r="E216" s="5"/>
      <c r="F216" s="66"/>
      <c r="G216" s="139"/>
      <c r="H216" s="139"/>
      <c r="I216" s="139"/>
      <c r="J216" s="63"/>
      <c r="K216" s="63"/>
      <c r="L216" s="63"/>
      <c r="M216" s="63"/>
      <c r="N216" s="63"/>
      <c r="O216" s="63"/>
      <c r="P216" s="63"/>
      <c r="Q216" s="63"/>
      <c r="R216" s="63"/>
      <c r="S216" s="63"/>
      <c r="T216" s="63"/>
      <c r="U216" s="63"/>
      <c r="V216" s="63"/>
      <c r="W216" s="63"/>
      <c r="X216" s="63"/>
      <c r="Y216" s="63"/>
      <c r="Z216" s="63"/>
      <c r="AA216" s="63"/>
      <c r="AB216" s="63"/>
      <c r="AC216" s="63"/>
      <c r="AD216" s="63"/>
      <c r="AE216" s="63"/>
      <c r="AF216" s="63"/>
      <c r="AG216" s="63"/>
      <c r="AH216" s="63"/>
      <c r="AI216" s="63"/>
      <c r="AJ216" s="63"/>
      <c r="AK216" s="63"/>
      <c r="AL216" s="63"/>
      <c r="AM216" s="63"/>
      <c r="AN216" s="63"/>
      <c r="AO216" s="63"/>
    </row>
    <row r="217" spans="1:41" s="60" customFormat="1" x14ac:dyDescent="0.2">
      <c r="A217" s="5"/>
      <c r="B217" s="5"/>
      <c r="C217" s="144"/>
      <c r="D217" s="65"/>
      <c r="E217" s="5"/>
      <c r="F217" s="66"/>
      <c r="G217" s="139"/>
      <c r="H217" s="139"/>
      <c r="I217" s="139"/>
      <c r="J217" s="63"/>
      <c r="K217" s="63"/>
      <c r="L217" s="63"/>
      <c r="M217" s="63"/>
      <c r="N217" s="63"/>
      <c r="O217" s="63"/>
      <c r="P217" s="63"/>
      <c r="Q217" s="63"/>
      <c r="R217" s="63"/>
      <c r="S217" s="63"/>
      <c r="T217" s="63"/>
      <c r="U217" s="63"/>
      <c r="V217" s="63"/>
      <c r="W217" s="63"/>
      <c r="X217" s="63"/>
      <c r="Y217" s="63"/>
      <c r="Z217" s="63"/>
      <c r="AA217" s="63"/>
      <c r="AB217" s="63"/>
      <c r="AC217" s="63"/>
      <c r="AD217" s="63"/>
      <c r="AE217" s="63"/>
      <c r="AF217" s="63"/>
      <c r="AG217" s="63"/>
      <c r="AH217" s="63"/>
      <c r="AI217" s="63"/>
      <c r="AJ217" s="63"/>
      <c r="AK217" s="63"/>
      <c r="AL217" s="63"/>
      <c r="AM217" s="63"/>
      <c r="AN217" s="63"/>
      <c r="AO217" s="63"/>
    </row>
    <row r="218" spans="1:41" s="60" customFormat="1" x14ac:dyDescent="0.2">
      <c r="A218" s="5"/>
      <c r="B218" s="5"/>
      <c r="C218" s="144"/>
      <c r="D218" s="65"/>
      <c r="E218" s="5"/>
      <c r="F218" s="66"/>
      <c r="G218" s="139"/>
      <c r="H218" s="139"/>
      <c r="I218" s="139"/>
      <c r="J218" s="63"/>
      <c r="K218" s="63"/>
      <c r="L218" s="63"/>
      <c r="M218" s="63"/>
      <c r="N218" s="63"/>
      <c r="O218" s="63"/>
      <c r="P218" s="63"/>
      <c r="Q218" s="63"/>
      <c r="R218" s="63"/>
      <c r="S218" s="63"/>
      <c r="T218" s="63"/>
      <c r="U218" s="63"/>
      <c r="V218" s="63"/>
      <c r="W218" s="63"/>
      <c r="X218" s="63"/>
      <c r="Y218" s="63"/>
      <c r="Z218" s="63"/>
      <c r="AA218" s="63"/>
      <c r="AB218" s="63"/>
      <c r="AC218" s="63"/>
      <c r="AD218" s="63"/>
      <c r="AE218" s="63"/>
      <c r="AF218" s="63"/>
      <c r="AG218" s="63"/>
      <c r="AH218" s="63"/>
      <c r="AI218" s="63"/>
      <c r="AJ218" s="63"/>
      <c r="AK218" s="63"/>
      <c r="AL218" s="63"/>
      <c r="AM218" s="63"/>
      <c r="AN218" s="63"/>
      <c r="AO218" s="63"/>
    </row>
    <row r="219" spans="1:41" s="60" customFormat="1" x14ac:dyDescent="0.2">
      <c r="A219" s="5"/>
      <c r="B219" s="5"/>
      <c r="C219" s="144"/>
      <c r="D219" s="65"/>
      <c r="E219" s="5"/>
      <c r="F219" s="66"/>
      <c r="G219" s="139"/>
      <c r="H219" s="139"/>
      <c r="I219" s="139"/>
      <c r="J219" s="63"/>
      <c r="K219" s="63"/>
      <c r="L219" s="63"/>
      <c r="M219" s="63"/>
      <c r="N219" s="63"/>
      <c r="O219" s="63"/>
      <c r="P219" s="63"/>
      <c r="Q219" s="63"/>
      <c r="R219" s="63"/>
      <c r="S219" s="63"/>
      <c r="T219" s="63"/>
      <c r="U219" s="63"/>
      <c r="V219" s="63"/>
      <c r="W219" s="63"/>
      <c r="X219" s="63"/>
      <c r="Y219" s="63"/>
      <c r="Z219" s="63"/>
      <c r="AA219" s="63"/>
      <c r="AB219" s="63"/>
      <c r="AC219" s="63"/>
      <c r="AD219" s="63"/>
      <c r="AE219" s="63"/>
      <c r="AF219" s="63"/>
      <c r="AG219" s="63"/>
      <c r="AH219" s="63"/>
      <c r="AI219" s="63"/>
      <c r="AJ219" s="63"/>
      <c r="AK219" s="63"/>
      <c r="AL219" s="63"/>
      <c r="AM219" s="63"/>
      <c r="AN219" s="63"/>
      <c r="AO219" s="63"/>
    </row>
    <row r="220" spans="1:41" s="60" customFormat="1" x14ac:dyDescent="0.2">
      <c r="A220" s="5"/>
      <c r="B220" s="5"/>
      <c r="C220" s="144"/>
      <c r="D220" s="65"/>
      <c r="E220" s="5"/>
      <c r="F220" s="66"/>
      <c r="G220" s="139"/>
      <c r="H220" s="139"/>
      <c r="I220" s="139"/>
      <c r="J220" s="63"/>
      <c r="K220" s="63"/>
      <c r="L220" s="63"/>
      <c r="M220" s="63"/>
      <c r="N220" s="63"/>
      <c r="O220" s="63"/>
      <c r="P220" s="63"/>
      <c r="Q220" s="63"/>
      <c r="R220" s="63"/>
      <c r="S220" s="63"/>
      <c r="T220" s="63"/>
      <c r="U220" s="63"/>
      <c r="V220" s="63"/>
      <c r="W220" s="63"/>
      <c r="X220" s="63"/>
      <c r="Y220" s="63"/>
      <c r="Z220" s="63"/>
      <c r="AA220" s="63"/>
      <c r="AB220" s="63"/>
      <c r="AC220" s="63"/>
      <c r="AD220" s="63"/>
      <c r="AE220" s="63"/>
      <c r="AF220" s="63"/>
      <c r="AG220" s="63"/>
      <c r="AH220" s="63"/>
      <c r="AI220" s="63"/>
      <c r="AJ220" s="63"/>
      <c r="AK220" s="63"/>
      <c r="AL220" s="63"/>
      <c r="AM220" s="63"/>
      <c r="AN220" s="63"/>
      <c r="AO220" s="63"/>
    </row>
    <row r="221" spans="1:41" s="60" customFormat="1" x14ac:dyDescent="0.2">
      <c r="A221" s="5"/>
      <c r="B221" s="5"/>
      <c r="C221" s="144"/>
      <c r="D221" s="65"/>
      <c r="E221" s="5"/>
      <c r="F221" s="66"/>
      <c r="G221" s="139"/>
      <c r="H221" s="139"/>
      <c r="I221" s="139"/>
      <c r="J221" s="63"/>
      <c r="K221" s="63"/>
      <c r="L221" s="63"/>
      <c r="M221" s="63"/>
      <c r="N221" s="63"/>
      <c r="O221" s="63"/>
      <c r="P221" s="63"/>
      <c r="Q221" s="63"/>
      <c r="R221" s="63"/>
      <c r="S221" s="63"/>
      <c r="T221" s="63"/>
      <c r="U221" s="63"/>
      <c r="V221" s="63"/>
      <c r="W221" s="63"/>
      <c r="X221" s="63"/>
      <c r="Y221" s="63"/>
      <c r="Z221" s="63"/>
      <c r="AA221" s="63"/>
      <c r="AB221" s="63"/>
      <c r="AC221" s="63"/>
      <c r="AD221" s="63"/>
      <c r="AE221" s="63"/>
      <c r="AF221" s="63"/>
      <c r="AG221" s="63"/>
      <c r="AH221" s="63"/>
      <c r="AI221" s="63"/>
      <c r="AJ221" s="63"/>
      <c r="AK221" s="63"/>
      <c r="AL221" s="63"/>
      <c r="AM221" s="63"/>
      <c r="AN221" s="63"/>
      <c r="AO221" s="63"/>
    </row>
    <row r="222" spans="1:41" s="60" customFormat="1" x14ac:dyDescent="0.2">
      <c r="A222" s="5"/>
      <c r="B222" s="5"/>
      <c r="C222" s="144"/>
      <c r="D222" s="65"/>
      <c r="E222" s="5"/>
      <c r="F222" s="66"/>
      <c r="G222" s="139"/>
      <c r="H222" s="139"/>
      <c r="I222" s="139"/>
      <c r="J222" s="63"/>
      <c r="K222" s="63"/>
      <c r="L222" s="63"/>
      <c r="M222" s="63"/>
      <c r="N222" s="63"/>
      <c r="O222" s="63"/>
      <c r="P222" s="63"/>
      <c r="Q222" s="63"/>
      <c r="R222" s="63"/>
      <c r="S222" s="63"/>
      <c r="T222" s="63"/>
      <c r="U222" s="63"/>
      <c r="V222" s="63"/>
      <c r="W222" s="63"/>
      <c r="X222" s="63"/>
      <c r="Y222" s="63"/>
      <c r="Z222" s="63"/>
      <c r="AA222" s="63"/>
      <c r="AB222" s="63"/>
      <c r="AC222" s="63"/>
      <c r="AD222" s="63"/>
      <c r="AE222" s="63"/>
      <c r="AF222" s="63"/>
      <c r="AG222" s="63"/>
      <c r="AH222" s="63"/>
      <c r="AI222" s="63"/>
      <c r="AJ222" s="63"/>
      <c r="AK222" s="63"/>
      <c r="AL222" s="63"/>
      <c r="AM222" s="63"/>
      <c r="AN222" s="63"/>
      <c r="AO222" s="63"/>
    </row>
    <row r="223" spans="1:41" s="60" customFormat="1" x14ac:dyDescent="0.2">
      <c r="A223" s="5"/>
      <c r="B223" s="5"/>
      <c r="C223" s="144"/>
      <c r="D223" s="65"/>
      <c r="E223" s="5"/>
      <c r="F223" s="66"/>
      <c r="G223" s="139"/>
      <c r="H223" s="139"/>
      <c r="I223" s="139"/>
      <c r="J223" s="63"/>
      <c r="K223" s="63"/>
      <c r="L223" s="63"/>
      <c r="M223" s="63"/>
      <c r="N223" s="63"/>
      <c r="O223" s="63"/>
      <c r="P223" s="63"/>
      <c r="Q223" s="63"/>
      <c r="R223" s="63"/>
      <c r="S223" s="63"/>
      <c r="T223" s="63"/>
      <c r="U223" s="63"/>
      <c r="V223" s="63"/>
      <c r="W223" s="63"/>
      <c r="X223" s="63"/>
      <c r="Y223" s="63"/>
      <c r="Z223" s="63"/>
      <c r="AA223" s="63"/>
      <c r="AB223" s="63"/>
      <c r="AC223" s="63"/>
      <c r="AD223" s="63"/>
      <c r="AE223" s="63"/>
      <c r="AF223" s="63"/>
      <c r="AG223" s="63"/>
      <c r="AH223" s="63"/>
      <c r="AI223" s="63"/>
      <c r="AJ223" s="63"/>
      <c r="AK223" s="63"/>
      <c r="AL223" s="63"/>
      <c r="AM223" s="63"/>
      <c r="AN223" s="63"/>
      <c r="AO223" s="63"/>
    </row>
    <row r="224" spans="1:41" s="60" customFormat="1" x14ac:dyDescent="0.2">
      <c r="A224" s="5"/>
      <c r="B224" s="5"/>
      <c r="C224" s="144"/>
      <c r="D224" s="65"/>
      <c r="E224" s="5"/>
      <c r="F224" s="66"/>
      <c r="G224" s="139"/>
      <c r="H224" s="139"/>
      <c r="I224" s="139"/>
      <c r="J224" s="63"/>
      <c r="K224" s="63"/>
      <c r="L224" s="63"/>
      <c r="M224" s="63"/>
      <c r="N224" s="63"/>
      <c r="O224" s="63"/>
      <c r="P224" s="63"/>
      <c r="Q224" s="63"/>
      <c r="R224" s="63"/>
      <c r="S224" s="63"/>
      <c r="T224" s="63"/>
      <c r="U224" s="63"/>
      <c r="V224" s="63"/>
      <c r="W224" s="63"/>
      <c r="X224" s="63"/>
      <c r="Y224" s="63"/>
      <c r="Z224" s="63"/>
      <c r="AA224" s="63"/>
      <c r="AB224" s="63"/>
      <c r="AC224" s="63"/>
      <c r="AD224" s="63"/>
      <c r="AE224" s="63"/>
      <c r="AF224" s="63"/>
      <c r="AG224" s="63"/>
      <c r="AH224" s="63"/>
      <c r="AI224" s="63"/>
      <c r="AJ224" s="63"/>
      <c r="AK224" s="63"/>
      <c r="AL224" s="63"/>
      <c r="AM224" s="63"/>
      <c r="AN224" s="63"/>
      <c r="AO224" s="63"/>
    </row>
    <row r="225" spans="1:41" s="60" customFormat="1" x14ac:dyDescent="0.2">
      <c r="A225" s="5"/>
      <c r="B225" s="5"/>
      <c r="C225" s="144"/>
      <c r="D225" s="65"/>
      <c r="E225" s="5"/>
      <c r="F225" s="66"/>
      <c r="G225" s="139"/>
      <c r="H225" s="139"/>
      <c r="I225" s="139"/>
      <c r="J225" s="63"/>
      <c r="K225" s="63"/>
      <c r="L225" s="63"/>
      <c r="M225" s="63"/>
      <c r="N225" s="63"/>
      <c r="O225" s="63"/>
      <c r="P225" s="63"/>
      <c r="Q225" s="63"/>
      <c r="R225" s="63"/>
      <c r="S225" s="63"/>
      <c r="T225" s="63"/>
      <c r="U225" s="63"/>
      <c r="V225" s="63"/>
      <c r="W225" s="63"/>
      <c r="X225" s="63"/>
      <c r="Y225" s="63"/>
      <c r="Z225" s="63"/>
      <c r="AA225" s="63"/>
      <c r="AB225" s="63"/>
      <c r="AC225" s="63"/>
      <c r="AD225" s="63"/>
      <c r="AE225" s="63"/>
      <c r="AF225" s="63"/>
      <c r="AG225" s="63"/>
      <c r="AH225" s="63"/>
      <c r="AI225" s="63"/>
      <c r="AJ225" s="63"/>
      <c r="AK225" s="63"/>
      <c r="AL225" s="63"/>
      <c r="AM225" s="63"/>
      <c r="AN225" s="63"/>
      <c r="AO225" s="63"/>
    </row>
    <row r="226" spans="1:41" s="60" customFormat="1" x14ac:dyDescent="0.2">
      <c r="A226" s="5"/>
      <c r="B226" s="5"/>
      <c r="C226" s="144"/>
      <c r="D226" s="65"/>
      <c r="E226" s="5"/>
      <c r="F226" s="66"/>
      <c r="G226" s="139"/>
      <c r="H226" s="139"/>
      <c r="I226" s="139"/>
      <c r="J226" s="63"/>
      <c r="K226" s="63"/>
      <c r="L226" s="63"/>
      <c r="M226" s="63"/>
      <c r="N226" s="63"/>
      <c r="O226" s="63"/>
      <c r="P226" s="63"/>
      <c r="Q226" s="63"/>
      <c r="R226" s="63"/>
      <c r="S226" s="63"/>
      <c r="T226" s="63"/>
      <c r="U226" s="63"/>
      <c r="V226" s="63"/>
      <c r="W226" s="63"/>
      <c r="X226" s="63"/>
      <c r="Y226" s="63"/>
      <c r="Z226" s="63"/>
      <c r="AA226" s="63"/>
      <c r="AB226" s="63"/>
      <c r="AC226" s="63"/>
      <c r="AD226" s="63"/>
      <c r="AE226" s="63"/>
      <c r="AF226" s="63"/>
      <c r="AG226" s="63"/>
      <c r="AH226" s="63"/>
      <c r="AI226" s="63"/>
      <c r="AJ226" s="63"/>
      <c r="AK226" s="63"/>
      <c r="AL226" s="63"/>
      <c r="AM226" s="63"/>
      <c r="AN226" s="63"/>
      <c r="AO226" s="63"/>
    </row>
    <row r="227" spans="1:41" s="60" customFormat="1" x14ac:dyDescent="0.2">
      <c r="A227" s="5"/>
      <c r="B227" s="5"/>
      <c r="C227" s="144"/>
      <c r="D227" s="65"/>
      <c r="E227" s="5"/>
      <c r="F227" s="66"/>
      <c r="G227" s="139"/>
      <c r="H227" s="139"/>
      <c r="I227" s="139"/>
      <c r="J227" s="63"/>
      <c r="K227" s="63"/>
      <c r="L227" s="63"/>
      <c r="M227" s="63"/>
      <c r="N227" s="63"/>
      <c r="O227" s="63"/>
      <c r="P227" s="63"/>
      <c r="Q227" s="63"/>
      <c r="R227" s="63"/>
      <c r="S227" s="63"/>
      <c r="T227" s="63"/>
      <c r="U227" s="63"/>
      <c r="V227" s="63"/>
      <c r="W227" s="63"/>
      <c r="X227" s="63"/>
      <c r="Y227" s="63"/>
      <c r="Z227" s="63"/>
      <c r="AA227" s="63"/>
      <c r="AB227" s="63"/>
      <c r="AC227" s="63"/>
      <c r="AD227" s="63"/>
      <c r="AE227" s="63"/>
      <c r="AF227" s="63"/>
      <c r="AG227" s="63"/>
      <c r="AH227" s="63"/>
      <c r="AI227" s="63"/>
      <c r="AJ227" s="63"/>
      <c r="AK227" s="63"/>
      <c r="AL227" s="63"/>
      <c r="AM227" s="63"/>
      <c r="AN227" s="63"/>
      <c r="AO227" s="63"/>
    </row>
    <row r="228" spans="1:41" s="60" customFormat="1" x14ac:dyDescent="0.2">
      <c r="A228" s="5"/>
      <c r="B228" s="5"/>
      <c r="C228" s="144"/>
      <c r="D228" s="65"/>
      <c r="E228" s="5"/>
      <c r="F228" s="66"/>
      <c r="G228" s="139"/>
      <c r="H228" s="139"/>
      <c r="I228" s="139"/>
      <c r="J228" s="63"/>
      <c r="K228" s="63"/>
      <c r="L228" s="63"/>
      <c r="M228" s="63"/>
      <c r="N228" s="63"/>
      <c r="O228" s="63"/>
      <c r="P228" s="63"/>
      <c r="Q228" s="63"/>
      <c r="R228" s="63"/>
      <c r="S228" s="63"/>
      <c r="T228" s="63"/>
      <c r="U228" s="63"/>
      <c r="V228" s="63"/>
      <c r="W228" s="63"/>
      <c r="X228" s="63"/>
      <c r="Y228" s="63"/>
      <c r="Z228" s="63"/>
      <c r="AA228" s="63"/>
      <c r="AB228" s="63"/>
      <c r="AC228" s="63"/>
      <c r="AD228" s="63"/>
      <c r="AE228" s="63"/>
      <c r="AF228" s="63"/>
      <c r="AG228" s="63"/>
      <c r="AH228" s="63"/>
      <c r="AI228" s="63"/>
      <c r="AJ228" s="63"/>
      <c r="AK228" s="63"/>
      <c r="AL228" s="63"/>
      <c r="AM228" s="63"/>
      <c r="AN228" s="63"/>
      <c r="AO228" s="63"/>
    </row>
    <row r="229" spans="1:41" s="60" customFormat="1" x14ac:dyDescent="0.2">
      <c r="A229" s="5"/>
      <c r="B229" s="5"/>
      <c r="C229" s="144"/>
      <c r="D229" s="65"/>
      <c r="E229" s="5"/>
      <c r="F229" s="66"/>
      <c r="G229" s="139"/>
      <c r="H229" s="139"/>
      <c r="I229" s="139"/>
      <c r="J229" s="63"/>
      <c r="K229" s="63"/>
      <c r="L229" s="63"/>
      <c r="M229" s="63"/>
      <c r="N229" s="63"/>
      <c r="O229" s="63"/>
      <c r="P229" s="63"/>
      <c r="Q229" s="63"/>
      <c r="R229" s="63"/>
      <c r="S229" s="63"/>
      <c r="T229" s="63"/>
      <c r="U229" s="63"/>
      <c r="V229" s="63"/>
      <c r="W229" s="63"/>
      <c r="X229" s="63"/>
      <c r="Y229" s="63"/>
      <c r="Z229" s="63"/>
      <c r="AA229" s="63"/>
      <c r="AB229" s="63"/>
      <c r="AC229" s="63"/>
      <c r="AD229" s="63"/>
      <c r="AE229" s="63"/>
      <c r="AF229" s="63"/>
      <c r="AG229" s="63"/>
      <c r="AH229" s="63"/>
      <c r="AI229" s="63"/>
      <c r="AJ229" s="63"/>
      <c r="AK229" s="63"/>
      <c r="AL229" s="63"/>
      <c r="AM229" s="63"/>
      <c r="AN229" s="63"/>
      <c r="AO229" s="63"/>
    </row>
    <row r="230" spans="1:41" s="60" customFormat="1" x14ac:dyDescent="0.2">
      <c r="A230" s="5"/>
      <c r="B230" s="5"/>
      <c r="C230" s="144"/>
      <c r="D230" s="65"/>
      <c r="E230" s="5"/>
      <c r="F230" s="66"/>
      <c r="G230" s="139"/>
      <c r="H230" s="139"/>
      <c r="I230" s="139"/>
      <c r="J230" s="63"/>
      <c r="K230" s="63"/>
      <c r="L230" s="63"/>
      <c r="M230" s="63"/>
      <c r="N230" s="63"/>
      <c r="O230" s="63"/>
      <c r="P230" s="63"/>
      <c r="Q230" s="63"/>
      <c r="R230" s="63"/>
      <c r="S230" s="63"/>
      <c r="T230" s="63"/>
      <c r="U230" s="63"/>
      <c r="V230" s="63"/>
      <c r="W230" s="63"/>
      <c r="X230" s="63"/>
      <c r="Y230" s="63"/>
      <c r="Z230" s="63"/>
      <c r="AA230" s="63"/>
      <c r="AB230" s="63"/>
      <c r="AC230" s="63"/>
      <c r="AD230" s="63"/>
      <c r="AE230" s="63"/>
      <c r="AF230" s="63"/>
      <c r="AG230" s="63"/>
      <c r="AH230" s="63"/>
      <c r="AI230" s="63"/>
      <c r="AJ230" s="63"/>
      <c r="AK230" s="63"/>
      <c r="AL230" s="63"/>
      <c r="AM230" s="63"/>
      <c r="AN230" s="63"/>
      <c r="AO230" s="63"/>
    </row>
    <row r="231" spans="1:41" s="60" customFormat="1" x14ac:dyDescent="0.2">
      <c r="A231" s="5"/>
      <c r="B231" s="5"/>
      <c r="C231" s="144"/>
      <c r="D231" s="65"/>
      <c r="E231" s="5"/>
      <c r="F231" s="66"/>
      <c r="G231" s="139"/>
      <c r="H231" s="139"/>
      <c r="I231" s="139"/>
      <c r="J231" s="63"/>
      <c r="K231" s="63"/>
      <c r="L231" s="63"/>
      <c r="M231" s="63"/>
      <c r="N231" s="63"/>
      <c r="O231" s="63"/>
      <c r="P231" s="63"/>
      <c r="Q231" s="63"/>
      <c r="R231" s="63"/>
      <c r="S231" s="63"/>
      <c r="T231" s="63"/>
      <c r="U231" s="63"/>
      <c r="V231" s="63"/>
      <c r="W231" s="63"/>
      <c r="X231" s="63"/>
      <c r="Y231" s="63"/>
      <c r="Z231" s="63"/>
      <c r="AA231" s="63"/>
      <c r="AB231" s="63"/>
      <c r="AC231" s="63"/>
      <c r="AD231" s="63"/>
      <c r="AE231" s="63"/>
      <c r="AF231" s="63"/>
      <c r="AG231" s="63"/>
      <c r="AH231" s="63"/>
      <c r="AI231" s="63"/>
      <c r="AJ231" s="63"/>
      <c r="AK231" s="63"/>
      <c r="AL231" s="63"/>
      <c r="AM231" s="63"/>
      <c r="AN231" s="63"/>
      <c r="AO231" s="63"/>
    </row>
    <row r="232" spans="1:41" s="60" customFormat="1" x14ac:dyDescent="0.2">
      <c r="A232" s="5"/>
      <c r="B232" s="5"/>
      <c r="C232" s="144"/>
      <c r="D232" s="65"/>
      <c r="E232" s="5"/>
      <c r="F232" s="66"/>
      <c r="G232" s="139"/>
      <c r="H232" s="139"/>
      <c r="I232" s="139"/>
      <c r="J232" s="63"/>
      <c r="K232" s="63"/>
      <c r="L232" s="63"/>
      <c r="M232" s="63"/>
      <c r="N232" s="63"/>
      <c r="O232" s="63"/>
      <c r="P232" s="63"/>
      <c r="Q232" s="63"/>
      <c r="R232" s="63"/>
      <c r="S232" s="63"/>
      <c r="T232" s="63"/>
      <c r="U232" s="63"/>
      <c r="V232" s="63"/>
      <c r="W232" s="63"/>
      <c r="X232" s="63"/>
      <c r="Y232" s="63"/>
      <c r="Z232" s="63"/>
      <c r="AA232" s="63"/>
      <c r="AB232" s="63"/>
      <c r="AC232" s="63"/>
      <c r="AD232" s="63"/>
      <c r="AE232" s="63"/>
      <c r="AF232" s="63"/>
      <c r="AG232" s="63"/>
      <c r="AH232" s="63"/>
      <c r="AI232" s="63"/>
      <c r="AJ232" s="63"/>
      <c r="AK232" s="63"/>
      <c r="AL232" s="63"/>
      <c r="AM232" s="63"/>
      <c r="AN232" s="63"/>
      <c r="AO232" s="63"/>
    </row>
    <row r="233" spans="1:41" s="60" customFormat="1" x14ac:dyDescent="0.2">
      <c r="A233" s="5"/>
      <c r="B233" s="5"/>
      <c r="C233" s="144"/>
      <c r="D233" s="65"/>
      <c r="E233" s="5"/>
      <c r="F233" s="66"/>
      <c r="G233" s="139"/>
      <c r="H233" s="139"/>
      <c r="I233" s="139"/>
      <c r="J233" s="63"/>
      <c r="K233" s="63"/>
      <c r="L233" s="63"/>
      <c r="M233" s="63"/>
      <c r="N233" s="63"/>
      <c r="O233" s="63"/>
      <c r="P233" s="63"/>
      <c r="Q233" s="63"/>
      <c r="R233" s="63"/>
      <c r="S233" s="63"/>
      <c r="T233" s="63"/>
      <c r="U233" s="63"/>
      <c r="V233" s="63"/>
      <c r="W233" s="63"/>
      <c r="X233" s="63"/>
      <c r="Y233" s="63"/>
      <c r="Z233" s="63"/>
      <c r="AA233" s="63"/>
      <c r="AB233" s="63"/>
      <c r="AC233" s="63"/>
      <c r="AD233" s="63"/>
      <c r="AE233" s="63"/>
      <c r="AF233" s="63"/>
      <c r="AG233" s="63"/>
      <c r="AH233" s="63"/>
      <c r="AI233" s="63"/>
      <c r="AJ233" s="63"/>
      <c r="AK233" s="63"/>
      <c r="AL233" s="63"/>
      <c r="AM233" s="63"/>
      <c r="AN233" s="63"/>
      <c r="AO233" s="63"/>
    </row>
    <row r="234" spans="1:41" s="60" customFormat="1" x14ac:dyDescent="0.2">
      <c r="A234" s="5"/>
      <c r="B234" s="5"/>
      <c r="C234" s="144"/>
      <c r="D234" s="65"/>
      <c r="E234" s="5"/>
      <c r="F234" s="66"/>
      <c r="G234" s="139"/>
      <c r="H234" s="139"/>
      <c r="I234" s="139"/>
      <c r="J234" s="63"/>
      <c r="K234" s="63"/>
      <c r="L234" s="63"/>
      <c r="M234" s="63"/>
      <c r="N234" s="63"/>
      <c r="O234" s="63"/>
      <c r="P234" s="63"/>
      <c r="Q234" s="63"/>
      <c r="R234" s="63"/>
      <c r="S234" s="63"/>
      <c r="T234" s="63"/>
      <c r="U234" s="63"/>
      <c r="V234" s="63"/>
      <c r="W234" s="63"/>
      <c r="X234" s="63"/>
      <c r="Y234" s="63"/>
      <c r="Z234" s="63"/>
      <c r="AA234" s="63"/>
      <c r="AB234" s="63"/>
      <c r="AC234" s="63"/>
      <c r="AD234" s="63"/>
      <c r="AE234" s="63"/>
      <c r="AF234" s="63"/>
      <c r="AG234" s="63"/>
      <c r="AH234" s="63"/>
      <c r="AI234" s="63"/>
      <c r="AJ234" s="63"/>
      <c r="AK234" s="63"/>
      <c r="AL234" s="63"/>
      <c r="AM234" s="63"/>
      <c r="AN234" s="63"/>
      <c r="AO234" s="63"/>
    </row>
    <row r="235" spans="1:41" s="60" customFormat="1" x14ac:dyDescent="0.2">
      <c r="A235" s="5"/>
      <c r="B235" s="5"/>
      <c r="C235" s="144"/>
      <c r="D235" s="65"/>
      <c r="E235" s="5"/>
      <c r="F235" s="66"/>
      <c r="G235" s="139"/>
      <c r="H235" s="139"/>
      <c r="I235" s="139"/>
      <c r="J235" s="63"/>
      <c r="K235" s="63"/>
      <c r="L235" s="63"/>
      <c r="M235" s="63"/>
      <c r="N235" s="63"/>
      <c r="O235" s="63"/>
      <c r="P235" s="63"/>
      <c r="Q235" s="63"/>
      <c r="R235" s="63"/>
      <c r="S235" s="63"/>
      <c r="T235" s="63"/>
      <c r="U235" s="63"/>
      <c r="V235" s="63"/>
      <c r="W235" s="63"/>
      <c r="X235" s="63"/>
      <c r="Y235" s="63"/>
      <c r="Z235" s="63"/>
      <c r="AA235" s="63"/>
      <c r="AB235" s="63"/>
      <c r="AC235" s="63"/>
      <c r="AD235" s="63"/>
      <c r="AE235" s="63"/>
      <c r="AF235" s="63"/>
      <c r="AG235" s="63"/>
      <c r="AH235" s="63"/>
      <c r="AI235" s="63"/>
      <c r="AJ235" s="63"/>
      <c r="AK235" s="63"/>
      <c r="AL235" s="63"/>
      <c r="AM235" s="63"/>
      <c r="AN235" s="63"/>
      <c r="AO235" s="63"/>
    </row>
    <row r="236" spans="1:41" s="60" customFormat="1" x14ac:dyDescent="0.2">
      <c r="A236" s="5"/>
      <c r="B236" s="5"/>
      <c r="C236" s="144"/>
      <c r="D236" s="65"/>
      <c r="E236" s="5"/>
      <c r="F236" s="66"/>
      <c r="G236" s="139"/>
      <c r="H236" s="139"/>
      <c r="I236" s="139"/>
      <c r="J236" s="63"/>
      <c r="K236" s="63"/>
      <c r="L236" s="63"/>
      <c r="M236" s="63"/>
      <c r="N236" s="63"/>
      <c r="O236" s="63"/>
      <c r="P236" s="63"/>
      <c r="Q236" s="63"/>
      <c r="R236" s="63"/>
      <c r="S236" s="63"/>
      <c r="T236" s="63"/>
      <c r="U236" s="63"/>
      <c r="V236" s="63"/>
      <c r="W236" s="63"/>
      <c r="X236" s="63"/>
      <c r="Y236" s="63"/>
      <c r="Z236" s="63"/>
      <c r="AA236" s="63"/>
      <c r="AB236" s="63"/>
      <c r="AC236" s="63"/>
      <c r="AD236" s="63"/>
      <c r="AE236" s="63"/>
      <c r="AF236" s="63"/>
      <c r="AG236" s="63"/>
      <c r="AH236" s="63"/>
      <c r="AI236" s="63"/>
      <c r="AJ236" s="63"/>
      <c r="AK236" s="63"/>
      <c r="AL236" s="63"/>
      <c r="AM236" s="63"/>
      <c r="AN236" s="63"/>
      <c r="AO236" s="63"/>
    </row>
    <row r="237" spans="1:41" s="60" customFormat="1" x14ac:dyDescent="0.2">
      <c r="A237" s="5"/>
      <c r="B237" s="5"/>
      <c r="C237" s="144"/>
      <c r="D237" s="65"/>
      <c r="E237" s="5"/>
      <c r="F237" s="66"/>
      <c r="G237" s="139"/>
      <c r="H237" s="139"/>
      <c r="I237" s="139"/>
      <c r="J237" s="63"/>
      <c r="K237" s="63"/>
      <c r="L237" s="63"/>
      <c r="M237" s="63"/>
      <c r="N237" s="63"/>
      <c r="O237" s="63"/>
      <c r="P237" s="63"/>
      <c r="Q237" s="63"/>
      <c r="R237" s="63"/>
      <c r="S237" s="63"/>
      <c r="T237" s="63"/>
      <c r="U237" s="63"/>
      <c r="V237" s="63"/>
      <c r="W237" s="63"/>
      <c r="X237" s="63"/>
      <c r="Y237" s="63"/>
      <c r="Z237" s="63"/>
      <c r="AA237" s="63"/>
      <c r="AB237" s="63"/>
      <c r="AC237" s="63"/>
      <c r="AD237" s="63"/>
      <c r="AE237" s="63"/>
      <c r="AF237" s="63"/>
      <c r="AG237" s="63"/>
      <c r="AH237" s="63"/>
      <c r="AI237" s="63"/>
      <c r="AJ237" s="63"/>
      <c r="AK237" s="63"/>
      <c r="AL237" s="63"/>
      <c r="AM237" s="63"/>
      <c r="AN237" s="63"/>
      <c r="AO237" s="63"/>
    </row>
    <row r="238" spans="1:41" s="60" customFormat="1" x14ac:dyDescent="0.2">
      <c r="A238" s="5"/>
      <c r="B238" s="5"/>
      <c r="C238" s="144"/>
      <c r="D238" s="65"/>
      <c r="E238" s="5"/>
      <c r="F238" s="66"/>
      <c r="G238" s="139"/>
      <c r="H238" s="139"/>
      <c r="I238" s="139"/>
      <c r="J238" s="63"/>
      <c r="K238" s="63"/>
      <c r="L238" s="63"/>
      <c r="M238" s="63"/>
      <c r="N238" s="63"/>
      <c r="O238" s="63"/>
      <c r="P238" s="63"/>
      <c r="Q238" s="63"/>
      <c r="R238" s="63"/>
      <c r="S238" s="63"/>
      <c r="T238" s="63"/>
      <c r="U238" s="63"/>
      <c r="V238" s="63"/>
      <c r="W238" s="63"/>
      <c r="X238" s="63"/>
      <c r="Y238" s="63"/>
      <c r="Z238" s="63"/>
      <c r="AA238" s="63"/>
      <c r="AB238" s="63"/>
      <c r="AC238" s="63"/>
      <c r="AD238" s="63"/>
      <c r="AE238" s="63"/>
      <c r="AF238" s="63"/>
      <c r="AG238" s="63"/>
      <c r="AH238" s="63"/>
      <c r="AI238" s="63"/>
      <c r="AJ238" s="63"/>
      <c r="AK238" s="63"/>
      <c r="AL238" s="63"/>
      <c r="AM238" s="63"/>
      <c r="AN238" s="63"/>
      <c r="AO238" s="63"/>
    </row>
    <row r="239" spans="1:41" s="60" customFormat="1" x14ac:dyDescent="0.2">
      <c r="A239" s="5"/>
      <c r="B239" s="5"/>
      <c r="C239" s="144"/>
      <c r="D239" s="65"/>
      <c r="E239" s="5"/>
      <c r="F239" s="66"/>
      <c r="G239" s="139"/>
      <c r="H239" s="139"/>
      <c r="I239" s="139"/>
      <c r="J239" s="63"/>
      <c r="K239" s="63"/>
      <c r="L239" s="63"/>
      <c r="M239" s="63"/>
      <c r="N239" s="63"/>
      <c r="O239" s="63"/>
      <c r="P239" s="63"/>
      <c r="Q239" s="63"/>
      <c r="R239" s="63"/>
      <c r="S239" s="63"/>
      <c r="T239" s="63"/>
      <c r="U239" s="63"/>
      <c r="V239" s="63"/>
      <c r="W239" s="63"/>
      <c r="X239" s="63"/>
      <c r="Y239" s="63"/>
      <c r="Z239" s="63"/>
      <c r="AA239" s="63"/>
      <c r="AB239" s="63"/>
      <c r="AC239" s="63"/>
      <c r="AD239" s="63"/>
      <c r="AE239" s="63"/>
      <c r="AF239" s="63"/>
      <c r="AG239" s="63"/>
      <c r="AH239" s="63"/>
      <c r="AI239" s="63"/>
      <c r="AJ239" s="63"/>
      <c r="AK239" s="63"/>
      <c r="AL239" s="63"/>
      <c r="AM239" s="63"/>
      <c r="AN239" s="63"/>
      <c r="AO239" s="63"/>
    </row>
    <row r="240" spans="1:41" s="60" customFormat="1" x14ac:dyDescent="0.2">
      <c r="A240" s="5"/>
      <c r="B240" s="5"/>
      <c r="C240" s="144"/>
      <c r="D240" s="65"/>
      <c r="E240" s="5"/>
      <c r="F240" s="66"/>
      <c r="G240" s="139"/>
      <c r="H240" s="139"/>
      <c r="I240" s="139"/>
      <c r="J240" s="63"/>
      <c r="K240" s="63"/>
      <c r="L240" s="63"/>
      <c r="M240" s="63"/>
      <c r="N240" s="63"/>
      <c r="O240" s="63"/>
      <c r="P240" s="63"/>
      <c r="Q240" s="63"/>
      <c r="R240" s="63"/>
      <c r="S240" s="63"/>
      <c r="T240" s="63"/>
      <c r="U240" s="63"/>
      <c r="V240" s="63"/>
      <c r="W240" s="63"/>
      <c r="X240" s="63"/>
      <c r="Y240" s="63"/>
      <c r="Z240" s="63"/>
      <c r="AA240" s="63"/>
      <c r="AB240" s="63"/>
      <c r="AC240" s="63"/>
      <c r="AD240" s="63"/>
      <c r="AE240" s="63"/>
      <c r="AF240" s="63"/>
      <c r="AG240" s="63"/>
      <c r="AH240" s="63"/>
      <c r="AI240" s="63"/>
      <c r="AJ240" s="63"/>
      <c r="AK240" s="63"/>
      <c r="AL240" s="63"/>
      <c r="AM240" s="63"/>
      <c r="AN240" s="63"/>
      <c r="AO240" s="63"/>
    </row>
    <row r="241" spans="1:41" s="60" customFormat="1" x14ac:dyDescent="0.2">
      <c r="A241" s="5"/>
      <c r="B241" s="5"/>
      <c r="C241" s="144"/>
      <c r="D241" s="65"/>
      <c r="E241" s="5"/>
      <c r="F241" s="66"/>
      <c r="G241" s="139"/>
      <c r="H241" s="139"/>
      <c r="I241" s="139"/>
      <c r="J241" s="63"/>
      <c r="K241" s="63"/>
      <c r="L241" s="63"/>
      <c r="M241" s="63"/>
      <c r="N241" s="63"/>
      <c r="O241" s="63"/>
      <c r="P241" s="63"/>
      <c r="Q241" s="63"/>
      <c r="R241" s="63"/>
      <c r="S241" s="63"/>
      <c r="T241" s="63"/>
      <c r="U241" s="63"/>
      <c r="V241" s="63"/>
      <c r="W241" s="63"/>
      <c r="X241" s="63"/>
      <c r="Y241" s="63"/>
      <c r="Z241" s="63"/>
      <c r="AA241" s="63"/>
      <c r="AB241" s="63"/>
      <c r="AC241" s="63"/>
      <c r="AD241" s="63"/>
      <c r="AE241" s="63"/>
      <c r="AF241" s="63"/>
      <c r="AG241" s="63"/>
      <c r="AH241" s="63"/>
      <c r="AI241" s="63"/>
      <c r="AJ241" s="63"/>
      <c r="AK241" s="63"/>
      <c r="AL241" s="63"/>
      <c r="AM241" s="63"/>
      <c r="AN241" s="63"/>
      <c r="AO241" s="63"/>
    </row>
    <row r="242" spans="1:41" s="60" customFormat="1" x14ac:dyDescent="0.2">
      <c r="A242" s="5"/>
      <c r="B242" s="5"/>
      <c r="C242" s="144"/>
      <c r="D242" s="65"/>
      <c r="E242" s="5"/>
      <c r="F242" s="66"/>
      <c r="G242" s="139"/>
      <c r="H242" s="139"/>
      <c r="I242" s="139"/>
      <c r="J242" s="63"/>
      <c r="K242" s="63"/>
      <c r="L242" s="63"/>
      <c r="M242" s="63"/>
      <c r="N242" s="63"/>
      <c r="O242" s="63"/>
      <c r="P242" s="63"/>
      <c r="Q242" s="63"/>
      <c r="R242" s="63"/>
      <c r="S242" s="63"/>
      <c r="T242" s="63"/>
      <c r="U242" s="63"/>
      <c r="V242" s="63"/>
      <c r="W242" s="63"/>
      <c r="X242" s="63"/>
      <c r="Y242" s="63"/>
      <c r="Z242" s="63"/>
      <c r="AA242" s="63"/>
      <c r="AB242" s="63"/>
      <c r="AC242" s="63"/>
      <c r="AD242" s="63"/>
      <c r="AE242" s="63"/>
      <c r="AF242" s="63"/>
      <c r="AG242" s="63"/>
      <c r="AH242" s="63"/>
      <c r="AI242" s="63"/>
      <c r="AJ242" s="63"/>
      <c r="AK242" s="63"/>
      <c r="AL242" s="63"/>
      <c r="AM242" s="63"/>
      <c r="AN242" s="63"/>
      <c r="AO242" s="63"/>
    </row>
    <row r="243" spans="1:41" s="60" customFormat="1" x14ac:dyDescent="0.2">
      <c r="A243" s="5"/>
      <c r="B243" s="5"/>
      <c r="C243" s="144"/>
      <c r="D243" s="65"/>
      <c r="E243" s="5"/>
      <c r="F243" s="66"/>
      <c r="G243" s="139"/>
      <c r="H243" s="139"/>
      <c r="I243" s="139"/>
      <c r="J243" s="63"/>
      <c r="K243" s="63"/>
      <c r="L243" s="63"/>
      <c r="M243" s="63"/>
      <c r="N243" s="63"/>
      <c r="O243" s="63"/>
      <c r="P243" s="63"/>
      <c r="Q243" s="63"/>
      <c r="R243" s="63"/>
      <c r="S243" s="63"/>
      <c r="T243" s="63"/>
      <c r="U243" s="63"/>
      <c r="V243" s="63"/>
      <c r="W243" s="63"/>
      <c r="X243" s="63"/>
      <c r="Y243" s="63"/>
      <c r="Z243" s="63"/>
      <c r="AA243" s="63"/>
      <c r="AB243" s="63"/>
      <c r="AC243" s="63"/>
      <c r="AD243" s="63"/>
      <c r="AE243" s="63"/>
      <c r="AF243" s="63"/>
      <c r="AG243" s="63"/>
      <c r="AH243" s="63"/>
      <c r="AI243" s="63"/>
      <c r="AJ243" s="63"/>
      <c r="AK243" s="63"/>
      <c r="AL243" s="63"/>
      <c r="AM243" s="63"/>
      <c r="AN243" s="63"/>
      <c r="AO243" s="63"/>
    </row>
    <row r="244" spans="1:41" s="60" customFormat="1" x14ac:dyDescent="0.2">
      <c r="A244" s="5"/>
      <c r="B244" s="5"/>
      <c r="C244" s="144"/>
      <c r="D244" s="65"/>
      <c r="E244" s="5"/>
      <c r="F244" s="66"/>
      <c r="G244" s="139"/>
      <c r="H244" s="139"/>
      <c r="I244" s="139"/>
      <c r="J244" s="63"/>
      <c r="K244" s="63"/>
      <c r="L244" s="63"/>
      <c r="M244" s="63"/>
      <c r="N244" s="63"/>
      <c r="O244" s="63"/>
      <c r="P244" s="63"/>
      <c r="Q244" s="63"/>
      <c r="R244" s="63"/>
      <c r="S244" s="63"/>
      <c r="T244" s="63"/>
      <c r="U244" s="63"/>
      <c r="V244" s="63"/>
      <c r="W244" s="63"/>
      <c r="X244" s="63"/>
      <c r="Y244" s="63"/>
      <c r="Z244" s="63"/>
      <c r="AA244" s="63"/>
      <c r="AB244" s="63"/>
      <c r="AC244" s="63"/>
      <c r="AD244" s="63"/>
      <c r="AE244" s="63"/>
      <c r="AF244" s="63"/>
      <c r="AG244" s="63"/>
      <c r="AH244" s="63"/>
      <c r="AI244" s="63"/>
      <c r="AJ244" s="63"/>
      <c r="AK244" s="63"/>
      <c r="AL244" s="63"/>
      <c r="AM244" s="63"/>
      <c r="AN244" s="63"/>
      <c r="AO244" s="63"/>
    </row>
    <row r="245" spans="1:41" s="60" customFormat="1" x14ac:dyDescent="0.2">
      <c r="A245" s="5"/>
      <c r="B245" s="5"/>
      <c r="C245" s="144"/>
      <c r="D245" s="65"/>
      <c r="E245" s="5"/>
      <c r="F245" s="66"/>
      <c r="G245" s="139"/>
      <c r="H245" s="139"/>
      <c r="I245" s="139"/>
      <c r="J245" s="63"/>
      <c r="K245" s="63"/>
      <c r="L245" s="63"/>
      <c r="M245" s="63"/>
      <c r="N245" s="63"/>
      <c r="O245" s="63"/>
      <c r="P245" s="63"/>
      <c r="Q245" s="63"/>
      <c r="R245" s="63"/>
      <c r="S245" s="63"/>
      <c r="T245" s="63"/>
      <c r="U245" s="63"/>
      <c r="V245" s="63"/>
      <c r="W245" s="63"/>
      <c r="X245" s="63"/>
      <c r="Y245" s="63"/>
      <c r="Z245" s="63"/>
      <c r="AA245" s="63"/>
      <c r="AB245" s="63"/>
      <c r="AC245" s="63"/>
      <c r="AD245" s="63"/>
      <c r="AE245" s="63"/>
      <c r="AF245" s="63"/>
      <c r="AG245" s="63"/>
      <c r="AH245" s="63"/>
      <c r="AI245" s="63"/>
      <c r="AJ245" s="63"/>
      <c r="AK245" s="63"/>
      <c r="AL245" s="63"/>
      <c r="AM245" s="63"/>
      <c r="AN245" s="63"/>
      <c r="AO245" s="63"/>
    </row>
    <row r="246" spans="1:41" s="60" customFormat="1" x14ac:dyDescent="0.2">
      <c r="A246" s="5"/>
      <c r="B246" s="5"/>
      <c r="C246" s="144"/>
      <c r="D246" s="65"/>
      <c r="E246" s="5"/>
      <c r="F246" s="66"/>
      <c r="G246" s="139"/>
      <c r="H246" s="139"/>
      <c r="I246" s="139"/>
      <c r="J246" s="63"/>
      <c r="K246" s="63"/>
      <c r="L246" s="63"/>
      <c r="M246" s="63"/>
      <c r="N246" s="63"/>
      <c r="O246" s="63"/>
      <c r="P246" s="63"/>
      <c r="Q246" s="63"/>
      <c r="R246" s="63"/>
      <c r="S246" s="63"/>
      <c r="T246" s="63"/>
      <c r="U246" s="63"/>
      <c r="V246" s="63"/>
      <c r="W246" s="63"/>
      <c r="X246" s="63"/>
      <c r="Y246" s="63"/>
      <c r="Z246" s="63"/>
      <c r="AA246" s="63"/>
      <c r="AB246" s="63"/>
      <c r="AC246" s="63"/>
      <c r="AD246" s="63"/>
      <c r="AE246" s="63"/>
      <c r="AF246" s="63"/>
      <c r="AG246" s="63"/>
      <c r="AH246" s="63"/>
      <c r="AI246" s="63"/>
      <c r="AJ246" s="63"/>
      <c r="AK246" s="63"/>
      <c r="AL246" s="63"/>
      <c r="AM246" s="63"/>
      <c r="AN246" s="63"/>
      <c r="AO246" s="63"/>
    </row>
    <row r="247" spans="1:41" s="60" customFormat="1" x14ac:dyDescent="0.2">
      <c r="A247" s="5"/>
      <c r="B247" s="5"/>
      <c r="C247" s="144"/>
      <c r="D247" s="65"/>
      <c r="E247" s="5"/>
      <c r="F247" s="66"/>
      <c r="G247" s="139"/>
      <c r="H247" s="139"/>
      <c r="I247" s="139"/>
      <c r="J247" s="63"/>
      <c r="K247" s="63"/>
      <c r="L247" s="63"/>
      <c r="M247" s="63"/>
      <c r="N247" s="63"/>
      <c r="O247" s="63"/>
      <c r="P247" s="63"/>
      <c r="Q247" s="63"/>
      <c r="R247" s="63"/>
      <c r="S247" s="63"/>
      <c r="T247" s="63"/>
      <c r="U247" s="63"/>
      <c r="V247" s="63"/>
      <c r="W247" s="63"/>
      <c r="X247" s="63"/>
      <c r="Y247" s="63"/>
      <c r="Z247" s="63"/>
      <c r="AA247" s="63"/>
      <c r="AB247" s="63"/>
      <c r="AC247" s="63"/>
      <c r="AD247" s="63"/>
      <c r="AE247" s="63"/>
      <c r="AF247" s="63"/>
      <c r="AG247" s="63"/>
      <c r="AH247" s="63"/>
      <c r="AI247" s="63"/>
      <c r="AJ247" s="63"/>
      <c r="AK247" s="63"/>
      <c r="AL247" s="63"/>
      <c r="AM247" s="63"/>
      <c r="AN247" s="63"/>
      <c r="AO247" s="63"/>
    </row>
    <row r="248" spans="1:41" s="60" customFormat="1" x14ac:dyDescent="0.2">
      <c r="A248" s="5"/>
      <c r="B248" s="5"/>
      <c r="C248" s="144"/>
      <c r="D248" s="65"/>
      <c r="E248" s="5"/>
      <c r="F248" s="66"/>
      <c r="G248" s="139"/>
      <c r="H248" s="139"/>
      <c r="I248" s="139"/>
      <c r="J248" s="63"/>
      <c r="K248" s="63"/>
      <c r="L248" s="63"/>
      <c r="M248" s="63"/>
      <c r="N248" s="63"/>
      <c r="O248" s="63"/>
      <c r="P248" s="63"/>
      <c r="Q248" s="63"/>
      <c r="R248" s="63"/>
      <c r="S248" s="63"/>
      <c r="T248" s="63"/>
      <c r="U248" s="63"/>
      <c r="V248" s="63"/>
      <c r="W248" s="63"/>
      <c r="X248" s="63"/>
      <c r="Y248" s="63"/>
      <c r="Z248" s="63"/>
      <c r="AA248" s="63"/>
      <c r="AB248" s="63"/>
      <c r="AC248" s="63"/>
      <c r="AD248" s="63"/>
      <c r="AE248" s="63"/>
      <c r="AF248" s="63"/>
      <c r="AG248" s="63"/>
      <c r="AH248" s="63"/>
      <c r="AI248" s="63"/>
      <c r="AJ248" s="63"/>
      <c r="AK248" s="63"/>
      <c r="AL248" s="63"/>
      <c r="AM248" s="63"/>
      <c r="AN248" s="63"/>
      <c r="AO248" s="63"/>
    </row>
    <row r="249" spans="1:41" s="60" customFormat="1" x14ac:dyDescent="0.2">
      <c r="A249" s="5"/>
      <c r="B249" s="5"/>
      <c r="C249" s="144"/>
      <c r="D249" s="65"/>
      <c r="E249" s="5"/>
      <c r="F249" s="66"/>
      <c r="G249" s="139"/>
      <c r="H249" s="139"/>
      <c r="I249" s="139"/>
      <c r="J249" s="63"/>
      <c r="K249" s="63"/>
      <c r="L249" s="63"/>
      <c r="M249" s="63"/>
      <c r="N249" s="63"/>
      <c r="O249" s="63"/>
      <c r="P249" s="63"/>
      <c r="Q249" s="63"/>
      <c r="R249" s="63"/>
      <c r="S249" s="63"/>
      <c r="T249" s="63"/>
      <c r="U249" s="63"/>
      <c r="V249" s="63"/>
      <c r="W249" s="63"/>
      <c r="X249" s="63"/>
      <c r="Y249" s="63"/>
      <c r="Z249" s="63"/>
      <c r="AA249" s="63"/>
      <c r="AB249" s="63"/>
      <c r="AC249" s="63"/>
      <c r="AD249" s="63"/>
      <c r="AE249" s="63"/>
      <c r="AF249" s="63"/>
      <c r="AG249" s="63"/>
      <c r="AH249" s="63"/>
      <c r="AI249" s="63"/>
      <c r="AJ249" s="63"/>
      <c r="AK249" s="63"/>
      <c r="AL249" s="63"/>
      <c r="AM249" s="63"/>
      <c r="AN249" s="63"/>
      <c r="AO249" s="63"/>
    </row>
    <row r="250" spans="1:41" s="60" customFormat="1" x14ac:dyDescent="0.2">
      <c r="A250" s="5"/>
      <c r="B250" s="5"/>
      <c r="C250" s="144"/>
      <c r="D250" s="65"/>
      <c r="E250" s="5"/>
      <c r="F250" s="66"/>
      <c r="G250" s="139"/>
      <c r="H250" s="139"/>
      <c r="I250" s="139"/>
      <c r="J250" s="63"/>
      <c r="K250" s="63"/>
      <c r="L250" s="63"/>
      <c r="M250" s="63"/>
      <c r="N250" s="63"/>
      <c r="O250" s="63"/>
      <c r="P250" s="63"/>
      <c r="Q250" s="63"/>
      <c r="R250" s="63"/>
      <c r="S250" s="63"/>
      <c r="T250" s="63"/>
      <c r="U250" s="63"/>
      <c r="V250" s="63"/>
      <c r="W250" s="63"/>
      <c r="X250" s="63"/>
      <c r="Y250" s="63"/>
      <c r="Z250" s="63"/>
      <c r="AA250" s="63"/>
      <c r="AB250" s="63"/>
      <c r="AC250" s="63"/>
      <c r="AD250" s="63"/>
      <c r="AE250" s="63"/>
      <c r="AF250" s="63"/>
      <c r="AG250" s="63"/>
      <c r="AH250" s="63"/>
      <c r="AI250" s="63"/>
      <c r="AJ250" s="63"/>
      <c r="AK250" s="63"/>
      <c r="AL250" s="63"/>
      <c r="AM250" s="63"/>
      <c r="AN250" s="63"/>
      <c r="AO250" s="63"/>
    </row>
    <row r="251" spans="1:41" s="60" customFormat="1" x14ac:dyDescent="0.2">
      <c r="A251" s="5"/>
      <c r="B251" s="5"/>
      <c r="C251" s="144"/>
      <c r="D251" s="65"/>
      <c r="E251" s="5"/>
      <c r="F251" s="66"/>
      <c r="G251" s="139"/>
      <c r="H251" s="139"/>
      <c r="I251" s="139"/>
      <c r="J251" s="63"/>
      <c r="K251" s="63"/>
      <c r="L251" s="63"/>
      <c r="M251" s="63"/>
      <c r="N251" s="63"/>
      <c r="O251" s="63"/>
      <c r="P251" s="63"/>
      <c r="Q251" s="63"/>
      <c r="R251" s="63"/>
      <c r="S251" s="63"/>
      <c r="T251" s="63"/>
      <c r="U251" s="63"/>
      <c r="V251" s="63"/>
      <c r="W251" s="63"/>
      <c r="X251" s="63"/>
      <c r="Y251" s="63"/>
      <c r="Z251" s="63"/>
      <c r="AA251" s="63"/>
      <c r="AB251" s="63"/>
      <c r="AC251" s="63"/>
      <c r="AD251" s="63"/>
      <c r="AE251" s="63"/>
      <c r="AF251" s="63"/>
      <c r="AG251" s="63"/>
      <c r="AH251" s="63"/>
      <c r="AI251" s="63"/>
      <c r="AJ251" s="63"/>
      <c r="AK251" s="63"/>
      <c r="AL251" s="63"/>
      <c r="AM251" s="63"/>
      <c r="AN251" s="63"/>
      <c r="AO251" s="63"/>
    </row>
    <row r="252" spans="1:41" s="60" customFormat="1" x14ac:dyDescent="0.2">
      <c r="A252" s="5"/>
      <c r="B252" s="5"/>
      <c r="C252" s="144"/>
      <c r="D252" s="65"/>
      <c r="E252" s="5"/>
      <c r="F252" s="66"/>
      <c r="G252" s="139"/>
      <c r="H252" s="139"/>
      <c r="I252" s="139"/>
      <c r="J252" s="63"/>
      <c r="K252" s="63"/>
      <c r="L252" s="63"/>
      <c r="M252" s="63"/>
      <c r="N252" s="63"/>
      <c r="O252" s="63"/>
      <c r="P252" s="63"/>
      <c r="Q252" s="63"/>
      <c r="R252" s="63"/>
      <c r="S252" s="63"/>
      <c r="T252" s="63"/>
      <c r="U252" s="63"/>
      <c r="V252" s="63"/>
      <c r="W252" s="63"/>
      <c r="X252" s="63"/>
      <c r="Y252" s="63"/>
      <c r="Z252" s="63"/>
      <c r="AA252" s="63"/>
      <c r="AB252" s="63"/>
      <c r="AC252" s="63"/>
      <c r="AD252" s="63"/>
      <c r="AE252" s="63"/>
      <c r="AF252" s="63"/>
      <c r="AG252" s="63"/>
      <c r="AH252" s="63"/>
      <c r="AI252" s="63"/>
      <c r="AJ252" s="63"/>
      <c r="AK252" s="63"/>
      <c r="AL252" s="63"/>
      <c r="AM252" s="63"/>
      <c r="AN252" s="63"/>
      <c r="AO252" s="63"/>
    </row>
    <row r="253" spans="1:41" s="60" customFormat="1" x14ac:dyDescent="0.2">
      <c r="A253" s="5"/>
      <c r="B253" s="5"/>
      <c r="C253" s="144"/>
      <c r="D253" s="65"/>
      <c r="E253" s="5"/>
      <c r="F253" s="66"/>
      <c r="G253" s="139"/>
      <c r="H253" s="139"/>
      <c r="I253" s="139"/>
      <c r="J253" s="63"/>
      <c r="K253" s="63"/>
      <c r="L253" s="63"/>
      <c r="M253" s="63"/>
      <c r="N253" s="63"/>
      <c r="O253" s="63"/>
      <c r="P253" s="63"/>
      <c r="Q253" s="63"/>
      <c r="R253" s="63"/>
      <c r="S253" s="63"/>
      <c r="T253" s="63"/>
      <c r="U253" s="63"/>
      <c r="V253" s="63"/>
      <c r="W253" s="63"/>
      <c r="X253" s="63"/>
      <c r="Y253" s="63"/>
      <c r="Z253" s="63"/>
      <c r="AA253" s="63"/>
      <c r="AB253" s="63"/>
      <c r="AC253" s="63"/>
      <c r="AD253" s="63"/>
      <c r="AE253" s="63"/>
      <c r="AF253" s="63"/>
      <c r="AG253" s="63"/>
      <c r="AH253" s="63"/>
      <c r="AI253" s="63"/>
      <c r="AJ253" s="63"/>
      <c r="AK253" s="63"/>
      <c r="AL253" s="63"/>
      <c r="AM253" s="63"/>
      <c r="AN253" s="63"/>
      <c r="AO253" s="63"/>
    </row>
    <row r="254" spans="1:41" s="60" customFormat="1" x14ac:dyDescent="0.2">
      <c r="A254" s="5"/>
      <c r="B254" s="5"/>
      <c r="C254" s="144"/>
      <c r="D254" s="65"/>
      <c r="E254" s="5"/>
      <c r="F254" s="66"/>
      <c r="G254" s="139"/>
      <c r="H254" s="139"/>
      <c r="I254" s="139"/>
      <c r="J254" s="63"/>
      <c r="K254" s="63"/>
      <c r="L254" s="63"/>
      <c r="M254" s="63"/>
      <c r="N254" s="63"/>
      <c r="O254" s="63"/>
      <c r="P254" s="63"/>
      <c r="Q254" s="63"/>
      <c r="R254" s="63"/>
      <c r="S254" s="63"/>
      <c r="T254" s="63"/>
      <c r="U254" s="63"/>
      <c r="V254" s="63"/>
      <c r="W254" s="63"/>
      <c r="X254" s="63"/>
      <c r="Y254" s="63"/>
      <c r="Z254" s="63"/>
      <c r="AA254" s="63"/>
      <c r="AB254" s="63"/>
      <c r="AC254" s="63"/>
      <c r="AD254" s="63"/>
      <c r="AE254" s="63"/>
      <c r="AF254" s="63"/>
      <c r="AG254" s="63"/>
      <c r="AH254" s="63"/>
      <c r="AI254" s="63"/>
      <c r="AJ254" s="63"/>
      <c r="AK254" s="63"/>
      <c r="AL254" s="63"/>
      <c r="AM254" s="63"/>
      <c r="AN254" s="63"/>
      <c r="AO254" s="63"/>
    </row>
    <row r="255" spans="1:41" s="60" customFormat="1" x14ac:dyDescent="0.2">
      <c r="A255" s="5"/>
      <c r="B255" s="5"/>
      <c r="C255" s="144"/>
      <c r="D255" s="65"/>
      <c r="E255" s="5"/>
      <c r="F255" s="66"/>
      <c r="G255" s="139"/>
      <c r="H255" s="139"/>
      <c r="I255" s="139"/>
      <c r="J255" s="63"/>
      <c r="K255" s="63"/>
      <c r="L255" s="63"/>
      <c r="M255" s="63"/>
      <c r="N255" s="63"/>
      <c r="O255" s="63"/>
      <c r="P255" s="63"/>
      <c r="Q255" s="63"/>
      <c r="R255" s="63"/>
      <c r="S255" s="63"/>
      <c r="T255" s="63"/>
      <c r="U255" s="63"/>
      <c r="V255" s="63"/>
      <c r="W255" s="63"/>
      <c r="X255" s="63"/>
      <c r="Y255" s="63"/>
      <c r="Z255" s="63"/>
      <c r="AA255" s="63"/>
      <c r="AB255" s="63"/>
      <c r="AC255" s="63"/>
      <c r="AD255" s="63"/>
      <c r="AE255" s="63"/>
      <c r="AF255" s="63"/>
      <c r="AG255" s="63"/>
      <c r="AH255" s="63"/>
      <c r="AI255" s="63"/>
      <c r="AJ255" s="63"/>
      <c r="AK255" s="63"/>
      <c r="AL255" s="63"/>
      <c r="AM255" s="63"/>
      <c r="AN255" s="63"/>
      <c r="AO255" s="63"/>
    </row>
    <row r="256" spans="1:41" s="60" customFormat="1" x14ac:dyDescent="0.2">
      <c r="A256" s="5"/>
      <c r="B256" s="5"/>
      <c r="C256" s="144"/>
      <c r="D256" s="65"/>
      <c r="E256" s="5"/>
      <c r="F256" s="66"/>
      <c r="G256" s="139"/>
      <c r="H256" s="139"/>
      <c r="I256" s="139"/>
      <c r="J256" s="63"/>
      <c r="K256" s="63"/>
      <c r="L256" s="63"/>
      <c r="M256" s="63"/>
      <c r="N256" s="63"/>
      <c r="O256" s="63"/>
      <c r="P256" s="63"/>
      <c r="Q256" s="63"/>
      <c r="R256" s="63"/>
      <c r="S256" s="63"/>
      <c r="T256" s="63"/>
      <c r="U256" s="63"/>
      <c r="V256" s="63"/>
      <c r="W256" s="63"/>
      <c r="X256" s="63"/>
      <c r="Y256" s="63"/>
      <c r="Z256" s="63"/>
      <c r="AA256" s="63"/>
      <c r="AB256" s="63"/>
      <c r="AC256" s="63"/>
      <c r="AD256" s="63"/>
      <c r="AE256" s="63"/>
      <c r="AF256" s="63"/>
      <c r="AG256" s="63"/>
      <c r="AH256" s="63"/>
      <c r="AI256" s="63"/>
      <c r="AJ256" s="63"/>
      <c r="AK256" s="63"/>
      <c r="AL256" s="63"/>
      <c r="AM256" s="63"/>
      <c r="AN256" s="63"/>
      <c r="AO256" s="63"/>
    </row>
    <row r="257" spans="1:41" s="60" customFormat="1" x14ac:dyDescent="0.2">
      <c r="A257" s="5"/>
      <c r="B257" s="5"/>
      <c r="C257" s="144"/>
      <c r="D257" s="65"/>
      <c r="E257" s="5"/>
      <c r="F257" s="66"/>
      <c r="G257" s="139"/>
      <c r="H257" s="139"/>
      <c r="I257" s="139"/>
      <c r="J257" s="63"/>
      <c r="K257" s="63"/>
      <c r="L257" s="63"/>
      <c r="M257" s="63"/>
      <c r="N257" s="63"/>
      <c r="O257" s="63"/>
      <c r="P257" s="63"/>
      <c r="Q257" s="63"/>
      <c r="R257" s="63"/>
      <c r="S257" s="63"/>
      <c r="T257" s="63"/>
      <c r="U257" s="63"/>
      <c r="V257" s="63"/>
      <c r="W257" s="63"/>
      <c r="X257" s="63"/>
      <c r="Y257" s="63"/>
      <c r="Z257" s="63"/>
      <c r="AA257" s="63"/>
      <c r="AB257" s="63"/>
      <c r="AC257" s="63"/>
      <c r="AD257" s="63"/>
      <c r="AE257" s="63"/>
      <c r="AF257" s="63"/>
      <c r="AG257" s="63"/>
      <c r="AH257" s="63"/>
      <c r="AI257" s="63"/>
      <c r="AJ257" s="63"/>
      <c r="AK257" s="63"/>
      <c r="AL257" s="63"/>
      <c r="AM257" s="63"/>
      <c r="AN257" s="63"/>
      <c r="AO257" s="63"/>
    </row>
    <row r="258" spans="1:41" s="60" customFormat="1" x14ac:dyDescent="0.2">
      <c r="A258" s="5"/>
      <c r="B258" s="5"/>
      <c r="C258" s="144"/>
      <c r="D258" s="65"/>
      <c r="E258" s="5"/>
      <c r="F258" s="66"/>
      <c r="G258" s="139"/>
      <c r="H258" s="139"/>
      <c r="I258" s="139"/>
      <c r="J258" s="63"/>
      <c r="K258" s="63"/>
      <c r="L258" s="63"/>
      <c r="M258" s="63"/>
      <c r="N258" s="63"/>
      <c r="O258" s="63"/>
      <c r="P258" s="63"/>
      <c r="Q258" s="63"/>
      <c r="R258" s="63"/>
      <c r="S258" s="63"/>
      <c r="T258" s="63"/>
      <c r="U258" s="63"/>
      <c r="V258" s="63"/>
      <c r="W258" s="63"/>
      <c r="X258" s="63"/>
      <c r="Y258" s="63"/>
      <c r="Z258" s="63"/>
      <c r="AA258" s="63"/>
      <c r="AB258" s="63"/>
      <c r="AC258" s="63"/>
      <c r="AD258" s="63"/>
      <c r="AE258" s="63"/>
      <c r="AF258" s="63"/>
      <c r="AG258" s="63"/>
      <c r="AH258" s="63"/>
      <c r="AI258" s="63"/>
      <c r="AJ258" s="63"/>
      <c r="AK258" s="63"/>
      <c r="AL258" s="63"/>
      <c r="AM258" s="63"/>
      <c r="AN258" s="63"/>
      <c r="AO258" s="63"/>
    </row>
    <row r="259" spans="1:41" s="60" customFormat="1" x14ac:dyDescent="0.2">
      <c r="A259" s="5"/>
      <c r="B259" s="5"/>
      <c r="C259" s="144"/>
      <c r="D259" s="65"/>
      <c r="E259" s="5"/>
      <c r="F259" s="66"/>
      <c r="G259" s="139"/>
      <c r="H259" s="139"/>
      <c r="I259" s="139"/>
      <c r="J259" s="63"/>
      <c r="K259" s="63"/>
      <c r="L259" s="63"/>
      <c r="M259" s="63"/>
      <c r="N259" s="63"/>
      <c r="O259" s="63"/>
      <c r="P259" s="63"/>
      <c r="Q259" s="63"/>
      <c r="R259" s="63"/>
      <c r="S259" s="63"/>
      <c r="T259" s="63"/>
      <c r="U259" s="63"/>
      <c r="V259" s="63"/>
      <c r="W259" s="63"/>
      <c r="X259" s="63"/>
      <c r="Y259" s="63"/>
      <c r="Z259" s="63"/>
      <c r="AA259" s="63"/>
      <c r="AB259" s="63"/>
      <c r="AC259" s="63"/>
      <c r="AD259" s="63"/>
      <c r="AE259" s="63"/>
      <c r="AF259" s="63"/>
      <c r="AG259" s="63"/>
      <c r="AH259" s="63"/>
      <c r="AI259" s="63"/>
      <c r="AJ259" s="63"/>
      <c r="AK259" s="63"/>
      <c r="AL259" s="63"/>
      <c r="AM259" s="63"/>
      <c r="AN259" s="63"/>
      <c r="AO259" s="63"/>
    </row>
    <row r="260" spans="1:41" s="60" customFormat="1" x14ac:dyDescent="0.2">
      <c r="A260" s="5"/>
      <c r="B260" s="5"/>
      <c r="C260" s="144"/>
      <c r="D260" s="65"/>
      <c r="E260" s="5"/>
      <c r="F260" s="66"/>
      <c r="G260" s="139"/>
      <c r="H260" s="139"/>
      <c r="I260" s="139"/>
      <c r="J260" s="63"/>
      <c r="K260" s="63"/>
      <c r="L260" s="63"/>
      <c r="M260" s="63"/>
      <c r="N260" s="63"/>
      <c r="O260" s="63"/>
      <c r="P260" s="63"/>
      <c r="Q260" s="63"/>
      <c r="R260" s="63"/>
      <c r="S260" s="63"/>
      <c r="T260" s="63"/>
      <c r="U260" s="63"/>
      <c r="V260" s="63"/>
      <c r="W260" s="63"/>
      <c r="X260" s="63"/>
      <c r="Y260" s="63"/>
      <c r="Z260" s="63"/>
      <c r="AA260" s="63"/>
      <c r="AB260" s="63"/>
      <c r="AC260" s="63"/>
      <c r="AD260" s="63"/>
      <c r="AE260" s="63"/>
      <c r="AF260" s="63"/>
      <c r="AG260" s="63"/>
      <c r="AH260" s="63"/>
      <c r="AI260" s="63"/>
      <c r="AJ260" s="63"/>
      <c r="AK260" s="63"/>
      <c r="AL260" s="63"/>
      <c r="AM260" s="63"/>
      <c r="AN260" s="63"/>
      <c r="AO260" s="63"/>
    </row>
    <row r="261" spans="1:41" s="60" customFormat="1" x14ac:dyDescent="0.2">
      <c r="A261" s="5"/>
      <c r="B261" s="5"/>
      <c r="C261" s="144"/>
      <c r="D261" s="65"/>
      <c r="E261" s="5"/>
      <c r="F261" s="66"/>
      <c r="G261" s="139"/>
      <c r="H261" s="139"/>
      <c r="I261" s="139"/>
      <c r="J261" s="63"/>
      <c r="K261" s="63"/>
      <c r="L261" s="63"/>
      <c r="M261" s="63"/>
      <c r="N261" s="63"/>
      <c r="O261" s="63"/>
      <c r="P261" s="63"/>
      <c r="Q261" s="63"/>
      <c r="R261" s="63"/>
      <c r="S261" s="63"/>
      <c r="T261" s="63"/>
      <c r="U261" s="63"/>
      <c r="V261" s="63"/>
      <c r="W261" s="63"/>
      <c r="X261" s="63"/>
      <c r="Y261" s="63"/>
      <c r="Z261" s="63"/>
      <c r="AA261" s="63"/>
      <c r="AB261" s="63"/>
      <c r="AC261" s="63"/>
      <c r="AD261" s="63"/>
      <c r="AE261" s="63"/>
      <c r="AF261" s="63"/>
      <c r="AG261" s="63"/>
      <c r="AH261" s="63"/>
      <c r="AI261" s="63"/>
      <c r="AJ261" s="63"/>
      <c r="AK261" s="63"/>
      <c r="AL261" s="63"/>
      <c r="AM261" s="63"/>
      <c r="AN261" s="63"/>
      <c r="AO261" s="63"/>
    </row>
    <row r="262" spans="1:41" s="60" customFormat="1" x14ac:dyDescent="0.2">
      <c r="A262" s="5"/>
      <c r="B262" s="5"/>
      <c r="C262" s="144"/>
      <c r="D262" s="65"/>
      <c r="E262" s="5"/>
      <c r="F262" s="66"/>
      <c r="G262" s="139"/>
      <c r="H262" s="139"/>
      <c r="I262" s="139"/>
      <c r="J262" s="63"/>
      <c r="K262" s="63"/>
      <c r="L262" s="63"/>
      <c r="M262" s="63"/>
      <c r="N262" s="63"/>
      <c r="O262" s="63"/>
      <c r="P262" s="63"/>
      <c r="Q262" s="63"/>
      <c r="R262" s="63"/>
      <c r="S262" s="63"/>
      <c r="T262" s="63"/>
      <c r="U262" s="63"/>
      <c r="V262" s="63"/>
      <c r="W262" s="63"/>
      <c r="X262" s="63"/>
      <c r="Y262" s="63"/>
      <c r="Z262" s="63"/>
      <c r="AA262" s="63"/>
      <c r="AB262" s="63"/>
      <c r="AC262" s="63"/>
      <c r="AD262" s="63"/>
      <c r="AE262" s="63"/>
      <c r="AF262" s="63"/>
      <c r="AG262" s="63"/>
      <c r="AH262" s="63"/>
      <c r="AI262" s="63"/>
      <c r="AJ262" s="63"/>
      <c r="AK262" s="63"/>
      <c r="AL262" s="63"/>
      <c r="AM262" s="63"/>
      <c r="AN262" s="63"/>
      <c r="AO262" s="63"/>
    </row>
    <row r="263" spans="1:41" s="60" customFormat="1" x14ac:dyDescent="0.2">
      <c r="A263" s="5"/>
      <c r="B263" s="5"/>
      <c r="C263" s="144"/>
      <c r="D263" s="65"/>
      <c r="E263" s="5"/>
      <c r="F263" s="66"/>
      <c r="G263" s="139"/>
      <c r="H263" s="139"/>
      <c r="I263" s="139"/>
      <c r="J263" s="63"/>
      <c r="K263" s="63"/>
      <c r="L263" s="63"/>
      <c r="M263" s="63"/>
      <c r="N263" s="63"/>
      <c r="O263" s="63"/>
      <c r="P263" s="63"/>
      <c r="Q263" s="63"/>
      <c r="R263" s="63"/>
      <c r="S263" s="63"/>
      <c r="T263" s="63"/>
      <c r="U263" s="63"/>
      <c r="V263" s="63"/>
      <c r="W263" s="63"/>
      <c r="X263" s="63"/>
      <c r="Y263" s="63"/>
      <c r="Z263" s="63"/>
      <c r="AA263" s="63"/>
      <c r="AB263" s="63"/>
      <c r="AC263" s="63"/>
      <c r="AD263" s="63"/>
      <c r="AE263" s="63"/>
      <c r="AF263" s="63"/>
      <c r="AG263" s="63"/>
      <c r="AH263" s="63"/>
      <c r="AI263" s="63"/>
      <c r="AJ263" s="63"/>
      <c r="AK263" s="63"/>
      <c r="AL263" s="63"/>
      <c r="AM263" s="63"/>
      <c r="AN263" s="63"/>
      <c r="AO263" s="63"/>
    </row>
    <row r="264" spans="1:41" s="60" customFormat="1" x14ac:dyDescent="0.2">
      <c r="A264" s="5"/>
      <c r="B264" s="5"/>
      <c r="C264" s="144"/>
      <c r="D264" s="65"/>
      <c r="E264" s="5"/>
      <c r="F264" s="66"/>
      <c r="G264" s="139"/>
      <c r="H264" s="139"/>
      <c r="I264" s="139"/>
      <c r="J264" s="63"/>
      <c r="K264" s="63"/>
      <c r="L264" s="63"/>
      <c r="M264" s="63"/>
      <c r="N264" s="63"/>
      <c r="O264" s="63"/>
      <c r="P264" s="63"/>
      <c r="Q264" s="63"/>
      <c r="R264" s="63"/>
      <c r="S264" s="63"/>
      <c r="T264" s="63"/>
      <c r="U264" s="63"/>
      <c r="V264" s="63"/>
      <c r="W264" s="63"/>
      <c r="X264" s="63"/>
      <c r="Y264" s="63"/>
      <c r="Z264" s="63"/>
      <c r="AA264" s="63"/>
      <c r="AB264" s="63"/>
      <c r="AC264" s="63"/>
      <c r="AD264" s="63"/>
      <c r="AE264" s="63"/>
      <c r="AF264" s="63"/>
      <c r="AG264" s="63"/>
      <c r="AH264" s="63"/>
      <c r="AI264" s="63"/>
      <c r="AJ264" s="63"/>
      <c r="AK264" s="63"/>
      <c r="AL264" s="63"/>
      <c r="AM264" s="63"/>
      <c r="AN264" s="63"/>
      <c r="AO264" s="63"/>
    </row>
    <row r="265" spans="1:41" s="60" customFormat="1" x14ac:dyDescent="0.2">
      <c r="A265" s="5"/>
      <c r="B265" s="5"/>
      <c r="C265" s="144"/>
      <c r="D265" s="65"/>
      <c r="E265" s="5"/>
      <c r="F265" s="66"/>
      <c r="G265" s="139"/>
      <c r="H265" s="139"/>
      <c r="I265" s="139"/>
      <c r="J265" s="63"/>
      <c r="K265" s="63"/>
      <c r="L265" s="63"/>
      <c r="M265" s="63"/>
      <c r="N265" s="63"/>
      <c r="O265" s="63"/>
      <c r="P265" s="63"/>
      <c r="Q265" s="63"/>
      <c r="R265" s="63"/>
      <c r="S265" s="63"/>
      <c r="T265" s="63"/>
      <c r="U265" s="63"/>
      <c r="V265" s="63"/>
      <c r="W265" s="63"/>
      <c r="X265" s="63"/>
      <c r="Y265" s="63"/>
      <c r="Z265" s="63"/>
      <c r="AA265" s="63"/>
      <c r="AB265" s="63"/>
      <c r="AC265" s="63"/>
      <c r="AD265" s="63"/>
      <c r="AE265" s="63"/>
      <c r="AF265" s="63"/>
      <c r="AG265" s="63"/>
      <c r="AH265" s="63"/>
      <c r="AI265" s="63"/>
      <c r="AJ265" s="63"/>
      <c r="AK265" s="63"/>
      <c r="AL265" s="63"/>
      <c r="AM265" s="63"/>
      <c r="AN265" s="63"/>
      <c r="AO265" s="63"/>
    </row>
    <row r="266" spans="1:41" s="60" customFormat="1" x14ac:dyDescent="0.2">
      <c r="A266" s="5"/>
      <c r="B266" s="5"/>
      <c r="C266" s="144"/>
      <c r="D266" s="65"/>
      <c r="E266" s="5"/>
      <c r="F266" s="66"/>
      <c r="G266" s="139"/>
      <c r="H266" s="139"/>
      <c r="I266" s="139"/>
      <c r="J266" s="63"/>
      <c r="K266" s="63"/>
      <c r="L266" s="63"/>
      <c r="M266" s="63"/>
      <c r="N266" s="63"/>
      <c r="O266" s="63"/>
      <c r="P266" s="63"/>
      <c r="Q266" s="63"/>
      <c r="R266" s="63"/>
      <c r="S266" s="63"/>
      <c r="T266" s="63"/>
      <c r="U266" s="63"/>
      <c r="V266" s="63"/>
      <c r="W266" s="63"/>
      <c r="X266" s="63"/>
      <c r="Y266" s="63"/>
      <c r="Z266" s="63"/>
      <c r="AA266" s="63"/>
      <c r="AB266" s="63"/>
      <c r="AC266" s="63"/>
      <c r="AD266" s="63"/>
      <c r="AE266" s="63"/>
      <c r="AF266" s="63"/>
      <c r="AG266" s="63"/>
      <c r="AH266" s="63"/>
      <c r="AI266" s="63"/>
      <c r="AJ266" s="63"/>
      <c r="AK266" s="63"/>
      <c r="AL266" s="63"/>
      <c r="AM266" s="63"/>
      <c r="AN266" s="63"/>
      <c r="AO266" s="63"/>
    </row>
    <row r="267" spans="1:41" s="60" customFormat="1" x14ac:dyDescent="0.2">
      <c r="A267" s="5"/>
      <c r="B267" s="5"/>
      <c r="C267" s="144"/>
      <c r="D267" s="65"/>
      <c r="E267" s="5"/>
      <c r="F267" s="66"/>
      <c r="G267" s="139"/>
      <c r="H267" s="139"/>
      <c r="I267" s="139"/>
      <c r="J267" s="63"/>
      <c r="K267" s="63"/>
      <c r="L267" s="63"/>
      <c r="M267" s="63"/>
      <c r="N267" s="63"/>
      <c r="O267" s="63"/>
      <c r="P267" s="63"/>
      <c r="Q267" s="63"/>
      <c r="R267" s="63"/>
      <c r="S267" s="63"/>
      <c r="T267" s="63"/>
      <c r="U267" s="63"/>
      <c r="V267" s="63"/>
      <c r="W267" s="63"/>
      <c r="X267" s="63"/>
      <c r="Y267" s="63"/>
      <c r="Z267" s="63"/>
      <c r="AA267" s="63"/>
      <c r="AB267" s="63"/>
      <c r="AC267" s="63"/>
      <c r="AD267" s="63"/>
      <c r="AE267" s="63"/>
      <c r="AF267" s="63"/>
      <c r="AG267" s="63"/>
      <c r="AH267" s="63"/>
      <c r="AI267" s="63"/>
      <c r="AJ267" s="63"/>
      <c r="AK267" s="63"/>
      <c r="AL267" s="63"/>
      <c r="AM267" s="63"/>
      <c r="AN267" s="63"/>
      <c r="AO267" s="63"/>
    </row>
    <row r="268" spans="1:41" s="60" customFormat="1" x14ac:dyDescent="0.2">
      <c r="A268" s="5"/>
      <c r="B268" s="5"/>
      <c r="C268" s="144"/>
      <c r="D268" s="65"/>
      <c r="E268" s="5"/>
      <c r="F268" s="66"/>
      <c r="G268" s="139"/>
      <c r="H268" s="139"/>
      <c r="I268" s="139"/>
      <c r="J268" s="63"/>
      <c r="K268" s="63"/>
      <c r="L268" s="63"/>
      <c r="M268" s="63"/>
      <c r="N268" s="63"/>
      <c r="O268" s="63"/>
      <c r="P268" s="63"/>
      <c r="Q268" s="63"/>
      <c r="R268" s="63"/>
      <c r="S268" s="63"/>
      <c r="T268" s="63"/>
      <c r="U268" s="63"/>
      <c r="V268" s="63"/>
      <c r="W268" s="63"/>
      <c r="X268" s="63"/>
      <c r="Y268" s="63"/>
      <c r="Z268" s="63"/>
      <c r="AA268" s="63"/>
      <c r="AB268" s="63"/>
      <c r="AC268" s="63"/>
      <c r="AD268" s="63"/>
      <c r="AE268" s="63"/>
      <c r="AF268" s="63"/>
      <c r="AG268" s="63"/>
      <c r="AH268" s="63"/>
      <c r="AI268" s="63"/>
      <c r="AJ268" s="63"/>
      <c r="AK268" s="63"/>
      <c r="AL268" s="63"/>
      <c r="AM268" s="63"/>
      <c r="AN268" s="63"/>
      <c r="AO268" s="63"/>
    </row>
    <row r="269" spans="1:41" s="60" customFormat="1" x14ac:dyDescent="0.2">
      <c r="A269" s="5"/>
      <c r="B269" s="5"/>
      <c r="C269" s="144"/>
      <c r="D269" s="65"/>
      <c r="E269" s="5"/>
      <c r="F269" s="66"/>
      <c r="G269" s="139"/>
      <c r="H269" s="139"/>
      <c r="I269" s="139"/>
      <c r="J269" s="63"/>
      <c r="K269" s="63"/>
      <c r="L269" s="63"/>
      <c r="M269" s="63"/>
      <c r="N269" s="63"/>
      <c r="O269" s="63"/>
      <c r="P269" s="63"/>
      <c r="Q269" s="63"/>
      <c r="R269" s="63"/>
      <c r="S269" s="63"/>
      <c r="T269" s="63"/>
      <c r="U269" s="63"/>
      <c r="V269" s="63"/>
      <c r="W269" s="63"/>
      <c r="X269" s="63"/>
      <c r="Y269" s="63"/>
      <c r="Z269" s="63"/>
      <c r="AA269" s="63"/>
      <c r="AB269" s="63"/>
      <c r="AC269" s="63"/>
      <c r="AD269" s="63"/>
      <c r="AE269" s="63"/>
      <c r="AF269" s="63"/>
      <c r="AG269" s="63"/>
      <c r="AH269" s="63"/>
      <c r="AI269" s="63"/>
      <c r="AJ269" s="63"/>
      <c r="AK269" s="63"/>
      <c r="AL269" s="63"/>
      <c r="AM269" s="63"/>
      <c r="AN269" s="63"/>
      <c r="AO269" s="63"/>
    </row>
    <row r="270" spans="1:41" s="60" customFormat="1" x14ac:dyDescent="0.2">
      <c r="A270" s="5"/>
      <c r="B270" s="5"/>
      <c r="C270" s="144"/>
      <c r="D270" s="65"/>
      <c r="E270" s="5"/>
      <c r="F270" s="66"/>
      <c r="G270" s="139"/>
      <c r="H270" s="139"/>
      <c r="I270" s="139"/>
      <c r="J270" s="63"/>
      <c r="K270" s="63"/>
      <c r="L270" s="63"/>
      <c r="M270" s="63"/>
      <c r="N270" s="63"/>
      <c r="O270" s="63"/>
      <c r="P270" s="63"/>
      <c r="Q270" s="63"/>
      <c r="R270" s="63"/>
      <c r="S270" s="63"/>
      <c r="T270" s="63"/>
      <c r="U270" s="63"/>
      <c r="V270" s="63"/>
      <c r="W270" s="63"/>
      <c r="X270" s="63"/>
      <c r="Y270" s="63"/>
      <c r="Z270" s="63"/>
      <c r="AA270" s="63"/>
      <c r="AB270" s="63"/>
      <c r="AC270" s="63"/>
      <c r="AD270" s="63"/>
      <c r="AE270" s="63"/>
      <c r="AF270" s="63"/>
      <c r="AG270" s="63"/>
      <c r="AH270" s="63"/>
      <c r="AI270" s="63"/>
      <c r="AJ270" s="63"/>
      <c r="AK270" s="63"/>
      <c r="AL270" s="63"/>
      <c r="AM270" s="63"/>
      <c r="AN270" s="63"/>
      <c r="AO270" s="63"/>
    </row>
    <row r="271" spans="1:41" s="60" customFormat="1" x14ac:dyDescent="0.2">
      <c r="A271" s="5"/>
      <c r="B271" s="5"/>
      <c r="C271" s="144"/>
      <c r="D271" s="65"/>
      <c r="E271" s="5"/>
      <c r="F271" s="66"/>
      <c r="G271" s="139"/>
      <c r="H271" s="139"/>
      <c r="I271" s="139"/>
      <c r="J271" s="63"/>
      <c r="K271" s="63"/>
      <c r="L271" s="63"/>
      <c r="M271" s="63"/>
      <c r="N271" s="63"/>
      <c r="O271" s="63"/>
      <c r="P271" s="63"/>
      <c r="Q271" s="63"/>
      <c r="R271" s="63"/>
      <c r="S271" s="63"/>
      <c r="T271" s="63"/>
      <c r="U271" s="63"/>
      <c r="V271" s="63"/>
      <c r="W271" s="63"/>
      <c r="X271" s="63"/>
      <c r="Y271" s="63"/>
      <c r="Z271" s="63"/>
      <c r="AA271" s="63"/>
      <c r="AB271" s="63"/>
      <c r="AC271" s="63"/>
      <c r="AD271" s="63"/>
      <c r="AE271" s="63"/>
      <c r="AF271" s="63"/>
      <c r="AG271" s="63"/>
      <c r="AH271" s="63"/>
      <c r="AI271" s="63"/>
      <c r="AJ271" s="63"/>
      <c r="AK271" s="63"/>
      <c r="AL271" s="63"/>
      <c r="AM271" s="63"/>
      <c r="AN271" s="63"/>
      <c r="AO271" s="63"/>
    </row>
    <row r="272" spans="1:41" s="60" customFormat="1" x14ac:dyDescent="0.2">
      <c r="A272" s="5"/>
      <c r="B272" s="5"/>
      <c r="C272" s="144"/>
      <c r="D272" s="65"/>
      <c r="E272" s="5"/>
      <c r="F272" s="66"/>
      <c r="G272" s="139"/>
      <c r="H272" s="139"/>
      <c r="I272" s="139"/>
      <c r="J272" s="63"/>
      <c r="K272" s="63"/>
      <c r="L272" s="63"/>
      <c r="M272" s="63"/>
      <c r="N272" s="63"/>
      <c r="O272" s="63"/>
      <c r="P272" s="63"/>
      <c r="Q272" s="63"/>
      <c r="R272" s="63"/>
      <c r="S272" s="63"/>
      <c r="T272" s="63"/>
      <c r="U272" s="63"/>
      <c r="V272" s="63"/>
      <c r="W272" s="63"/>
      <c r="X272" s="63"/>
      <c r="Y272" s="63"/>
      <c r="Z272" s="63"/>
      <c r="AA272" s="63"/>
      <c r="AB272" s="63"/>
      <c r="AC272" s="63"/>
      <c r="AD272" s="63"/>
      <c r="AE272" s="63"/>
      <c r="AF272" s="63"/>
      <c r="AG272" s="63"/>
      <c r="AH272" s="63"/>
      <c r="AI272" s="63"/>
      <c r="AJ272" s="63"/>
      <c r="AK272" s="63"/>
      <c r="AL272" s="63"/>
      <c r="AM272" s="63"/>
      <c r="AN272" s="63"/>
      <c r="AO272" s="63"/>
    </row>
    <row r="273" spans="1:41" s="60" customFormat="1" x14ac:dyDescent="0.2">
      <c r="A273" s="5"/>
      <c r="B273" s="5"/>
      <c r="C273" s="144"/>
      <c r="D273" s="65"/>
      <c r="E273" s="5"/>
      <c r="F273" s="66"/>
      <c r="G273" s="139"/>
      <c r="H273" s="139"/>
      <c r="I273" s="139"/>
      <c r="J273" s="63"/>
      <c r="K273" s="63"/>
      <c r="L273" s="63"/>
      <c r="M273" s="63"/>
      <c r="N273" s="63"/>
      <c r="O273" s="63"/>
      <c r="P273" s="63"/>
      <c r="Q273" s="63"/>
      <c r="R273" s="63"/>
      <c r="S273" s="63"/>
      <c r="T273" s="63"/>
      <c r="U273" s="63"/>
      <c r="V273" s="63"/>
      <c r="W273" s="63"/>
      <c r="X273" s="63"/>
      <c r="Y273" s="63"/>
      <c r="Z273" s="63"/>
      <c r="AA273" s="63"/>
      <c r="AB273" s="63"/>
      <c r="AC273" s="63"/>
      <c r="AD273" s="63"/>
      <c r="AE273" s="63"/>
      <c r="AF273" s="63"/>
      <c r="AG273" s="63"/>
      <c r="AH273" s="63"/>
      <c r="AI273" s="63"/>
      <c r="AJ273" s="63"/>
      <c r="AK273" s="63"/>
      <c r="AL273" s="63"/>
      <c r="AM273" s="63"/>
      <c r="AN273" s="63"/>
      <c r="AO273" s="63"/>
    </row>
    <row r="274" spans="1:41" s="60" customFormat="1" x14ac:dyDescent="0.2">
      <c r="A274" s="5"/>
      <c r="B274" s="5"/>
      <c r="C274" s="144"/>
      <c r="D274" s="65"/>
      <c r="E274" s="5"/>
      <c r="F274" s="66"/>
      <c r="G274" s="139"/>
      <c r="H274" s="139"/>
      <c r="I274" s="139"/>
      <c r="J274" s="63"/>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c r="AN274" s="63"/>
      <c r="AO274" s="63"/>
    </row>
    <row r="275" spans="1:41" s="60" customFormat="1" x14ac:dyDescent="0.2">
      <c r="A275" s="5"/>
      <c r="B275" s="5"/>
      <c r="C275" s="144"/>
      <c r="D275" s="65"/>
      <c r="E275" s="5"/>
      <c r="F275" s="66"/>
      <c r="G275" s="139"/>
      <c r="H275" s="139"/>
      <c r="I275" s="139"/>
      <c r="J275" s="63"/>
      <c r="K275" s="63"/>
      <c r="L275" s="63"/>
      <c r="M275" s="63"/>
      <c r="N275" s="63"/>
      <c r="O275" s="63"/>
      <c r="P275" s="63"/>
      <c r="Q275" s="63"/>
      <c r="R275" s="63"/>
      <c r="S275" s="63"/>
      <c r="T275" s="63"/>
      <c r="U275" s="63"/>
      <c r="V275" s="63"/>
      <c r="W275" s="63"/>
      <c r="X275" s="63"/>
      <c r="Y275" s="63"/>
      <c r="Z275" s="63"/>
      <c r="AA275" s="63"/>
      <c r="AB275" s="63"/>
      <c r="AC275" s="63"/>
      <c r="AD275" s="63"/>
      <c r="AE275" s="63"/>
      <c r="AF275" s="63"/>
      <c r="AG275" s="63"/>
      <c r="AH275" s="63"/>
      <c r="AI275" s="63"/>
      <c r="AJ275" s="63"/>
      <c r="AK275" s="63"/>
      <c r="AL275" s="63"/>
      <c r="AM275" s="63"/>
      <c r="AN275" s="63"/>
      <c r="AO275" s="63"/>
    </row>
    <row r="276" spans="1:41" s="60" customFormat="1" x14ac:dyDescent="0.2">
      <c r="A276" s="5"/>
      <c r="B276" s="5"/>
      <c r="C276" s="144"/>
      <c r="D276" s="65"/>
      <c r="E276" s="5"/>
      <c r="F276" s="66"/>
      <c r="G276" s="139"/>
      <c r="H276" s="139"/>
      <c r="I276" s="139"/>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3"/>
      <c r="AO276" s="63"/>
    </row>
    <row r="277" spans="1:41" s="60" customFormat="1" x14ac:dyDescent="0.2">
      <c r="A277" s="5"/>
      <c r="B277" s="5"/>
      <c r="C277" s="144"/>
      <c r="D277" s="65"/>
      <c r="E277" s="5"/>
      <c r="F277" s="66"/>
      <c r="G277" s="139"/>
      <c r="H277" s="139"/>
      <c r="I277" s="139"/>
      <c r="J277" s="63"/>
      <c r="K277" s="63"/>
      <c r="L277" s="63"/>
      <c r="M277" s="63"/>
      <c r="N277" s="63"/>
      <c r="O277" s="63"/>
      <c r="P277" s="63"/>
      <c r="Q277" s="63"/>
      <c r="R277" s="63"/>
      <c r="S277" s="63"/>
      <c r="T277" s="63"/>
      <c r="U277" s="63"/>
      <c r="V277" s="63"/>
      <c r="W277" s="63"/>
      <c r="X277" s="63"/>
      <c r="Y277" s="63"/>
      <c r="Z277" s="63"/>
      <c r="AA277" s="63"/>
      <c r="AB277" s="63"/>
      <c r="AC277" s="63"/>
      <c r="AD277" s="63"/>
      <c r="AE277" s="63"/>
      <c r="AF277" s="63"/>
      <c r="AG277" s="63"/>
      <c r="AH277" s="63"/>
      <c r="AI277" s="63"/>
      <c r="AJ277" s="63"/>
      <c r="AK277" s="63"/>
      <c r="AL277" s="63"/>
      <c r="AM277" s="63"/>
      <c r="AN277" s="63"/>
      <c r="AO277" s="63"/>
    </row>
    <row r="278" spans="1:41" s="60" customFormat="1" x14ac:dyDescent="0.2">
      <c r="A278" s="5"/>
      <c r="B278" s="5"/>
      <c r="C278" s="144"/>
      <c r="D278" s="65"/>
      <c r="E278" s="5"/>
      <c r="F278" s="66"/>
      <c r="G278" s="139"/>
      <c r="H278" s="139"/>
      <c r="I278" s="139"/>
      <c r="J278" s="63"/>
      <c r="K278" s="63"/>
      <c r="L278" s="63"/>
      <c r="M278" s="63"/>
      <c r="N278" s="63"/>
      <c r="O278" s="63"/>
      <c r="P278" s="63"/>
      <c r="Q278" s="63"/>
      <c r="R278" s="63"/>
      <c r="S278" s="63"/>
      <c r="T278" s="63"/>
      <c r="U278" s="63"/>
      <c r="V278" s="63"/>
      <c r="W278" s="63"/>
      <c r="X278" s="63"/>
      <c r="Y278" s="63"/>
      <c r="Z278" s="63"/>
      <c r="AA278" s="63"/>
      <c r="AB278" s="63"/>
      <c r="AC278" s="63"/>
      <c r="AD278" s="63"/>
      <c r="AE278" s="63"/>
      <c r="AF278" s="63"/>
      <c r="AG278" s="63"/>
      <c r="AH278" s="63"/>
      <c r="AI278" s="63"/>
      <c r="AJ278" s="63"/>
      <c r="AK278" s="63"/>
      <c r="AL278" s="63"/>
      <c r="AM278" s="63"/>
      <c r="AN278" s="63"/>
      <c r="AO278" s="63"/>
    </row>
    <row r="279" spans="1:41" s="60" customFormat="1" x14ac:dyDescent="0.2">
      <c r="A279" s="5"/>
      <c r="B279" s="5"/>
      <c r="C279" s="144"/>
      <c r="D279" s="65"/>
      <c r="E279" s="5"/>
      <c r="F279" s="66"/>
      <c r="G279" s="139"/>
      <c r="H279" s="139"/>
      <c r="I279" s="139"/>
      <c r="J279" s="63"/>
      <c r="K279" s="63"/>
      <c r="L279" s="63"/>
      <c r="M279" s="63"/>
      <c r="N279" s="63"/>
      <c r="O279" s="63"/>
      <c r="P279" s="63"/>
      <c r="Q279" s="63"/>
      <c r="R279" s="63"/>
      <c r="S279" s="63"/>
      <c r="T279" s="63"/>
      <c r="U279" s="63"/>
      <c r="V279" s="63"/>
      <c r="W279" s="63"/>
      <c r="X279" s="63"/>
      <c r="Y279" s="63"/>
      <c r="Z279" s="63"/>
      <c r="AA279" s="63"/>
      <c r="AB279" s="63"/>
      <c r="AC279" s="63"/>
      <c r="AD279" s="63"/>
      <c r="AE279" s="63"/>
      <c r="AF279" s="63"/>
      <c r="AG279" s="63"/>
      <c r="AH279" s="63"/>
      <c r="AI279" s="63"/>
      <c r="AJ279" s="63"/>
      <c r="AK279" s="63"/>
      <c r="AL279" s="63"/>
      <c r="AM279" s="63"/>
      <c r="AN279" s="63"/>
      <c r="AO279" s="63"/>
    </row>
    <row r="280" spans="1:41" s="60" customFormat="1" x14ac:dyDescent="0.2">
      <c r="A280" s="5"/>
      <c r="B280" s="5"/>
      <c r="C280" s="144"/>
      <c r="D280" s="65"/>
      <c r="E280" s="5"/>
      <c r="F280" s="66"/>
      <c r="G280" s="139"/>
      <c r="H280" s="139"/>
      <c r="I280" s="139"/>
      <c r="J280" s="63"/>
      <c r="K280" s="63"/>
      <c r="L280" s="63"/>
      <c r="M280" s="63"/>
      <c r="N280" s="63"/>
      <c r="O280" s="63"/>
      <c r="P280" s="63"/>
      <c r="Q280" s="63"/>
      <c r="R280" s="63"/>
      <c r="S280" s="63"/>
      <c r="T280" s="63"/>
      <c r="U280" s="63"/>
      <c r="V280" s="63"/>
      <c r="W280" s="63"/>
      <c r="X280" s="63"/>
      <c r="Y280" s="63"/>
      <c r="Z280" s="63"/>
      <c r="AA280" s="63"/>
      <c r="AB280" s="63"/>
      <c r="AC280" s="63"/>
      <c r="AD280" s="63"/>
      <c r="AE280" s="63"/>
      <c r="AF280" s="63"/>
      <c r="AG280" s="63"/>
      <c r="AH280" s="63"/>
      <c r="AI280" s="63"/>
      <c r="AJ280" s="63"/>
      <c r="AK280" s="63"/>
      <c r="AL280" s="63"/>
      <c r="AM280" s="63"/>
      <c r="AN280" s="63"/>
      <c r="AO280" s="63"/>
    </row>
    <row r="281" spans="1:41" s="60" customFormat="1" x14ac:dyDescent="0.2">
      <c r="A281" s="5"/>
      <c r="B281" s="5"/>
      <c r="C281" s="144"/>
      <c r="D281" s="65"/>
      <c r="E281" s="5"/>
      <c r="F281" s="66"/>
      <c r="G281" s="139"/>
      <c r="H281" s="139"/>
      <c r="I281" s="139"/>
      <c r="J281" s="63"/>
      <c r="K281" s="63"/>
      <c r="L281" s="63"/>
      <c r="M281" s="63"/>
      <c r="N281" s="63"/>
      <c r="O281" s="63"/>
      <c r="P281" s="63"/>
      <c r="Q281" s="63"/>
      <c r="R281" s="63"/>
      <c r="S281" s="63"/>
      <c r="T281" s="63"/>
      <c r="U281" s="63"/>
      <c r="V281" s="63"/>
      <c r="W281" s="63"/>
      <c r="X281" s="63"/>
      <c r="Y281" s="63"/>
      <c r="Z281" s="63"/>
      <c r="AA281" s="63"/>
      <c r="AB281" s="63"/>
      <c r="AC281" s="63"/>
      <c r="AD281" s="63"/>
      <c r="AE281" s="63"/>
      <c r="AF281" s="63"/>
      <c r="AG281" s="63"/>
      <c r="AH281" s="63"/>
      <c r="AI281" s="63"/>
      <c r="AJ281" s="63"/>
      <c r="AK281" s="63"/>
      <c r="AL281" s="63"/>
      <c r="AM281" s="63"/>
      <c r="AN281" s="63"/>
      <c r="AO281" s="63"/>
    </row>
    <row r="282" spans="1:41" s="60" customFormat="1" x14ac:dyDescent="0.2">
      <c r="A282" s="5"/>
      <c r="B282" s="5"/>
      <c r="C282" s="144"/>
      <c r="D282" s="65"/>
      <c r="E282" s="5"/>
      <c r="F282" s="66"/>
      <c r="G282" s="139"/>
      <c r="H282" s="139"/>
      <c r="I282" s="139"/>
      <c r="J282" s="63"/>
      <c r="K282" s="63"/>
      <c r="L282" s="63"/>
      <c r="M282" s="63"/>
      <c r="N282" s="63"/>
      <c r="O282" s="63"/>
      <c r="P282" s="63"/>
      <c r="Q282" s="63"/>
      <c r="R282" s="63"/>
      <c r="S282" s="63"/>
      <c r="T282" s="63"/>
      <c r="U282" s="63"/>
      <c r="V282" s="63"/>
      <c r="W282" s="63"/>
      <c r="X282" s="63"/>
      <c r="Y282" s="63"/>
      <c r="Z282" s="63"/>
      <c r="AA282" s="63"/>
      <c r="AB282" s="63"/>
      <c r="AC282" s="63"/>
      <c r="AD282" s="63"/>
      <c r="AE282" s="63"/>
      <c r="AF282" s="63"/>
      <c r="AG282" s="63"/>
      <c r="AH282" s="63"/>
      <c r="AI282" s="63"/>
      <c r="AJ282" s="63"/>
      <c r="AK282" s="63"/>
      <c r="AL282" s="63"/>
      <c r="AM282" s="63"/>
      <c r="AN282" s="63"/>
      <c r="AO282" s="63"/>
    </row>
    <row r="283" spans="1:41" s="60" customFormat="1" x14ac:dyDescent="0.2">
      <c r="A283" s="5"/>
      <c r="B283" s="5"/>
      <c r="C283" s="144"/>
      <c r="D283" s="65"/>
      <c r="E283" s="5"/>
      <c r="F283" s="66"/>
      <c r="G283" s="139"/>
      <c r="H283" s="139"/>
      <c r="I283" s="139"/>
      <c r="J283" s="63"/>
      <c r="K283" s="63"/>
      <c r="L283" s="63"/>
      <c r="M283" s="63"/>
      <c r="N283" s="63"/>
      <c r="O283" s="63"/>
      <c r="P283" s="63"/>
      <c r="Q283" s="63"/>
      <c r="R283" s="63"/>
      <c r="S283" s="63"/>
      <c r="T283" s="63"/>
      <c r="U283" s="63"/>
      <c r="V283" s="63"/>
      <c r="W283" s="63"/>
      <c r="X283" s="63"/>
      <c r="Y283" s="63"/>
      <c r="Z283" s="63"/>
      <c r="AA283" s="63"/>
      <c r="AB283" s="63"/>
      <c r="AC283" s="63"/>
      <c r="AD283" s="63"/>
      <c r="AE283" s="63"/>
      <c r="AF283" s="63"/>
      <c r="AG283" s="63"/>
      <c r="AH283" s="63"/>
      <c r="AI283" s="63"/>
      <c r="AJ283" s="63"/>
      <c r="AK283" s="63"/>
      <c r="AL283" s="63"/>
      <c r="AM283" s="63"/>
      <c r="AN283" s="63"/>
      <c r="AO283" s="63"/>
    </row>
    <row r="284" spans="1:41" s="60" customFormat="1" x14ac:dyDescent="0.2">
      <c r="A284" s="5"/>
      <c r="B284" s="5"/>
      <c r="C284" s="144"/>
      <c r="D284" s="65"/>
      <c r="E284" s="5"/>
      <c r="F284" s="66"/>
      <c r="G284" s="139"/>
      <c r="H284" s="139"/>
      <c r="I284" s="139"/>
      <c r="J284" s="63"/>
      <c r="K284" s="63"/>
      <c r="L284" s="63"/>
      <c r="M284" s="63"/>
      <c r="N284" s="63"/>
      <c r="O284" s="63"/>
      <c r="P284" s="63"/>
      <c r="Q284" s="63"/>
      <c r="R284" s="63"/>
      <c r="S284" s="63"/>
      <c r="T284" s="63"/>
      <c r="U284" s="63"/>
      <c r="V284" s="63"/>
      <c r="W284" s="63"/>
      <c r="X284" s="63"/>
      <c r="Y284" s="63"/>
      <c r="Z284" s="63"/>
      <c r="AA284" s="63"/>
      <c r="AB284" s="63"/>
      <c r="AC284" s="63"/>
      <c r="AD284" s="63"/>
      <c r="AE284" s="63"/>
      <c r="AF284" s="63"/>
      <c r="AG284" s="63"/>
      <c r="AH284" s="63"/>
      <c r="AI284" s="63"/>
      <c r="AJ284" s="63"/>
      <c r="AK284" s="63"/>
      <c r="AL284" s="63"/>
      <c r="AM284" s="63"/>
      <c r="AN284" s="63"/>
      <c r="AO284" s="63"/>
    </row>
    <row r="285" spans="1:41" s="60" customFormat="1" x14ac:dyDescent="0.2">
      <c r="A285" s="5"/>
      <c r="B285" s="5"/>
      <c r="C285" s="144"/>
      <c r="D285" s="65"/>
      <c r="E285" s="5"/>
      <c r="F285" s="66"/>
      <c r="G285" s="139"/>
      <c r="H285" s="139"/>
      <c r="I285" s="139"/>
      <c r="J285" s="63"/>
      <c r="K285" s="63"/>
      <c r="L285" s="63"/>
      <c r="M285" s="63"/>
      <c r="N285" s="63"/>
      <c r="O285" s="63"/>
      <c r="P285" s="63"/>
      <c r="Q285" s="63"/>
      <c r="R285" s="63"/>
      <c r="S285" s="63"/>
      <c r="T285" s="63"/>
      <c r="U285" s="63"/>
      <c r="V285" s="63"/>
      <c r="W285" s="63"/>
      <c r="X285" s="63"/>
      <c r="Y285" s="63"/>
      <c r="Z285" s="63"/>
      <c r="AA285" s="63"/>
      <c r="AB285" s="63"/>
      <c r="AC285" s="63"/>
      <c r="AD285" s="63"/>
      <c r="AE285" s="63"/>
      <c r="AF285" s="63"/>
      <c r="AG285" s="63"/>
      <c r="AH285" s="63"/>
      <c r="AI285" s="63"/>
      <c r="AJ285" s="63"/>
      <c r="AK285" s="63"/>
      <c r="AL285" s="63"/>
      <c r="AM285" s="63"/>
      <c r="AN285" s="63"/>
      <c r="AO285" s="63"/>
    </row>
    <row r="286" spans="1:41" s="60" customFormat="1" x14ac:dyDescent="0.2">
      <c r="A286" s="5"/>
      <c r="B286" s="5"/>
      <c r="C286" s="144"/>
      <c r="D286" s="65"/>
      <c r="E286" s="5"/>
      <c r="F286" s="66"/>
      <c r="G286" s="139"/>
      <c r="H286" s="139"/>
      <c r="I286" s="139"/>
      <c r="J286" s="63"/>
      <c r="K286" s="63"/>
      <c r="L286" s="63"/>
      <c r="M286" s="63"/>
      <c r="N286" s="63"/>
      <c r="O286" s="63"/>
      <c r="P286" s="63"/>
      <c r="Q286" s="63"/>
      <c r="R286" s="63"/>
      <c r="S286" s="63"/>
      <c r="T286" s="63"/>
      <c r="U286" s="63"/>
      <c r="V286" s="63"/>
      <c r="W286" s="63"/>
      <c r="X286" s="63"/>
      <c r="Y286" s="63"/>
      <c r="Z286" s="63"/>
      <c r="AA286" s="63"/>
      <c r="AB286" s="63"/>
      <c r="AC286" s="63"/>
      <c r="AD286" s="63"/>
      <c r="AE286" s="63"/>
      <c r="AF286" s="63"/>
      <c r="AG286" s="63"/>
      <c r="AH286" s="63"/>
      <c r="AI286" s="63"/>
      <c r="AJ286" s="63"/>
      <c r="AK286" s="63"/>
      <c r="AL286" s="63"/>
      <c r="AM286" s="63"/>
      <c r="AN286" s="63"/>
      <c r="AO286" s="63"/>
    </row>
    <row r="287" spans="1:41" s="60" customFormat="1" x14ac:dyDescent="0.2">
      <c r="A287" s="5"/>
      <c r="B287" s="5"/>
      <c r="C287" s="144"/>
      <c r="D287" s="65"/>
      <c r="E287" s="5"/>
      <c r="F287" s="66"/>
      <c r="G287" s="139"/>
      <c r="H287" s="139"/>
      <c r="I287" s="139"/>
      <c r="J287" s="63"/>
      <c r="K287" s="63"/>
      <c r="L287" s="63"/>
      <c r="M287" s="63"/>
      <c r="N287" s="63"/>
      <c r="O287" s="63"/>
      <c r="P287" s="63"/>
      <c r="Q287" s="63"/>
      <c r="R287" s="63"/>
      <c r="S287" s="63"/>
      <c r="T287" s="63"/>
      <c r="U287" s="63"/>
      <c r="V287" s="63"/>
      <c r="W287" s="63"/>
      <c r="X287" s="63"/>
      <c r="Y287" s="63"/>
      <c r="Z287" s="63"/>
      <c r="AA287" s="63"/>
      <c r="AB287" s="63"/>
      <c r="AC287" s="63"/>
      <c r="AD287" s="63"/>
      <c r="AE287" s="63"/>
      <c r="AF287" s="63"/>
      <c r="AG287" s="63"/>
      <c r="AH287" s="63"/>
      <c r="AI287" s="63"/>
      <c r="AJ287" s="63"/>
      <c r="AK287" s="63"/>
      <c r="AL287" s="63"/>
      <c r="AM287" s="63"/>
      <c r="AN287" s="63"/>
      <c r="AO287" s="63"/>
    </row>
    <row r="288" spans="1:41" s="60" customFormat="1" x14ac:dyDescent="0.2">
      <c r="A288" s="5"/>
      <c r="B288" s="5"/>
      <c r="C288" s="144"/>
      <c r="D288" s="65"/>
      <c r="E288" s="5"/>
      <c r="F288" s="66"/>
      <c r="G288" s="139"/>
      <c r="H288" s="139"/>
      <c r="I288" s="139"/>
      <c r="J288" s="63"/>
      <c r="K288" s="63"/>
      <c r="L288" s="63"/>
      <c r="M288" s="63"/>
      <c r="N288" s="63"/>
      <c r="O288" s="63"/>
      <c r="P288" s="63"/>
      <c r="Q288" s="63"/>
      <c r="R288" s="63"/>
      <c r="S288" s="63"/>
      <c r="T288" s="63"/>
      <c r="U288" s="63"/>
      <c r="V288" s="63"/>
      <c r="W288" s="63"/>
      <c r="X288" s="63"/>
      <c r="Y288" s="63"/>
      <c r="Z288" s="63"/>
      <c r="AA288" s="63"/>
      <c r="AB288" s="63"/>
      <c r="AC288" s="63"/>
      <c r="AD288" s="63"/>
      <c r="AE288" s="63"/>
      <c r="AF288" s="63"/>
      <c r="AG288" s="63"/>
      <c r="AH288" s="63"/>
      <c r="AI288" s="63"/>
      <c r="AJ288" s="63"/>
      <c r="AK288" s="63"/>
      <c r="AL288" s="63"/>
      <c r="AM288" s="63"/>
      <c r="AN288" s="63"/>
      <c r="AO288" s="63"/>
    </row>
    <row r="289" spans="1:41" s="60" customFormat="1" x14ac:dyDescent="0.2">
      <c r="A289" s="5"/>
      <c r="B289" s="5"/>
      <c r="C289" s="144"/>
      <c r="D289" s="65"/>
      <c r="E289" s="5"/>
      <c r="F289" s="66"/>
      <c r="G289" s="139"/>
      <c r="H289" s="139"/>
      <c r="I289" s="139"/>
      <c r="J289" s="63"/>
      <c r="K289" s="63"/>
      <c r="L289" s="63"/>
      <c r="M289" s="63"/>
      <c r="N289" s="63"/>
      <c r="O289" s="63"/>
      <c r="P289" s="63"/>
      <c r="Q289" s="63"/>
      <c r="R289" s="63"/>
      <c r="S289" s="63"/>
      <c r="T289" s="63"/>
      <c r="U289" s="63"/>
      <c r="V289" s="63"/>
      <c r="W289" s="63"/>
      <c r="X289" s="63"/>
      <c r="Y289" s="63"/>
      <c r="Z289" s="63"/>
      <c r="AA289" s="63"/>
      <c r="AB289" s="63"/>
      <c r="AC289" s="63"/>
      <c r="AD289" s="63"/>
      <c r="AE289" s="63"/>
      <c r="AF289" s="63"/>
      <c r="AG289" s="63"/>
      <c r="AH289" s="63"/>
      <c r="AI289" s="63"/>
      <c r="AJ289" s="63"/>
      <c r="AK289" s="63"/>
      <c r="AL289" s="63"/>
      <c r="AM289" s="63"/>
      <c r="AN289" s="63"/>
      <c r="AO289" s="63"/>
    </row>
    <row r="290" spans="1:41" s="60" customFormat="1" x14ac:dyDescent="0.2">
      <c r="A290" s="5"/>
      <c r="B290" s="5"/>
      <c r="C290" s="144"/>
      <c r="D290" s="65"/>
      <c r="E290" s="5"/>
      <c r="F290" s="66"/>
      <c r="G290" s="139"/>
      <c r="H290" s="139"/>
      <c r="I290" s="139"/>
      <c r="J290" s="63"/>
      <c r="K290" s="63"/>
      <c r="L290" s="63"/>
      <c r="M290" s="63"/>
      <c r="N290" s="63"/>
      <c r="O290" s="63"/>
      <c r="P290" s="63"/>
      <c r="Q290" s="63"/>
      <c r="R290" s="63"/>
      <c r="S290" s="63"/>
      <c r="T290" s="63"/>
      <c r="U290" s="63"/>
      <c r="V290" s="63"/>
      <c r="W290" s="63"/>
      <c r="X290" s="63"/>
      <c r="Y290" s="63"/>
      <c r="Z290" s="63"/>
      <c r="AA290" s="63"/>
      <c r="AB290" s="63"/>
      <c r="AC290" s="63"/>
      <c r="AD290" s="63"/>
      <c r="AE290" s="63"/>
      <c r="AF290" s="63"/>
      <c r="AG290" s="63"/>
      <c r="AH290" s="63"/>
      <c r="AI290" s="63"/>
      <c r="AJ290" s="63"/>
      <c r="AK290" s="63"/>
      <c r="AL290" s="63"/>
      <c r="AM290" s="63"/>
      <c r="AN290" s="63"/>
      <c r="AO290" s="63"/>
    </row>
    <row r="291" spans="1:41" s="60" customFormat="1" x14ac:dyDescent="0.2">
      <c r="A291" s="5"/>
      <c r="B291" s="5"/>
      <c r="C291" s="144"/>
      <c r="D291" s="65"/>
      <c r="E291" s="5"/>
      <c r="F291" s="66"/>
      <c r="G291" s="139"/>
      <c r="H291" s="139"/>
      <c r="I291" s="139"/>
      <c r="J291" s="63"/>
      <c r="K291" s="63"/>
      <c r="L291" s="63"/>
      <c r="M291" s="63"/>
      <c r="N291" s="63"/>
      <c r="O291" s="63"/>
      <c r="P291" s="63"/>
      <c r="Q291" s="63"/>
      <c r="R291" s="63"/>
      <c r="S291" s="63"/>
      <c r="T291" s="63"/>
      <c r="U291" s="63"/>
      <c r="V291" s="63"/>
      <c r="W291" s="63"/>
      <c r="X291" s="63"/>
      <c r="Y291" s="63"/>
      <c r="Z291" s="63"/>
      <c r="AA291" s="63"/>
      <c r="AB291" s="63"/>
      <c r="AC291" s="63"/>
      <c r="AD291" s="63"/>
      <c r="AE291" s="63"/>
      <c r="AF291" s="63"/>
      <c r="AG291" s="63"/>
      <c r="AH291" s="63"/>
      <c r="AI291" s="63"/>
      <c r="AJ291" s="63"/>
      <c r="AK291" s="63"/>
      <c r="AL291" s="63"/>
      <c r="AM291" s="63"/>
      <c r="AN291" s="63"/>
      <c r="AO291" s="63"/>
    </row>
    <row r="292" spans="1:41" s="60" customFormat="1" x14ac:dyDescent="0.2">
      <c r="A292" s="5"/>
      <c r="B292" s="5"/>
      <c r="C292" s="144"/>
      <c r="D292" s="65"/>
      <c r="E292" s="5"/>
      <c r="F292" s="66"/>
      <c r="G292" s="139"/>
      <c r="H292" s="139"/>
      <c r="I292" s="139"/>
      <c r="J292" s="63"/>
      <c r="K292" s="63"/>
      <c r="L292" s="63"/>
      <c r="M292" s="63"/>
      <c r="N292" s="63"/>
      <c r="O292" s="63"/>
      <c r="P292" s="63"/>
      <c r="Q292" s="63"/>
      <c r="R292" s="63"/>
      <c r="S292" s="63"/>
      <c r="T292" s="63"/>
      <c r="U292" s="63"/>
      <c r="V292" s="63"/>
      <c r="W292" s="63"/>
      <c r="X292" s="63"/>
      <c r="Y292" s="63"/>
      <c r="Z292" s="63"/>
      <c r="AA292" s="63"/>
      <c r="AB292" s="63"/>
      <c r="AC292" s="63"/>
      <c r="AD292" s="63"/>
      <c r="AE292" s="63"/>
      <c r="AF292" s="63"/>
      <c r="AG292" s="63"/>
      <c r="AH292" s="63"/>
      <c r="AI292" s="63"/>
      <c r="AJ292" s="63"/>
      <c r="AK292" s="63"/>
      <c r="AL292" s="63"/>
      <c r="AM292" s="63"/>
      <c r="AN292" s="63"/>
      <c r="AO292" s="63"/>
    </row>
    <row r="293" spans="1:41" s="60" customFormat="1" x14ac:dyDescent="0.2">
      <c r="A293" s="5"/>
      <c r="B293" s="5"/>
      <c r="C293" s="144"/>
      <c r="D293" s="65"/>
      <c r="E293" s="5"/>
      <c r="F293" s="66"/>
      <c r="G293" s="139"/>
      <c r="H293" s="139"/>
      <c r="I293" s="139"/>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3"/>
      <c r="AO293" s="63"/>
    </row>
    <row r="294" spans="1:41" s="60" customFormat="1" x14ac:dyDescent="0.2">
      <c r="A294" s="5"/>
      <c r="B294" s="5"/>
      <c r="C294" s="144"/>
      <c r="D294" s="65"/>
      <c r="E294" s="5"/>
      <c r="F294" s="66"/>
      <c r="G294" s="139"/>
      <c r="H294" s="139"/>
      <c r="I294" s="139"/>
      <c r="J294" s="63"/>
      <c r="K294" s="63"/>
      <c r="L294" s="63"/>
      <c r="M294" s="63"/>
      <c r="N294" s="63"/>
      <c r="O294" s="63"/>
      <c r="P294" s="63"/>
      <c r="Q294" s="63"/>
      <c r="R294" s="63"/>
      <c r="S294" s="63"/>
      <c r="T294" s="63"/>
      <c r="U294" s="63"/>
      <c r="V294" s="63"/>
      <c r="W294" s="63"/>
      <c r="X294" s="63"/>
      <c r="Y294" s="63"/>
      <c r="Z294" s="63"/>
      <c r="AA294" s="63"/>
      <c r="AB294" s="63"/>
      <c r="AC294" s="63"/>
      <c r="AD294" s="63"/>
      <c r="AE294" s="63"/>
      <c r="AF294" s="63"/>
      <c r="AG294" s="63"/>
      <c r="AH294" s="63"/>
      <c r="AI294" s="63"/>
      <c r="AJ294" s="63"/>
      <c r="AK294" s="63"/>
      <c r="AL294" s="63"/>
      <c r="AM294" s="63"/>
      <c r="AN294" s="63"/>
      <c r="AO294" s="63"/>
    </row>
    <row r="295" spans="1:41" s="60" customFormat="1" x14ac:dyDescent="0.2">
      <c r="A295" s="5"/>
      <c r="B295" s="5"/>
      <c r="C295" s="144"/>
      <c r="D295" s="65"/>
      <c r="E295" s="5"/>
      <c r="F295" s="66"/>
      <c r="G295" s="139"/>
      <c r="H295" s="139"/>
      <c r="I295" s="139"/>
      <c r="J295" s="63"/>
      <c r="K295" s="63"/>
      <c r="L295" s="63"/>
      <c r="M295" s="63"/>
      <c r="N295" s="63"/>
      <c r="O295" s="63"/>
      <c r="P295" s="63"/>
      <c r="Q295" s="63"/>
      <c r="R295" s="63"/>
      <c r="S295" s="63"/>
      <c r="T295" s="63"/>
      <c r="U295" s="63"/>
      <c r="V295" s="63"/>
      <c r="W295" s="63"/>
      <c r="X295" s="63"/>
      <c r="Y295" s="63"/>
      <c r="Z295" s="63"/>
      <c r="AA295" s="63"/>
      <c r="AB295" s="63"/>
      <c r="AC295" s="63"/>
      <c r="AD295" s="63"/>
      <c r="AE295" s="63"/>
      <c r="AF295" s="63"/>
      <c r="AG295" s="63"/>
      <c r="AH295" s="63"/>
      <c r="AI295" s="63"/>
      <c r="AJ295" s="63"/>
      <c r="AK295" s="63"/>
      <c r="AL295" s="63"/>
      <c r="AM295" s="63"/>
      <c r="AN295" s="63"/>
      <c r="AO295" s="63"/>
    </row>
    <row r="296" spans="1:41" s="60" customFormat="1" x14ac:dyDescent="0.2">
      <c r="A296" s="5"/>
      <c r="B296" s="5"/>
      <c r="C296" s="144"/>
      <c r="D296" s="65"/>
      <c r="E296" s="5"/>
      <c r="F296" s="66"/>
      <c r="G296" s="139"/>
      <c r="H296" s="139"/>
      <c r="I296" s="139"/>
      <c r="J296" s="63"/>
      <c r="K296" s="63"/>
      <c r="L296" s="63"/>
      <c r="M296" s="63"/>
      <c r="N296" s="63"/>
      <c r="O296" s="63"/>
      <c r="P296" s="63"/>
      <c r="Q296" s="63"/>
      <c r="R296" s="63"/>
      <c r="S296" s="63"/>
      <c r="T296" s="63"/>
      <c r="U296" s="63"/>
      <c r="V296" s="63"/>
      <c r="W296" s="63"/>
      <c r="X296" s="63"/>
      <c r="Y296" s="63"/>
      <c r="Z296" s="63"/>
      <c r="AA296" s="63"/>
      <c r="AB296" s="63"/>
      <c r="AC296" s="63"/>
      <c r="AD296" s="63"/>
      <c r="AE296" s="63"/>
      <c r="AF296" s="63"/>
      <c r="AG296" s="63"/>
      <c r="AH296" s="63"/>
      <c r="AI296" s="63"/>
      <c r="AJ296" s="63"/>
      <c r="AK296" s="63"/>
      <c r="AL296" s="63"/>
      <c r="AM296" s="63"/>
      <c r="AN296" s="63"/>
      <c r="AO296" s="63"/>
    </row>
    <row r="297" spans="1:41" s="60" customFormat="1" x14ac:dyDescent="0.2">
      <c r="A297" s="5"/>
      <c r="B297" s="5"/>
      <c r="C297" s="144"/>
      <c r="D297" s="65"/>
      <c r="E297" s="5"/>
      <c r="F297" s="66"/>
      <c r="G297" s="139"/>
      <c r="H297" s="139"/>
      <c r="I297" s="139"/>
      <c r="J297" s="63"/>
      <c r="K297" s="63"/>
      <c r="L297" s="63"/>
      <c r="M297" s="63"/>
      <c r="N297" s="63"/>
      <c r="O297" s="63"/>
      <c r="P297" s="63"/>
      <c r="Q297" s="63"/>
      <c r="R297" s="63"/>
      <c r="S297" s="63"/>
      <c r="T297" s="63"/>
      <c r="U297" s="63"/>
      <c r="V297" s="63"/>
      <c r="W297" s="63"/>
      <c r="X297" s="63"/>
      <c r="Y297" s="63"/>
      <c r="Z297" s="63"/>
      <c r="AA297" s="63"/>
      <c r="AB297" s="63"/>
      <c r="AC297" s="63"/>
      <c r="AD297" s="63"/>
      <c r="AE297" s="63"/>
      <c r="AF297" s="63"/>
      <c r="AG297" s="63"/>
      <c r="AH297" s="63"/>
      <c r="AI297" s="63"/>
      <c r="AJ297" s="63"/>
      <c r="AK297" s="63"/>
      <c r="AL297" s="63"/>
      <c r="AM297" s="63"/>
      <c r="AN297" s="63"/>
      <c r="AO297" s="63"/>
    </row>
    <row r="298" spans="1:41" s="60" customFormat="1" x14ac:dyDescent="0.2">
      <c r="A298" s="5"/>
      <c r="B298" s="5"/>
      <c r="C298" s="144"/>
      <c r="D298" s="65"/>
      <c r="E298" s="5"/>
      <c r="F298" s="66"/>
      <c r="G298" s="139"/>
      <c r="H298" s="139"/>
      <c r="I298" s="139"/>
      <c r="J298" s="63"/>
      <c r="K298" s="63"/>
      <c r="L298" s="63"/>
      <c r="M298" s="63"/>
      <c r="N298" s="63"/>
      <c r="O298" s="63"/>
      <c r="P298" s="63"/>
      <c r="Q298" s="63"/>
      <c r="R298" s="63"/>
      <c r="S298" s="63"/>
      <c r="T298" s="63"/>
      <c r="U298" s="63"/>
      <c r="V298" s="63"/>
      <c r="W298" s="63"/>
      <c r="X298" s="63"/>
      <c r="Y298" s="63"/>
      <c r="Z298" s="63"/>
      <c r="AA298" s="63"/>
      <c r="AB298" s="63"/>
      <c r="AC298" s="63"/>
      <c r="AD298" s="63"/>
      <c r="AE298" s="63"/>
      <c r="AF298" s="63"/>
      <c r="AG298" s="63"/>
      <c r="AH298" s="63"/>
      <c r="AI298" s="63"/>
      <c r="AJ298" s="63"/>
      <c r="AK298" s="63"/>
      <c r="AL298" s="63"/>
      <c r="AM298" s="63"/>
      <c r="AN298" s="63"/>
      <c r="AO298" s="63"/>
    </row>
    <row r="299" spans="1:41" s="60" customFormat="1" x14ac:dyDescent="0.2">
      <c r="A299" s="5"/>
      <c r="B299" s="5"/>
      <c r="C299" s="144"/>
      <c r="D299" s="65"/>
      <c r="E299" s="5"/>
      <c r="F299" s="66"/>
      <c r="G299" s="139"/>
      <c r="H299" s="139"/>
      <c r="I299" s="139"/>
      <c r="J299" s="63"/>
      <c r="K299" s="63"/>
      <c r="L299" s="63"/>
      <c r="M299" s="63"/>
      <c r="N299" s="63"/>
      <c r="O299" s="63"/>
      <c r="P299" s="63"/>
      <c r="Q299" s="63"/>
      <c r="R299" s="63"/>
      <c r="S299" s="63"/>
      <c r="T299" s="63"/>
      <c r="U299" s="63"/>
      <c r="V299" s="63"/>
      <c r="W299" s="63"/>
      <c r="X299" s="63"/>
      <c r="Y299" s="63"/>
      <c r="Z299" s="63"/>
      <c r="AA299" s="63"/>
      <c r="AB299" s="63"/>
      <c r="AC299" s="63"/>
      <c r="AD299" s="63"/>
      <c r="AE299" s="63"/>
      <c r="AF299" s="63"/>
      <c r="AG299" s="63"/>
      <c r="AH299" s="63"/>
      <c r="AI299" s="63"/>
      <c r="AJ299" s="63"/>
      <c r="AK299" s="63"/>
      <c r="AL299" s="63"/>
      <c r="AM299" s="63"/>
      <c r="AN299" s="63"/>
      <c r="AO299" s="63"/>
    </row>
    <row r="300" spans="1:41" s="60" customFormat="1" x14ac:dyDescent="0.2">
      <c r="A300" s="5"/>
      <c r="B300" s="5"/>
      <c r="C300" s="144"/>
      <c r="D300" s="65"/>
      <c r="E300" s="5"/>
      <c r="F300" s="66"/>
      <c r="G300" s="139"/>
      <c r="H300" s="139"/>
      <c r="I300" s="139"/>
      <c r="J300" s="63"/>
      <c r="K300" s="63"/>
      <c r="L300" s="63"/>
      <c r="M300" s="63"/>
      <c r="N300" s="63"/>
      <c r="O300" s="63"/>
      <c r="P300" s="63"/>
      <c r="Q300" s="63"/>
      <c r="R300" s="63"/>
      <c r="S300" s="63"/>
      <c r="T300" s="63"/>
      <c r="U300" s="63"/>
      <c r="V300" s="63"/>
      <c r="W300" s="63"/>
      <c r="X300" s="63"/>
      <c r="Y300" s="63"/>
      <c r="Z300" s="63"/>
      <c r="AA300" s="63"/>
      <c r="AB300" s="63"/>
      <c r="AC300" s="63"/>
      <c r="AD300" s="63"/>
      <c r="AE300" s="63"/>
      <c r="AF300" s="63"/>
      <c r="AG300" s="63"/>
      <c r="AH300" s="63"/>
      <c r="AI300" s="63"/>
      <c r="AJ300" s="63"/>
      <c r="AK300" s="63"/>
      <c r="AL300" s="63"/>
      <c r="AM300" s="63"/>
      <c r="AN300" s="63"/>
      <c r="AO300" s="63"/>
    </row>
    <row r="301" spans="1:41" s="60" customFormat="1" x14ac:dyDescent="0.2">
      <c r="A301" s="5"/>
      <c r="B301" s="5"/>
      <c r="C301" s="144"/>
      <c r="D301" s="65"/>
      <c r="E301" s="5"/>
      <c r="F301" s="66"/>
      <c r="G301" s="139"/>
      <c r="H301" s="139"/>
      <c r="I301" s="139"/>
      <c r="J301" s="63"/>
      <c r="K301" s="63"/>
      <c r="L301" s="63"/>
      <c r="M301" s="63"/>
      <c r="N301" s="63"/>
      <c r="O301" s="63"/>
      <c r="P301" s="63"/>
      <c r="Q301" s="63"/>
      <c r="R301" s="63"/>
      <c r="S301" s="63"/>
      <c r="T301" s="63"/>
      <c r="U301" s="63"/>
      <c r="V301" s="63"/>
      <c r="W301" s="63"/>
      <c r="X301" s="63"/>
      <c r="Y301" s="63"/>
      <c r="Z301" s="63"/>
      <c r="AA301" s="63"/>
      <c r="AB301" s="63"/>
      <c r="AC301" s="63"/>
      <c r="AD301" s="63"/>
      <c r="AE301" s="63"/>
      <c r="AF301" s="63"/>
      <c r="AG301" s="63"/>
      <c r="AH301" s="63"/>
      <c r="AI301" s="63"/>
      <c r="AJ301" s="63"/>
      <c r="AK301" s="63"/>
      <c r="AL301" s="63"/>
      <c r="AM301" s="63"/>
      <c r="AN301" s="63"/>
      <c r="AO301" s="63"/>
    </row>
    <row r="302" spans="1:41" s="60" customFormat="1" x14ac:dyDescent="0.2">
      <c r="A302" s="5"/>
      <c r="B302" s="5"/>
      <c r="C302" s="144"/>
      <c r="D302" s="65"/>
      <c r="E302" s="5"/>
      <c r="F302" s="66"/>
      <c r="G302" s="139"/>
      <c r="H302" s="139"/>
      <c r="I302" s="139"/>
      <c r="J302" s="63"/>
      <c r="K302" s="63"/>
      <c r="L302" s="63"/>
      <c r="M302" s="63"/>
      <c r="N302" s="63"/>
      <c r="O302" s="63"/>
      <c r="P302" s="63"/>
      <c r="Q302" s="63"/>
      <c r="R302" s="63"/>
      <c r="S302" s="63"/>
      <c r="T302" s="63"/>
      <c r="U302" s="63"/>
      <c r="V302" s="63"/>
      <c r="W302" s="63"/>
      <c r="X302" s="63"/>
      <c r="Y302" s="63"/>
      <c r="Z302" s="63"/>
      <c r="AA302" s="63"/>
      <c r="AB302" s="63"/>
      <c r="AC302" s="63"/>
      <c r="AD302" s="63"/>
      <c r="AE302" s="63"/>
      <c r="AF302" s="63"/>
      <c r="AG302" s="63"/>
      <c r="AH302" s="63"/>
      <c r="AI302" s="63"/>
      <c r="AJ302" s="63"/>
      <c r="AK302" s="63"/>
      <c r="AL302" s="63"/>
      <c r="AM302" s="63"/>
      <c r="AN302" s="63"/>
      <c r="AO302" s="63"/>
    </row>
    <row r="303" spans="1:41" s="60" customFormat="1" x14ac:dyDescent="0.2">
      <c r="A303" s="5"/>
      <c r="B303" s="5"/>
      <c r="C303" s="144"/>
      <c r="D303" s="65"/>
      <c r="E303" s="5"/>
      <c r="F303" s="66"/>
      <c r="G303" s="139"/>
      <c r="H303" s="139"/>
      <c r="I303" s="139"/>
      <c r="J303" s="63"/>
      <c r="K303" s="63"/>
      <c r="L303" s="63"/>
      <c r="M303" s="63"/>
      <c r="N303" s="63"/>
      <c r="O303" s="63"/>
      <c r="P303" s="63"/>
      <c r="Q303" s="63"/>
      <c r="R303" s="63"/>
      <c r="S303" s="63"/>
      <c r="T303" s="63"/>
      <c r="U303" s="63"/>
      <c r="V303" s="63"/>
      <c r="W303" s="63"/>
      <c r="X303" s="63"/>
      <c r="Y303" s="63"/>
      <c r="Z303" s="63"/>
      <c r="AA303" s="63"/>
      <c r="AB303" s="63"/>
      <c r="AC303" s="63"/>
      <c r="AD303" s="63"/>
      <c r="AE303" s="63"/>
      <c r="AF303" s="63"/>
      <c r="AG303" s="63"/>
      <c r="AH303" s="63"/>
      <c r="AI303" s="63"/>
      <c r="AJ303" s="63"/>
      <c r="AK303" s="63"/>
      <c r="AL303" s="63"/>
      <c r="AM303" s="63"/>
      <c r="AN303" s="63"/>
      <c r="AO303" s="63"/>
    </row>
    <row r="304" spans="1:41" s="60" customFormat="1" x14ac:dyDescent="0.2">
      <c r="A304" s="5"/>
      <c r="B304" s="5"/>
      <c r="C304" s="144"/>
      <c r="D304" s="65"/>
      <c r="E304" s="5"/>
      <c r="F304" s="66"/>
      <c r="G304" s="139"/>
      <c r="H304" s="139"/>
      <c r="I304" s="139"/>
      <c r="J304" s="63"/>
      <c r="K304" s="63"/>
      <c r="L304" s="63"/>
      <c r="M304" s="63"/>
      <c r="N304" s="63"/>
      <c r="O304" s="63"/>
      <c r="P304" s="63"/>
      <c r="Q304" s="63"/>
      <c r="R304" s="63"/>
      <c r="S304" s="63"/>
      <c r="T304" s="63"/>
      <c r="U304" s="63"/>
      <c r="V304" s="63"/>
      <c r="W304" s="63"/>
      <c r="X304" s="63"/>
      <c r="Y304" s="63"/>
      <c r="Z304" s="63"/>
      <c r="AA304" s="63"/>
      <c r="AB304" s="63"/>
      <c r="AC304" s="63"/>
      <c r="AD304" s="63"/>
      <c r="AE304" s="63"/>
      <c r="AF304" s="63"/>
      <c r="AG304" s="63"/>
      <c r="AH304" s="63"/>
      <c r="AI304" s="63"/>
      <c r="AJ304" s="63"/>
      <c r="AK304" s="63"/>
      <c r="AL304" s="63"/>
      <c r="AM304" s="63"/>
      <c r="AN304" s="63"/>
      <c r="AO304" s="63"/>
    </row>
    <row r="305" spans="1:41" s="60" customFormat="1" x14ac:dyDescent="0.2">
      <c r="A305" s="5"/>
      <c r="B305" s="5"/>
      <c r="C305" s="144"/>
      <c r="D305" s="65"/>
      <c r="E305" s="5"/>
      <c r="F305" s="66"/>
      <c r="G305" s="139"/>
      <c r="H305" s="139"/>
      <c r="I305" s="139"/>
      <c r="J305" s="63"/>
      <c r="K305" s="63"/>
      <c r="L305" s="63"/>
      <c r="M305" s="63"/>
      <c r="N305" s="63"/>
      <c r="O305" s="63"/>
      <c r="P305" s="63"/>
      <c r="Q305" s="63"/>
      <c r="R305" s="63"/>
      <c r="S305" s="63"/>
      <c r="T305" s="63"/>
      <c r="U305" s="63"/>
      <c r="V305" s="63"/>
      <c r="W305" s="63"/>
      <c r="X305" s="63"/>
      <c r="Y305" s="63"/>
      <c r="Z305" s="63"/>
      <c r="AA305" s="63"/>
      <c r="AB305" s="63"/>
      <c r="AC305" s="63"/>
      <c r="AD305" s="63"/>
      <c r="AE305" s="63"/>
      <c r="AF305" s="63"/>
      <c r="AG305" s="63"/>
      <c r="AH305" s="63"/>
      <c r="AI305" s="63"/>
      <c r="AJ305" s="63"/>
      <c r="AK305" s="63"/>
      <c r="AL305" s="63"/>
      <c r="AM305" s="63"/>
      <c r="AN305" s="63"/>
      <c r="AO305" s="63"/>
    </row>
    <row r="306" spans="1:41" s="60" customFormat="1" x14ac:dyDescent="0.2">
      <c r="A306" s="5"/>
      <c r="B306" s="5"/>
      <c r="C306" s="144"/>
      <c r="D306" s="65"/>
      <c r="E306" s="5"/>
      <c r="F306" s="66"/>
      <c r="G306" s="139"/>
      <c r="H306" s="139"/>
      <c r="I306" s="139"/>
      <c r="J306" s="63"/>
      <c r="K306" s="63"/>
      <c r="L306" s="63"/>
      <c r="M306" s="63"/>
      <c r="N306" s="63"/>
      <c r="O306" s="63"/>
      <c r="P306" s="63"/>
      <c r="Q306" s="63"/>
      <c r="R306" s="63"/>
      <c r="S306" s="63"/>
      <c r="T306" s="63"/>
      <c r="U306" s="63"/>
      <c r="V306" s="63"/>
      <c r="W306" s="63"/>
      <c r="X306" s="63"/>
      <c r="Y306" s="63"/>
      <c r="Z306" s="63"/>
      <c r="AA306" s="63"/>
      <c r="AB306" s="63"/>
      <c r="AC306" s="63"/>
      <c r="AD306" s="63"/>
      <c r="AE306" s="63"/>
      <c r="AF306" s="63"/>
      <c r="AG306" s="63"/>
      <c r="AH306" s="63"/>
      <c r="AI306" s="63"/>
      <c r="AJ306" s="63"/>
      <c r="AK306" s="63"/>
      <c r="AL306" s="63"/>
      <c r="AM306" s="63"/>
      <c r="AN306" s="63"/>
      <c r="AO306" s="63"/>
    </row>
    <row r="307" spans="1:41" s="60" customFormat="1" x14ac:dyDescent="0.2">
      <c r="A307" s="5"/>
      <c r="B307" s="5"/>
      <c r="C307" s="144"/>
      <c r="D307" s="65"/>
      <c r="E307" s="5"/>
      <c r="F307" s="66"/>
      <c r="G307" s="139"/>
      <c r="H307" s="139"/>
      <c r="I307" s="139"/>
      <c r="J307" s="63"/>
      <c r="K307" s="63"/>
      <c r="L307" s="63"/>
      <c r="M307" s="63"/>
      <c r="N307" s="63"/>
      <c r="O307" s="63"/>
      <c r="P307" s="63"/>
      <c r="Q307" s="63"/>
      <c r="R307" s="63"/>
      <c r="S307" s="63"/>
      <c r="T307" s="63"/>
      <c r="U307" s="63"/>
      <c r="V307" s="63"/>
      <c r="W307" s="63"/>
      <c r="X307" s="63"/>
      <c r="Y307" s="63"/>
      <c r="Z307" s="63"/>
      <c r="AA307" s="63"/>
      <c r="AB307" s="63"/>
      <c r="AC307" s="63"/>
      <c r="AD307" s="63"/>
      <c r="AE307" s="63"/>
      <c r="AF307" s="63"/>
      <c r="AG307" s="63"/>
      <c r="AH307" s="63"/>
      <c r="AI307" s="63"/>
      <c r="AJ307" s="63"/>
      <c r="AK307" s="63"/>
      <c r="AL307" s="63"/>
      <c r="AM307" s="63"/>
      <c r="AN307" s="63"/>
      <c r="AO307" s="63"/>
    </row>
    <row r="308" spans="1:41" s="60" customFormat="1" x14ac:dyDescent="0.2">
      <c r="A308" s="5"/>
      <c r="B308" s="5"/>
      <c r="C308" s="144"/>
      <c r="D308" s="65"/>
      <c r="E308" s="5"/>
      <c r="F308" s="66"/>
      <c r="G308" s="139"/>
      <c r="H308" s="139"/>
      <c r="I308" s="139"/>
      <c r="J308" s="63"/>
      <c r="K308" s="63"/>
      <c r="L308" s="63"/>
      <c r="M308" s="63"/>
      <c r="N308" s="63"/>
      <c r="O308" s="63"/>
      <c r="P308" s="63"/>
      <c r="Q308" s="63"/>
      <c r="R308" s="63"/>
      <c r="S308" s="63"/>
      <c r="T308" s="63"/>
      <c r="U308" s="63"/>
      <c r="V308" s="63"/>
      <c r="W308" s="63"/>
      <c r="X308" s="63"/>
      <c r="Y308" s="63"/>
      <c r="Z308" s="63"/>
      <c r="AA308" s="63"/>
      <c r="AB308" s="63"/>
      <c r="AC308" s="63"/>
      <c r="AD308" s="63"/>
      <c r="AE308" s="63"/>
      <c r="AF308" s="63"/>
      <c r="AG308" s="63"/>
      <c r="AH308" s="63"/>
      <c r="AI308" s="63"/>
      <c r="AJ308" s="63"/>
      <c r="AK308" s="63"/>
      <c r="AL308" s="63"/>
      <c r="AM308" s="63"/>
      <c r="AN308" s="63"/>
      <c r="AO308" s="63"/>
    </row>
    <row r="309" spans="1:41" s="60" customFormat="1" x14ac:dyDescent="0.2">
      <c r="A309" s="5"/>
      <c r="B309" s="5"/>
      <c r="C309" s="144"/>
      <c r="D309" s="65"/>
      <c r="E309" s="5"/>
      <c r="F309" s="66"/>
      <c r="G309" s="139"/>
      <c r="H309" s="139"/>
      <c r="I309" s="139"/>
      <c r="J309" s="63"/>
      <c r="K309" s="63"/>
      <c r="L309" s="63"/>
      <c r="M309" s="63"/>
      <c r="N309" s="63"/>
      <c r="O309" s="63"/>
      <c r="P309" s="63"/>
      <c r="Q309" s="63"/>
      <c r="R309" s="63"/>
      <c r="S309" s="63"/>
      <c r="T309" s="63"/>
      <c r="U309" s="63"/>
      <c r="V309" s="63"/>
      <c r="W309" s="63"/>
      <c r="X309" s="63"/>
      <c r="Y309" s="63"/>
      <c r="Z309" s="63"/>
      <c r="AA309" s="63"/>
      <c r="AB309" s="63"/>
      <c r="AC309" s="63"/>
      <c r="AD309" s="63"/>
      <c r="AE309" s="63"/>
      <c r="AF309" s="63"/>
      <c r="AG309" s="63"/>
      <c r="AH309" s="63"/>
      <c r="AI309" s="63"/>
      <c r="AJ309" s="63"/>
      <c r="AK309" s="63"/>
      <c r="AL309" s="63"/>
      <c r="AM309" s="63"/>
      <c r="AN309" s="63"/>
      <c r="AO309" s="63"/>
    </row>
    <row r="310" spans="1:41" s="60" customFormat="1" x14ac:dyDescent="0.2">
      <c r="A310" s="5"/>
      <c r="B310" s="5"/>
      <c r="C310" s="144"/>
      <c r="D310" s="65"/>
      <c r="E310" s="5"/>
      <c r="F310" s="66"/>
      <c r="G310" s="139"/>
      <c r="H310" s="139"/>
      <c r="I310" s="139"/>
      <c r="J310" s="63"/>
      <c r="K310" s="63"/>
      <c r="L310" s="63"/>
      <c r="M310" s="63"/>
      <c r="N310" s="63"/>
      <c r="O310" s="63"/>
      <c r="P310" s="63"/>
      <c r="Q310" s="63"/>
      <c r="R310" s="63"/>
      <c r="S310" s="63"/>
      <c r="T310" s="63"/>
      <c r="U310" s="63"/>
      <c r="V310" s="63"/>
      <c r="W310" s="63"/>
      <c r="X310" s="63"/>
      <c r="Y310" s="63"/>
      <c r="Z310" s="63"/>
      <c r="AA310" s="63"/>
      <c r="AB310" s="63"/>
      <c r="AC310" s="63"/>
      <c r="AD310" s="63"/>
      <c r="AE310" s="63"/>
      <c r="AF310" s="63"/>
      <c r="AG310" s="63"/>
      <c r="AH310" s="63"/>
      <c r="AI310" s="63"/>
      <c r="AJ310" s="63"/>
      <c r="AK310" s="63"/>
      <c r="AL310" s="63"/>
      <c r="AM310" s="63"/>
      <c r="AN310" s="63"/>
      <c r="AO310" s="63"/>
    </row>
    <row r="311" spans="1:41" s="60" customFormat="1" x14ac:dyDescent="0.2">
      <c r="A311" s="5"/>
      <c r="B311" s="5"/>
      <c r="C311" s="144"/>
      <c r="D311" s="65"/>
      <c r="E311" s="5"/>
      <c r="F311" s="66"/>
      <c r="G311" s="139"/>
      <c r="H311" s="139"/>
      <c r="I311" s="139"/>
      <c r="J311" s="63"/>
      <c r="K311" s="63"/>
      <c r="L311" s="63"/>
      <c r="M311" s="63"/>
      <c r="N311" s="63"/>
      <c r="O311" s="63"/>
      <c r="P311" s="63"/>
      <c r="Q311" s="63"/>
      <c r="R311" s="63"/>
      <c r="S311" s="63"/>
      <c r="T311" s="63"/>
      <c r="U311" s="63"/>
      <c r="V311" s="63"/>
      <c r="W311" s="63"/>
      <c r="X311" s="63"/>
      <c r="Y311" s="63"/>
      <c r="Z311" s="63"/>
      <c r="AA311" s="63"/>
      <c r="AB311" s="63"/>
      <c r="AC311" s="63"/>
      <c r="AD311" s="63"/>
      <c r="AE311" s="63"/>
      <c r="AF311" s="63"/>
      <c r="AG311" s="63"/>
      <c r="AH311" s="63"/>
      <c r="AI311" s="63"/>
      <c r="AJ311" s="63"/>
      <c r="AK311" s="63"/>
      <c r="AL311" s="63"/>
      <c r="AM311" s="63"/>
      <c r="AN311" s="63"/>
      <c r="AO311" s="63"/>
    </row>
    <row r="312" spans="1:41" s="60" customFormat="1" x14ac:dyDescent="0.2">
      <c r="A312" s="5"/>
      <c r="B312" s="5"/>
      <c r="C312" s="144"/>
      <c r="D312" s="65"/>
      <c r="E312" s="5"/>
      <c r="F312" s="66"/>
      <c r="G312" s="139"/>
      <c r="H312" s="139"/>
      <c r="I312" s="139"/>
      <c r="J312" s="63"/>
      <c r="K312" s="63"/>
      <c r="L312" s="63"/>
      <c r="M312" s="63"/>
      <c r="N312" s="63"/>
      <c r="O312" s="63"/>
      <c r="P312" s="63"/>
      <c r="Q312" s="63"/>
      <c r="R312" s="63"/>
      <c r="S312" s="63"/>
      <c r="T312" s="63"/>
      <c r="U312" s="63"/>
      <c r="V312" s="63"/>
      <c r="W312" s="63"/>
      <c r="X312" s="63"/>
      <c r="Y312" s="63"/>
      <c r="Z312" s="63"/>
      <c r="AA312" s="63"/>
      <c r="AB312" s="63"/>
      <c r="AC312" s="63"/>
      <c r="AD312" s="63"/>
      <c r="AE312" s="63"/>
      <c r="AF312" s="63"/>
      <c r="AG312" s="63"/>
      <c r="AH312" s="63"/>
      <c r="AI312" s="63"/>
      <c r="AJ312" s="63"/>
      <c r="AK312" s="63"/>
      <c r="AL312" s="63"/>
      <c r="AM312" s="63"/>
      <c r="AN312" s="63"/>
      <c r="AO312" s="63"/>
    </row>
    <row r="313" spans="1:41" s="60" customFormat="1" x14ac:dyDescent="0.2">
      <c r="A313" s="5"/>
      <c r="B313" s="5"/>
      <c r="C313" s="144"/>
      <c r="D313" s="65"/>
      <c r="E313" s="5"/>
      <c r="F313" s="66"/>
      <c r="G313" s="139"/>
      <c r="H313" s="139"/>
      <c r="I313" s="139"/>
      <c r="J313" s="63"/>
      <c r="K313" s="63"/>
      <c r="L313" s="63"/>
      <c r="M313" s="63"/>
      <c r="N313" s="63"/>
      <c r="O313" s="63"/>
      <c r="P313" s="63"/>
      <c r="Q313" s="63"/>
      <c r="R313" s="63"/>
      <c r="S313" s="63"/>
      <c r="T313" s="63"/>
      <c r="U313" s="63"/>
      <c r="V313" s="63"/>
      <c r="W313" s="63"/>
      <c r="X313" s="63"/>
      <c r="Y313" s="63"/>
      <c r="Z313" s="63"/>
      <c r="AA313" s="63"/>
      <c r="AB313" s="63"/>
      <c r="AC313" s="63"/>
      <c r="AD313" s="63"/>
      <c r="AE313" s="63"/>
      <c r="AF313" s="63"/>
      <c r="AG313" s="63"/>
      <c r="AH313" s="63"/>
      <c r="AI313" s="63"/>
      <c r="AJ313" s="63"/>
      <c r="AK313" s="63"/>
      <c r="AL313" s="63"/>
      <c r="AM313" s="63"/>
      <c r="AN313" s="63"/>
      <c r="AO313" s="63"/>
    </row>
    <row r="314" spans="1:41" s="60" customFormat="1" x14ac:dyDescent="0.2">
      <c r="A314" s="5"/>
      <c r="B314" s="5"/>
      <c r="C314" s="144"/>
      <c r="D314" s="65"/>
      <c r="E314" s="5"/>
      <c r="F314" s="66"/>
      <c r="G314" s="139"/>
      <c r="H314" s="139"/>
      <c r="I314" s="139"/>
      <c r="J314" s="63"/>
      <c r="K314" s="63"/>
      <c r="L314" s="63"/>
      <c r="M314" s="63"/>
      <c r="N314" s="63"/>
      <c r="O314" s="63"/>
      <c r="P314" s="63"/>
      <c r="Q314" s="63"/>
      <c r="R314" s="63"/>
      <c r="S314" s="63"/>
      <c r="T314" s="63"/>
      <c r="U314" s="63"/>
      <c r="V314" s="63"/>
      <c r="W314" s="63"/>
      <c r="X314" s="63"/>
      <c r="Y314" s="63"/>
      <c r="Z314" s="63"/>
      <c r="AA314" s="63"/>
      <c r="AB314" s="63"/>
      <c r="AC314" s="63"/>
      <c r="AD314" s="63"/>
      <c r="AE314" s="63"/>
      <c r="AF314" s="63"/>
      <c r="AG314" s="63"/>
      <c r="AH314" s="63"/>
      <c r="AI314" s="63"/>
      <c r="AJ314" s="63"/>
      <c r="AK314" s="63"/>
      <c r="AL314" s="63"/>
      <c r="AM314" s="63"/>
      <c r="AN314" s="63"/>
      <c r="AO314" s="63"/>
    </row>
    <row r="315" spans="1:41" s="60" customFormat="1" x14ac:dyDescent="0.2">
      <c r="A315" s="5"/>
      <c r="B315" s="5"/>
      <c r="C315" s="144"/>
      <c r="D315" s="65"/>
      <c r="E315" s="5"/>
      <c r="F315" s="66"/>
      <c r="G315" s="139"/>
      <c r="H315" s="139"/>
      <c r="I315" s="139"/>
      <c r="J315" s="63"/>
      <c r="K315" s="63"/>
      <c r="L315" s="63"/>
      <c r="M315" s="63"/>
      <c r="N315" s="63"/>
      <c r="O315" s="63"/>
      <c r="P315" s="63"/>
      <c r="Q315" s="63"/>
      <c r="R315" s="63"/>
      <c r="S315" s="63"/>
      <c r="T315" s="63"/>
      <c r="U315" s="63"/>
      <c r="V315" s="63"/>
      <c r="W315" s="63"/>
      <c r="X315" s="63"/>
      <c r="Y315" s="63"/>
      <c r="Z315" s="63"/>
      <c r="AA315" s="63"/>
      <c r="AB315" s="63"/>
      <c r="AC315" s="63"/>
      <c r="AD315" s="63"/>
      <c r="AE315" s="63"/>
      <c r="AF315" s="63"/>
      <c r="AG315" s="63"/>
      <c r="AH315" s="63"/>
      <c r="AI315" s="63"/>
      <c r="AJ315" s="63"/>
      <c r="AK315" s="63"/>
      <c r="AL315" s="63"/>
      <c r="AM315" s="63"/>
      <c r="AN315" s="63"/>
      <c r="AO315" s="63"/>
    </row>
    <row r="316" spans="1:41" s="60" customFormat="1" x14ac:dyDescent="0.2">
      <c r="A316" s="5"/>
      <c r="B316" s="5"/>
      <c r="C316" s="144"/>
      <c r="D316" s="65"/>
      <c r="E316" s="5"/>
      <c r="F316" s="66"/>
      <c r="G316" s="139"/>
      <c r="H316" s="139"/>
      <c r="I316" s="139"/>
      <c r="J316" s="63"/>
      <c r="K316" s="63"/>
      <c r="L316" s="63"/>
      <c r="M316" s="63"/>
      <c r="N316" s="63"/>
      <c r="O316" s="63"/>
      <c r="P316" s="63"/>
      <c r="Q316" s="63"/>
      <c r="R316" s="63"/>
      <c r="S316" s="63"/>
      <c r="T316" s="63"/>
      <c r="U316" s="63"/>
      <c r="V316" s="63"/>
      <c r="W316" s="63"/>
      <c r="X316" s="63"/>
      <c r="Y316" s="63"/>
      <c r="Z316" s="63"/>
      <c r="AA316" s="63"/>
      <c r="AB316" s="63"/>
      <c r="AC316" s="63"/>
      <c r="AD316" s="63"/>
      <c r="AE316" s="63"/>
      <c r="AF316" s="63"/>
      <c r="AG316" s="63"/>
      <c r="AH316" s="63"/>
      <c r="AI316" s="63"/>
      <c r="AJ316" s="63"/>
      <c r="AK316" s="63"/>
      <c r="AL316" s="63"/>
      <c r="AM316" s="63"/>
      <c r="AN316" s="63"/>
      <c r="AO316" s="63"/>
    </row>
    <row r="317" spans="1:41" s="60" customFormat="1" x14ac:dyDescent="0.2">
      <c r="A317" s="5"/>
      <c r="B317" s="5"/>
      <c r="C317" s="144"/>
      <c r="D317" s="65"/>
      <c r="E317" s="5"/>
      <c r="F317" s="66"/>
      <c r="G317" s="139"/>
      <c r="H317" s="139"/>
      <c r="I317" s="139"/>
      <c r="J317" s="63"/>
      <c r="K317" s="63"/>
      <c r="L317" s="63"/>
      <c r="M317" s="63"/>
      <c r="N317" s="63"/>
      <c r="O317" s="63"/>
      <c r="P317" s="63"/>
      <c r="Q317" s="63"/>
      <c r="R317" s="63"/>
      <c r="S317" s="63"/>
      <c r="T317" s="63"/>
      <c r="U317" s="63"/>
      <c r="V317" s="63"/>
      <c r="W317" s="63"/>
      <c r="X317" s="63"/>
      <c r="Y317" s="63"/>
      <c r="Z317" s="63"/>
      <c r="AA317" s="63"/>
      <c r="AB317" s="63"/>
      <c r="AC317" s="63"/>
      <c r="AD317" s="63"/>
      <c r="AE317" s="63"/>
      <c r="AF317" s="63"/>
      <c r="AG317" s="63"/>
      <c r="AH317" s="63"/>
      <c r="AI317" s="63"/>
      <c r="AJ317" s="63"/>
      <c r="AK317" s="63"/>
      <c r="AL317" s="63"/>
      <c r="AM317" s="63"/>
      <c r="AN317" s="63"/>
      <c r="AO317" s="63"/>
    </row>
    <row r="318" spans="1:41" s="60" customFormat="1" x14ac:dyDescent="0.2">
      <c r="A318" s="5"/>
      <c r="B318" s="5"/>
      <c r="C318" s="144"/>
      <c r="D318" s="65"/>
      <c r="E318" s="5"/>
      <c r="F318" s="66"/>
      <c r="G318" s="139"/>
      <c r="H318" s="139"/>
      <c r="I318" s="139"/>
      <c r="J318" s="63"/>
      <c r="K318" s="63"/>
      <c r="L318" s="63"/>
      <c r="M318" s="63"/>
      <c r="N318" s="63"/>
      <c r="O318" s="63"/>
      <c r="P318" s="63"/>
      <c r="Q318" s="63"/>
      <c r="R318" s="63"/>
      <c r="S318" s="63"/>
      <c r="T318" s="63"/>
      <c r="U318" s="63"/>
      <c r="V318" s="63"/>
      <c r="W318" s="63"/>
      <c r="X318" s="63"/>
      <c r="Y318" s="63"/>
      <c r="Z318" s="63"/>
      <c r="AA318" s="63"/>
      <c r="AB318" s="63"/>
      <c r="AC318" s="63"/>
      <c r="AD318" s="63"/>
      <c r="AE318" s="63"/>
      <c r="AF318" s="63"/>
      <c r="AG318" s="63"/>
      <c r="AH318" s="63"/>
      <c r="AI318" s="63"/>
      <c r="AJ318" s="63"/>
      <c r="AK318" s="63"/>
      <c r="AL318" s="63"/>
      <c r="AM318" s="63"/>
      <c r="AN318" s="63"/>
      <c r="AO318" s="63"/>
    </row>
    <row r="319" spans="1:41" s="60" customFormat="1" x14ac:dyDescent="0.2">
      <c r="A319" s="5"/>
      <c r="B319" s="5"/>
      <c r="C319" s="144"/>
      <c r="D319" s="65"/>
      <c r="E319" s="5"/>
      <c r="F319" s="66"/>
      <c r="G319" s="139"/>
      <c r="H319" s="139"/>
      <c r="I319" s="139"/>
      <c r="J319" s="63"/>
      <c r="K319" s="63"/>
      <c r="L319" s="63"/>
      <c r="M319" s="63"/>
      <c r="N319" s="63"/>
      <c r="O319" s="63"/>
      <c r="P319" s="63"/>
      <c r="Q319" s="63"/>
      <c r="R319" s="63"/>
      <c r="S319" s="63"/>
      <c r="T319" s="63"/>
      <c r="U319" s="63"/>
      <c r="V319" s="63"/>
      <c r="W319" s="63"/>
      <c r="X319" s="63"/>
      <c r="Y319" s="63"/>
      <c r="Z319" s="63"/>
      <c r="AA319" s="63"/>
      <c r="AB319" s="63"/>
      <c r="AC319" s="63"/>
      <c r="AD319" s="63"/>
      <c r="AE319" s="63"/>
      <c r="AF319" s="63"/>
      <c r="AG319" s="63"/>
      <c r="AH319" s="63"/>
      <c r="AI319" s="63"/>
      <c r="AJ319" s="63"/>
      <c r="AK319" s="63"/>
      <c r="AL319" s="63"/>
      <c r="AM319" s="63"/>
      <c r="AN319" s="63"/>
      <c r="AO319" s="63"/>
    </row>
    <row r="320" spans="1:41" s="60" customFormat="1" x14ac:dyDescent="0.2">
      <c r="A320" s="5"/>
      <c r="B320" s="5"/>
      <c r="C320" s="144"/>
      <c r="D320" s="65"/>
      <c r="E320" s="5"/>
      <c r="F320" s="66"/>
      <c r="G320" s="139"/>
      <c r="H320" s="139"/>
      <c r="I320" s="139"/>
      <c r="J320" s="63"/>
      <c r="K320" s="63"/>
      <c r="L320" s="63"/>
      <c r="M320" s="63"/>
      <c r="N320" s="63"/>
      <c r="O320" s="63"/>
      <c r="P320" s="63"/>
      <c r="Q320" s="63"/>
      <c r="R320" s="63"/>
      <c r="S320" s="63"/>
      <c r="T320" s="63"/>
      <c r="U320" s="63"/>
      <c r="V320" s="63"/>
      <c r="W320" s="63"/>
      <c r="X320" s="63"/>
      <c r="Y320" s="63"/>
      <c r="Z320" s="63"/>
      <c r="AA320" s="63"/>
      <c r="AB320" s="63"/>
      <c r="AC320" s="63"/>
      <c r="AD320" s="63"/>
      <c r="AE320" s="63"/>
      <c r="AF320" s="63"/>
      <c r="AG320" s="63"/>
      <c r="AH320" s="63"/>
      <c r="AI320" s="63"/>
      <c r="AJ320" s="63"/>
      <c r="AK320" s="63"/>
      <c r="AL320" s="63"/>
      <c r="AM320" s="63"/>
      <c r="AN320" s="63"/>
      <c r="AO320" s="63"/>
    </row>
    <row r="321" spans="1:41" s="60" customFormat="1" x14ac:dyDescent="0.2">
      <c r="A321" s="5"/>
      <c r="B321" s="5"/>
      <c r="C321" s="144"/>
      <c r="D321" s="65"/>
      <c r="E321" s="5"/>
      <c r="F321" s="66"/>
      <c r="G321" s="139"/>
      <c r="H321" s="139"/>
      <c r="I321" s="139"/>
      <c r="J321" s="63"/>
      <c r="K321" s="63"/>
      <c r="L321" s="63"/>
      <c r="M321" s="63"/>
      <c r="N321" s="63"/>
      <c r="O321" s="63"/>
      <c r="P321" s="63"/>
      <c r="Q321" s="63"/>
      <c r="R321" s="63"/>
      <c r="S321" s="63"/>
      <c r="T321" s="63"/>
      <c r="U321" s="63"/>
      <c r="V321" s="63"/>
      <c r="W321" s="63"/>
      <c r="X321" s="63"/>
      <c r="Y321" s="63"/>
      <c r="Z321" s="63"/>
      <c r="AA321" s="63"/>
      <c r="AB321" s="63"/>
      <c r="AC321" s="63"/>
      <c r="AD321" s="63"/>
      <c r="AE321" s="63"/>
      <c r="AF321" s="63"/>
      <c r="AG321" s="63"/>
      <c r="AH321" s="63"/>
      <c r="AI321" s="63"/>
      <c r="AJ321" s="63"/>
      <c r="AK321" s="63"/>
      <c r="AL321" s="63"/>
      <c r="AM321" s="63"/>
      <c r="AN321" s="63"/>
      <c r="AO321" s="63"/>
    </row>
    <row r="322" spans="1:41" s="60" customFormat="1" x14ac:dyDescent="0.2">
      <c r="A322" s="5"/>
      <c r="B322" s="5"/>
      <c r="C322" s="144"/>
      <c r="D322" s="65"/>
      <c r="E322" s="5"/>
      <c r="F322" s="66"/>
      <c r="G322" s="139"/>
      <c r="H322" s="139"/>
      <c r="I322" s="139"/>
      <c r="J322" s="63"/>
      <c r="K322" s="63"/>
      <c r="L322" s="63"/>
      <c r="M322" s="63"/>
      <c r="N322" s="63"/>
      <c r="O322" s="63"/>
      <c r="P322" s="63"/>
      <c r="Q322" s="63"/>
      <c r="R322" s="63"/>
      <c r="S322" s="63"/>
      <c r="T322" s="63"/>
      <c r="U322" s="63"/>
      <c r="V322" s="63"/>
      <c r="W322" s="63"/>
      <c r="X322" s="63"/>
      <c r="Y322" s="63"/>
      <c r="Z322" s="63"/>
      <c r="AA322" s="63"/>
      <c r="AB322" s="63"/>
      <c r="AC322" s="63"/>
      <c r="AD322" s="63"/>
      <c r="AE322" s="63"/>
      <c r="AF322" s="63"/>
      <c r="AG322" s="63"/>
      <c r="AH322" s="63"/>
      <c r="AI322" s="63"/>
      <c r="AJ322" s="63"/>
      <c r="AK322" s="63"/>
      <c r="AL322" s="63"/>
      <c r="AM322" s="63"/>
      <c r="AN322" s="63"/>
      <c r="AO322" s="63"/>
    </row>
    <row r="323" spans="1:41" s="60" customFormat="1" x14ac:dyDescent="0.2">
      <c r="A323" s="5"/>
      <c r="B323" s="5"/>
      <c r="C323" s="144"/>
      <c r="D323" s="65"/>
      <c r="E323" s="5"/>
      <c r="F323" s="66"/>
      <c r="G323" s="139"/>
      <c r="H323" s="139"/>
      <c r="I323" s="139"/>
      <c r="J323" s="63"/>
      <c r="K323" s="63"/>
      <c r="L323" s="63"/>
      <c r="M323" s="63"/>
      <c r="N323" s="63"/>
      <c r="O323" s="63"/>
      <c r="P323" s="63"/>
      <c r="Q323" s="63"/>
      <c r="R323" s="63"/>
      <c r="S323" s="63"/>
      <c r="T323" s="63"/>
      <c r="U323" s="63"/>
      <c r="V323" s="63"/>
      <c r="W323" s="63"/>
      <c r="X323" s="63"/>
      <c r="Y323" s="63"/>
      <c r="Z323" s="63"/>
      <c r="AA323" s="63"/>
      <c r="AB323" s="63"/>
      <c r="AC323" s="63"/>
      <c r="AD323" s="63"/>
      <c r="AE323" s="63"/>
      <c r="AF323" s="63"/>
      <c r="AG323" s="63"/>
      <c r="AH323" s="63"/>
      <c r="AI323" s="63"/>
      <c r="AJ323" s="63"/>
      <c r="AK323" s="63"/>
      <c r="AL323" s="63"/>
      <c r="AM323" s="63"/>
      <c r="AN323" s="63"/>
      <c r="AO323" s="63"/>
    </row>
    <row r="324" spans="1:41" s="60" customFormat="1" x14ac:dyDescent="0.2">
      <c r="A324" s="5"/>
      <c r="B324" s="5"/>
      <c r="C324" s="144"/>
      <c r="D324" s="65"/>
      <c r="E324" s="5"/>
      <c r="F324" s="66"/>
      <c r="G324" s="139"/>
      <c r="H324" s="139"/>
      <c r="I324" s="139"/>
      <c r="J324" s="63"/>
      <c r="K324" s="63"/>
      <c r="L324" s="63"/>
      <c r="M324" s="63"/>
      <c r="N324" s="63"/>
      <c r="O324" s="63"/>
      <c r="P324" s="63"/>
      <c r="Q324" s="63"/>
      <c r="R324" s="63"/>
      <c r="S324" s="63"/>
      <c r="T324" s="63"/>
      <c r="U324" s="63"/>
      <c r="V324" s="63"/>
      <c r="W324" s="63"/>
      <c r="X324" s="63"/>
      <c r="Y324" s="63"/>
      <c r="Z324" s="63"/>
      <c r="AA324" s="63"/>
      <c r="AB324" s="63"/>
      <c r="AC324" s="63"/>
      <c r="AD324" s="63"/>
      <c r="AE324" s="63"/>
      <c r="AF324" s="63"/>
      <c r="AG324" s="63"/>
      <c r="AH324" s="63"/>
      <c r="AI324" s="63"/>
      <c r="AJ324" s="63"/>
      <c r="AK324" s="63"/>
      <c r="AL324" s="63"/>
      <c r="AM324" s="63"/>
      <c r="AN324" s="63"/>
      <c r="AO324" s="63"/>
    </row>
    <row r="325" spans="1:41" s="60" customFormat="1" x14ac:dyDescent="0.2">
      <c r="A325" s="5"/>
      <c r="B325" s="5"/>
      <c r="C325" s="144"/>
      <c r="D325" s="65"/>
      <c r="E325" s="5"/>
      <c r="F325" s="66"/>
      <c r="G325" s="139"/>
      <c r="H325" s="139"/>
      <c r="I325" s="139"/>
      <c r="J325" s="63"/>
      <c r="K325" s="63"/>
      <c r="L325" s="63"/>
      <c r="M325" s="63"/>
      <c r="N325" s="63"/>
      <c r="O325" s="63"/>
      <c r="P325" s="63"/>
      <c r="Q325" s="63"/>
      <c r="R325" s="63"/>
      <c r="S325" s="63"/>
      <c r="T325" s="63"/>
      <c r="U325" s="63"/>
      <c r="V325" s="63"/>
      <c r="W325" s="63"/>
      <c r="X325" s="63"/>
      <c r="Y325" s="63"/>
      <c r="Z325" s="63"/>
      <c r="AA325" s="63"/>
      <c r="AB325" s="63"/>
      <c r="AC325" s="63"/>
      <c r="AD325" s="63"/>
      <c r="AE325" s="63"/>
      <c r="AF325" s="63"/>
      <c r="AG325" s="63"/>
      <c r="AH325" s="63"/>
      <c r="AI325" s="63"/>
      <c r="AJ325" s="63"/>
      <c r="AK325" s="63"/>
      <c r="AL325" s="63"/>
      <c r="AM325" s="63"/>
      <c r="AN325" s="63"/>
      <c r="AO325" s="63"/>
    </row>
    <row r="326" spans="1:41" s="60" customFormat="1" x14ac:dyDescent="0.2">
      <c r="A326" s="5"/>
      <c r="B326" s="5"/>
      <c r="C326" s="144"/>
      <c r="D326" s="65"/>
      <c r="E326" s="5"/>
      <c r="F326" s="66"/>
      <c r="G326" s="139"/>
      <c r="H326" s="139"/>
      <c r="I326" s="139"/>
      <c r="J326" s="63"/>
      <c r="K326" s="63"/>
      <c r="L326" s="63"/>
      <c r="M326" s="63"/>
      <c r="N326" s="63"/>
      <c r="O326" s="63"/>
      <c r="P326" s="63"/>
      <c r="Q326" s="63"/>
      <c r="R326" s="63"/>
      <c r="S326" s="63"/>
      <c r="T326" s="63"/>
      <c r="U326" s="63"/>
      <c r="V326" s="63"/>
      <c r="W326" s="63"/>
      <c r="X326" s="63"/>
      <c r="Y326" s="63"/>
      <c r="Z326" s="63"/>
      <c r="AA326" s="63"/>
      <c r="AB326" s="63"/>
      <c r="AC326" s="63"/>
      <c r="AD326" s="63"/>
      <c r="AE326" s="63"/>
      <c r="AF326" s="63"/>
      <c r="AG326" s="63"/>
      <c r="AH326" s="63"/>
      <c r="AI326" s="63"/>
      <c r="AJ326" s="63"/>
      <c r="AK326" s="63"/>
      <c r="AL326" s="63"/>
      <c r="AM326" s="63"/>
      <c r="AN326" s="63"/>
      <c r="AO326" s="63"/>
    </row>
    <row r="327" spans="1:41" s="60" customFormat="1" x14ac:dyDescent="0.2">
      <c r="A327" s="5"/>
      <c r="B327" s="5"/>
      <c r="C327" s="144"/>
      <c r="D327" s="65"/>
      <c r="E327" s="5"/>
      <c r="F327" s="66"/>
      <c r="G327" s="139"/>
      <c r="H327" s="139"/>
      <c r="I327" s="139"/>
      <c r="J327" s="63"/>
      <c r="K327" s="63"/>
      <c r="L327" s="63"/>
      <c r="M327" s="63"/>
      <c r="N327" s="63"/>
      <c r="O327" s="63"/>
      <c r="P327" s="63"/>
      <c r="Q327" s="63"/>
      <c r="R327" s="63"/>
      <c r="S327" s="63"/>
      <c r="T327" s="63"/>
      <c r="U327" s="63"/>
      <c r="V327" s="63"/>
      <c r="W327" s="63"/>
      <c r="X327" s="63"/>
      <c r="Y327" s="63"/>
      <c r="Z327" s="63"/>
      <c r="AA327" s="63"/>
      <c r="AB327" s="63"/>
      <c r="AC327" s="63"/>
      <c r="AD327" s="63"/>
      <c r="AE327" s="63"/>
      <c r="AF327" s="63"/>
      <c r="AG327" s="63"/>
      <c r="AH327" s="63"/>
      <c r="AI327" s="63"/>
      <c r="AJ327" s="63"/>
      <c r="AK327" s="63"/>
      <c r="AL327" s="63"/>
      <c r="AM327" s="63"/>
      <c r="AN327" s="63"/>
      <c r="AO327" s="63"/>
    </row>
    <row r="328" spans="1:41" s="60" customFormat="1" x14ac:dyDescent="0.2">
      <c r="A328" s="5"/>
      <c r="B328" s="5"/>
      <c r="C328" s="144"/>
      <c r="D328" s="65"/>
      <c r="E328" s="5"/>
      <c r="F328" s="66"/>
      <c r="G328" s="139"/>
      <c r="H328" s="139"/>
      <c r="I328" s="139"/>
      <c r="J328" s="63"/>
      <c r="K328" s="63"/>
      <c r="L328" s="63"/>
      <c r="M328" s="63"/>
      <c r="N328" s="63"/>
      <c r="O328" s="63"/>
      <c r="P328" s="63"/>
      <c r="Q328" s="63"/>
      <c r="R328" s="63"/>
      <c r="S328" s="63"/>
      <c r="T328" s="63"/>
      <c r="U328" s="63"/>
      <c r="V328" s="63"/>
      <c r="W328" s="63"/>
      <c r="X328" s="63"/>
      <c r="Y328" s="63"/>
      <c r="Z328" s="63"/>
      <c r="AA328" s="63"/>
      <c r="AB328" s="63"/>
      <c r="AC328" s="63"/>
      <c r="AD328" s="63"/>
      <c r="AE328" s="63"/>
      <c r="AF328" s="63"/>
      <c r="AG328" s="63"/>
      <c r="AH328" s="63"/>
      <c r="AI328" s="63"/>
      <c r="AJ328" s="63"/>
      <c r="AK328" s="63"/>
      <c r="AL328" s="63"/>
      <c r="AM328" s="63"/>
      <c r="AN328" s="63"/>
      <c r="AO328" s="63"/>
    </row>
    <row r="329" spans="1:41" s="60" customFormat="1" x14ac:dyDescent="0.2">
      <c r="A329" s="5"/>
      <c r="B329" s="5"/>
      <c r="C329" s="144"/>
      <c r="D329" s="65"/>
      <c r="E329" s="5"/>
      <c r="F329" s="66"/>
      <c r="G329" s="139"/>
      <c r="H329" s="139"/>
      <c r="I329" s="139"/>
      <c r="J329" s="63"/>
      <c r="K329" s="63"/>
      <c r="L329" s="63"/>
      <c r="M329" s="63"/>
      <c r="N329" s="63"/>
      <c r="O329" s="63"/>
      <c r="P329" s="63"/>
      <c r="Q329" s="63"/>
      <c r="R329" s="63"/>
      <c r="S329" s="63"/>
      <c r="T329" s="63"/>
      <c r="U329" s="63"/>
      <c r="V329" s="63"/>
      <c r="W329" s="63"/>
      <c r="X329" s="63"/>
      <c r="Y329" s="63"/>
      <c r="Z329" s="63"/>
      <c r="AA329" s="63"/>
      <c r="AB329" s="63"/>
      <c r="AC329" s="63"/>
      <c r="AD329" s="63"/>
      <c r="AE329" s="63"/>
      <c r="AF329" s="63"/>
      <c r="AG329" s="63"/>
      <c r="AH329" s="63"/>
      <c r="AI329" s="63"/>
      <c r="AJ329" s="63"/>
      <c r="AK329" s="63"/>
      <c r="AL329" s="63"/>
      <c r="AM329" s="63"/>
      <c r="AN329" s="63"/>
      <c r="AO329" s="63"/>
    </row>
    <row r="330" spans="1:41" s="60" customFormat="1" x14ac:dyDescent="0.2">
      <c r="A330" s="5"/>
      <c r="B330" s="5"/>
      <c r="C330" s="144"/>
      <c r="D330" s="65"/>
      <c r="E330" s="5"/>
      <c r="F330" s="66"/>
      <c r="G330" s="139"/>
      <c r="H330" s="139"/>
      <c r="I330" s="139"/>
      <c r="J330" s="63"/>
      <c r="K330" s="63"/>
      <c r="L330" s="63"/>
      <c r="M330" s="63"/>
      <c r="N330" s="63"/>
      <c r="O330" s="63"/>
      <c r="P330" s="63"/>
      <c r="Q330" s="63"/>
      <c r="R330" s="63"/>
      <c r="S330" s="63"/>
      <c r="T330" s="63"/>
      <c r="U330" s="63"/>
      <c r="V330" s="63"/>
      <c r="W330" s="63"/>
      <c r="X330" s="63"/>
      <c r="Y330" s="63"/>
      <c r="Z330" s="63"/>
      <c r="AA330" s="63"/>
      <c r="AB330" s="63"/>
      <c r="AC330" s="63"/>
      <c r="AD330" s="63"/>
      <c r="AE330" s="63"/>
      <c r="AF330" s="63"/>
      <c r="AG330" s="63"/>
      <c r="AH330" s="63"/>
      <c r="AI330" s="63"/>
      <c r="AJ330" s="63"/>
      <c r="AK330" s="63"/>
      <c r="AL330" s="63"/>
      <c r="AM330" s="63"/>
      <c r="AN330" s="63"/>
      <c r="AO330" s="63"/>
    </row>
    <row r="331" spans="1:41" s="60" customFormat="1" x14ac:dyDescent="0.2">
      <c r="A331" s="5"/>
      <c r="B331" s="5"/>
      <c r="C331" s="144"/>
      <c r="D331" s="65"/>
      <c r="E331" s="5"/>
      <c r="F331" s="66"/>
      <c r="G331" s="139"/>
      <c r="H331" s="139"/>
      <c r="I331" s="139"/>
      <c r="J331" s="63"/>
      <c r="K331" s="63"/>
      <c r="L331" s="63"/>
      <c r="M331" s="63"/>
      <c r="N331" s="63"/>
      <c r="O331" s="63"/>
      <c r="P331" s="63"/>
      <c r="Q331" s="63"/>
      <c r="R331" s="63"/>
      <c r="S331" s="63"/>
      <c r="T331" s="63"/>
      <c r="U331" s="63"/>
      <c r="V331" s="63"/>
      <c r="W331" s="63"/>
      <c r="X331" s="63"/>
      <c r="Y331" s="63"/>
      <c r="Z331" s="63"/>
      <c r="AA331" s="63"/>
      <c r="AB331" s="63"/>
      <c r="AC331" s="63"/>
      <c r="AD331" s="63"/>
      <c r="AE331" s="63"/>
      <c r="AF331" s="63"/>
      <c r="AG331" s="63"/>
      <c r="AH331" s="63"/>
      <c r="AI331" s="63"/>
      <c r="AJ331" s="63"/>
      <c r="AK331" s="63"/>
      <c r="AL331" s="63"/>
      <c r="AM331" s="63"/>
      <c r="AN331" s="63"/>
      <c r="AO331" s="63"/>
    </row>
    <row r="332" spans="1:41" s="60" customFormat="1" x14ac:dyDescent="0.2">
      <c r="A332" s="5"/>
      <c r="B332" s="5"/>
      <c r="C332" s="144"/>
      <c r="D332" s="65"/>
      <c r="E332" s="5"/>
      <c r="F332" s="66"/>
      <c r="G332" s="139"/>
      <c r="H332" s="139"/>
      <c r="I332" s="139"/>
      <c r="J332" s="63"/>
      <c r="K332" s="63"/>
      <c r="L332" s="63"/>
      <c r="M332" s="63"/>
      <c r="N332" s="63"/>
      <c r="O332" s="63"/>
      <c r="P332" s="63"/>
      <c r="Q332" s="63"/>
      <c r="R332" s="63"/>
      <c r="S332" s="63"/>
      <c r="T332" s="63"/>
      <c r="U332" s="63"/>
      <c r="V332" s="63"/>
      <c r="W332" s="63"/>
      <c r="X332" s="63"/>
      <c r="Y332" s="63"/>
      <c r="Z332" s="63"/>
      <c r="AA332" s="63"/>
      <c r="AB332" s="63"/>
      <c r="AC332" s="63"/>
      <c r="AD332" s="63"/>
      <c r="AE332" s="63"/>
      <c r="AF332" s="63"/>
      <c r="AG332" s="63"/>
      <c r="AH332" s="63"/>
      <c r="AI332" s="63"/>
      <c r="AJ332" s="63"/>
      <c r="AK332" s="63"/>
      <c r="AL332" s="63"/>
      <c r="AM332" s="63"/>
      <c r="AN332" s="63"/>
      <c r="AO332" s="63"/>
    </row>
    <row r="333" spans="1:41" s="60" customFormat="1" x14ac:dyDescent="0.2">
      <c r="A333" s="5"/>
      <c r="B333" s="5"/>
      <c r="C333" s="144"/>
      <c r="D333" s="65"/>
      <c r="E333" s="5"/>
      <c r="F333" s="66"/>
      <c r="G333" s="139"/>
      <c r="H333" s="139"/>
      <c r="I333" s="139"/>
      <c r="J333" s="63"/>
      <c r="K333" s="63"/>
      <c r="L333" s="63"/>
      <c r="M333" s="63"/>
      <c r="N333" s="63"/>
      <c r="O333" s="63"/>
      <c r="P333" s="63"/>
      <c r="Q333" s="63"/>
      <c r="R333" s="63"/>
      <c r="S333" s="63"/>
      <c r="T333" s="63"/>
      <c r="U333" s="63"/>
      <c r="V333" s="63"/>
      <c r="W333" s="63"/>
      <c r="X333" s="63"/>
      <c r="Y333" s="63"/>
      <c r="Z333" s="63"/>
      <c r="AA333" s="63"/>
      <c r="AB333" s="63"/>
      <c r="AC333" s="63"/>
      <c r="AD333" s="63"/>
      <c r="AE333" s="63"/>
      <c r="AF333" s="63"/>
      <c r="AG333" s="63"/>
      <c r="AH333" s="63"/>
      <c r="AI333" s="63"/>
      <c r="AJ333" s="63"/>
      <c r="AK333" s="63"/>
      <c r="AL333" s="63"/>
      <c r="AM333" s="63"/>
      <c r="AN333" s="63"/>
      <c r="AO333" s="63"/>
    </row>
    <row r="334" spans="1:41" s="60" customFormat="1" x14ac:dyDescent="0.2">
      <c r="A334" s="5"/>
      <c r="B334" s="5"/>
      <c r="C334" s="144"/>
      <c r="D334" s="65"/>
      <c r="E334" s="5"/>
      <c r="F334" s="66"/>
      <c r="G334" s="139"/>
      <c r="H334" s="139"/>
      <c r="I334" s="139"/>
      <c r="J334" s="63"/>
      <c r="K334" s="63"/>
      <c r="L334" s="63"/>
      <c r="M334" s="63"/>
      <c r="N334" s="63"/>
      <c r="O334" s="63"/>
      <c r="P334" s="63"/>
      <c r="Q334" s="63"/>
      <c r="R334" s="63"/>
      <c r="S334" s="63"/>
      <c r="T334" s="63"/>
      <c r="U334" s="63"/>
      <c r="V334" s="63"/>
      <c r="W334" s="63"/>
      <c r="X334" s="63"/>
      <c r="Y334" s="63"/>
      <c r="Z334" s="63"/>
      <c r="AA334" s="63"/>
      <c r="AB334" s="63"/>
      <c r="AC334" s="63"/>
      <c r="AD334" s="63"/>
      <c r="AE334" s="63"/>
      <c r="AF334" s="63"/>
      <c r="AG334" s="63"/>
      <c r="AH334" s="63"/>
      <c r="AI334" s="63"/>
      <c r="AJ334" s="63"/>
      <c r="AK334" s="63"/>
      <c r="AL334" s="63"/>
      <c r="AM334" s="63"/>
      <c r="AN334" s="63"/>
      <c r="AO334" s="63"/>
    </row>
    <row r="335" spans="1:41" s="60" customFormat="1" x14ac:dyDescent="0.2">
      <c r="A335" s="5"/>
      <c r="B335" s="5"/>
      <c r="C335" s="144"/>
      <c r="D335" s="65"/>
      <c r="E335" s="5"/>
      <c r="F335" s="66"/>
      <c r="G335" s="139"/>
      <c r="H335" s="139"/>
      <c r="I335" s="139"/>
      <c r="J335" s="63"/>
      <c r="K335" s="63"/>
      <c r="L335" s="63"/>
      <c r="M335" s="63"/>
      <c r="N335" s="63"/>
      <c r="O335" s="63"/>
      <c r="P335" s="63"/>
      <c r="Q335" s="63"/>
      <c r="R335" s="63"/>
      <c r="S335" s="63"/>
      <c r="T335" s="63"/>
      <c r="U335" s="63"/>
      <c r="V335" s="63"/>
      <c r="W335" s="63"/>
      <c r="X335" s="63"/>
      <c r="Y335" s="63"/>
      <c r="Z335" s="63"/>
      <c r="AA335" s="63"/>
      <c r="AB335" s="63"/>
      <c r="AC335" s="63"/>
      <c r="AD335" s="63"/>
      <c r="AE335" s="63"/>
      <c r="AF335" s="63"/>
      <c r="AG335" s="63"/>
      <c r="AH335" s="63"/>
      <c r="AI335" s="63"/>
      <c r="AJ335" s="63"/>
      <c r="AK335" s="63"/>
      <c r="AL335" s="63"/>
      <c r="AM335" s="63"/>
      <c r="AN335" s="63"/>
      <c r="AO335" s="63"/>
    </row>
    <row r="336" spans="1:41" s="60" customFormat="1" x14ac:dyDescent="0.2">
      <c r="A336" s="5"/>
      <c r="B336" s="5"/>
      <c r="C336" s="144"/>
      <c r="D336" s="65"/>
      <c r="E336" s="5"/>
      <c r="F336" s="66"/>
      <c r="G336" s="139"/>
      <c r="H336" s="139"/>
      <c r="I336" s="139"/>
      <c r="J336" s="63"/>
      <c r="K336" s="63"/>
      <c r="L336" s="63"/>
      <c r="M336" s="63"/>
      <c r="N336" s="63"/>
      <c r="O336" s="63"/>
      <c r="P336" s="63"/>
      <c r="Q336" s="63"/>
      <c r="R336" s="63"/>
      <c r="S336" s="63"/>
      <c r="T336" s="63"/>
      <c r="U336" s="63"/>
      <c r="V336" s="63"/>
      <c r="W336" s="63"/>
      <c r="X336" s="63"/>
      <c r="Y336" s="63"/>
      <c r="Z336" s="63"/>
      <c r="AA336" s="63"/>
      <c r="AB336" s="63"/>
      <c r="AC336" s="63"/>
      <c r="AD336" s="63"/>
      <c r="AE336" s="63"/>
      <c r="AF336" s="63"/>
      <c r="AG336" s="63"/>
      <c r="AH336" s="63"/>
      <c r="AI336" s="63"/>
      <c r="AJ336" s="63"/>
      <c r="AK336" s="63"/>
      <c r="AL336" s="63"/>
      <c r="AM336" s="63"/>
      <c r="AN336" s="63"/>
      <c r="AO336" s="63"/>
    </row>
    <row r="337" spans="1:41" s="60" customFormat="1" x14ac:dyDescent="0.2">
      <c r="A337" s="5"/>
      <c r="B337" s="5"/>
      <c r="C337" s="144"/>
      <c r="D337" s="65"/>
      <c r="E337" s="5"/>
      <c r="F337" s="66"/>
      <c r="G337" s="139"/>
      <c r="H337" s="139"/>
      <c r="I337" s="139"/>
      <c r="J337" s="63"/>
      <c r="K337" s="63"/>
      <c r="L337" s="63"/>
      <c r="M337" s="63"/>
      <c r="N337" s="63"/>
      <c r="O337" s="63"/>
      <c r="P337" s="63"/>
      <c r="Q337" s="63"/>
      <c r="R337" s="63"/>
      <c r="S337" s="63"/>
      <c r="T337" s="63"/>
      <c r="U337" s="63"/>
      <c r="V337" s="63"/>
      <c r="W337" s="63"/>
      <c r="X337" s="63"/>
      <c r="Y337" s="63"/>
      <c r="Z337" s="63"/>
      <c r="AA337" s="63"/>
      <c r="AB337" s="63"/>
      <c r="AC337" s="63"/>
      <c r="AD337" s="63"/>
      <c r="AE337" s="63"/>
      <c r="AF337" s="63"/>
      <c r="AG337" s="63"/>
      <c r="AH337" s="63"/>
      <c r="AI337" s="63"/>
      <c r="AJ337" s="63"/>
      <c r="AK337" s="63"/>
      <c r="AL337" s="63"/>
      <c r="AM337" s="63"/>
      <c r="AN337" s="63"/>
      <c r="AO337" s="63"/>
    </row>
    <row r="338" spans="1:41" s="60" customFormat="1" x14ac:dyDescent="0.2">
      <c r="A338" s="5"/>
      <c r="B338" s="5"/>
      <c r="C338" s="144"/>
      <c r="D338" s="65"/>
      <c r="E338" s="5"/>
      <c r="F338" s="66"/>
      <c r="G338" s="139"/>
      <c r="H338" s="139"/>
      <c r="I338" s="139"/>
      <c r="J338" s="63"/>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c r="AJ338" s="63"/>
      <c r="AK338" s="63"/>
      <c r="AL338" s="63"/>
      <c r="AM338" s="63"/>
      <c r="AN338" s="63"/>
      <c r="AO338" s="63"/>
    </row>
    <row r="339" spans="1:41" s="60" customFormat="1" x14ac:dyDescent="0.2">
      <c r="A339" s="5"/>
      <c r="B339" s="5"/>
      <c r="C339" s="144"/>
      <c r="D339" s="65"/>
      <c r="E339" s="5"/>
      <c r="F339" s="66"/>
      <c r="G339" s="139"/>
      <c r="H339" s="139"/>
      <c r="I339" s="139"/>
      <c r="J339" s="63"/>
      <c r="K339" s="63"/>
      <c r="L339" s="63"/>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c r="AJ339" s="63"/>
      <c r="AK339" s="63"/>
      <c r="AL339" s="63"/>
      <c r="AM339" s="63"/>
      <c r="AN339" s="63"/>
      <c r="AO339" s="63"/>
    </row>
    <row r="340" spans="1:41" s="60" customFormat="1" x14ac:dyDescent="0.2">
      <c r="A340" s="5"/>
      <c r="B340" s="5"/>
      <c r="C340" s="144"/>
      <c r="D340" s="65"/>
      <c r="E340" s="5"/>
      <c r="F340" s="66"/>
      <c r="G340" s="139"/>
      <c r="H340" s="139"/>
      <c r="I340" s="139"/>
      <c r="J340" s="63"/>
      <c r="K340" s="63"/>
      <c r="L340" s="63"/>
      <c r="M340" s="63"/>
      <c r="N340" s="63"/>
      <c r="O340" s="63"/>
      <c r="P340" s="63"/>
      <c r="Q340" s="63"/>
      <c r="R340" s="63"/>
      <c r="S340" s="63"/>
      <c r="T340" s="63"/>
      <c r="U340" s="63"/>
      <c r="V340" s="63"/>
      <c r="W340" s="63"/>
      <c r="X340" s="63"/>
      <c r="Y340" s="63"/>
      <c r="Z340" s="63"/>
      <c r="AA340" s="63"/>
      <c r="AB340" s="63"/>
      <c r="AC340" s="63"/>
      <c r="AD340" s="63"/>
      <c r="AE340" s="63"/>
      <c r="AF340" s="63"/>
      <c r="AG340" s="63"/>
      <c r="AH340" s="63"/>
      <c r="AI340" s="63"/>
      <c r="AJ340" s="63"/>
      <c r="AK340" s="63"/>
      <c r="AL340" s="63"/>
      <c r="AM340" s="63"/>
      <c r="AN340" s="63"/>
      <c r="AO340" s="63"/>
    </row>
    <row r="341" spans="1:41" s="60" customFormat="1" x14ac:dyDescent="0.2">
      <c r="A341" s="5"/>
      <c r="B341" s="5"/>
      <c r="C341" s="144"/>
      <c r="D341" s="65"/>
      <c r="E341" s="5"/>
      <c r="F341" s="66"/>
      <c r="G341" s="139"/>
      <c r="H341" s="139"/>
      <c r="I341" s="139"/>
      <c r="J341" s="63"/>
      <c r="K341" s="63"/>
      <c r="L341" s="63"/>
      <c r="M341" s="63"/>
      <c r="N341" s="63"/>
      <c r="O341" s="63"/>
      <c r="P341" s="63"/>
      <c r="Q341" s="63"/>
      <c r="R341" s="63"/>
      <c r="S341" s="63"/>
      <c r="T341" s="63"/>
      <c r="U341" s="63"/>
      <c r="V341" s="63"/>
      <c r="W341" s="63"/>
      <c r="X341" s="63"/>
      <c r="Y341" s="63"/>
      <c r="Z341" s="63"/>
      <c r="AA341" s="63"/>
      <c r="AB341" s="63"/>
      <c r="AC341" s="63"/>
      <c r="AD341" s="63"/>
      <c r="AE341" s="63"/>
      <c r="AF341" s="63"/>
      <c r="AG341" s="63"/>
      <c r="AH341" s="63"/>
      <c r="AI341" s="63"/>
      <c r="AJ341" s="63"/>
      <c r="AK341" s="63"/>
      <c r="AL341" s="63"/>
      <c r="AM341" s="63"/>
      <c r="AN341" s="63"/>
      <c r="AO341" s="63"/>
    </row>
    <row r="342" spans="1:41" s="60" customFormat="1" x14ac:dyDescent="0.2">
      <c r="A342" s="5"/>
      <c r="B342" s="5"/>
      <c r="C342" s="144"/>
      <c r="D342" s="65"/>
      <c r="E342" s="5"/>
      <c r="F342" s="66"/>
      <c r="G342" s="139"/>
      <c r="H342" s="139"/>
      <c r="I342" s="139"/>
      <c r="J342" s="63"/>
      <c r="K342" s="63"/>
      <c r="L342" s="63"/>
      <c r="M342" s="63"/>
      <c r="N342" s="63"/>
      <c r="O342" s="63"/>
      <c r="P342" s="63"/>
      <c r="Q342" s="63"/>
      <c r="R342" s="63"/>
      <c r="S342" s="63"/>
      <c r="T342" s="63"/>
      <c r="U342" s="63"/>
      <c r="V342" s="63"/>
      <c r="W342" s="63"/>
      <c r="X342" s="63"/>
      <c r="Y342" s="63"/>
      <c r="Z342" s="63"/>
      <c r="AA342" s="63"/>
      <c r="AB342" s="63"/>
      <c r="AC342" s="63"/>
      <c r="AD342" s="63"/>
      <c r="AE342" s="63"/>
      <c r="AF342" s="63"/>
      <c r="AG342" s="63"/>
      <c r="AH342" s="63"/>
      <c r="AI342" s="63"/>
      <c r="AJ342" s="63"/>
      <c r="AK342" s="63"/>
      <c r="AL342" s="63"/>
      <c r="AM342" s="63"/>
      <c r="AN342" s="63"/>
      <c r="AO342" s="63"/>
    </row>
    <row r="343" spans="1:41" s="60" customFormat="1" x14ac:dyDescent="0.2">
      <c r="A343" s="5"/>
      <c r="B343" s="5"/>
      <c r="C343" s="144"/>
      <c r="D343" s="65"/>
      <c r="E343" s="5"/>
      <c r="F343" s="66"/>
      <c r="G343" s="139"/>
      <c r="H343" s="139"/>
      <c r="I343" s="139"/>
      <c r="J343" s="63"/>
      <c r="K343" s="63"/>
      <c r="L343" s="63"/>
      <c r="M343" s="63"/>
      <c r="N343" s="63"/>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c r="AN343" s="63"/>
      <c r="AO343" s="63"/>
    </row>
    <row r="344" spans="1:41" s="60" customFormat="1" x14ac:dyDescent="0.2">
      <c r="A344" s="5"/>
      <c r="B344" s="5"/>
      <c r="C344" s="144"/>
      <c r="D344" s="65"/>
      <c r="E344" s="5"/>
      <c r="F344" s="66"/>
      <c r="G344" s="139"/>
      <c r="H344" s="139"/>
      <c r="I344" s="139"/>
      <c r="J344" s="63"/>
      <c r="K344" s="63"/>
      <c r="L344" s="63"/>
      <c r="M344" s="63"/>
      <c r="N344" s="63"/>
      <c r="O344" s="63"/>
      <c r="P344" s="63"/>
      <c r="Q344" s="63"/>
      <c r="R344" s="63"/>
      <c r="S344" s="63"/>
      <c r="T344" s="63"/>
      <c r="U344" s="63"/>
      <c r="V344" s="63"/>
      <c r="W344" s="63"/>
      <c r="X344" s="63"/>
      <c r="Y344" s="63"/>
      <c r="Z344" s="63"/>
      <c r="AA344" s="63"/>
      <c r="AB344" s="63"/>
      <c r="AC344" s="63"/>
      <c r="AD344" s="63"/>
      <c r="AE344" s="63"/>
      <c r="AF344" s="63"/>
      <c r="AG344" s="63"/>
      <c r="AH344" s="63"/>
      <c r="AI344" s="63"/>
      <c r="AJ344" s="63"/>
      <c r="AK344" s="63"/>
      <c r="AL344" s="63"/>
      <c r="AM344" s="63"/>
      <c r="AN344" s="63"/>
      <c r="AO344" s="63"/>
    </row>
    <row r="345" spans="1:41" s="60" customFormat="1" x14ac:dyDescent="0.2">
      <c r="A345" s="5"/>
      <c r="B345" s="5"/>
      <c r="C345" s="144"/>
      <c r="D345" s="65"/>
      <c r="E345" s="5"/>
      <c r="F345" s="66"/>
      <c r="G345" s="139"/>
      <c r="H345" s="139"/>
      <c r="I345" s="139"/>
      <c r="J345" s="63"/>
      <c r="K345" s="63"/>
      <c r="L345" s="63"/>
      <c r="M345" s="63"/>
      <c r="N345" s="63"/>
      <c r="O345" s="63"/>
      <c r="P345" s="63"/>
      <c r="Q345" s="63"/>
      <c r="R345" s="63"/>
      <c r="S345" s="63"/>
      <c r="T345" s="63"/>
      <c r="U345" s="63"/>
      <c r="V345" s="63"/>
      <c r="W345" s="63"/>
      <c r="X345" s="63"/>
      <c r="Y345" s="63"/>
      <c r="Z345" s="63"/>
      <c r="AA345" s="63"/>
      <c r="AB345" s="63"/>
      <c r="AC345" s="63"/>
      <c r="AD345" s="63"/>
      <c r="AE345" s="63"/>
      <c r="AF345" s="63"/>
      <c r="AG345" s="63"/>
      <c r="AH345" s="63"/>
      <c r="AI345" s="63"/>
      <c r="AJ345" s="63"/>
      <c r="AK345" s="63"/>
      <c r="AL345" s="63"/>
      <c r="AM345" s="63"/>
      <c r="AN345" s="63"/>
      <c r="AO345" s="63"/>
    </row>
    <row r="346" spans="1:41" s="60" customFormat="1" x14ac:dyDescent="0.2">
      <c r="A346" s="5"/>
      <c r="B346" s="5"/>
      <c r="C346" s="144"/>
      <c r="D346" s="65"/>
      <c r="E346" s="5"/>
      <c r="F346" s="66"/>
      <c r="G346" s="139"/>
      <c r="H346" s="139"/>
      <c r="I346" s="139"/>
      <c r="J346" s="63"/>
      <c r="K346" s="63"/>
      <c r="L346" s="63"/>
      <c r="M346" s="63"/>
      <c r="N346" s="63"/>
      <c r="O346" s="63"/>
      <c r="P346" s="63"/>
      <c r="Q346" s="63"/>
      <c r="R346" s="63"/>
      <c r="S346" s="63"/>
      <c r="T346" s="63"/>
      <c r="U346" s="63"/>
      <c r="V346" s="63"/>
      <c r="W346" s="63"/>
      <c r="X346" s="63"/>
      <c r="Y346" s="63"/>
      <c r="Z346" s="63"/>
      <c r="AA346" s="63"/>
      <c r="AB346" s="63"/>
      <c r="AC346" s="63"/>
      <c r="AD346" s="63"/>
      <c r="AE346" s="63"/>
      <c r="AF346" s="63"/>
      <c r="AG346" s="63"/>
      <c r="AH346" s="63"/>
      <c r="AI346" s="63"/>
      <c r="AJ346" s="63"/>
      <c r="AK346" s="63"/>
      <c r="AL346" s="63"/>
      <c r="AM346" s="63"/>
      <c r="AN346" s="63"/>
      <c r="AO346" s="63"/>
    </row>
    <row r="347" spans="1:41" s="60" customFormat="1" x14ac:dyDescent="0.2">
      <c r="A347" s="5"/>
      <c r="B347" s="5"/>
      <c r="C347" s="144"/>
      <c r="D347" s="65"/>
      <c r="E347" s="5"/>
      <c r="F347" s="66"/>
      <c r="G347" s="139"/>
      <c r="H347" s="139"/>
      <c r="I347" s="139"/>
      <c r="J347" s="63"/>
      <c r="K347" s="63"/>
      <c r="L347" s="63"/>
      <c r="M347" s="63"/>
      <c r="N347" s="63"/>
      <c r="O347" s="63"/>
      <c r="P347" s="63"/>
      <c r="Q347" s="63"/>
      <c r="R347" s="63"/>
      <c r="S347" s="63"/>
      <c r="T347" s="63"/>
      <c r="U347" s="63"/>
      <c r="V347" s="63"/>
      <c r="W347" s="63"/>
      <c r="X347" s="63"/>
      <c r="Y347" s="63"/>
      <c r="Z347" s="63"/>
      <c r="AA347" s="63"/>
      <c r="AB347" s="63"/>
      <c r="AC347" s="63"/>
      <c r="AD347" s="63"/>
      <c r="AE347" s="63"/>
      <c r="AF347" s="63"/>
      <c r="AG347" s="63"/>
      <c r="AH347" s="63"/>
      <c r="AI347" s="63"/>
      <c r="AJ347" s="63"/>
      <c r="AK347" s="63"/>
      <c r="AL347" s="63"/>
      <c r="AM347" s="63"/>
      <c r="AN347" s="63"/>
      <c r="AO347" s="63"/>
    </row>
    <row r="348" spans="1:41" s="60" customFormat="1" x14ac:dyDescent="0.2">
      <c r="A348" s="5"/>
      <c r="B348" s="5"/>
      <c r="C348" s="144"/>
      <c r="D348" s="65"/>
      <c r="E348" s="5"/>
      <c r="F348" s="66"/>
      <c r="G348" s="139"/>
      <c r="H348" s="139"/>
      <c r="I348" s="139"/>
      <c r="J348" s="63"/>
      <c r="K348" s="63"/>
      <c r="L348" s="63"/>
      <c r="M348" s="63"/>
      <c r="N348" s="63"/>
      <c r="O348" s="63"/>
      <c r="P348" s="63"/>
      <c r="Q348" s="63"/>
      <c r="R348" s="63"/>
      <c r="S348" s="63"/>
      <c r="T348" s="63"/>
      <c r="U348" s="63"/>
      <c r="V348" s="63"/>
      <c r="W348" s="63"/>
      <c r="X348" s="63"/>
      <c r="Y348" s="63"/>
      <c r="Z348" s="63"/>
      <c r="AA348" s="63"/>
      <c r="AB348" s="63"/>
      <c r="AC348" s="63"/>
      <c r="AD348" s="63"/>
      <c r="AE348" s="63"/>
      <c r="AF348" s="63"/>
      <c r="AG348" s="63"/>
      <c r="AH348" s="63"/>
      <c r="AI348" s="63"/>
      <c r="AJ348" s="63"/>
      <c r="AK348" s="63"/>
      <c r="AL348" s="63"/>
      <c r="AM348" s="63"/>
      <c r="AN348" s="63"/>
      <c r="AO348" s="63"/>
    </row>
    <row r="349" spans="1:41" s="60" customFormat="1" x14ac:dyDescent="0.2">
      <c r="A349" s="5"/>
      <c r="B349" s="5"/>
      <c r="C349" s="144"/>
      <c r="D349" s="65"/>
      <c r="E349" s="5"/>
      <c r="F349" s="66"/>
      <c r="G349" s="139"/>
      <c r="H349" s="139"/>
      <c r="I349" s="139"/>
      <c r="J349" s="63"/>
      <c r="K349" s="63"/>
      <c r="L349" s="63"/>
      <c r="M349" s="63"/>
      <c r="N349" s="63"/>
      <c r="O349" s="63"/>
      <c r="P349" s="63"/>
      <c r="Q349" s="63"/>
      <c r="R349" s="63"/>
      <c r="S349" s="63"/>
      <c r="T349" s="63"/>
      <c r="U349" s="63"/>
      <c r="V349" s="63"/>
      <c r="W349" s="63"/>
      <c r="X349" s="63"/>
      <c r="Y349" s="63"/>
      <c r="Z349" s="63"/>
      <c r="AA349" s="63"/>
      <c r="AB349" s="63"/>
      <c r="AC349" s="63"/>
      <c r="AD349" s="63"/>
      <c r="AE349" s="63"/>
      <c r="AF349" s="63"/>
      <c r="AG349" s="63"/>
      <c r="AH349" s="63"/>
      <c r="AI349" s="63"/>
      <c r="AJ349" s="63"/>
      <c r="AK349" s="63"/>
      <c r="AL349" s="63"/>
      <c r="AM349" s="63"/>
      <c r="AN349" s="63"/>
      <c r="AO349" s="63"/>
    </row>
    <row r="350" spans="1:41" s="60" customFormat="1" x14ac:dyDescent="0.2">
      <c r="A350" s="5"/>
      <c r="B350" s="5"/>
      <c r="C350" s="144"/>
      <c r="D350" s="65"/>
      <c r="E350" s="5"/>
      <c r="F350" s="66"/>
      <c r="G350" s="139"/>
      <c r="H350" s="139"/>
      <c r="I350" s="139"/>
      <c r="J350" s="63"/>
      <c r="K350" s="63"/>
      <c r="L350" s="63"/>
      <c r="M350" s="63"/>
      <c r="N350" s="63"/>
      <c r="O350" s="63"/>
      <c r="P350" s="63"/>
      <c r="Q350" s="63"/>
      <c r="R350" s="63"/>
      <c r="S350" s="63"/>
      <c r="T350" s="63"/>
      <c r="U350" s="63"/>
      <c r="V350" s="63"/>
      <c r="W350" s="63"/>
      <c r="X350" s="63"/>
      <c r="Y350" s="63"/>
      <c r="Z350" s="63"/>
      <c r="AA350" s="63"/>
      <c r="AB350" s="63"/>
      <c r="AC350" s="63"/>
      <c r="AD350" s="63"/>
      <c r="AE350" s="63"/>
      <c r="AF350" s="63"/>
      <c r="AG350" s="63"/>
      <c r="AH350" s="63"/>
      <c r="AI350" s="63"/>
      <c r="AJ350" s="63"/>
      <c r="AK350" s="63"/>
      <c r="AL350" s="63"/>
      <c r="AM350" s="63"/>
      <c r="AN350" s="63"/>
      <c r="AO350" s="63"/>
    </row>
    <row r="351" spans="1:41" s="60" customFormat="1" x14ac:dyDescent="0.2">
      <c r="A351" s="5"/>
      <c r="B351" s="5"/>
      <c r="C351" s="144"/>
      <c r="D351" s="65"/>
      <c r="E351" s="5"/>
      <c r="F351" s="66"/>
      <c r="G351" s="139"/>
      <c r="H351" s="139"/>
      <c r="I351" s="139"/>
      <c r="J351" s="63"/>
      <c r="K351" s="63"/>
      <c r="L351" s="63"/>
      <c r="M351" s="63"/>
      <c r="N351" s="63"/>
      <c r="O351" s="63"/>
      <c r="P351" s="63"/>
      <c r="Q351" s="63"/>
      <c r="R351" s="63"/>
      <c r="S351" s="63"/>
      <c r="T351" s="63"/>
      <c r="U351" s="63"/>
      <c r="V351" s="63"/>
      <c r="W351" s="63"/>
      <c r="X351" s="63"/>
      <c r="Y351" s="63"/>
      <c r="Z351" s="63"/>
      <c r="AA351" s="63"/>
      <c r="AB351" s="63"/>
      <c r="AC351" s="63"/>
      <c r="AD351" s="63"/>
      <c r="AE351" s="63"/>
      <c r="AF351" s="63"/>
      <c r="AG351" s="63"/>
      <c r="AH351" s="63"/>
      <c r="AI351" s="63"/>
      <c r="AJ351" s="63"/>
      <c r="AK351" s="63"/>
      <c r="AL351" s="63"/>
      <c r="AM351" s="63"/>
      <c r="AN351" s="63"/>
      <c r="AO351" s="63"/>
    </row>
    <row r="352" spans="1:41" s="60" customFormat="1" x14ac:dyDescent="0.2">
      <c r="A352" s="5"/>
      <c r="B352" s="5"/>
      <c r="C352" s="144"/>
      <c r="D352" s="65"/>
      <c r="E352" s="5"/>
      <c r="F352" s="66"/>
      <c r="G352" s="139"/>
      <c r="H352" s="139"/>
      <c r="I352" s="139"/>
      <c r="J352" s="63"/>
      <c r="K352" s="63"/>
      <c r="L352" s="63"/>
      <c r="M352" s="63"/>
      <c r="N352" s="63"/>
      <c r="O352" s="63"/>
      <c r="P352" s="63"/>
      <c r="Q352" s="63"/>
      <c r="R352" s="63"/>
      <c r="S352" s="63"/>
      <c r="T352" s="63"/>
      <c r="U352" s="63"/>
      <c r="V352" s="63"/>
      <c r="W352" s="63"/>
      <c r="X352" s="63"/>
      <c r="Y352" s="63"/>
      <c r="Z352" s="63"/>
      <c r="AA352" s="63"/>
      <c r="AB352" s="63"/>
      <c r="AC352" s="63"/>
      <c r="AD352" s="63"/>
      <c r="AE352" s="63"/>
      <c r="AF352" s="63"/>
      <c r="AG352" s="63"/>
      <c r="AH352" s="63"/>
      <c r="AI352" s="63"/>
      <c r="AJ352" s="63"/>
      <c r="AK352" s="63"/>
      <c r="AL352" s="63"/>
      <c r="AM352" s="63"/>
      <c r="AN352" s="63"/>
      <c r="AO352" s="63"/>
    </row>
    <row r="353" spans="1:41" s="60" customFormat="1" x14ac:dyDescent="0.2">
      <c r="A353" s="5"/>
      <c r="B353" s="5"/>
      <c r="C353" s="144"/>
      <c r="D353" s="65"/>
      <c r="E353" s="5"/>
      <c r="F353" s="66"/>
      <c r="G353" s="139"/>
      <c r="H353" s="139"/>
      <c r="I353" s="139"/>
      <c r="J353" s="63"/>
      <c r="K353" s="63"/>
      <c r="L353" s="63"/>
      <c r="M353" s="63"/>
      <c r="N353" s="63"/>
      <c r="O353" s="63"/>
      <c r="P353" s="63"/>
      <c r="Q353" s="63"/>
      <c r="R353" s="63"/>
      <c r="S353" s="63"/>
      <c r="T353" s="63"/>
      <c r="U353" s="63"/>
      <c r="V353" s="63"/>
      <c r="W353" s="63"/>
      <c r="X353" s="63"/>
      <c r="Y353" s="63"/>
      <c r="Z353" s="63"/>
      <c r="AA353" s="63"/>
      <c r="AB353" s="63"/>
      <c r="AC353" s="63"/>
      <c r="AD353" s="63"/>
      <c r="AE353" s="63"/>
      <c r="AF353" s="63"/>
      <c r="AG353" s="63"/>
      <c r="AH353" s="63"/>
      <c r="AI353" s="63"/>
      <c r="AJ353" s="63"/>
      <c r="AK353" s="63"/>
      <c r="AL353" s="63"/>
      <c r="AM353" s="63"/>
      <c r="AN353" s="63"/>
      <c r="AO353" s="63"/>
    </row>
    <row r="354" spans="1:41" s="60" customFormat="1" x14ac:dyDescent="0.2">
      <c r="A354" s="5"/>
      <c r="B354" s="5"/>
      <c r="C354" s="144"/>
      <c r="D354" s="65"/>
      <c r="E354" s="5"/>
      <c r="F354" s="66"/>
      <c r="G354" s="139"/>
      <c r="H354" s="139"/>
      <c r="I354" s="139"/>
      <c r="J354" s="63"/>
      <c r="K354" s="63"/>
      <c r="L354" s="63"/>
      <c r="M354" s="63"/>
      <c r="N354" s="63"/>
      <c r="O354" s="63"/>
      <c r="P354" s="63"/>
      <c r="Q354" s="63"/>
      <c r="R354" s="63"/>
      <c r="S354" s="63"/>
      <c r="T354" s="63"/>
      <c r="U354" s="63"/>
      <c r="V354" s="63"/>
      <c r="W354" s="63"/>
      <c r="X354" s="63"/>
      <c r="Y354" s="63"/>
      <c r="Z354" s="63"/>
      <c r="AA354" s="63"/>
      <c r="AB354" s="63"/>
      <c r="AC354" s="63"/>
      <c r="AD354" s="63"/>
      <c r="AE354" s="63"/>
      <c r="AF354" s="63"/>
      <c r="AG354" s="63"/>
      <c r="AH354" s="63"/>
      <c r="AI354" s="63"/>
      <c r="AJ354" s="63"/>
      <c r="AK354" s="63"/>
      <c r="AL354" s="63"/>
      <c r="AM354" s="63"/>
      <c r="AN354" s="63"/>
      <c r="AO354" s="63"/>
    </row>
    <row r="355" spans="1:41" s="60" customFormat="1" x14ac:dyDescent="0.2">
      <c r="A355" s="5"/>
      <c r="B355" s="5"/>
      <c r="C355" s="144"/>
      <c r="D355" s="65"/>
      <c r="E355" s="5"/>
      <c r="F355" s="66"/>
      <c r="G355" s="139"/>
      <c r="H355" s="139"/>
      <c r="I355" s="139"/>
      <c r="J355" s="63"/>
      <c r="K355" s="63"/>
      <c r="L355" s="63"/>
      <c r="M355" s="63"/>
      <c r="N355" s="63"/>
      <c r="O355" s="63"/>
      <c r="P355" s="63"/>
      <c r="Q355" s="63"/>
      <c r="R355" s="63"/>
      <c r="S355" s="63"/>
      <c r="T355" s="63"/>
      <c r="U355" s="63"/>
      <c r="V355" s="63"/>
      <c r="W355" s="63"/>
      <c r="X355" s="63"/>
      <c r="Y355" s="63"/>
      <c r="Z355" s="63"/>
      <c r="AA355" s="63"/>
      <c r="AB355" s="63"/>
      <c r="AC355" s="63"/>
      <c r="AD355" s="63"/>
      <c r="AE355" s="63"/>
      <c r="AF355" s="63"/>
      <c r="AG355" s="63"/>
      <c r="AH355" s="63"/>
      <c r="AI355" s="63"/>
      <c r="AJ355" s="63"/>
      <c r="AK355" s="63"/>
      <c r="AL355" s="63"/>
      <c r="AM355" s="63"/>
      <c r="AN355" s="63"/>
      <c r="AO355" s="63"/>
    </row>
    <row r="356" spans="1:41" s="60" customFormat="1" x14ac:dyDescent="0.2">
      <c r="A356" s="5"/>
      <c r="B356" s="5"/>
      <c r="C356" s="144"/>
      <c r="D356" s="65"/>
      <c r="E356" s="5"/>
      <c r="F356" s="66"/>
      <c r="G356" s="139"/>
      <c r="H356" s="139"/>
      <c r="I356" s="139"/>
      <c r="J356" s="63"/>
      <c r="K356" s="63"/>
      <c r="L356" s="63"/>
      <c r="M356" s="63"/>
      <c r="N356" s="63"/>
      <c r="O356" s="63"/>
      <c r="P356" s="63"/>
      <c r="Q356" s="63"/>
      <c r="R356" s="63"/>
      <c r="S356" s="63"/>
      <c r="T356" s="63"/>
      <c r="U356" s="63"/>
      <c r="V356" s="63"/>
      <c r="W356" s="63"/>
      <c r="X356" s="63"/>
      <c r="Y356" s="63"/>
      <c r="Z356" s="63"/>
      <c r="AA356" s="63"/>
      <c r="AB356" s="63"/>
      <c r="AC356" s="63"/>
      <c r="AD356" s="63"/>
      <c r="AE356" s="63"/>
      <c r="AF356" s="63"/>
      <c r="AG356" s="63"/>
      <c r="AH356" s="63"/>
      <c r="AI356" s="63"/>
      <c r="AJ356" s="63"/>
      <c r="AK356" s="63"/>
      <c r="AL356" s="63"/>
      <c r="AM356" s="63"/>
      <c r="AN356" s="63"/>
      <c r="AO356" s="63"/>
    </row>
    <row r="357" spans="1:41" s="60" customFormat="1" x14ac:dyDescent="0.2">
      <c r="A357" s="5"/>
      <c r="B357" s="5"/>
      <c r="C357" s="144"/>
      <c r="D357" s="65"/>
      <c r="E357" s="5"/>
      <c r="F357" s="66"/>
      <c r="G357" s="139"/>
      <c r="H357" s="139"/>
      <c r="I357" s="139"/>
      <c r="J357" s="63"/>
      <c r="K357" s="63"/>
      <c r="L357" s="63"/>
      <c r="M357" s="63"/>
      <c r="N357" s="63"/>
      <c r="O357" s="63"/>
      <c r="P357" s="63"/>
      <c r="Q357" s="63"/>
      <c r="R357" s="63"/>
      <c r="S357" s="63"/>
      <c r="T357" s="63"/>
      <c r="U357" s="63"/>
      <c r="V357" s="63"/>
      <c r="W357" s="63"/>
      <c r="X357" s="63"/>
      <c r="Y357" s="63"/>
      <c r="Z357" s="63"/>
      <c r="AA357" s="63"/>
      <c r="AB357" s="63"/>
      <c r="AC357" s="63"/>
      <c r="AD357" s="63"/>
      <c r="AE357" s="63"/>
      <c r="AF357" s="63"/>
      <c r="AG357" s="63"/>
      <c r="AH357" s="63"/>
      <c r="AI357" s="63"/>
      <c r="AJ357" s="63"/>
      <c r="AK357" s="63"/>
      <c r="AL357" s="63"/>
      <c r="AM357" s="63"/>
      <c r="AN357" s="63"/>
      <c r="AO357" s="63"/>
    </row>
    <row r="358" spans="1:41" s="60" customFormat="1" x14ac:dyDescent="0.2">
      <c r="A358" s="5"/>
      <c r="B358" s="5"/>
      <c r="C358" s="144"/>
      <c r="D358" s="65"/>
      <c r="E358" s="5"/>
      <c r="F358" s="66"/>
      <c r="G358" s="139"/>
      <c r="H358" s="139"/>
      <c r="I358" s="139"/>
      <c r="J358" s="63"/>
      <c r="K358" s="63"/>
      <c r="L358" s="63"/>
      <c r="M358" s="63"/>
      <c r="N358" s="63"/>
      <c r="O358" s="63"/>
      <c r="P358" s="63"/>
      <c r="Q358" s="63"/>
      <c r="R358" s="63"/>
      <c r="S358" s="63"/>
      <c r="T358" s="63"/>
      <c r="U358" s="63"/>
      <c r="V358" s="63"/>
      <c r="W358" s="63"/>
      <c r="X358" s="63"/>
      <c r="Y358" s="63"/>
      <c r="Z358" s="63"/>
      <c r="AA358" s="63"/>
      <c r="AB358" s="63"/>
      <c r="AC358" s="63"/>
      <c r="AD358" s="63"/>
      <c r="AE358" s="63"/>
      <c r="AF358" s="63"/>
      <c r="AG358" s="63"/>
      <c r="AH358" s="63"/>
      <c r="AI358" s="63"/>
      <c r="AJ358" s="63"/>
      <c r="AK358" s="63"/>
      <c r="AL358" s="63"/>
      <c r="AM358" s="63"/>
      <c r="AN358" s="63"/>
      <c r="AO358" s="63"/>
    </row>
    <row r="359" spans="1:41" s="60" customFormat="1" x14ac:dyDescent="0.2">
      <c r="A359" s="5"/>
      <c r="B359" s="5"/>
      <c r="C359" s="144"/>
      <c r="D359" s="65"/>
      <c r="E359" s="5"/>
      <c r="F359" s="66"/>
      <c r="G359" s="139"/>
      <c r="H359" s="139"/>
      <c r="I359" s="139"/>
      <c r="J359" s="63"/>
      <c r="K359" s="63"/>
      <c r="L359" s="63"/>
      <c r="M359" s="63"/>
      <c r="N359" s="63"/>
      <c r="O359" s="63"/>
      <c r="P359" s="63"/>
      <c r="Q359" s="63"/>
      <c r="R359" s="63"/>
      <c r="S359" s="63"/>
      <c r="T359" s="63"/>
      <c r="U359" s="63"/>
      <c r="V359" s="63"/>
      <c r="W359" s="63"/>
      <c r="X359" s="63"/>
      <c r="Y359" s="63"/>
      <c r="Z359" s="63"/>
      <c r="AA359" s="63"/>
      <c r="AB359" s="63"/>
      <c r="AC359" s="63"/>
      <c r="AD359" s="63"/>
      <c r="AE359" s="63"/>
      <c r="AF359" s="63"/>
      <c r="AG359" s="63"/>
      <c r="AH359" s="63"/>
      <c r="AI359" s="63"/>
      <c r="AJ359" s="63"/>
      <c r="AK359" s="63"/>
      <c r="AL359" s="63"/>
      <c r="AM359" s="63"/>
      <c r="AN359" s="63"/>
      <c r="AO359" s="63"/>
    </row>
    <row r="360" spans="1:41" s="60" customFormat="1" x14ac:dyDescent="0.2">
      <c r="A360" s="5"/>
      <c r="B360" s="5"/>
      <c r="C360" s="144"/>
      <c r="D360" s="65"/>
      <c r="E360" s="5"/>
      <c r="F360" s="66"/>
      <c r="G360" s="139"/>
      <c r="H360" s="139"/>
      <c r="I360" s="139"/>
      <c r="J360" s="63"/>
      <c r="K360" s="63"/>
      <c r="L360" s="63"/>
      <c r="M360" s="63"/>
      <c r="N360" s="63"/>
      <c r="O360" s="63"/>
      <c r="P360" s="63"/>
      <c r="Q360" s="63"/>
      <c r="R360" s="63"/>
      <c r="S360" s="63"/>
      <c r="T360" s="63"/>
      <c r="U360" s="63"/>
      <c r="V360" s="63"/>
      <c r="W360" s="63"/>
      <c r="X360" s="63"/>
      <c r="Y360" s="63"/>
      <c r="Z360" s="63"/>
      <c r="AA360" s="63"/>
      <c r="AB360" s="63"/>
      <c r="AC360" s="63"/>
      <c r="AD360" s="63"/>
      <c r="AE360" s="63"/>
      <c r="AF360" s="63"/>
      <c r="AG360" s="63"/>
      <c r="AH360" s="63"/>
      <c r="AI360" s="63"/>
      <c r="AJ360" s="63"/>
      <c r="AK360" s="63"/>
      <c r="AL360" s="63"/>
      <c r="AM360" s="63"/>
      <c r="AN360" s="63"/>
      <c r="AO360" s="63"/>
    </row>
    <row r="361" spans="1:41" s="60" customFormat="1" x14ac:dyDescent="0.2">
      <c r="A361" s="5"/>
      <c r="B361" s="5"/>
      <c r="C361" s="144"/>
      <c r="D361" s="65"/>
      <c r="E361" s="5"/>
      <c r="F361" s="66"/>
      <c r="G361" s="139"/>
      <c r="H361" s="139"/>
      <c r="I361" s="139"/>
      <c r="J361" s="63"/>
      <c r="K361" s="63"/>
      <c r="L361" s="63"/>
      <c r="M361" s="63"/>
      <c r="N361" s="63"/>
      <c r="O361" s="63"/>
      <c r="P361" s="63"/>
      <c r="Q361" s="63"/>
      <c r="R361" s="63"/>
      <c r="S361" s="63"/>
      <c r="T361" s="63"/>
      <c r="U361" s="63"/>
      <c r="V361" s="63"/>
      <c r="W361" s="63"/>
      <c r="X361" s="63"/>
      <c r="Y361" s="63"/>
      <c r="Z361" s="63"/>
      <c r="AA361" s="63"/>
      <c r="AB361" s="63"/>
      <c r="AC361" s="63"/>
      <c r="AD361" s="63"/>
      <c r="AE361" s="63"/>
      <c r="AF361" s="63"/>
      <c r="AG361" s="63"/>
      <c r="AH361" s="63"/>
      <c r="AI361" s="63"/>
      <c r="AJ361" s="63"/>
      <c r="AK361" s="63"/>
      <c r="AL361" s="63"/>
      <c r="AM361" s="63"/>
      <c r="AN361" s="63"/>
      <c r="AO361" s="63"/>
    </row>
    <row r="362" spans="1:41" s="60" customFormat="1" x14ac:dyDescent="0.2">
      <c r="A362" s="5"/>
      <c r="B362" s="5"/>
      <c r="C362" s="144"/>
      <c r="D362" s="65"/>
      <c r="E362" s="5"/>
      <c r="F362" s="66"/>
      <c r="G362" s="139"/>
      <c r="H362" s="139"/>
      <c r="I362" s="139"/>
      <c r="J362" s="63"/>
      <c r="K362" s="63"/>
      <c r="L362" s="63"/>
      <c r="M362" s="63"/>
      <c r="N362" s="63"/>
      <c r="O362" s="63"/>
      <c r="P362" s="63"/>
      <c r="Q362" s="63"/>
      <c r="R362" s="63"/>
      <c r="S362" s="63"/>
      <c r="T362" s="63"/>
      <c r="U362" s="63"/>
      <c r="V362" s="63"/>
      <c r="W362" s="63"/>
      <c r="X362" s="63"/>
      <c r="Y362" s="63"/>
      <c r="Z362" s="63"/>
      <c r="AA362" s="63"/>
      <c r="AB362" s="63"/>
      <c r="AC362" s="63"/>
      <c r="AD362" s="63"/>
      <c r="AE362" s="63"/>
      <c r="AF362" s="63"/>
      <c r="AG362" s="63"/>
      <c r="AH362" s="63"/>
      <c r="AI362" s="63"/>
      <c r="AJ362" s="63"/>
      <c r="AK362" s="63"/>
      <c r="AL362" s="63"/>
      <c r="AM362" s="63"/>
      <c r="AN362" s="63"/>
      <c r="AO362" s="63"/>
    </row>
    <row r="363" spans="1:41" s="60" customFormat="1" x14ac:dyDescent="0.2">
      <c r="A363" s="5"/>
      <c r="B363" s="5"/>
      <c r="C363" s="144"/>
      <c r="D363" s="65"/>
      <c r="E363" s="5"/>
      <c r="F363" s="66"/>
      <c r="G363" s="139"/>
      <c r="H363" s="139"/>
      <c r="I363" s="139"/>
      <c r="J363" s="63"/>
      <c r="K363" s="63"/>
      <c r="L363" s="63"/>
      <c r="M363" s="63"/>
      <c r="N363" s="63"/>
      <c r="O363" s="63"/>
      <c r="P363" s="63"/>
      <c r="Q363" s="63"/>
      <c r="R363" s="63"/>
      <c r="S363" s="63"/>
      <c r="T363" s="63"/>
      <c r="U363" s="63"/>
      <c r="V363" s="63"/>
      <c r="W363" s="63"/>
      <c r="X363" s="63"/>
      <c r="Y363" s="63"/>
      <c r="Z363" s="63"/>
      <c r="AA363" s="63"/>
      <c r="AB363" s="63"/>
      <c r="AC363" s="63"/>
      <c r="AD363" s="63"/>
      <c r="AE363" s="63"/>
      <c r="AF363" s="63"/>
      <c r="AG363" s="63"/>
      <c r="AH363" s="63"/>
      <c r="AI363" s="63"/>
      <c r="AJ363" s="63"/>
      <c r="AK363" s="63"/>
      <c r="AL363" s="63"/>
      <c r="AM363" s="63"/>
      <c r="AN363" s="63"/>
      <c r="AO363" s="63"/>
    </row>
    <row r="364" spans="1:41" s="60" customFormat="1" x14ac:dyDescent="0.2">
      <c r="A364" s="5"/>
      <c r="B364" s="5"/>
      <c r="C364" s="144"/>
      <c r="D364" s="65"/>
      <c r="E364" s="5"/>
      <c r="F364" s="66"/>
      <c r="G364" s="139"/>
      <c r="H364" s="139"/>
      <c r="I364" s="139"/>
      <c r="J364" s="63"/>
      <c r="K364" s="63"/>
      <c r="L364" s="63"/>
      <c r="M364" s="63"/>
      <c r="N364" s="63"/>
      <c r="O364" s="63"/>
      <c r="P364" s="63"/>
      <c r="Q364" s="63"/>
      <c r="R364" s="63"/>
      <c r="S364" s="63"/>
      <c r="T364" s="63"/>
      <c r="U364" s="63"/>
      <c r="V364" s="63"/>
      <c r="W364" s="63"/>
      <c r="X364" s="63"/>
      <c r="Y364" s="63"/>
      <c r="Z364" s="63"/>
      <c r="AA364" s="63"/>
      <c r="AB364" s="63"/>
      <c r="AC364" s="63"/>
      <c r="AD364" s="63"/>
      <c r="AE364" s="63"/>
      <c r="AF364" s="63"/>
      <c r="AG364" s="63"/>
      <c r="AH364" s="63"/>
      <c r="AI364" s="63"/>
      <c r="AJ364" s="63"/>
      <c r="AK364" s="63"/>
      <c r="AL364" s="63"/>
      <c r="AM364" s="63"/>
      <c r="AN364" s="63"/>
      <c r="AO364" s="63"/>
    </row>
    <row r="365" spans="1:41" s="60" customFormat="1" x14ac:dyDescent="0.2">
      <c r="A365" s="5"/>
      <c r="B365" s="5"/>
      <c r="C365" s="144"/>
      <c r="D365" s="65"/>
      <c r="E365" s="5"/>
      <c r="F365" s="66"/>
      <c r="G365" s="139"/>
      <c r="H365" s="139"/>
      <c r="I365" s="139"/>
      <c r="J365" s="63"/>
      <c r="K365" s="63"/>
      <c r="L365" s="63"/>
      <c r="M365" s="63"/>
      <c r="N365" s="63"/>
      <c r="O365" s="63"/>
      <c r="P365" s="63"/>
      <c r="Q365" s="63"/>
      <c r="R365" s="63"/>
      <c r="S365" s="63"/>
      <c r="T365" s="63"/>
      <c r="U365" s="63"/>
      <c r="V365" s="63"/>
      <c r="W365" s="63"/>
      <c r="X365" s="63"/>
      <c r="Y365" s="63"/>
      <c r="Z365" s="63"/>
      <c r="AA365" s="63"/>
      <c r="AB365" s="63"/>
      <c r="AC365" s="63"/>
      <c r="AD365" s="63"/>
      <c r="AE365" s="63"/>
      <c r="AF365" s="63"/>
      <c r="AG365" s="63"/>
      <c r="AH365" s="63"/>
      <c r="AI365" s="63"/>
      <c r="AJ365" s="63"/>
      <c r="AK365" s="63"/>
      <c r="AL365" s="63"/>
      <c r="AM365" s="63"/>
      <c r="AN365" s="63"/>
      <c r="AO365" s="63"/>
    </row>
    <row r="366" spans="1:41" s="60" customFormat="1" x14ac:dyDescent="0.2">
      <c r="A366" s="5"/>
      <c r="B366" s="5"/>
      <c r="C366" s="144"/>
      <c r="D366" s="65"/>
      <c r="E366" s="5"/>
      <c r="F366" s="66"/>
      <c r="G366" s="139"/>
      <c r="H366" s="139"/>
      <c r="I366" s="139"/>
      <c r="J366" s="63"/>
      <c r="K366" s="63"/>
      <c r="L366" s="63"/>
      <c r="M366" s="63"/>
      <c r="N366" s="63"/>
      <c r="O366" s="63"/>
      <c r="P366" s="63"/>
      <c r="Q366" s="63"/>
      <c r="R366" s="63"/>
      <c r="S366" s="63"/>
      <c r="T366" s="63"/>
      <c r="U366" s="63"/>
      <c r="V366" s="63"/>
      <c r="W366" s="63"/>
      <c r="X366" s="63"/>
      <c r="Y366" s="63"/>
      <c r="Z366" s="63"/>
      <c r="AA366" s="63"/>
      <c r="AB366" s="63"/>
      <c r="AC366" s="63"/>
      <c r="AD366" s="63"/>
      <c r="AE366" s="63"/>
      <c r="AF366" s="63"/>
      <c r="AG366" s="63"/>
      <c r="AH366" s="63"/>
      <c r="AI366" s="63"/>
      <c r="AJ366" s="63"/>
      <c r="AK366" s="63"/>
      <c r="AL366" s="63"/>
      <c r="AM366" s="63"/>
      <c r="AN366" s="63"/>
      <c r="AO366" s="63"/>
    </row>
    <row r="367" spans="1:41" s="60" customFormat="1" x14ac:dyDescent="0.2">
      <c r="A367" s="5"/>
      <c r="B367" s="5"/>
      <c r="C367" s="144"/>
      <c r="D367" s="65"/>
      <c r="E367" s="5"/>
      <c r="F367" s="66"/>
      <c r="G367" s="139"/>
      <c r="H367" s="139"/>
      <c r="I367" s="139"/>
      <c r="J367" s="63"/>
      <c r="K367" s="63"/>
      <c r="L367" s="63"/>
      <c r="M367" s="63"/>
      <c r="N367" s="63"/>
      <c r="O367" s="63"/>
      <c r="P367" s="63"/>
      <c r="Q367" s="63"/>
      <c r="R367" s="63"/>
      <c r="S367" s="63"/>
      <c r="T367" s="63"/>
      <c r="U367" s="63"/>
      <c r="V367" s="63"/>
      <c r="W367" s="63"/>
      <c r="X367" s="63"/>
      <c r="Y367" s="63"/>
      <c r="Z367" s="63"/>
      <c r="AA367" s="63"/>
      <c r="AB367" s="63"/>
      <c r="AC367" s="63"/>
      <c r="AD367" s="63"/>
      <c r="AE367" s="63"/>
      <c r="AF367" s="63"/>
      <c r="AG367" s="63"/>
      <c r="AH367" s="63"/>
      <c r="AI367" s="63"/>
      <c r="AJ367" s="63"/>
      <c r="AK367" s="63"/>
      <c r="AL367" s="63"/>
      <c r="AM367" s="63"/>
      <c r="AN367" s="63"/>
      <c r="AO367" s="63"/>
    </row>
    <row r="368" spans="1:41" s="60" customFormat="1" x14ac:dyDescent="0.2">
      <c r="A368" s="5"/>
      <c r="B368" s="5"/>
      <c r="C368" s="144"/>
      <c r="D368" s="65"/>
      <c r="E368" s="5"/>
      <c r="F368" s="66"/>
      <c r="G368" s="139"/>
      <c r="H368" s="139"/>
      <c r="I368" s="139"/>
      <c r="J368" s="63"/>
      <c r="K368" s="63"/>
      <c r="L368" s="63"/>
      <c r="M368" s="63"/>
      <c r="N368" s="63"/>
      <c r="O368" s="63"/>
      <c r="P368" s="63"/>
      <c r="Q368" s="63"/>
      <c r="R368" s="63"/>
      <c r="S368" s="63"/>
      <c r="T368" s="63"/>
      <c r="U368" s="63"/>
      <c r="V368" s="63"/>
      <c r="W368" s="63"/>
      <c r="X368" s="63"/>
      <c r="Y368" s="63"/>
      <c r="Z368" s="63"/>
      <c r="AA368" s="63"/>
      <c r="AB368" s="63"/>
      <c r="AC368" s="63"/>
      <c r="AD368" s="63"/>
      <c r="AE368" s="63"/>
      <c r="AF368" s="63"/>
      <c r="AG368" s="63"/>
      <c r="AH368" s="63"/>
      <c r="AI368" s="63"/>
      <c r="AJ368" s="63"/>
      <c r="AK368" s="63"/>
      <c r="AL368" s="63"/>
      <c r="AM368" s="63"/>
      <c r="AN368" s="63"/>
      <c r="AO368" s="63"/>
    </row>
    <row r="369" spans="1:41" s="60" customFormat="1" x14ac:dyDescent="0.2">
      <c r="A369" s="5"/>
      <c r="B369" s="5"/>
      <c r="C369" s="144"/>
      <c r="D369" s="65"/>
      <c r="E369" s="5"/>
      <c r="F369" s="66"/>
      <c r="G369" s="139"/>
      <c r="H369" s="139"/>
      <c r="I369" s="139"/>
      <c r="J369" s="63"/>
      <c r="K369" s="63"/>
      <c r="L369" s="63"/>
      <c r="M369" s="63"/>
      <c r="N369" s="63"/>
      <c r="O369" s="63"/>
      <c r="P369" s="63"/>
      <c r="Q369" s="63"/>
      <c r="R369" s="63"/>
      <c r="S369" s="63"/>
      <c r="T369" s="63"/>
      <c r="U369" s="63"/>
      <c r="V369" s="63"/>
      <c r="W369" s="63"/>
      <c r="X369" s="63"/>
      <c r="Y369" s="63"/>
      <c r="Z369" s="63"/>
      <c r="AA369" s="63"/>
      <c r="AB369" s="63"/>
      <c r="AC369" s="63"/>
      <c r="AD369" s="63"/>
      <c r="AE369" s="63"/>
      <c r="AF369" s="63"/>
      <c r="AG369" s="63"/>
      <c r="AH369" s="63"/>
      <c r="AI369" s="63"/>
      <c r="AJ369" s="63"/>
      <c r="AK369" s="63"/>
      <c r="AL369" s="63"/>
      <c r="AM369" s="63"/>
      <c r="AN369" s="63"/>
      <c r="AO369" s="63"/>
    </row>
    <row r="370" spans="1:41" s="60" customFormat="1" x14ac:dyDescent="0.2">
      <c r="A370" s="5"/>
      <c r="B370" s="5"/>
      <c r="C370" s="144"/>
      <c r="D370" s="65"/>
      <c r="E370" s="5"/>
      <c r="F370" s="66"/>
      <c r="G370" s="139"/>
      <c r="H370" s="139"/>
      <c r="I370" s="139"/>
      <c r="J370" s="63"/>
      <c r="K370" s="63"/>
      <c r="L370" s="63"/>
      <c r="M370" s="63"/>
      <c r="N370" s="63"/>
      <c r="O370" s="63"/>
      <c r="P370" s="63"/>
      <c r="Q370" s="63"/>
      <c r="R370" s="63"/>
      <c r="S370" s="63"/>
      <c r="T370" s="63"/>
      <c r="U370" s="63"/>
      <c r="V370" s="63"/>
      <c r="W370" s="63"/>
      <c r="X370" s="63"/>
      <c r="Y370" s="63"/>
      <c r="Z370" s="63"/>
      <c r="AA370" s="63"/>
      <c r="AB370" s="63"/>
      <c r="AC370" s="63"/>
      <c r="AD370" s="63"/>
      <c r="AE370" s="63"/>
      <c r="AF370" s="63"/>
      <c r="AG370" s="63"/>
      <c r="AH370" s="63"/>
      <c r="AI370" s="63"/>
      <c r="AJ370" s="63"/>
      <c r="AK370" s="63"/>
      <c r="AL370" s="63"/>
      <c r="AM370" s="63"/>
      <c r="AN370" s="63"/>
      <c r="AO370" s="63"/>
    </row>
    <row r="371" spans="1:41" s="60" customFormat="1" x14ac:dyDescent="0.2">
      <c r="A371" s="5"/>
      <c r="B371" s="5"/>
      <c r="C371" s="144"/>
      <c r="D371" s="65"/>
      <c r="E371" s="5"/>
      <c r="F371" s="66"/>
      <c r="G371" s="139"/>
      <c r="H371" s="139"/>
      <c r="I371" s="139"/>
      <c r="J371" s="63"/>
      <c r="K371" s="63"/>
      <c r="L371" s="63"/>
      <c r="M371" s="63"/>
      <c r="N371" s="63"/>
      <c r="O371" s="63"/>
      <c r="P371" s="63"/>
      <c r="Q371" s="63"/>
      <c r="R371" s="63"/>
      <c r="S371" s="63"/>
      <c r="T371" s="63"/>
      <c r="U371" s="63"/>
      <c r="V371" s="63"/>
      <c r="W371" s="63"/>
      <c r="X371" s="63"/>
      <c r="Y371" s="63"/>
      <c r="Z371" s="63"/>
      <c r="AA371" s="63"/>
      <c r="AB371" s="63"/>
      <c r="AC371" s="63"/>
      <c r="AD371" s="63"/>
      <c r="AE371" s="63"/>
      <c r="AF371" s="63"/>
      <c r="AG371" s="63"/>
      <c r="AH371" s="63"/>
      <c r="AI371" s="63"/>
      <c r="AJ371" s="63"/>
      <c r="AK371" s="63"/>
      <c r="AL371" s="63"/>
      <c r="AM371" s="63"/>
      <c r="AN371" s="63"/>
      <c r="AO371" s="63"/>
    </row>
    <row r="372" spans="1:41" s="60" customFormat="1" x14ac:dyDescent="0.2">
      <c r="A372" s="5"/>
      <c r="B372" s="5"/>
      <c r="C372" s="144"/>
      <c r="D372" s="65"/>
      <c r="E372" s="5"/>
      <c r="F372" s="66"/>
      <c r="G372" s="139"/>
      <c r="H372" s="139"/>
      <c r="I372" s="139"/>
      <c r="J372" s="63"/>
      <c r="K372" s="63"/>
      <c r="L372" s="63"/>
      <c r="M372" s="63"/>
      <c r="N372" s="63"/>
      <c r="O372" s="63"/>
      <c r="P372" s="63"/>
      <c r="Q372" s="63"/>
      <c r="R372" s="63"/>
      <c r="S372" s="63"/>
      <c r="T372" s="63"/>
      <c r="U372" s="63"/>
      <c r="V372" s="63"/>
      <c r="W372" s="63"/>
      <c r="X372" s="63"/>
      <c r="Y372" s="63"/>
      <c r="Z372" s="63"/>
      <c r="AA372" s="63"/>
      <c r="AB372" s="63"/>
      <c r="AC372" s="63"/>
      <c r="AD372" s="63"/>
      <c r="AE372" s="63"/>
      <c r="AF372" s="63"/>
      <c r="AG372" s="63"/>
      <c r="AH372" s="63"/>
      <c r="AI372" s="63"/>
      <c r="AJ372" s="63"/>
      <c r="AK372" s="63"/>
      <c r="AL372" s="63"/>
      <c r="AM372" s="63"/>
      <c r="AN372" s="63"/>
      <c r="AO372" s="63"/>
    </row>
    <row r="373" spans="1:41" s="60" customFormat="1" x14ac:dyDescent="0.2">
      <c r="A373" s="5"/>
      <c r="B373" s="5"/>
      <c r="C373" s="144"/>
      <c r="D373" s="65"/>
      <c r="E373" s="5"/>
      <c r="F373" s="66"/>
      <c r="G373" s="139"/>
      <c r="H373" s="139"/>
      <c r="I373" s="139"/>
      <c r="J373" s="63"/>
      <c r="K373" s="63"/>
      <c r="L373" s="63"/>
      <c r="M373" s="63"/>
      <c r="N373" s="63"/>
      <c r="O373" s="63"/>
      <c r="P373" s="63"/>
      <c r="Q373" s="63"/>
      <c r="R373" s="63"/>
      <c r="S373" s="63"/>
      <c r="T373" s="63"/>
      <c r="U373" s="63"/>
      <c r="V373" s="63"/>
      <c r="W373" s="63"/>
      <c r="X373" s="63"/>
      <c r="Y373" s="63"/>
      <c r="Z373" s="63"/>
      <c r="AA373" s="63"/>
      <c r="AB373" s="63"/>
      <c r="AC373" s="63"/>
      <c r="AD373" s="63"/>
      <c r="AE373" s="63"/>
      <c r="AF373" s="63"/>
      <c r="AG373" s="63"/>
      <c r="AH373" s="63"/>
      <c r="AI373" s="63"/>
      <c r="AJ373" s="63"/>
      <c r="AK373" s="63"/>
      <c r="AL373" s="63"/>
      <c r="AM373" s="63"/>
      <c r="AN373" s="63"/>
      <c r="AO373" s="63"/>
    </row>
    <row r="374" spans="1:41" s="60" customFormat="1" x14ac:dyDescent="0.2">
      <c r="A374" s="5"/>
      <c r="B374" s="5"/>
      <c r="C374" s="144"/>
      <c r="D374" s="65"/>
      <c r="E374" s="5"/>
      <c r="F374" s="66"/>
      <c r="G374" s="139"/>
      <c r="H374" s="139"/>
      <c r="I374" s="139"/>
      <c r="J374" s="63"/>
      <c r="K374" s="63"/>
      <c r="L374" s="63"/>
      <c r="M374" s="63"/>
      <c r="N374" s="63"/>
      <c r="O374" s="63"/>
      <c r="P374" s="63"/>
      <c r="Q374" s="63"/>
      <c r="R374" s="63"/>
      <c r="S374" s="63"/>
      <c r="T374" s="63"/>
      <c r="U374" s="63"/>
      <c r="V374" s="63"/>
      <c r="W374" s="63"/>
      <c r="X374" s="63"/>
      <c r="Y374" s="63"/>
      <c r="Z374" s="63"/>
      <c r="AA374" s="63"/>
      <c r="AB374" s="63"/>
      <c r="AC374" s="63"/>
      <c r="AD374" s="63"/>
      <c r="AE374" s="63"/>
      <c r="AF374" s="63"/>
      <c r="AG374" s="63"/>
      <c r="AH374" s="63"/>
      <c r="AI374" s="63"/>
      <c r="AJ374" s="63"/>
      <c r="AK374" s="63"/>
      <c r="AL374" s="63"/>
      <c r="AM374" s="63"/>
      <c r="AN374" s="63"/>
      <c r="AO374" s="63"/>
    </row>
    <row r="375" spans="1:41" s="60" customFormat="1" x14ac:dyDescent="0.2">
      <c r="A375" s="5"/>
      <c r="B375" s="5"/>
      <c r="C375" s="144"/>
      <c r="D375" s="65"/>
      <c r="E375" s="5"/>
      <c r="F375" s="66"/>
      <c r="G375" s="139"/>
      <c r="H375" s="139"/>
      <c r="I375" s="139"/>
      <c r="J375" s="63"/>
      <c r="K375" s="63"/>
      <c r="L375" s="63"/>
      <c r="M375" s="63"/>
      <c r="N375" s="63"/>
      <c r="O375" s="63"/>
      <c r="P375" s="63"/>
      <c r="Q375" s="63"/>
      <c r="R375" s="63"/>
      <c r="S375" s="63"/>
      <c r="T375" s="63"/>
      <c r="U375" s="63"/>
      <c r="V375" s="63"/>
      <c r="W375" s="63"/>
      <c r="X375" s="63"/>
      <c r="Y375" s="63"/>
      <c r="Z375" s="63"/>
      <c r="AA375" s="63"/>
      <c r="AB375" s="63"/>
      <c r="AC375" s="63"/>
      <c r="AD375" s="63"/>
      <c r="AE375" s="63"/>
      <c r="AF375" s="63"/>
      <c r="AG375" s="63"/>
      <c r="AH375" s="63"/>
      <c r="AI375" s="63"/>
      <c r="AJ375" s="63"/>
      <c r="AK375" s="63"/>
      <c r="AL375" s="63"/>
      <c r="AM375" s="63"/>
      <c r="AN375" s="63"/>
      <c r="AO375" s="63"/>
    </row>
    <row r="376" spans="1:41" s="60" customFormat="1" x14ac:dyDescent="0.2">
      <c r="A376" s="5"/>
      <c r="B376" s="5"/>
      <c r="C376" s="144"/>
      <c r="D376" s="65"/>
      <c r="E376" s="5"/>
      <c r="F376" s="66"/>
      <c r="G376" s="139"/>
      <c r="H376" s="139"/>
      <c r="I376" s="139"/>
      <c r="J376" s="63"/>
      <c r="K376" s="63"/>
      <c r="L376" s="63"/>
      <c r="M376" s="63"/>
      <c r="N376" s="63"/>
      <c r="O376" s="63"/>
      <c r="P376" s="63"/>
      <c r="Q376" s="63"/>
      <c r="R376" s="63"/>
      <c r="S376" s="63"/>
      <c r="T376" s="63"/>
      <c r="U376" s="63"/>
      <c r="V376" s="63"/>
      <c r="W376" s="63"/>
      <c r="X376" s="63"/>
      <c r="Y376" s="63"/>
      <c r="Z376" s="63"/>
      <c r="AA376" s="63"/>
      <c r="AB376" s="63"/>
      <c r="AC376" s="63"/>
      <c r="AD376" s="63"/>
      <c r="AE376" s="63"/>
      <c r="AF376" s="63"/>
      <c r="AG376" s="63"/>
      <c r="AH376" s="63"/>
      <c r="AI376" s="63"/>
      <c r="AJ376" s="63"/>
      <c r="AK376" s="63"/>
      <c r="AL376" s="63"/>
      <c r="AM376" s="63"/>
      <c r="AN376" s="63"/>
      <c r="AO376" s="63"/>
    </row>
    <row r="377" spans="1:41" s="60" customFormat="1" x14ac:dyDescent="0.2">
      <c r="A377" s="5"/>
      <c r="B377" s="5"/>
      <c r="C377" s="144"/>
      <c r="D377" s="65"/>
      <c r="E377" s="5"/>
      <c r="F377" s="66"/>
      <c r="G377" s="139"/>
      <c r="H377" s="139"/>
      <c r="I377" s="139"/>
      <c r="J377" s="63"/>
      <c r="K377" s="63"/>
      <c r="L377" s="63"/>
      <c r="M377" s="63"/>
      <c r="N377" s="63"/>
      <c r="O377" s="63"/>
      <c r="P377" s="63"/>
      <c r="Q377" s="63"/>
      <c r="R377" s="63"/>
      <c r="S377" s="63"/>
      <c r="T377" s="63"/>
      <c r="U377" s="63"/>
      <c r="V377" s="63"/>
      <c r="W377" s="63"/>
      <c r="X377" s="63"/>
      <c r="Y377" s="63"/>
      <c r="Z377" s="63"/>
      <c r="AA377" s="63"/>
      <c r="AB377" s="63"/>
      <c r="AC377" s="63"/>
      <c r="AD377" s="63"/>
      <c r="AE377" s="63"/>
      <c r="AF377" s="63"/>
      <c r="AG377" s="63"/>
      <c r="AH377" s="63"/>
      <c r="AI377" s="63"/>
      <c r="AJ377" s="63"/>
      <c r="AK377" s="63"/>
      <c r="AL377" s="63"/>
      <c r="AM377" s="63"/>
      <c r="AN377" s="63"/>
      <c r="AO377" s="63"/>
    </row>
    <row r="378" spans="1:41" s="60" customFormat="1" x14ac:dyDescent="0.2">
      <c r="A378" s="5"/>
      <c r="B378" s="5"/>
      <c r="C378" s="144"/>
      <c r="D378" s="65"/>
      <c r="E378" s="5"/>
      <c r="F378" s="66"/>
      <c r="G378" s="139"/>
      <c r="H378" s="139"/>
      <c r="I378" s="139"/>
      <c r="J378" s="63"/>
      <c r="K378" s="63"/>
      <c r="L378" s="63"/>
      <c r="M378" s="63"/>
      <c r="N378" s="63"/>
      <c r="O378" s="63"/>
      <c r="P378" s="63"/>
      <c r="Q378" s="63"/>
      <c r="R378" s="63"/>
      <c r="S378" s="63"/>
      <c r="T378" s="63"/>
      <c r="U378" s="63"/>
      <c r="V378" s="63"/>
      <c r="W378" s="63"/>
      <c r="X378" s="63"/>
      <c r="Y378" s="63"/>
      <c r="Z378" s="63"/>
      <c r="AA378" s="63"/>
      <c r="AB378" s="63"/>
      <c r="AC378" s="63"/>
      <c r="AD378" s="63"/>
      <c r="AE378" s="63"/>
      <c r="AF378" s="63"/>
      <c r="AG378" s="63"/>
      <c r="AH378" s="63"/>
      <c r="AI378" s="63"/>
      <c r="AJ378" s="63"/>
      <c r="AK378" s="63"/>
      <c r="AL378" s="63"/>
      <c r="AM378" s="63"/>
      <c r="AN378" s="63"/>
      <c r="AO378" s="63"/>
    </row>
    <row r="379" spans="1:41" s="60" customFormat="1" x14ac:dyDescent="0.2">
      <c r="A379" s="5"/>
      <c r="B379" s="5"/>
      <c r="C379" s="144"/>
      <c r="D379" s="65"/>
      <c r="E379" s="5"/>
      <c r="F379" s="66"/>
      <c r="G379" s="139"/>
      <c r="H379" s="139"/>
      <c r="I379" s="139"/>
      <c r="J379" s="63"/>
      <c r="K379" s="63"/>
      <c r="L379" s="63"/>
      <c r="M379" s="63"/>
      <c r="N379" s="63"/>
      <c r="O379" s="63"/>
      <c r="P379" s="63"/>
      <c r="Q379" s="63"/>
      <c r="R379" s="63"/>
      <c r="S379" s="63"/>
      <c r="T379" s="63"/>
      <c r="U379" s="63"/>
      <c r="V379" s="63"/>
      <c r="W379" s="63"/>
      <c r="X379" s="63"/>
      <c r="Y379" s="63"/>
      <c r="Z379" s="63"/>
      <c r="AA379" s="63"/>
      <c r="AB379" s="63"/>
      <c r="AC379" s="63"/>
      <c r="AD379" s="63"/>
      <c r="AE379" s="63"/>
      <c r="AF379" s="63"/>
      <c r="AG379" s="63"/>
      <c r="AH379" s="63"/>
      <c r="AI379" s="63"/>
      <c r="AJ379" s="63"/>
      <c r="AK379" s="63"/>
      <c r="AL379" s="63"/>
      <c r="AM379" s="63"/>
      <c r="AN379" s="63"/>
      <c r="AO379" s="63"/>
    </row>
    <row r="380" spans="1:41" s="60" customFormat="1" x14ac:dyDescent="0.2">
      <c r="A380" s="5"/>
      <c r="B380" s="5"/>
      <c r="C380" s="144"/>
      <c r="D380" s="65"/>
      <c r="E380" s="5"/>
      <c r="F380" s="66"/>
      <c r="G380" s="139"/>
      <c r="H380" s="139"/>
      <c r="I380" s="139"/>
      <c r="J380" s="63"/>
      <c r="K380" s="63"/>
      <c r="L380" s="63"/>
      <c r="M380" s="63"/>
      <c r="N380" s="63"/>
      <c r="O380" s="63"/>
      <c r="P380" s="63"/>
      <c r="Q380" s="63"/>
      <c r="R380" s="63"/>
      <c r="S380" s="63"/>
      <c r="T380" s="63"/>
      <c r="U380" s="63"/>
      <c r="V380" s="63"/>
      <c r="W380" s="63"/>
      <c r="X380" s="63"/>
      <c r="Y380" s="63"/>
      <c r="Z380" s="63"/>
      <c r="AA380" s="63"/>
      <c r="AB380" s="63"/>
      <c r="AC380" s="63"/>
      <c r="AD380" s="63"/>
      <c r="AE380" s="63"/>
      <c r="AF380" s="63"/>
      <c r="AG380" s="63"/>
      <c r="AH380" s="63"/>
      <c r="AI380" s="63"/>
      <c r="AJ380" s="63"/>
      <c r="AK380" s="63"/>
      <c r="AL380" s="63"/>
      <c r="AM380" s="63"/>
      <c r="AN380" s="63"/>
      <c r="AO380" s="63"/>
    </row>
    <row r="381" spans="1:41" s="60" customFormat="1" x14ac:dyDescent="0.2">
      <c r="A381" s="5"/>
      <c r="B381" s="5"/>
      <c r="C381" s="144"/>
      <c r="D381" s="65"/>
      <c r="E381" s="5"/>
      <c r="F381" s="66"/>
      <c r="G381" s="139"/>
      <c r="H381" s="139"/>
      <c r="I381" s="139"/>
      <c r="J381" s="63"/>
      <c r="K381" s="63"/>
      <c r="L381" s="63"/>
      <c r="M381" s="63"/>
      <c r="N381" s="63"/>
      <c r="O381" s="63"/>
      <c r="P381" s="63"/>
      <c r="Q381" s="63"/>
      <c r="R381" s="63"/>
      <c r="S381" s="63"/>
      <c r="T381" s="63"/>
      <c r="U381" s="63"/>
      <c r="V381" s="63"/>
      <c r="W381" s="63"/>
      <c r="X381" s="63"/>
      <c r="Y381" s="63"/>
      <c r="Z381" s="63"/>
      <c r="AA381" s="63"/>
      <c r="AB381" s="63"/>
      <c r="AC381" s="63"/>
      <c r="AD381" s="63"/>
      <c r="AE381" s="63"/>
      <c r="AF381" s="63"/>
      <c r="AG381" s="63"/>
      <c r="AH381" s="63"/>
      <c r="AI381" s="63"/>
      <c r="AJ381" s="63"/>
      <c r="AK381" s="63"/>
      <c r="AL381" s="63"/>
      <c r="AM381" s="63"/>
      <c r="AN381" s="63"/>
      <c r="AO381" s="63"/>
    </row>
    <row r="382" spans="1:41" s="60" customFormat="1" x14ac:dyDescent="0.2">
      <c r="A382" s="5"/>
      <c r="B382" s="5"/>
      <c r="C382" s="144"/>
      <c r="D382" s="65"/>
      <c r="E382" s="5"/>
      <c r="F382" s="66"/>
      <c r="G382" s="139"/>
      <c r="H382" s="139"/>
      <c r="I382" s="139"/>
      <c r="J382" s="63"/>
      <c r="K382" s="63"/>
      <c r="L382" s="63"/>
      <c r="M382" s="63"/>
      <c r="N382" s="63"/>
      <c r="O382" s="63"/>
      <c r="P382" s="63"/>
      <c r="Q382" s="63"/>
      <c r="R382" s="63"/>
      <c r="S382" s="63"/>
      <c r="T382" s="63"/>
      <c r="U382" s="63"/>
      <c r="V382" s="63"/>
      <c r="W382" s="63"/>
      <c r="X382" s="63"/>
      <c r="Y382" s="63"/>
      <c r="Z382" s="63"/>
      <c r="AA382" s="63"/>
      <c r="AB382" s="63"/>
      <c r="AC382" s="63"/>
      <c r="AD382" s="63"/>
      <c r="AE382" s="63"/>
      <c r="AF382" s="63"/>
      <c r="AG382" s="63"/>
      <c r="AH382" s="63"/>
      <c r="AI382" s="63"/>
      <c r="AJ382" s="63"/>
      <c r="AK382" s="63"/>
      <c r="AL382" s="63"/>
      <c r="AM382" s="63"/>
      <c r="AN382" s="63"/>
      <c r="AO382" s="63"/>
    </row>
    <row r="383" spans="1:41" s="60" customFormat="1" x14ac:dyDescent="0.2">
      <c r="A383" s="5"/>
      <c r="B383" s="5"/>
      <c r="C383" s="144"/>
      <c r="D383" s="65"/>
      <c r="E383" s="5"/>
      <c r="F383" s="66"/>
      <c r="G383" s="139"/>
      <c r="H383" s="139"/>
      <c r="I383" s="139"/>
      <c r="J383" s="63"/>
      <c r="K383" s="63"/>
      <c r="L383" s="63"/>
      <c r="M383" s="63"/>
      <c r="N383" s="63"/>
      <c r="O383" s="63"/>
      <c r="P383" s="63"/>
      <c r="Q383" s="63"/>
      <c r="R383" s="63"/>
      <c r="S383" s="63"/>
      <c r="T383" s="63"/>
      <c r="U383" s="63"/>
      <c r="V383" s="63"/>
      <c r="W383" s="63"/>
      <c r="X383" s="63"/>
      <c r="Y383" s="63"/>
      <c r="Z383" s="63"/>
      <c r="AA383" s="63"/>
      <c r="AB383" s="63"/>
      <c r="AC383" s="63"/>
      <c r="AD383" s="63"/>
      <c r="AE383" s="63"/>
      <c r="AF383" s="63"/>
      <c r="AG383" s="63"/>
      <c r="AH383" s="63"/>
      <c r="AI383" s="63"/>
      <c r="AJ383" s="63"/>
      <c r="AK383" s="63"/>
      <c r="AL383" s="63"/>
      <c r="AM383" s="63"/>
      <c r="AN383" s="63"/>
      <c r="AO383" s="63"/>
    </row>
    <row r="384" spans="1:41" s="60" customFormat="1" x14ac:dyDescent="0.2">
      <c r="A384" s="5"/>
      <c r="B384" s="5"/>
      <c r="C384" s="144"/>
      <c r="D384" s="65"/>
      <c r="E384" s="5"/>
      <c r="F384" s="66"/>
      <c r="G384" s="139"/>
      <c r="H384" s="139"/>
      <c r="I384" s="139"/>
      <c r="J384" s="63"/>
      <c r="K384" s="63"/>
      <c r="L384" s="63"/>
      <c r="M384" s="63"/>
      <c r="N384" s="63"/>
      <c r="O384" s="63"/>
      <c r="P384" s="63"/>
      <c r="Q384" s="63"/>
      <c r="R384" s="63"/>
      <c r="S384" s="63"/>
      <c r="T384" s="63"/>
      <c r="U384" s="63"/>
      <c r="V384" s="63"/>
      <c r="W384" s="63"/>
      <c r="X384" s="63"/>
      <c r="Y384" s="63"/>
      <c r="Z384" s="63"/>
      <c r="AA384" s="63"/>
      <c r="AB384" s="63"/>
      <c r="AC384" s="63"/>
      <c r="AD384" s="63"/>
      <c r="AE384" s="63"/>
      <c r="AF384" s="63"/>
      <c r="AG384" s="63"/>
      <c r="AH384" s="63"/>
      <c r="AI384" s="63"/>
      <c r="AJ384" s="63"/>
      <c r="AK384" s="63"/>
      <c r="AL384" s="63"/>
      <c r="AM384" s="63"/>
      <c r="AN384" s="63"/>
      <c r="AO384" s="63"/>
    </row>
    <row r="385" spans="1:41" s="60" customFormat="1" x14ac:dyDescent="0.2">
      <c r="A385" s="5"/>
      <c r="B385" s="5"/>
      <c r="C385" s="144"/>
      <c r="D385" s="65"/>
      <c r="E385" s="5"/>
      <c r="F385" s="66"/>
      <c r="G385" s="139"/>
      <c r="H385" s="139"/>
      <c r="I385" s="139"/>
      <c r="J385" s="63"/>
      <c r="K385" s="63"/>
      <c r="L385" s="63"/>
      <c r="M385" s="63"/>
      <c r="N385" s="63"/>
      <c r="O385" s="63"/>
      <c r="P385" s="63"/>
      <c r="Q385" s="63"/>
      <c r="R385" s="63"/>
      <c r="S385" s="63"/>
      <c r="T385" s="63"/>
      <c r="U385" s="63"/>
      <c r="V385" s="63"/>
      <c r="W385" s="63"/>
      <c r="X385" s="63"/>
      <c r="Y385" s="63"/>
      <c r="Z385" s="63"/>
      <c r="AA385" s="63"/>
      <c r="AB385" s="63"/>
      <c r="AC385" s="63"/>
      <c r="AD385" s="63"/>
      <c r="AE385" s="63"/>
      <c r="AF385" s="63"/>
      <c r="AG385" s="63"/>
      <c r="AH385" s="63"/>
      <c r="AI385" s="63"/>
      <c r="AJ385" s="63"/>
      <c r="AK385" s="63"/>
      <c r="AL385" s="63"/>
      <c r="AM385" s="63"/>
      <c r="AN385" s="63"/>
      <c r="AO385" s="63"/>
    </row>
    <row r="386" spans="1:41" s="60" customFormat="1" x14ac:dyDescent="0.2">
      <c r="A386" s="5"/>
      <c r="B386" s="5"/>
      <c r="C386" s="144"/>
      <c r="D386" s="65"/>
      <c r="E386" s="5"/>
      <c r="F386" s="66"/>
      <c r="G386" s="139"/>
      <c r="H386" s="139"/>
      <c r="I386" s="139"/>
      <c r="J386" s="63"/>
      <c r="K386" s="63"/>
      <c r="L386" s="63"/>
      <c r="M386" s="63"/>
      <c r="N386" s="63"/>
      <c r="O386" s="63"/>
      <c r="P386" s="63"/>
      <c r="Q386" s="63"/>
      <c r="R386" s="63"/>
      <c r="S386" s="63"/>
      <c r="T386" s="63"/>
      <c r="U386" s="63"/>
      <c r="V386" s="63"/>
      <c r="W386" s="63"/>
      <c r="X386" s="63"/>
      <c r="Y386" s="63"/>
      <c r="Z386" s="63"/>
      <c r="AA386" s="63"/>
      <c r="AB386" s="63"/>
      <c r="AC386" s="63"/>
      <c r="AD386" s="63"/>
      <c r="AE386" s="63"/>
      <c r="AF386" s="63"/>
      <c r="AG386" s="63"/>
      <c r="AH386" s="63"/>
      <c r="AI386" s="63"/>
      <c r="AJ386" s="63"/>
      <c r="AK386" s="63"/>
      <c r="AL386" s="63"/>
      <c r="AM386" s="63"/>
      <c r="AN386" s="63"/>
      <c r="AO386" s="63"/>
    </row>
    <row r="387" spans="1:41" s="60" customFormat="1" x14ac:dyDescent="0.2">
      <c r="A387" s="5"/>
      <c r="B387" s="5"/>
      <c r="C387" s="144"/>
      <c r="D387" s="65"/>
      <c r="E387" s="5"/>
      <c r="F387" s="66"/>
      <c r="G387" s="139"/>
      <c r="H387" s="139"/>
      <c r="I387" s="139"/>
      <c r="J387" s="63"/>
      <c r="K387" s="63"/>
      <c r="L387" s="63"/>
      <c r="M387" s="63"/>
      <c r="N387" s="63"/>
      <c r="O387" s="63"/>
      <c r="P387" s="63"/>
      <c r="Q387" s="63"/>
      <c r="R387" s="63"/>
      <c r="S387" s="63"/>
      <c r="T387" s="63"/>
      <c r="U387" s="63"/>
      <c r="V387" s="63"/>
      <c r="W387" s="63"/>
      <c r="X387" s="63"/>
      <c r="Y387" s="63"/>
      <c r="Z387" s="63"/>
      <c r="AA387" s="63"/>
      <c r="AB387" s="63"/>
      <c r="AC387" s="63"/>
      <c r="AD387" s="63"/>
      <c r="AE387" s="63"/>
      <c r="AF387" s="63"/>
      <c r="AG387" s="63"/>
      <c r="AH387" s="63"/>
      <c r="AI387" s="63"/>
      <c r="AJ387" s="63"/>
      <c r="AK387" s="63"/>
      <c r="AL387" s="63"/>
      <c r="AM387" s="63"/>
      <c r="AN387" s="63"/>
      <c r="AO387" s="63"/>
    </row>
    <row r="388" spans="1:41" s="60" customFormat="1" x14ac:dyDescent="0.2">
      <c r="A388" s="5"/>
      <c r="B388" s="5"/>
      <c r="C388" s="144"/>
      <c r="D388" s="65"/>
      <c r="E388" s="5"/>
      <c r="F388" s="66"/>
      <c r="G388" s="139"/>
      <c r="H388" s="139"/>
      <c r="I388" s="139"/>
      <c r="J388" s="63"/>
      <c r="K388" s="63"/>
      <c r="L388" s="63"/>
      <c r="M388" s="63"/>
      <c r="N388" s="63"/>
      <c r="O388" s="63"/>
      <c r="P388" s="63"/>
      <c r="Q388" s="63"/>
      <c r="R388" s="63"/>
      <c r="S388" s="63"/>
      <c r="T388" s="63"/>
      <c r="U388" s="63"/>
      <c r="V388" s="63"/>
      <c r="W388" s="63"/>
      <c r="X388" s="63"/>
      <c r="Y388" s="63"/>
      <c r="Z388" s="63"/>
      <c r="AA388" s="63"/>
      <c r="AB388" s="63"/>
      <c r="AC388" s="63"/>
      <c r="AD388" s="63"/>
      <c r="AE388" s="63"/>
      <c r="AF388" s="63"/>
      <c r="AG388" s="63"/>
      <c r="AH388" s="63"/>
      <c r="AI388" s="63"/>
      <c r="AJ388" s="63"/>
      <c r="AK388" s="63"/>
      <c r="AL388" s="63"/>
      <c r="AM388" s="63"/>
      <c r="AN388" s="63"/>
      <c r="AO388" s="63"/>
    </row>
    <row r="389" spans="1:41" s="60" customFormat="1" x14ac:dyDescent="0.2">
      <c r="A389" s="5"/>
      <c r="B389" s="5"/>
      <c r="C389" s="144"/>
      <c r="D389" s="65"/>
      <c r="E389" s="5"/>
      <c r="F389" s="66"/>
      <c r="G389" s="139"/>
      <c r="H389" s="139"/>
      <c r="I389" s="139"/>
      <c r="J389" s="63"/>
      <c r="K389" s="63"/>
      <c r="L389" s="63"/>
      <c r="M389" s="63"/>
      <c r="N389" s="63"/>
      <c r="O389" s="63"/>
      <c r="P389" s="63"/>
      <c r="Q389" s="63"/>
      <c r="R389" s="63"/>
      <c r="S389" s="63"/>
      <c r="T389" s="63"/>
      <c r="U389" s="63"/>
      <c r="V389" s="63"/>
      <c r="W389" s="63"/>
      <c r="X389" s="63"/>
      <c r="Y389" s="63"/>
      <c r="Z389" s="63"/>
      <c r="AA389" s="63"/>
      <c r="AB389" s="63"/>
      <c r="AC389" s="63"/>
      <c r="AD389" s="63"/>
      <c r="AE389" s="63"/>
      <c r="AF389" s="63"/>
      <c r="AG389" s="63"/>
      <c r="AH389" s="63"/>
      <c r="AI389" s="63"/>
      <c r="AJ389" s="63"/>
      <c r="AK389" s="63"/>
      <c r="AL389" s="63"/>
      <c r="AM389" s="63"/>
      <c r="AN389" s="63"/>
      <c r="AO389" s="63"/>
    </row>
    <row r="390" spans="1:41" s="60" customFormat="1" x14ac:dyDescent="0.2">
      <c r="A390" s="5"/>
      <c r="B390" s="5"/>
      <c r="C390" s="144"/>
      <c r="D390" s="65"/>
      <c r="E390" s="5"/>
      <c r="F390" s="66"/>
      <c r="G390" s="139"/>
      <c r="H390" s="139"/>
      <c r="I390" s="139"/>
      <c r="J390" s="63"/>
      <c r="K390" s="63"/>
      <c r="L390" s="63"/>
      <c r="M390" s="63"/>
      <c r="N390" s="63"/>
      <c r="O390" s="63"/>
      <c r="P390" s="63"/>
      <c r="Q390" s="63"/>
      <c r="R390" s="63"/>
      <c r="S390" s="63"/>
      <c r="T390" s="63"/>
      <c r="U390" s="63"/>
      <c r="V390" s="63"/>
      <c r="W390" s="63"/>
      <c r="X390" s="63"/>
      <c r="Y390" s="63"/>
      <c r="Z390" s="63"/>
      <c r="AA390" s="63"/>
      <c r="AB390" s="63"/>
      <c r="AC390" s="63"/>
      <c r="AD390" s="63"/>
      <c r="AE390" s="63"/>
      <c r="AF390" s="63"/>
      <c r="AG390" s="63"/>
      <c r="AH390" s="63"/>
      <c r="AI390" s="63"/>
      <c r="AJ390" s="63"/>
      <c r="AK390" s="63"/>
      <c r="AL390" s="63"/>
      <c r="AM390" s="63"/>
      <c r="AN390" s="63"/>
      <c r="AO390" s="63"/>
    </row>
    <row r="391" spans="1:41" s="60" customFormat="1" x14ac:dyDescent="0.2">
      <c r="A391" s="5"/>
      <c r="B391" s="5"/>
      <c r="C391" s="144"/>
      <c r="D391" s="65"/>
      <c r="E391" s="5"/>
      <c r="F391" s="66"/>
      <c r="G391" s="139"/>
      <c r="H391" s="139"/>
      <c r="I391" s="139"/>
      <c r="J391" s="63"/>
      <c r="K391" s="63"/>
      <c r="L391" s="63"/>
      <c r="M391" s="63"/>
      <c r="N391" s="63"/>
      <c r="O391" s="63"/>
      <c r="P391" s="63"/>
      <c r="Q391" s="63"/>
      <c r="R391" s="63"/>
      <c r="S391" s="63"/>
      <c r="T391" s="63"/>
      <c r="U391" s="63"/>
      <c r="V391" s="63"/>
      <c r="W391" s="63"/>
      <c r="X391" s="63"/>
      <c r="Y391" s="63"/>
      <c r="Z391" s="63"/>
      <c r="AA391" s="63"/>
      <c r="AB391" s="63"/>
      <c r="AC391" s="63"/>
      <c r="AD391" s="63"/>
      <c r="AE391" s="63"/>
      <c r="AF391" s="63"/>
      <c r="AG391" s="63"/>
      <c r="AH391" s="63"/>
      <c r="AI391" s="63"/>
      <c r="AJ391" s="63"/>
      <c r="AK391" s="63"/>
      <c r="AL391" s="63"/>
      <c r="AM391" s="63"/>
      <c r="AN391" s="63"/>
      <c r="AO391" s="63"/>
    </row>
    <row r="392" spans="1:41" s="60" customFormat="1" x14ac:dyDescent="0.2">
      <c r="A392" s="5"/>
      <c r="B392" s="5"/>
      <c r="C392" s="144"/>
      <c r="D392" s="65"/>
      <c r="E392" s="5"/>
      <c r="F392" s="66"/>
      <c r="G392" s="139"/>
      <c r="H392" s="139"/>
      <c r="I392" s="139"/>
      <c r="J392" s="63"/>
      <c r="K392" s="63"/>
      <c r="L392" s="63"/>
      <c r="M392" s="63"/>
      <c r="N392" s="63"/>
      <c r="O392" s="63"/>
      <c r="P392" s="63"/>
      <c r="Q392" s="63"/>
      <c r="R392" s="63"/>
      <c r="S392" s="63"/>
      <c r="T392" s="63"/>
      <c r="U392" s="63"/>
      <c r="V392" s="63"/>
      <c r="W392" s="63"/>
      <c r="X392" s="63"/>
      <c r="Y392" s="63"/>
      <c r="Z392" s="63"/>
      <c r="AA392" s="63"/>
      <c r="AB392" s="63"/>
      <c r="AC392" s="63"/>
      <c r="AD392" s="63"/>
      <c r="AE392" s="63"/>
      <c r="AF392" s="63"/>
      <c r="AG392" s="63"/>
      <c r="AH392" s="63"/>
      <c r="AI392" s="63"/>
      <c r="AJ392" s="63"/>
      <c r="AK392" s="63"/>
      <c r="AL392" s="63"/>
      <c r="AM392" s="63"/>
      <c r="AN392" s="63"/>
      <c r="AO392" s="63"/>
    </row>
    <row r="393" spans="1:41" s="60" customFormat="1" x14ac:dyDescent="0.2">
      <c r="A393" s="5"/>
      <c r="B393" s="5"/>
      <c r="C393" s="144"/>
      <c r="D393" s="65"/>
      <c r="E393" s="5"/>
      <c r="F393" s="66"/>
      <c r="G393" s="139"/>
      <c r="H393" s="139"/>
      <c r="I393" s="139"/>
      <c r="J393" s="63"/>
      <c r="K393" s="63"/>
      <c r="L393" s="63"/>
      <c r="M393" s="63"/>
      <c r="N393" s="63"/>
      <c r="O393" s="63"/>
      <c r="P393" s="63"/>
      <c r="Q393" s="63"/>
      <c r="R393" s="63"/>
      <c r="S393" s="63"/>
      <c r="T393" s="63"/>
      <c r="U393" s="63"/>
      <c r="V393" s="63"/>
      <c r="W393" s="63"/>
      <c r="X393" s="63"/>
      <c r="Y393" s="63"/>
      <c r="Z393" s="63"/>
      <c r="AA393" s="63"/>
      <c r="AB393" s="63"/>
      <c r="AC393" s="63"/>
      <c r="AD393" s="63"/>
      <c r="AE393" s="63"/>
      <c r="AF393" s="63"/>
      <c r="AG393" s="63"/>
      <c r="AH393" s="63"/>
      <c r="AI393" s="63"/>
      <c r="AJ393" s="63"/>
      <c r="AK393" s="63"/>
      <c r="AL393" s="63"/>
      <c r="AM393" s="63"/>
      <c r="AN393" s="63"/>
      <c r="AO393" s="63"/>
    </row>
    <row r="394" spans="1:41" s="60" customFormat="1" x14ac:dyDescent="0.2">
      <c r="A394" s="5"/>
      <c r="B394" s="5"/>
      <c r="C394" s="144"/>
      <c r="D394" s="65"/>
      <c r="E394" s="5"/>
      <c r="F394" s="66"/>
      <c r="G394" s="139"/>
      <c r="H394" s="139"/>
      <c r="I394" s="139"/>
      <c r="J394" s="63"/>
      <c r="K394" s="63"/>
      <c r="L394" s="63"/>
      <c r="M394" s="63"/>
      <c r="N394" s="63"/>
      <c r="O394" s="63"/>
      <c r="P394" s="63"/>
      <c r="Q394" s="63"/>
      <c r="R394" s="63"/>
      <c r="S394" s="63"/>
      <c r="T394" s="63"/>
      <c r="U394" s="63"/>
      <c r="V394" s="63"/>
      <c r="W394" s="63"/>
      <c r="X394" s="63"/>
      <c r="Y394" s="63"/>
      <c r="Z394" s="63"/>
      <c r="AA394" s="63"/>
      <c r="AB394" s="63"/>
      <c r="AC394" s="63"/>
      <c r="AD394" s="63"/>
      <c r="AE394" s="63"/>
      <c r="AF394" s="63"/>
      <c r="AG394" s="63"/>
      <c r="AH394" s="63"/>
      <c r="AI394" s="63"/>
      <c r="AJ394" s="63"/>
      <c r="AK394" s="63"/>
      <c r="AL394" s="63"/>
      <c r="AM394" s="63"/>
      <c r="AN394" s="63"/>
      <c r="AO394" s="63"/>
    </row>
    <row r="395" spans="1:41" s="60" customFormat="1" x14ac:dyDescent="0.2">
      <c r="A395" s="5"/>
      <c r="B395" s="5"/>
      <c r="C395" s="144"/>
      <c r="D395" s="65"/>
      <c r="E395" s="5"/>
      <c r="F395" s="66"/>
      <c r="G395" s="139"/>
      <c r="H395" s="139"/>
      <c r="I395" s="139"/>
      <c r="J395" s="63"/>
      <c r="K395" s="63"/>
      <c r="L395" s="63"/>
      <c r="M395" s="63"/>
      <c r="N395" s="63"/>
      <c r="O395" s="63"/>
      <c r="P395" s="63"/>
      <c r="Q395" s="63"/>
      <c r="R395" s="63"/>
      <c r="S395" s="63"/>
      <c r="T395" s="63"/>
      <c r="U395" s="63"/>
      <c r="V395" s="63"/>
      <c r="W395" s="63"/>
      <c r="X395" s="63"/>
      <c r="Y395" s="63"/>
      <c r="Z395" s="63"/>
      <c r="AA395" s="63"/>
      <c r="AB395" s="63"/>
      <c r="AC395" s="63"/>
      <c r="AD395" s="63"/>
      <c r="AE395" s="63"/>
      <c r="AF395" s="63"/>
      <c r="AG395" s="63"/>
      <c r="AH395" s="63"/>
      <c r="AI395" s="63"/>
      <c r="AJ395" s="63"/>
      <c r="AK395" s="63"/>
      <c r="AL395" s="63"/>
      <c r="AM395" s="63"/>
      <c r="AN395" s="63"/>
      <c r="AO395" s="63"/>
    </row>
    <row r="396" spans="1:41" s="60" customFormat="1" x14ac:dyDescent="0.2">
      <c r="A396" s="5"/>
      <c r="B396" s="5"/>
      <c r="C396" s="144"/>
      <c r="D396" s="65"/>
      <c r="E396" s="5"/>
      <c r="F396" s="66"/>
      <c r="G396" s="139"/>
      <c r="H396" s="139"/>
      <c r="I396" s="139"/>
      <c r="J396" s="63"/>
      <c r="K396" s="63"/>
      <c r="L396" s="63"/>
      <c r="M396" s="63"/>
      <c r="N396" s="63"/>
      <c r="O396" s="63"/>
      <c r="P396" s="63"/>
      <c r="Q396" s="63"/>
      <c r="R396" s="63"/>
      <c r="S396" s="63"/>
      <c r="T396" s="63"/>
      <c r="U396" s="63"/>
      <c r="V396" s="63"/>
      <c r="W396" s="63"/>
      <c r="X396" s="63"/>
      <c r="Y396" s="63"/>
      <c r="Z396" s="63"/>
      <c r="AA396" s="63"/>
      <c r="AB396" s="63"/>
      <c r="AC396" s="63"/>
      <c r="AD396" s="63"/>
      <c r="AE396" s="63"/>
      <c r="AF396" s="63"/>
      <c r="AG396" s="63"/>
      <c r="AH396" s="63"/>
      <c r="AI396" s="63"/>
      <c r="AJ396" s="63"/>
      <c r="AK396" s="63"/>
      <c r="AL396" s="63"/>
      <c r="AM396" s="63"/>
      <c r="AN396" s="63"/>
      <c r="AO396" s="63"/>
    </row>
    <row r="397" spans="1:41" s="60" customFormat="1" x14ac:dyDescent="0.2">
      <c r="A397" s="5"/>
      <c r="B397" s="5"/>
      <c r="C397" s="144"/>
      <c r="D397" s="65"/>
      <c r="E397" s="5"/>
      <c r="F397" s="66"/>
      <c r="G397" s="139"/>
      <c r="H397" s="139"/>
      <c r="I397" s="139"/>
      <c r="J397" s="63"/>
      <c r="K397" s="63"/>
      <c r="L397" s="63"/>
      <c r="M397" s="63"/>
      <c r="N397" s="63"/>
      <c r="O397" s="63"/>
      <c r="P397" s="63"/>
      <c r="Q397" s="63"/>
      <c r="R397" s="63"/>
      <c r="S397" s="63"/>
      <c r="T397" s="63"/>
      <c r="U397" s="63"/>
      <c r="V397" s="63"/>
      <c r="W397" s="63"/>
      <c r="X397" s="63"/>
      <c r="Y397" s="63"/>
      <c r="Z397" s="63"/>
      <c r="AA397" s="63"/>
      <c r="AB397" s="63"/>
      <c r="AC397" s="63"/>
      <c r="AD397" s="63"/>
      <c r="AE397" s="63"/>
      <c r="AF397" s="63"/>
      <c r="AG397" s="63"/>
      <c r="AH397" s="63"/>
      <c r="AI397" s="63"/>
      <c r="AJ397" s="63"/>
      <c r="AK397" s="63"/>
      <c r="AL397" s="63"/>
      <c r="AM397" s="63"/>
      <c r="AN397" s="63"/>
      <c r="AO397" s="63"/>
    </row>
    <row r="398" spans="1:41" s="60" customFormat="1" x14ac:dyDescent="0.2">
      <c r="A398" s="5"/>
      <c r="B398" s="5"/>
      <c r="C398" s="144"/>
      <c r="D398" s="65"/>
      <c r="E398" s="5"/>
      <c r="F398" s="66"/>
      <c r="G398" s="139"/>
      <c r="H398" s="139"/>
      <c r="I398" s="139"/>
      <c r="J398" s="63"/>
      <c r="K398" s="63"/>
      <c r="L398" s="63"/>
      <c r="M398" s="63"/>
      <c r="N398" s="63"/>
      <c r="O398" s="63"/>
      <c r="P398" s="63"/>
      <c r="Q398" s="63"/>
      <c r="R398" s="63"/>
      <c r="S398" s="63"/>
      <c r="T398" s="63"/>
      <c r="U398" s="63"/>
      <c r="V398" s="63"/>
      <c r="W398" s="63"/>
      <c r="X398" s="63"/>
      <c r="Y398" s="63"/>
      <c r="Z398" s="63"/>
      <c r="AA398" s="63"/>
      <c r="AB398" s="63"/>
      <c r="AC398" s="63"/>
      <c r="AD398" s="63"/>
      <c r="AE398" s="63"/>
      <c r="AF398" s="63"/>
      <c r="AG398" s="63"/>
      <c r="AH398" s="63"/>
      <c r="AI398" s="63"/>
      <c r="AJ398" s="63"/>
      <c r="AK398" s="63"/>
      <c r="AL398" s="63"/>
      <c r="AM398" s="63"/>
      <c r="AN398" s="63"/>
      <c r="AO398" s="63"/>
    </row>
    <row r="399" spans="1:41" s="60" customFormat="1" x14ac:dyDescent="0.2">
      <c r="A399" s="5"/>
      <c r="B399" s="5"/>
      <c r="C399" s="144"/>
      <c r="D399" s="65"/>
      <c r="E399" s="5"/>
      <c r="F399" s="66"/>
      <c r="G399" s="139"/>
      <c r="H399" s="139"/>
      <c r="I399" s="139"/>
      <c r="J399" s="63"/>
      <c r="K399" s="63"/>
      <c r="L399" s="63"/>
      <c r="M399" s="63"/>
      <c r="N399" s="63"/>
      <c r="O399" s="63"/>
      <c r="P399" s="63"/>
      <c r="Q399" s="63"/>
      <c r="R399" s="63"/>
      <c r="S399" s="63"/>
      <c r="T399" s="63"/>
      <c r="U399" s="63"/>
      <c r="V399" s="63"/>
      <c r="W399" s="63"/>
      <c r="X399" s="63"/>
      <c r="Y399" s="63"/>
      <c r="Z399" s="63"/>
      <c r="AA399" s="63"/>
      <c r="AB399" s="63"/>
      <c r="AC399" s="63"/>
      <c r="AD399" s="63"/>
      <c r="AE399" s="63"/>
      <c r="AF399" s="63"/>
      <c r="AG399" s="63"/>
      <c r="AH399" s="63"/>
      <c r="AI399" s="63"/>
      <c r="AJ399" s="63"/>
      <c r="AK399" s="63"/>
      <c r="AL399" s="63"/>
      <c r="AM399" s="63"/>
      <c r="AN399" s="63"/>
      <c r="AO399" s="63"/>
    </row>
    <row r="400" spans="1:41" s="60" customFormat="1" x14ac:dyDescent="0.2">
      <c r="A400" s="5"/>
      <c r="B400" s="5"/>
      <c r="C400" s="144"/>
      <c r="D400" s="65"/>
      <c r="E400" s="5"/>
      <c r="F400" s="66"/>
      <c r="G400" s="139"/>
      <c r="H400" s="139"/>
      <c r="I400" s="139"/>
      <c r="J400" s="63"/>
      <c r="K400" s="63"/>
      <c r="L400" s="63"/>
      <c r="M400" s="63"/>
      <c r="N400" s="63"/>
      <c r="O400" s="63"/>
      <c r="P400" s="63"/>
      <c r="Q400" s="63"/>
      <c r="R400" s="63"/>
      <c r="S400" s="63"/>
      <c r="T400" s="63"/>
      <c r="U400" s="63"/>
      <c r="V400" s="63"/>
      <c r="W400" s="63"/>
      <c r="X400" s="63"/>
      <c r="Y400" s="63"/>
      <c r="Z400" s="63"/>
      <c r="AA400" s="63"/>
      <c r="AB400" s="63"/>
      <c r="AC400" s="63"/>
      <c r="AD400" s="63"/>
      <c r="AE400" s="63"/>
      <c r="AF400" s="63"/>
      <c r="AG400" s="63"/>
      <c r="AH400" s="63"/>
      <c r="AI400" s="63"/>
      <c r="AJ400" s="63"/>
      <c r="AK400" s="63"/>
      <c r="AL400" s="63"/>
      <c r="AM400" s="63"/>
      <c r="AN400" s="63"/>
      <c r="AO400" s="63"/>
    </row>
    <row r="401" spans="1:41" s="60" customFormat="1" x14ac:dyDescent="0.2">
      <c r="A401" s="5"/>
      <c r="B401" s="5"/>
      <c r="C401" s="144"/>
      <c r="D401" s="65"/>
      <c r="E401" s="5"/>
      <c r="F401" s="66"/>
      <c r="G401" s="139"/>
      <c r="H401" s="139"/>
      <c r="I401" s="139"/>
      <c r="J401" s="63"/>
      <c r="K401" s="63"/>
      <c r="L401" s="63"/>
      <c r="M401" s="63"/>
      <c r="N401" s="63"/>
      <c r="O401" s="63"/>
      <c r="P401" s="63"/>
      <c r="Q401" s="63"/>
      <c r="R401" s="63"/>
      <c r="S401" s="63"/>
      <c r="T401" s="63"/>
      <c r="U401" s="63"/>
      <c r="V401" s="63"/>
      <c r="W401" s="63"/>
      <c r="X401" s="63"/>
      <c r="Y401" s="63"/>
      <c r="Z401" s="63"/>
      <c r="AA401" s="63"/>
      <c r="AB401" s="63"/>
      <c r="AC401" s="63"/>
      <c r="AD401" s="63"/>
      <c r="AE401" s="63"/>
      <c r="AF401" s="63"/>
      <c r="AG401" s="63"/>
      <c r="AH401" s="63"/>
      <c r="AI401" s="63"/>
      <c r="AJ401" s="63"/>
      <c r="AK401" s="63"/>
      <c r="AL401" s="63"/>
      <c r="AM401" s="63"/>
      <c r="AN401" s="63"/>
      <c r="AO401" s="63"/>
    </row>
    <row r="402" spans="1:41" s="60" customFormat="1" x14ac:dyDescent="0.2">
      <c r="A402" s="5"/>
      <c r="B402" s="5"/>
      <c r="C402" s="144"/>
      <c r="D402" s="65"/>
      <c r="E402" s="5"/>
      <c r="F402" s="66"/>
      <c r="G402" s="139"/>
      <c r="H402" s="139"/>
      <c r="I402" s="139"/>
      <c r="J402" s="63"/>
      <c r="K402" s="63"/>
      <c r="L402" s="63"/>
      <c r="M402" s="63"/>
      <c r="N402" s="63"/>
      <c r="O402" s="63"/>
      <c r="P402" s="63"/>
      <c r="Q402" s="63"/>
      <c r="R402" s="63"/>
      <c r="S402" s="63"/>
      <c r="T402" s="63"/>
      <c r="U402" s="63"/>
      <c r="V402" s="63"/>
      <c r="W402" s="63"/>
      <c r="X402" s="63"/>
      <c r="Y402" s="63"/>
      <c r="Z402" s="63"/>
      <c r="AA402" s="63"/>
      <c r="AB402" s="63"/>
      <c r="AC402" s="63"/>
      <c r="AD402" s="63"/>
      <c r="AE402" s="63"/>
      <c r="AF402" s="63"/>
      <c r="AG402" s="63"/>
      <c r="AH402" s="63"/>
      <c r="AI402" s="63"/>
      <c r="AJ402" s="63"/>
      <c r="AK402" s="63"/>
      <c r="AL402" s="63"/>
      <c r="AM402" s="63"/>
      <c r="AN402" s="63"/>
      <c r="AO402" s="63"/>
    </row>
    <row r="403" spans="1:41" s="60" customFormat="1" x14ac:dyDescent="0.2">
      <c r="A403" s="5"/>
      <c r="B403" s="5"/>
      <c r="C403" s="144"/>
      <c r="D403" s="65"/>
      <c r="E403" s="5"/>
      <c r="F403" s="66"/>
      <c r="G403" s="139"/>
      <c r="H403" s="139"/>
      <c r="I403" s="139"/>
      <c r="J403" s="63"/>
      <c r="K403" s="63"/>
      <c r="L403" s="63"/>
      <c r="M403" s="63"/>
      <c r="N403" s="63"/>
      <c r="O403" s="63"/>
      <c r="P403" s="63"/>
      <c r="Q403" s="63"/>
      <c r="R403" s="63"/>
      <c r="S403" s="63"/>
      <c r="T403" s="63"/>
      <c r="U403" s="63"/>
      <c r="V403" s="63"/>
      <c r="W403" s="63"/>
      <c r="X403" s="63"/>
      <c r="Y403" s="63"/>
      <c r="Z403" s="63"/>
      <c r="AA403" s="63"/>
      <c r="AB403" s="63"/>
      <c r="AC403" s="63"/>
      <c r="AD403" s="63"/>
      <c r="AE403" s="63"/>
      <c r="AF403" s="63"/>
      <c r="AG403" s="63"/>
      <c r="AH403" s="63"/>
      <c r="AI403" s="63"/>
      <c r="AJ403" s="63"/>
      <c r="AK403" s="63"/>
      <c r="AL403" s="63"/>
      <c r="AM403" s="63"/>
      <c r="AN403" s="63"/>
      <c r="AO403" s="63"/>
    </row>
    <row r="404" spans="1:41" s="60" customFormat="1" x14ac:dyDescent="0.2">
      <c r="A404" s="5"/>
      <c r="B404" s="5"/>
      <c r="C404" s="144"/>
      <c r="D404" s="65"/>
      <c r="E404" s="5"/>
      <c r="F404" s="66"/>
      <c r="G404" s="139"/>
      <c r="H404" s="139"/>
      <c r="I404" s="139"/>
      <c r="J404" s="63"/>
      <c r="K404" s="63"/>
      <c r="L404" s="63"/>
      <c r="M404" s="63"/>
      <c r="N404" s="63"/>
      <c r="O404" s="63"/>
      <c r="P404" s="63"/>
      <c r="Q404" s="63"/>
      <c r="R404" s="63"/>
      <c r="S404" s="63"/>
      <c r="T404" s="63"/>
      <c r="U404" s="63"/>
      <c r="V404" s="63"/>
      <c r="W404" s="63"/>
      <c r="X404" s="63"/>
      <c r="Y404" s="63"/>
      <c r="Z404" s="63"/>
      <c r="AA404" s="63"/>
      <c r="AB404" s="63"/>
      <c r="AC404" s="63"/>
      <c r="AD404" s="63"/>
      <c r="AE404" s="63"/>
      <c r="AF404" s="63"/>
      <c r="AG404" s="63"/>
      <c r="AH404" s="63"/>
      <c r="AI404" s="63"/>
      <c r="AJ404" s="63"/>
      <c r="AK404" s="63"/>
      <c r="AL404" s="63"/>
      <c r="AM404" s="63"/>
      <c r="AN404" s="63"/>
      <c r="AO404" s="63"/>
    </row>
    <row r="405" spans="1:41" s="60" customFormat="1" x14ac:dyDescent="0.2">
      <c r="A405" s="5"/>
      <c r="B405" s="5"/>
      <c r="C405" s="144"/>
      <c r="D405" s="65"/>
      <c r="E405" s="5"/>
      <c r="F405" s="66"/>
      <c r="G405" s="139"/>
      <c r="H405" s="139"/>
      <c r="I405" s="139"/>
      <c r="J405" s="63"/>
      <c r="K405" s="63"/>
      <c r="L405" s="63"/>
      <c r="M405" s="63"/>
      <c r="N405" s="63"/>
      <c r="O405" s="63"/>
      <c r="P405" s="63"/>
      <c r="Q405" s="63"/>
      <c r="R405" s="63"/>
      <c r="S405" s="63"/>
      <c r="T405" s="63"/>
      <c r="U405" s="63"/>
      <c r="V405" s="63"/>
      <c r="W405" s="63"/>
      <c r="X405" s="63"/>
      <c r="Y405" s="63"/>
      <c r="Z405" s="63"/>
      <c r="AA405" s="63"/>
      <c r="AB405" s="63"/>
      <c r="AC405" s="63"/>
      <c r="AD405" s="63"/>
      <c r="AE405" s="63"/>
      <c r="AF405" s="63"/>
      <c r="AG405" s="63"/>
      <c r="AH405" s="63"/>
      <c r="AI405" s="63"/>
      <c r="AJ405" s="63"/>
      <c r="AK405" s="63"/>
      <c r="AL405" s="63"/>
      <c r="AM405" s="63"/>
      <c r="AN405" s="63"/>
      <c r="AO405" s="63"/>
    </row>
    <row r="406" spans="1:41" s="60" customFormat="1" x14ac:dyDescent="0.2">
      <c r="A406" s="5"/>
      <c r="B406" s="5"/>
      <c r="C406" s="144"/>
      <c r="D406" s="65"/>
      <c r="E406" s="5"/>
      <c r="F406" s="66"/>
      <c r="G406" s="139"/>
      <c r="H406" s="139"/>
      <c r="I406" s="139"/>
      <c r="J406" s="63"/>
      <c r="K406" s="63"/>
      <c r="L406" s="63"/>
      <c r="M406" s="63"/>
      <c r="N406" s="63"/>
      <c r="O406" s="63"/>
      <c r="P406" s="63"/>
      <c r="Q406" s="63"/>
      <c r="R406" s="63"/>
      <c r="S406" s="63"/>
      <c r="T406" s="63"/>
      <c r="U406" s="63"/>
      <c r="V406" s="63"/>
      <c r="W406" s="63"/>
      <c r="X406" s="63"/>
      <c r="Y406" s="63"/>
      <c r="Z406" s="63"/>
      <c r="AA406" s="63"/>
      <c r="AB406" s="63"/>
      <c r="AC406" s="63"/>
      <c r="AD406" s="63"/>
      <c r="AE406" s="63"/>
      <c r="AF406" s="63"/>
      <c r="AG406" s="63"/>
      <c r="AH406" s="63"/>
      <c r="AI406" s="63"/>
      <c r="AJ406" s="63"/>
      <c r="AK406" s="63"/>
      <c r="AL406" s="63"/>
      <c r="AM406" s="63"/>
      <c r="AN406" s="63"/>
      <c r="AO406" s="63"/>
    </row>
    <row r="407" spans="1:41" s="60" customFormat="1" x14ac:dyDescent="0.2">
      <c r="A407" s="5"/>
      <c r="B407" s="5"/>
      <c r="C407" s="144"/>
      <c r="D407" s="65"/>
      <c r="E407" s="5"/>
      <c r="F407" s="66"/>
      <c r="G407" s="139"/>
      <c r="H407" s="139"/>
      <c r="I407" s="139"/>
      <c r="J407" s="63"/>
      <c r="K407" s="63"/>
      <c r="L407" s="63"/>
      <c r="M407" s="63"/>
      <c r="N407" s="63"/>
      <c r="O407" s="63"/>
      <c r="P407" s="63"/>
      <c r="Q407" s="63"/>
      <c r="R407" s="63"/>
      <c r="S407" s="63"/>
      <c r="T407" s="63"/>
      <c r="U407" s="63"/>
      <c r="V407" s="63"/>
      <c r="W407" s="63"/>
      <c r="X407" s="63"/>
      <c r="Y407" s="63"/>
      <c r="Z407" s="63"/>
      <c r="AA407" s="63"/>
      <c r="AB407" s="63"/>
      <c r="AC407" s="63"/>
      <c r="AD407" s="63"/>
      <c r="AE407" s="63"/>
      <c r="AF407" s="63"/>
      <c r="AG407" s="63"/>
      <c r="AH407" s="63"/>
      <c r="AI407" s="63"/>
      <c r="AJ407" s="63"/>
      <c r="AK407" s="63"/>
      <c r="AL407" s="63"/>
      <c r="AM407" s="63"/>
      <c r="AN407" s="63"/>
      <c r="AO407" s="63"/>
    </row>
    <row r="408" spans="1:41" s="60" customFormat="1" x14ac:dyDescent="0.2">
      <c r="A408" s="5"/>
      <c r="B408" s="5"/>
      <c r="C408" s="144"/>
      <c r="D408" s="65"/>
      <c r="E408" s="5"/>
      <c r="F408" s="66"/>
      <c r="G408" s="139"/>
      <c r="H408" s="139"/>
      <c r="I408" s="139"/>
      <c r="J408" s="63"/>
      <c r="K408" s="63"/>
      <c r="L408" s="63"/>
      <c r="M408" s="63"/>
      <c r="N408" s="63"/>
      <c r="O408" s="63"/>
      <c r="P408" s="63"/>
      <c r="Q408" s="63"/>
      <c r="R408" s="63"/>
      <c r="S408" s="63"/>
      <c r="T408" s="63"/>
      <c r="U408" s="63"/>
      <c r="V408" s="63"/>
      <c r="W408" s="63"/>
      <c r="X408" s="63"/>
      <c r="Y408" s="63"/>
      <c r="Z408" s="63"/>
      <c r="AA408" s="63"/>
      <c r="AB408" s="63"/>
      <c r="AC408" s="63"/>
      <c r="AD408" s="63"/>
      <c r="AE408" s="63"/>
      <c r="AF408" s="63"/>
      <c r="AG408" s="63"/>
      <c r="AH408" s="63"/>
      <c r="AI408" s="63"/>
      <c r="AJ408" s="63"/>
      <c r="AK408" s="63"/>
      <c r="AL408" s="63"/>
      <c r="AM408" s="63"/>
      <c r="AN408" s="63"/>
      <c r="AO408" s="63"/>
    </row>
    <row r="409" spans="1:41" s="60" customFormat="1" x14ac:dyDescent="0.2">
      <c r="A409" s="5"/>
      <c r="B409" s="5"/>
      <c r="C409" s="144"/>
      <c r="D409" s="65"/>
      <c r="E409" s="5"/>
      <c r="F409" s="66"/>
      <c r="G409" s="139"/>
      <c r="H409" s="139"/>
      <c r="I409" s="139"/>
      <c r="J409" s="63"/>
      <c r="K409" s="63"/>
      <c r="L409" s="63"/>
      <c r="M409" s="63"/>
      <c r="N409" s="63"/>
      <c r="O409" s="63"/>
      <c r="P409" s="63"/>
      <c r="Q409" s="63"/>
      <c r="R409" s="63"/>
      <c r="S409" s="63"/>
      <c r="T409" s="63"/>
      <c r="U409" s="63"/>
      <c r="V409" s="63"/>
      <c r="W409" s="63"/>
      <c r="X409" s="63"/>
      <c r="Y409" s="63"/>
      <c r="Z409" s="63"/>
      <c r="AA409" s="63"/>
      <c r="AB409" s="63"/>
      <c r="AC409" s="63"/>
      <c r="AD409" s="63"/>
      <c r="AE409" s="63"/>
      <c r="AF409" s="63"/>
      <c r="AG409" s="63"/>
      <c r="AH409" s="63"/>
      <c r="AI409" s="63"/>
      <c r="AJ409" s="63"/>
      <c r="AK409" s="63"/>
      <c r="AL409" s="63"/>
      <c r="AM409" s="63"/>
      <c r="AN409" s="63"/>
      <c r="AO409" s="63"/>
    </row>
    <row r="410" spans="1:41" s="60" customFormat="1" x14ac:dyDescent="0.2">
      <c r="A410" s="5"/>
      <c r="B410" s="5"/>
      <c r="C410" s="144"/>
      <c r="D410" s="65"/>
      <c r="E410" s="5"/>
      <c r="F410" s="66"/>
      <c r="G410" s="139"/>
      <c r="H410" s="139"/>
      <c r="I410" s="139"/>
      <c r="J410" s="63"/>
      <c r="K410" s="63"/>
      <c r="L410" s="63"/>
      <c r="M410" s="63"/>
      <c r="N410" s="63"/>
      <c r="O410" s="63"/>
      <c r="P410" s="63"/>
      <c r="Q410" s="63"/>
      <c r="R410" s="63"/>
      <c r="S410" s="63"/>
      <c r="T410" s="63"/>
      <c r="U410" s="63"/>
      <c r="V410" s="63"/>
      <c r="W410" s="63"/>
      <c r="X410" s="63"/>
      <c r="Y410" s="63"/>
      <c r="Z410" s="63"/>
      <c r="AA410" s="63"/>
      <c r="AB410" s="63"/>
      <c r="AC410" s="63"/>
      <c r="AD410" s="63"/>
      <c r="AE410" s="63"/>
      <c r="AF410" s="63"/>
      <c r="AG410" s="63"/>
      <c r="AH410" s="63"/>
      <c r="AI410" s="63"/>
      <c r="AJ410" s="63"/>
      <c r="AK410" s="63"/>
      <c r="AL410" s="63"/>
      <c r="AM410" s="63"/>
      <c r="AN410" s="63"/>
      <c r="AO410" s="63"/>
    </row>
    <row r="411" spans="1:41" s="60" customFormat="1" x14ac:dyDescent="0.2">
      <c r="A411" s="5"/>
      <c r="B411" s="5"/>
      <c r="C411" s="144"/>
      <c r="D411" s="65"/>
      <c r="E411" s="5"/>
      <c r="F411" s="66"/>
      <c r="G411" s="139"/>
      <c r="H411" s="139"/>
      <c r="I411" s="139"/>
      <c r="J411" s="63"/>
      <c r="K411" s="63"/>
      <c r="L411" s="63"/>
      <c r="M411" s="63"/>
      <c r="N411" s="63"/>
      <c r="O411" s="63"/>
      <c r="P411" s="63"/>
      <c r="Q411" s="63"/>
      <c r="R411" s="63"/>
      <c r="S411" s="63"/>
      <c r="T411" s="63"/>
      <c r="U411" s="63"/>
      <c r="V411" s="63"/>
      <c r="W411" s="63"/>
      <c r="X411" s="63"/>
      <c r="Y411" s="63"/>
      <c r="Z411" s="63"/>
      <c r="AA411" s="63"/>
      <c r="AB411" s="63"/>
      <c r="AC411" s="63"/>
      <c r="AD411" s="63"/>
      <c r="AE411" s="63"/>
      <c r="AF411" s="63"/>
      <c r="AG411" s="63"/>
      <c r="AH411" s="63"/>
      <c r="AI411" s="63"/>
      <c r="AJ411" s="63"/>
      <c r="AK411" s="63"/>
      <c r="AL411" s="63"/>
      <c r="AM411" s="63"/>
      <c r="AN411" s="63"/>
      <c r="AO411" s="63"/>
    </row>
    <row r="412" spans="1:41" s="60" customFormat="1" x14ac:dyDescent="0.2">
      <c r="A412" s="5"/>
      <c r="B412" s="5"/>
      <c r="C412" s="144"/>
      <c r="D412" s="65"/>
      <c r="E412" s="5"/>
      <c r="F412" s="66"/>
      <c r="G412" s="139"/>
      <c r="H412" s="139"/>
      <c r="I412" s="139"/>
      <c r="J412" s="63"/>
      <c r="K412" s="63"/>
      <c r="L412" s="63"/>
      <c r="M412" s="63"/>
      <c r="N412" s="63"/>
      <c r="O412" s="63"/>
      <c r="P412" s="63"/>
      <c r="Q412" s="63"/>
      <c r="R412" s="63"/>
      <c r="S412" s="63"/>
      <c r="T412" s="63"/>
      <c r="U412" s="63"/>
      <c r="V412" s="63"/>
      <c r="W412" s="63"/>
      <c r="X412" s="63"/>
      <c r="Y412" s="63"/>
      <c r="Z412" s="63"/>
      <c r="AA412" s="63"/>
      <c r="AB412" s="63"/>
      <c r="AC412" s="63"/>
      <c r="AD412" s="63"/>
      <c r="AE412" s="63"/>
      <c r="AF412" s="63"/>
      <c r="AG412" s="63"/>
      <c r="AH412" s="63"/>
      <c r="AI412" s="63"/>
      <c r="AJ412" s="63"/>
      <c r="AK412" s="63"/>
      <c r="AL412" s="63"/>
      <c r="AM412" s="63"/>
      <c r="AN412" s="63"/>
      <c r="AO412" s="63"/>
    </row>
    <row r="413" spans="1:41" s="60" customFormat="1" x14ac:dyDescent="0.2">
      <c r="A413" s="5"/>
      <c r="B413" s="5"/>
      <c r="C413" s="144"/>
      <c r="D413" s="65"/>
      <c r="E413" s="5"/>
      <c r="F413" s="66"/>
      <c r="G413" s="139"/>
      <c r="H413" s="139"/>
      <c r="I413" s="139"/>
      <c r="J413" s="63"/>
      <c r="K413" s="63"/>
      <c r="L413" s="63"/>
      <c r="M413" s="63"/>
      <c r="N413" s="63"/>
      <c r="O413" s="63"/>
      <c r="P413" s="63"/>
      <c r="Q413" s="63"/>
      <c r="R413" s="63"/>
      <c r="S413" s="63"/>
      <c r="T413" s="63"/>
      <c r="U413" s="63"/>
      <c r="V413" s="63"/>
      <c r="W413" s="63"/>
      <c r="X413" s="63"/>
      <c r="Y413" s="63"/>
      <c r="Z413" s="63"/>
      <c r="AA413" s="63"/>
      <c r="AB413" s="63"/>
      <c r="AC413" s="63"/>
      <c r="AD413" s="63"/>
      <c r="AE413" s="63"/>
      <c r="AF413" s="63"/>
      <c r="AG413" s="63"/>
      <c r="AH413" s="63"/>
      <c r="AI413" s="63"/>
      <c r="AJ413" s="63"/>
      <c r="AK413" s="63"/>
      <c r="AL413" s="63"/>
      <c r="AM413" s="63"/>
      <c r="AN413" s="63"/>
      <c r="AO413" s="63"/>
    </row>
    <row r="414" spans="1:41" s="60" customFormat="1" x14ac:dyDescent="0.2">
      <c r="A414" s="5"/>
      <c r="B414" s="5"/>
      <c r="C414" s="144"/>
      <c r="D414" s="65"/>
      <c r="E414" s="5"/>
      <c r="F414" s="66"/>
      <c r="G414" s="139"/>
      <c r="H414" s="139"/>
      <c r="I414" s="139"/>
      <c r="J414" s="63"/>
      <c r="K414" s="63"/>
      <c r="L414" s="63"/>
      <c r="M414" s="63"/>
      <c r="N414" s="63"/>
      <c r="O414" s="63"/>
      <c r="P414" s="63"/>
      <c r="Q414" s="63"/>
      <c r="R414" s="63"/>
      <c r="S414" s="63"/>
      <c r="T414" s="63"/>
      <c r="U414" s="63"/>
      <c r="V414" s="63"/>
      <c r="W414" s="63"/>
      <c r="X414" s="63"/>
      <c r="Y414" s="63"/>
      <c r="Z414" s="63"/>
      <c r="AA414" s="63"/>
      <c r="AB414" s="63"/>
      <c r="AC414" s="63"/>
      <c r="AD414" s="63"/>
      <c r="AE414" s="63"/>
      <c r="AF414" s="63"/>
      <c r="AG414" s="63"/>
      <c r="AH414" s="63"/>
      <c r="AI414" s="63"/>
      <c r="AJ414" s="63"/>
      <c r="AK414" s="63"/>
      <c r="AL414" s="63"/>
      <c r="AM414" s="63"/>
      <c r="AN414" s="63"/>
      <c r="AO414" s="63"/>
    </row>
    <row r="415" spans="1:41" s="60" customFormat="1" x14ac:dyDescent="0.2">
      <c r="A415" s="5"/>
      <c r="B415" s="5"/>
      <c r="C415" s="144"/>
      <c r="D415" s="65"/>
      <c r="E415" s="5"/>
      <c r="F415" s="66"/>
      <c r="G415" s="139"/>
      <c r="H415" s="139"/>
      <c r="I415" s="139"/>
      <c r="J415" s="63"/>
      <c r="K415" s="63"/>
      <c r="L415" s="63"/>
      <c r="M415" s="63"/>
      <c r="N415" s="63"/>
      <c r="O415" s="63"/>
      <c r="P415" s="63"/>
      <c r="Q415" s="63"/>
      <c r="R415" s="63"/>
      <c r="S415" s="63"/>
      <c r="T415" s="63"/>
      <c r="U415" s="63"/>
      <c r="V415" s="63"/>
      <c r="W415" s="63"/>
      <c r="X415" s="63"/>
      <c r="Y415" s="63"/>
      <c r="Z415" s="63"/>
      <c r="AA415" s="63"/>
      <c r="AB415" s="63"/>
      <c r="AC415" s="63"/>
      <c r="AD415" s="63"/>
      <c r="AE415" s="63"/>
      <c r="AF415" s="63"/>
      <c r="AG415" s="63"/>
      <c r="AH415" s="63"/>
      <c r="AI415" s="63"/>
      <c r="AJ415" s="63"/>
      <c r="AK415" s="63"/>
      <c r="AL415" s="63"/>
      <c r="AM415" s="63"/>
      <c r="AN415" s="63"/>
      <c r="AO415" s="63"/>
    </row>
    <row r="416" spans="1:41" s="60" customFormat="1" x14ac:dyDescent="0.2">
      <c r="A416" s="5"/>
      <c r="B416" s="5"/>
      <c r="C416" s="144"/>
      <c r="D416" s="65"/>
      <c r="E416" s="5"/>
      <c r="F416" s="66"/>
      <c r="G416" s="139"/>
      <c r="H416" s="139"/>
      <c r="I416" s="139"/>
      <c r="J416" s="63"/>
      <c r="K416" s="63"/>
      <c r="L416" s="63"/>
      <c r="M416" s="63"/>
      <c r="N416" s="63"/>
      <c r="O416" s="63"/>
      <c r="P416" s="63"/>
      <c r="Q416" s="63"/>
      <c r="R416" s="63"/>
      <c r="S416" s="63"/>
      <c r="T416" s="63"/>
      <c r="U416" s="63"/>
      <c r="V416" s="63"/>
      <c r="W416" s="63"/>
      <c r="X416" s="63"/>
      <c r="Y416" s="63"/>
      <c r="Z416" s="63"/>
      <c r="AA416" s="63"/>
      <c r="AB416" s="63"/>
      <c r="AC416" s="63"/>
      <c r="AD416" s="63"/>
      <c r="AE416" s="63"/>
      <c r="AF416" s="63"/>
      <c r="AG416" s="63"/>
      <c r="AH416" s="63"/>
      <c r="AI416" s="63"/>
      <c r="AJ416" s="63"/>
      <c r="AK416" s="63"/>
      <c r="AL416" s="63"/>
      <c r="AM416" s="63"/>
      <c r="AN416" s="63"/>
      <c r="AO416" s="63"/>
    </row>
    <row r="417" spans="1:41" s="60" customFormat="1" x14ac:dyDescent="0.2">
      <c r="A417" s="5"/>
      <c r="B417" s="5"/>
      <c r="C417" s="144"/>
      <c r="D417" s="65"/>
      <c r="E417" s="5"/>
      <c r="F417" s="66"/>
      <c r="G417" s="139"/>
      <c r="H417" s="139"/>
      <c r="I417" s="139"/>
      <c r="J417" s="63"/>
      <c r="K417" s="63"/>
      <c r="L417" s="63"/>
      <c r="M417" s="63"/>
      <c r="N417" s="63"/>
      <c r="O417" s="63"/>
      <c r="P417" s="63"/>
      <c r="Q417" s="63"/>
      <c r="R417" s="63"/>
      <c r="S417" s="63"/>
      <c r="T417" s="63"/>
      <c r="U417" s="63"/>
      <c r="V417" s="63"/>
      <c r="W417" s="63"/>
      <c r="X417" s="63"/>
      <c r="Y417" s="63"/>
      <c r="Z417" s="63"/>
      <c r="AA417" s="63"/>
      <c r="AB417" s="63"/>
      <c r="AC417" s="63"/>
      <c r="AD417" s="63"/>
      <c r="AE417" s="63"/>
      <c r="AF417" s="63"/>
      <c r="AG417" s="63"/>
      <c r="AH417" s="63"/>
      <c r="AI417" s="63"/>
      <c r="AJ417" s="63"/>
      <c r="AK417" s="63"/>
      <c r="AL417" s="63"/>
      <c r="AM417" s="63"/>
      <c r="AN417" s="63"/>
      <c r="AO417" s="63"/>
    </row>
    <row r="418" spans="1:41" s="60" customFormat="1" x14ac:dyDescent="0.2">
      <c r="A418" s="5"/>
      <c r="B418" s="5"/>
      <c r="C418" s="144"/>
      <c r="D418" s="65"/>
      <c r="E418" s="5"/>
      <c r="F418" s="66"/>
      <c r="G418" s="139"/>
      <c r="H418" s="139"/>
      <c r="I418" s="139"/>
      <c r="J418" s="63"/>
      <c r="K418" s="63"/>
      <c r="L418" s="63"/>
      <c r="M418" s="63"/>
      <c r="N418" s="63"/>
      <c r="O418" s="63"/>
      <c r="P418" s="63"/>
      <c r="Q418" s="63"/>
      <c r="R418" s="63"/>
      <c r="S418" s="63"/>
      <c r="T418" s="63"/>
      <c r="U418" s="63"/>
      <c r="V418" s="63"/>
      <c r="W418" s="63"/>
      <c r="X418" s="63"/>
      <c r="Y418" s="63"/>
      <c r="Z418" s="63"/>
      <c r="AA418" s="63"/>
      <c r="AB418" s="63"/>
      <c r="AC418" s="63"/>
      <c r="AD418" s="63"/>
      <c r="AE418" s="63"/>
      <c r="AF418" s="63"/>
      <c r="AG418" s="63"/>
      <c r="AH418" s="63"/>
      <c r="AI418" s="63"/>
      <c r="AJ418" s="63"/>
      <c r="AK418" s="63"/>
      <c r="AL418" s="63"/>
      <c r="AM418" s="63"/>
      <c r="AN418" s="63"/>
      <c r="AO418" s="63"/>
    </row>
    <row r="419" spans="1:41" x14ac:dyDescent="0.2">
      <c r="A419" s="5"/>
      <c r="B419" s="5"/>
      <c r="C419" s="144"/>
      <c r="D419" s="65"/>
      <c r="E419" s="5"/>
      <c r="F419" s="66"/>
      <c r="G419" s="139"/>
      <c r="H419" s="139"/>
      <c r="I419" s="139"/>
      <c r="K419" s="63"/>
      <c r="L419" s="63"/>
      <c r="M419" s="63"/>
      <c r="N419" s="63"/>
      <c r="O419" s="63"/>
      <c r="P419" s="63"/>
      <c r="Q419" s="63"/>
      <c r="R419" s="63"/>
      <c r="S419" s="63"/>
      <c r="T419" s="63"/>
      <c r="U419" s="63"/>
      <c r="V419" s="63"/>
      <c r="W419" s="63"/>
      <c r="X419" s="63"/>
      <c r="Y419" s="63"/>
      <c r="Z419" s="63"/>
      <c r="AA419" s="63"/>
      <c r="AB419" s="63"/>
      <c r="AC419" s="63"/>
      <c r="AD419" s="63"/>
      <c r="AE419" s="63"/>
      <c r="AF419" s="63"/>
      <c r="AG419" s="63"/>
      <c r="AH419" s="63"/>
      <c r="AI419" s="63"/>
      <c r="AJ419" s="63"/>
      <c r="AK419" s="63"/>
      <c r="AL419" s="63"/>
      <c r="AM419" s="63"/>
      <c r="AN419" s="63"/>
      <c r="AO419" s="63"/>
    </row>
    <row r="420" spans="1:41" x14ac:dyDescent="0.2">
      <c r="A420" s="5"/>
      <c r="B420" s="5"/>
      <c r="C420" s="144"/>
      <c r="D420" s="65"/>
      <c r="E420" s="5"/>
      <c r="F420" s="66"/>
      <c r="G420" s="139"/>
      <c r="H420" s="139"/>
      <c r="I420" s="139"/>
      <c r="K420" s="63"/>
      <c r="L420" s="63"/>
      <c r="M420" s="63"/>
      <c r="N420" s="63"/>
      <c r="O420" s="63"/>
      <c r="P420" s="63"/>
      <c r="Q420" s="63"/>
      <c r="R420" s="63"/>
      <c r="S420" s="63"/>
      <c r="T420" s="63"/>
      <c r="U420" s="63"/>
      <c r="V420" s="63"/>
      <c r="W420" s="63"/>
      <c r="X420" s="63"/>
      <c r="Y420" s="63"/>
      <c r="Z420" s="63"/>
      <c r="AA420" s="63"/>
      <c r="AB420" s="63"/>
      <c r="AC420" s="63"/>
      <c r="AD420" s="63"/>
      <c r="AE420" s="63"/>
      <c r="AF420" s="63"/>
      <c r="AG420" s="63"/>
      <c r="AH420" s="63"/>
      <c r="AI420" s="63"/>
      <c r="AJ420" s="63"/>
      <c r="AK420" s="63"/>
      <c r="AL420" s="63"/>
      <c r="AM420" s="63"/>
      <c r="AN420" s="63"/>
      <c r="AO420" s="67"/>
    </row>
    <row r="421" spans="1:41" x14ac:dyDescent="0.2">
      <c r="A421" s="5"/>
      <c r="B421" s="5"/>
      <c r="C421" s="144"/>
      <c r="D421" s="65"/>
      <c r="E421" s="5"/>
      <c r="F421" s="66"/>
      <c r="G421" s="139"/>
      <c r="H421" s="139"/>
      <c r="I421" s="139"/>
      <c r="K421" s="63"/>
      <c r="L421" s="63"/>
      <c r="M421" s="63"/>
      <c r="N421" s="63"/>
      <c r="O421" s="63"/>
      <c r="P421" s="63"/>
      <c r="Q421" s="63"/>
      <c r="R421" s="63"/>
      <c r="S421" s="63"/>
      <c r="T421" s="63"/>
      <c r="U421" s="63"/>
      <c r="V421" s="63"/>
      <c r="W421" s="63"/>
      <c r="X421" s="63"/>
      <c r="Y421" s="63"/>
      <c r="Z421" s="63"/>
      <c r="AA421" s="63"/>
      <c r="AB421" s="63"/>
      <c r="AC421" s="63"/>
      <c r="AD421" s="63"/>
      <c r="AE421" s="63"/>
      <c r="AF421" s="63"/>
      <c r="AG421" s="63"/>
      <c r="AH421" s="63"/>
      <c r="AI421" s="63"/>
      <c r="AJ421" s="63"/>
      <c r="AK421" s="63"/>
      <c r="AL421" s="63"/>
      <c r="AM421" s="63"/>
      <c r="AN421" s="63"/>
      <c r="AO421" s="67"/>
    </row>
    <row r="422" spans="1:41" x14ac:dyDescent="0.2">
      <c r="A422" s="5"/>
      <c r="B422" s="5"/>
      <c r="C422" s="144"/>
      <c r="D422" s="65"/>
      <c r="E422" s="5"/>
      <c r="F422" s="66"/>
      <c r="G422" s="139"/>
      <c r="H422" s="139"/>
      <c r="I422" s="139"/>
      <c r="K422" s="63"/>
      <c r="L422" s="63"/>
      <c r="M422" s="63"/>
      <c r="N422" s="63"/>
      <c r="O422" s="63"/>
      <c r="P422" s="63"/>
      <c r="Q422" s="63"/>
      <c r="R422" s="63"/>
      <c r="S422" s="63"/>
      <c r="T422" s="63"/>
      <c r="U422" s="63"/>
      <c r="V422" s="63"/>
      <c r="W422" s="63"/>
      <c r="X422" s="63"/>
      <c r="Y422" s="63"/>
      <c r="Z422" s="63"/>
      <c r="AA422" s="63"/>
      <c r="AB422" s="63"/>
      <c r="AC422" s="63"/>
      <c r="AD422" s="63"/>
      <c r="AE422" s="63"/>
      <c r="AF422" s="63"/>
      <c r="AG422" s="63"/>
      <c r="AH422" s="63"/>
      <c r="AI422" s="63"/>
      <c r="AJ422" s="63"/>
      <c r="AK422" s="63"/>
      <c r="AL422" s="63"/>
      <c r="AM422" s="63"/>
      <c r="AN422" s="63"/>
      <c r="AO422" s="67"/>
    </row>
    <row r="423" spans="1:41" x14ac:dyDescent="0.2">
      <c r="A423" s="5"/>
      <c r="B423" s="5"/>
      <c r="C423" s="144"/>
      <c r="D423" s="65"/>
      <c r="E423" s="5"/>
      <c r="F423" s="66"/>
      <c r="G423" s="139"/>
      <c r="H423" s="139"/>
      <c r="I423" s="139"/>
      <c r="K423" s="63"/>
      <c r="L423" s="63"/>
      <c r="M423" s="63"/>
      <c r="N423" s="63"/>
      <c r="O423" s="63"/>
      <c r="P423" s="63"/>
      <c r="Q423" s="63"/>
      <c r="R423" s="63"/>
      <c r="S423" s="63"/>
      <c r="T423" s="63"/>
      <c r="U423" s="63"/>
      <c r="V423" s="63"/>
      <c r="W423" s="63"/>
      <c r="X423" s="63"/>
      <c r="Y423" s="63"/>
      <c r="Z423" s="63"/>
      <c r="AA423" s="63"/>
      <c r="AB423" s="63"/>
      <c r="AC423" s="63"/>
      <c r="AD423" s="63"/>
      <c r="AE423" s="63"/>
      <c r="AF423" s="63"/>
      <c r="AG423" s="63"/>
      <c r="AH423" s="63"/>
      <c r="AI423" s="63"/>
      <c r="AJ423" s="63"/>
      <c r="AK423" s="63"/>
      <c r="AL423" s="63"/>
      <c r="AM423" s="63"/>
      <c r="AN423" s="63"/>
      <c r="AO423" s="67"/>
    </row>
    <row r="424" spans="1:41" x14ac:dyDescent="0.2">
      <c r="A424" s="5"/>
      <c r="B424" s="5"/>
      <c r="C424" s="144"/>
      <c r="D424" s="65"/>
      <c r="E424" s="5"/>
      <c r="F424" s="66"/>
      <c r="G424" s="139"/>
      <c r="H424" s="139"/>
      <c r="I424" s="139"/>
      <c r="K424" s="63"/>
      <c r="L424" s="63"/>
      <c r="M424" s="63"/>
      <c r="N424" s="63"/>
      <c r="O424" s="63"/>
      <c r="P424" s="63"/>
      <c r="Q424" s="63"/>
      <c r="R424" s="63"/>
      <c r="S424" s="63"/>
      <c r="T424" s="63"/>
      <c r="U424" s="63"/>
      <c r="V424" s="63"/>
      <c r="W424" s="63"/>
      <c r="X424" s="63"/>
      <c r="Y424" s="63"/>
      <c r="Z424" s="63"/>
      <c r="AA424" s="63"/>
      <c r="AB424" s="63"/>
      <c r="AC424" s="63"/>
      <c r="AD424" s="63"/>
      <c r="AE424" s="63"/>
      <c r="AF424" s="63"/>
      <c r="AG424" s="63"/>
      <c r="AH424" s="63"/>
      <c r="AI424" s="63"/>
      <c r="AJ424" s="63"/>
      <c r="AK424" s="63"/>
      <c r="AL424" s="63"/>
      <c r="AM424" s="63"/>
      <c r="AN424" s="63"/>
      <c r="AO424" s="67"/>
    </row>
    <row r="425" spans="1:41" x14ac:dyDescent="0.2">
      <c r="A425" s="5"/>
      <c r="B425" s="5"/>
      <c r="C425" s="144"/>
      <c r="D425" s="65"/>
      <c r="E425" s="5"/>
      <c r="F425" s="66"/>
      <c r="G425" s="139"/>
      <c r="H425" s="139"/>
      <c r="I425" s="139"/>
      <c r="K425" s="63"/>
      <c r="L425" s="63"/>
      <c r="M425" s="63"/>
      <c r="N425" s="63"/>
      <c r="O425" s="63"/>
      <c r="P425" s="63"/>
      <c r="Q425" s="63"/>
      <c r="R425" s="63"/>
      <c r="S425" s="63"/>
      <c r="T425" s="63"/>
      <c r="U425" s="63"/>
      <c r="V425" s="63"/>
      <c r="W425" s="63"/>
      <c r="X425" s="63"/>
      <c r="Y425" s="63"/>
      <c r="Z425" s="63"/>
      <c r="AA425" s="63"/>
      <c r="AB425" s="63"/>
      <c r="AC425" s="63"/>
      <c r="AD425" s="63"/>
      <c r="AE425" s="63"/>
      <c r="AF425" s="63"/>
      <c r="AG425" s="63"/>
      <c r="AH425" s="63"/>
      <c r="AI425" s="63"/>
      <c r="AJ425" s="63"/>
      <c r="AK425" s="63"/>
      <c r="AL425" s="63"/>
      <c r="AM425" s="63"/>
      <c r="AN425" s="63"/>
      <c r="AO425" s="67"/>
    </row>
    <row r="426" spans="1:41" x14ac:dyDescent="0.2">
      <c r="A426" s="5"/>
      <c r="B426" s="5"/>
      <c r="C426" s="144"/>
      <c r="D426" s="65"/>
      <c r="E426" s="5"/>
      <c r="F426" s="66"/>
      <c r="G426" s="139"/>
      <c r="H426" s="139"/>
      <c r="I426" s="139"/>
      <c r="K426" s="63"/>
      <c r="L426" s="63"/>
      <c r="M426" s="63"/>
      <c r="N426" s="63"/>
      <c r="O426" s="63"/>
      <c r="P426" s="63"/>
      <c r="Q426" s="63"/>
      <c r="R426" s="63"/>
      <c r="S426" s="63"/>
      <c r="T426" s="63"/>
      <c r="U426" s="63"/>
      <c r="V426" s="63"/>
      <c r="W426" s="63"/>
      <c r="X426" s="63"/>
      <c r="Y426" s="63"/>
      <c r="Z426" s="63"/>
      <c r="AA426" s="63"/>
      <c r="AB426" s="63"/>
      <c r="AC426" s="63"/>
      <c r="AD426" s="63"/>
      <c r="AE426" s="63"/>
      <c r="AF426" s="63"/>
      <c r="AG426" s="63"/>
      <c r="AH426" s="63"/>
      <c r="AI426" s="63"/>
      <c r="AJ426" s="63"/>
      <c r="AK426" s="63"/>
      <c r="AL426" s="63"/>
      <c r="AM426" s="63"/>
      <c r="AN426" s="63"/>
      <c r="AO426" s="67"/>
    </row>
    <row r="427" spans="1:41" x14ac:dyDescent="0.2">
      <c r="A427" s="5"/>
      <c r="B427" s="5"/>
      <c r="C427" s="144"/>
      <c r="D427" s="65"/>
      <c r="E427" s="5"/>
      <c r="F427" s="66"/>
      <c r="G427" s="139"/>
      <c r="H427" s="139"/>
      <c r="I427" s="139"/>
      <c r="K427" s="63"/>
      <c r="L427" s="63"/>
      <c r="M427" s="63"/>
      <c r="N427" s="63"/>
      <c r="O427" s="63"/>
      <c r="P427" s="63"/>
      <c r="Q427" s="63"/>
      <c r="R427" s="63"/>
      <c r="S427" s="63"/>
      <c r="T427" s="63"/>
      <c r="U427" s="63"/>
      <c r="V427" s="63"/>
      <c r="W427" s="63"/>
      <c r="X427" s="63"/>
      <c r="Y427" s="63"/>
      <c r="Z427" s="63"/>
      <c r="AA427" s="63"/>
      <c r="AB427" s="63"/>
      <c r="AC427" s="63"/>
      <c r="AD427" s="63"/>
      <c r="AE427" s="63"/>
      <c r="AF427" s="63"/>
      <c r="AG427" s="63"/>
      <c r="AH427" s="63"/>
      <c r="AI427" s="63"/>
      <c r="AJ427" s="63"/>
      <c r="AK427" s="63"/>
      <c r="AL427" s="63"/>
      <c r="AM427" s="63"/>
      <c r="AN427" s="63"/>
      <c r="AO427" s="67"/>
    </row>
    <row r="428" spans="1:41" x14ac:dyDescent="0.2">
      <c r="A428" s="5"/>
      <c r="B428" s="5"/>
      <c r="C428" s="144"/>
      <c r="D428" s="65"/>
      <c r="E428" s="5"/>
      <c r="F428" s="66"/>
      <c r="G428" s="139"/>
      <c r="H428" s="139"/>
      <c r="I428" s="139"/>
      <c r="K428" s="63"/>
      <c r="L428" s="63"/>
      <c r="M428" s="63"/>
      <c r="N428" s="63"/>
      <c r="O428" s="63"/>
      <c r="P428" s="63"/>
      <c r="Q428" s="63"/>
      <c r="R428" s="63"/>
      <c r="S428" s="63"/>
      <c r="T428" s="63"/>
      <c r="U428" s="63"/>
      <c r="V428" s="63"/>
      <c r="W428" s="63"/>
      <c r="X428" s="63"/>
      <c r="Y428" s="63"/>
      <c r="Z428" s="63"/>
      <c r="AA428" s="63"/>
      <c r="AB428" s="63"/>
      <c r="AC428" s="63"/>
      <c r="AD428" s="63"/>
      <c r="AE428" s="63"/>
      <c r="AF428" s="63"/>
      <c r="AG428" s="63"/>
      <c r="AH428" s="63"/>
      <c r="AI428" s="63"/>
      <c r="AJ428" s="63"/>
      <c r="AK428" s="63"/>
      <c r="AL428" s="63"/>
      <c r="AM428" s="63"/>
      <c r="AN428" s="63"/>
      <c r="AO428" s="67"/>
    </row>
    <row r="429" spans="1:41" x14ac:dyDescent="0.2">
      <c r="A429" s="5"/>
      <c r="B429" s="5"/>
      <c r="C429" s="144"/>
      <c r="D429" s="65"/>
      <c r="E429" s="5"/>
      <c r="F429" s="66"/>
      <c r="G429" s="139"/>
      <c r="H429" s="139"/>
      <c r="I429" s="139"/>
      <c r="K429" s="63"/>
      <c r="L429" s="63"/>
      <c r="M429" s="63"/>
      <c r="N429" s="63"/>
      <c r="O429" s="63"/>
      <c r="P429" s="63"/>
      <c r="Q429" s="63"/>
      <c r="R429" s="63"/>
      <c r="S429" s="63"/>
      <c r="T429" s="63"/>
      <c r="U429" s="63"/>
      <c r="V429" s="63"/>
      <c r="W429" s="63"/>
      <c r="X429" s="63"/>
      <c r="Y429" s="63"/>
      <c r="Z429" s="63"/>
      <c r="AA429" s="63"/>
      <c r="AB429" s="63"/>
      <c r="AC429" s="63"/>
      <c r="AD429" s="63"/>
      <c r="AE429" s="63"/>
      <c r="AF429" s="63"/>
      <c r="AG429" s="63"/>
      <c r="AH429" s="63"/>
      <c r="AI429" s="63"/>
      <c r="AJ429" s="63"/>
      <c r="AK429" s="63"/>
      <c r="AL429" s="63"/>
      <c r="AM429" s="63"/>
      <c r="AN429" s="63"/>
      <c r="AO429" s="67"/>
    </row>
    <row r="430" spans="1:41" x14ac:dyDescent="0.2">
      <c r="A430" s="5"/>
      <c r="B430" s="5"/>
      <c r="C430" s="144"/>
      <c r="D430" s="65"/>
      <c r="E430" s="5"/>
      <c r="F430" s="66"/>
      <c r="G430" s="139"/>
      <c r="H430" s="139"/>
      <c r="I430" s="139"/>
      <c r="K430" s="63"/>
      <c r="L430" s="63"/>
      <c r="M430" s="63"/>
      <c r="N430" s="63"/>
      <c r="O430" s="63"/>
      <c r="P430" s="63"/>
      <c r="Q430" s="63"/>
      <c r="R430" s="63"/>
      <c r="S430" s="63"/>
      <c r="T430" s="63"/>
      <c r="U430" s="63"/>
      <c r="V430" s="63"/>
      <c r="W430" s="63"/>
      <c r="X430" s="63"/>
      <c r="Y430" s="63"/>
      <c r="Z430" s="63"/>
      <c r="AA430" s="63"/>
      <c r="AB430" s="63"/>
      <c r="AC430" s="63"/>
      <c r="AD430" s="63"/>
      <c r="AE430" s="63"/>
      <c r="AF430" s="63"/>
      <c r="AG430" s="63"/>
      <c r="AH430" s="63"/>
      <c r="AI430" s="63"/>
      <c r="AJ430" s="63"/>
      <c r="AK430" s="63"/>
      <c r="AL430" s="63"/>
      <c r="AM430" s="63"/>
      <c r="AN430" s="63"/>
      <c r="AO430" s="67"/>
    </row>
    <row r="431" spans="1:41" x14ac:dyDescent="0.2">
      <c r="A431" s="5"/>
      <c r="B431" s="5"/>
      <c r="C431" s="144"/>
      <c r="D431" s="65"/>
      <c r="E431" s="5"/>
      <c r="F431" s="66"/>
      <c r="G431" s="139"/>
      <c r="H431" s="139"/>
      <c r="I431" s="139"/>
      <c r="K431" s="63"/>
      <c r="L431" s="63"/>
      <c r="M431" s="63"/>
      <c r="N431" s="63"/>
      <c r="O431" s="63"/>
      <c r="P431" s="63"/>
      <c r="Q431" s="63"/>
      <c r="R431" s="63"/>
      <c r="S431" s="63"/>
      <c r="T431" s="63"/>
      <c r="U431" s="63"/>
      <c r="V431" s="63"/>
      <c r="W431" s="63"/>
      <c r="X431" s="63"/>
      <c r="Y431" s="63"/>
      <c r="Z431" s="63"/>
      <c r="AA431" s="63"/>
      <c r="AB431" s="63"/>
      <c r="AC431" s="63"/>
      <c r="AD431" s="63"/>
      <c r="AE431" s="63"/>
      <c r="AF431" s="63"/>
      <c r="AG431" s="63"/>
      <c r="AH431" s="63"/>
      <c r="AI431" s="63"/>
      <c r="AJ431" s="63"/>
      <c r="AK431" s="63"/>
      <c r="AL431" s="63"/>
      <c r="AM431" s="63"/>
      <c r="AN431" s="63"/>
      <c r="AO431" s="67"/>
    </row>
    <row r="432" spans="1:41" x14ac:dyDescent="0.2">
      <c r="A432" s="5"/>
      <c r="B432" s="5"/>
      <c r="C432" s="144"/>
      <c r="D432" s="65"/>
      <c r="E432" s="5"/>
      <c r="F432" s="66"/>
      <c r="G432" s="139"/>
      <c r="H432" s="139"/>
      <c r="I432" s="139"/>
      <c r="K432" s="63"/>
      <c r="L432" s="63"/>
      <c r="M432" s="63"/>
      <c r="N432" s="63"/>
      <c r="O432" s="63"/>
      <c r="P432" s="63"/>
      <c r="Q432" s="63"/>
      <c r="R432" s="63"/>
      <c r="S432" s="63"/>
      <c r="T432" s="63"/>
      <c r="U432" s="63"/>
      <c r="V432" s="63"/>
      <c r="W432" s="63"/>
      <c r="X432" s="63"/>
      <c r="Y432" s="63"/>
      <c r="Z432" s="63"/>
      <c r="AA432" s="63"/>
      <c r="AB432" s="63"/>
      <c r="AC432" s="63"/>
      <c r="AD432" s="63"/>
      <c r="AE432" s="63"/>
      <c r="AF432" s="63"/>
      <c r="AG432" s="63"/>
      <c r="AH432" s="63"/>
      <c r="AI432" s="63"/>
      <c r="AJ432" s="63"/>
      <c r="AK432" s="63"/>
      <c r="AL432" s="63"/>
      <c r="AM432" s="63"/>
      <c r="AN432" s="63"/>
      <c r="AO432" s="67"/>
    </row>
    <row r="433" spans="1:41" x14ac:dyDescent="0.2">
      <c r="A433" s="5"/>
      <c r="B433" s="5"/>
      <c r="C433" s="144"/>
      <c r="D433" s="65"/>
      <c r="E433" s="5"/>
      <c r="F433" s="66"/>
      <c r="G433" s="139"/>
      <c r="H433" s="139"/>
      <c r="I433" s="139"/>
      <c r="K433" s="63"/>
      <c r="L433" s="63"/>
      <c r="M433" s="63"/>
      <c r="N433" s="63"/>
      <c r="O433" s="63"/>
      <c r="P433" s="63"/>
      <c r="Q433" s="63"/>
      <c r="R433" s="63"/>
      <c r="S433" s="63"/>
      <c r="T433" s="63"/>
      <c r="U433" s="63"/>
      <c r="V433" s="63"/>
      <c r="W433" s="63"/>
      <c r="X433" s="63"/>
      <c r="Y433" s="63"/>
      <c r="Z433" s="63"/>
      <c r="AA433" s="63"/>
      <c r="AB433" s="63"/>
      <c r="AC433" s="63"/>
      <c r="AD433" s="63"/>
      <c r="AE433" s="63"/>
      <c r="AF433" s="63"/>
      <c r="AG433" s="63"/>
      <c r="AH433" s="63"/>
      <c r="AI433" s="63"/>
      <c r="AJ433" s="63"/>
      <c r="AK433" s="63"/>
      <c r="AL433" s="63"/>
      <c r="AM433" s="63"/>
      <c r="AN433" s="63"/>
      <c r="AO433" s="67"/>
    </row>
    <row r="434" spans="1:41" x14ac:dyDescent="0.2">
      <c r="A434" s="5"/>
      <c r="B434" s="5"/>
      <c r="C434" s="144"/>
      <c r="D434" s="65"/>
      <c r="E434" s="5"/>
      <c r="F434" s="66"/>
      <c r="G434" s="139"/>
      <c r="H434" s="139"/>
      <c r="I434" s="139"/>
      <c r="K434" s="63"/>
      <c r="L434" s="63"/>
      <c r="M434" s="63"/>
      <c r="N434" s="63"/>
      <c r="O434" s="63"/>
      <c r="P434" s="63"/>
      <c r="Q434" s="63"/>
      <c r="R434" s="63"/>
      <c r="S434" s="63"/>
      <c r="T434" s="63"/>
      <c r="U434" s="63"/>
      <c r="V434" s="63"/>
      <c r="W434" s="63"/>
      <c r="X434" s="63"/>
      <c r="Y434" s="63"/>
      <c r="Z434" s="63"/>
      <c r="AA434" s="63"/>
      <c r="AB434" s="63"/>
      <c r="AC434" s="63"/>
      <c r="AD434" s="63"/>
      <c r="AE434" s="63"/>
      <c r="AF434" s="63"/>
      <c r="AG434" s="63"/>
      <c r="AH434" s="63"/>
      <c r="AI434" s="63"/>
      <c r="AJ434" s="63"/>
      <c r="AK434" s="63"/>
      <c r="AL434" s="63"/>
      <c r="AM434" s="63"/>
      <c r="AN434" s="63"/>
      <c r="AO434" s="67"/>
    </row>
    <row r="435" spans="1:41" x14ac:dyDescent="0.2">
      <c r="A435" s="5"/>
      <c r="B435" s="5"/>
      <c r="C435" s="144"/>
      <c r="D435" s="65"/>
      <c r="E435" s="5"/>
      <c r="F435" s="66"/>
      <c r="G435" s="139"/>
      <c r="H435" s="139"/>
      <c r="I435" s="139"/>
      <c r="K435" s="63"/>
      <c r="L435" s="63"/>
      <c r="M435" s="63"/>
      <c r="N435" s="63"/>
      <c r="O435" s="63"/>
      <c r="P435" s="63"/>
      <c r="Q435" s="63"/>
      <c r="R435" s="63"/>
      <c r="S435" s="63"/>
      <c r="T435" s="63"/>
      <c r="U435" s="63"/>
      <c r="V435" s="63"/>
      <c r="W435" s="63"/>
      <c r="X435" s="63"/>
      <c r="Y435" s="63"/>
      <c r="Z435" s="63"/>
      <c r="AA435" s="63"/>
      <c r="AB435" s="63"/>
      <c r="AC435" s="63"/>
      <c r="AD435" s="63"/>
      <c r="AE435" s="63"/>
      <c r="AF435" s="63"/>
      <c r="AG435" s="63"/>
      <c r="AH435" s="63"/>
      <c r="AI435" s="63"/>
      <c r="AJ435" s="63"/>
      <c r="AK435" s="63"/>
      <c r="AL435" s="63"/>
      <c r="AM435" s="63"/>
      <c r="AN435" s="63"/>
      <c r="AO435" s="67"/>
    </row>
    <row r="436" spans="1:41" x14ac:dyDescent="0.2">
      <c r="A436" s="5"/>
      <c r="B436" s="5"/>
      <c r="C436" s="144"/>
      <c r="D436" s="65"/>
      <c r="E436" s="5"/>
      <c r="F436" s="66"/>
      <c r="G436" s="139"/>
      <c r="H436" s="139"/>
      <c r="I436" s="139"/>
      <c r="K436" s="63"/>
      <c r="L436" s="63"/>
      <c r="M436" s="63"/>
      <c r="N436" s="63"/>
      <c r="O436" s="63"/>
      <c r="P436" s="63"/>
      <c r="Q436" s="63"/>
      <c r="R436" s="63"/>
      <c r="S436" s="63"/>
      <c r="T436" s="63"/>
      <c r="U436" s="63"/>
      <c r="V436" s="63"/>
      <c r="W436" s="63"/>
      <c r="X436" s="63"/>
      <c r="Y436" s="63"/>
      <c r="Z436" s="63"/>
      <c r="AA436" s="63"/>
      <c r="AB436" s="63"/>
      <c r="AC436" s="63"/>
      <c r="AD436" s="63"/>
      <c r="AE436" s="63"/>
      <c r="AF436" s="63"/>
      <c r="AG436" s="63"/>
      <c r="AH436" s="63"/>
      <c r="AI436" s="63"/>
      <c r="AJ436" s="63"/>
      <c r="AK436" s="63"/>
      <c r="AL436" s="63"/>
      <c r="AM436" s="63"/>
      <c r="AN436" s="63"/>
      <c r="AO436" s="67"/>
    </row>
    <row r="437" spans="1:41" x14ac:dyDescent="0.2">
      <c r="A437" s="5"/>
      <c r="B437" s="5"/>
      <c r="C437" s="144"/>
      <c r="D437" s="65"/>
      <c r="E437" s="5"/>
      <c r="F437" s="66"/>
      <c r="G437" s="139"/>
      <c r="H437" s="139"/>
      <c r="I437" s="139"/>
      <c r="K437" s="63"/>
      <c r="L437" s="63"/>
      <c r="M437" s="63"/>
      <c r="N437" s="63"/>
      <c r="O437" s="63"/>
      <c r="P437" s="63"/>
      <c r="Q437" s="63"/>
      <c r="R437" s="63"/>
      <c r="S437" s="63"/>
      <c r="T437" s="63"/>
      <c r="U437" s="63"/>
      <c r="V437" s="63"/>
      <c r="W437" s="63"/>
      <c r="X437" s="63"/>
      <c r="Y437" s="63"/>
      <c r="Z437" s="63"/>
      <c r="AA437" s="63"/>
      <c r="AB437" s="63"/>
      <c r="AC437" s="63"/>
      <c r="AD437" s="63"/>
      <c r="AE437" s="63"/>
      <c r="AF437" s="63"/>
      <c r="AG437" s="63"/>
      <c r="AH437" s="63"/>
      <c r="AI437" s="63"/>
      <c r="AJ437" s="63"/>
      <c r="AK437" s="63"/>
      <c r="AL437" s="63"/>
      <c r="AM437" s="63"/>
      <c r="AN437" s="63"/>
      <c r="AO437" s="67"/>
    </row>
    <row r="438" spans="1:41" x14ac:dyDescent="0.2">
      <c r="A438" s="5"/>
      <c r="B438" s="5"/>
      <c r="C438" s="144"/>
      <c r="D438" s="65"/>
      <c r="E438" s="5"/>
      <c r="F438" s="66"/>
      <c r="G438" s="139"/>
      <c r="H438" s="139"/>
      <c r="I438" s="139"/>
      <c r="K438" s="63"/>
      <c r="L438" s="63"/>
      <c r="M438" s="63"/>
      <c r="N438" s="63"/>
      <c r="O438" s="63"/>
      <c r="P438" s="63"/>
      <c r="Q438" s="63"/>
      <c r="R438" s="63"/>
      <c r="S438" s="63"/>
      <c r="T438" s="63"/>
      <c r="U438" s="63"/>
      <c r="V438" s="63"/>
      <c r="W438" s="63"/>
      <c r="X438" s="63"/>
      <c r="Y438" s="63"/>
      <c r="Z438" s="63"/>
      <c r="AA438" s="63"/>
      <c r="AB438" s="63"/>
      <c r="AC438" s="63"/>
      <c r="AD438" s="63"/>
      <c r="AE438" s="63"/>
      <c r="AF438" s="63"/>
      <c r="AG438" s="63"/>
      <c r="AH438" s="63"/>
      <c r="AI438" s="63"/>
      <c r="AJ438" s="63"/>
      <c r="AK438" s="63"/>
      <c r="AL438" s="63"/>
      <c r="AM438" s="63"/>
      <c r="AN438" s="63"/>
      <c r="AO438" s="67"/>
    </row>
    <row r="439" spans="1:41" x14ac:dyDescent="0.2">
      <c r="A439" s="5"/>
      <c r="B439" s="5"/>
      <c r="C439" s="144"/>
      <c r="D439" s="65"/>
      <c r="E439" s="5"/>
      <c r="F439" s="66"/>
      <c r="G439" s="139"/>
      <c r="H439" s="139"/>
      <c r="I439" s="139"/>
      <c r="K439" s="63"/>
      <c r="L439" s="63"/>
      <c r="M439" s="63"/>
      <c r="N439" s="63"/>
      <c r="O439" s="63"/>
      <c r="P439" s="63"/>
      <c r="Q439" s="63"/>
      <c r="R439" s="63"/>
      <c r="S439" s="63"/>
      <c r="T439" s="63"/>
      <c r="U439" s="63"/>
      <c r="V439" s="63"/>
      <c r="W439" s="63"/>
      <c r="X439" s="63"/>
      <c r="Y439" s="63"/>
      <c r="Z439" s="63"/>
      <c r="AA439" s="63"/>
      <c r="AB439" s="63"/>
      <c r="AC439" s="63"/>
      <c r="AD439" s="63"/>
      <c r="AE439" s="63"/>
      <c r="AF439" s="63"/>
      <c r="AG439" s="63"/>
      <c r="AH439" s="63"/>
      <c r="AI439" s="63"/>
      <c r="AJ439" s="63"/>
      <c r="AK439" s="63"/>
      <c r="AL439" s="63"/>
      <c r="AM439" s="63"/>
      <c r="AN439" s="63"/>
      <c r="AO439" s="67"/>
    </row>
    <row r="440" spans="1:41" x14ac:dyDescent="0.2">
      <c r="A440" s="5"/>
      <c r="B440" s="5"/>
      <c r="C440" s="144"/>
      <c r="D440" s="65"/>
      <c r="E440" s="5"/>
      <c r="F440" s="66"/>
      <c r="G440" s="139"/>
      <c r="H440" s="139"/>
      <c r="I440" s="139"/>
      <c r="K440" s="63"/>
      <c r="L440" s="63"/>
      <c r="M440" s="63"/>
      <c r="N440" s="63"/>
      <c r="O440" s="63"/>
      <c r="P440" s="63"/>
      <c r="Q440" s="63"/>
      <c r="R440" s="63"/>
      <c r="S440" s="63"/>
      <c r="T440" s="63"/>
      <c r="U440" s="63"/>
      <c r="V440" s="63"/>
      <c r="W440" s="63"/>
      <c r="X440" s="63"/>
      <c r="Y440" s="63"/>
      <c r="Z440" s="63"/>
      <c r="AA440" s="63"/>
      <c r="AB440" s="63"/>
      <c r="AC440" s="63"/>
      <c r="AD440" s="63"/>
      <c r="AE440" s="63"/>
      <c r="AF440" s="63"/>
      <c r="AG440" s="63"/>
      <c r="AH440" s="63"/>
      <c r="AI440" s="63"/>
      <c r="AJ440" s="63"/>
      <c r="AK440" s="63"/>
      <c r="AL440" s="63"/>
      <c r="AM440" s="63"/>
      <c r="AN440" s="63"/>
      <c r="AO440" s="67"/>
    </row>
    <row r="441" spans="1:41" x14ac:dyDescent="0.2">
      <c r="A441" s="5"/>
      <c r="B441" s="5"/>
      <c r="C441" s="144"/>
      <c r="D441" s="65"/>
      <c r="E441" s="5"/>
      <c r="F441" s="66"/>
      <c r="G441" s="139"/>
      <c r="H441" s="139"/>
      <c r="I441" s="139"/>
      <c r="K441" s="63"/>
      <c r="L441" s="63"/>
      <c r="M441" s="63"/>
      <c r="N441" s="63"/>
      <c r="O441" s="63"/>
      <c r="P441" s="63"/>
      <c r="Q441" s="63"/>
      <c r="R441" s="63"/>
      <c r="S441" s="63"/>
      <c r="T441" s="63"/>
      <c r="U441" s="63"/>
      <c r="V441" s="63"/>
      <c r="W441" s="63"/>
      <c r="X441" s="63"/>
      <c r="Y441" s="63"/>
      <c r="Z441" s="63"/>
      <c r="AA441" s="63"/>
      <c r="AB441" s="63"/>
      <c r="AC441" s="63"/>
      <c r="AD441" s="63"/>
      <c r="AE441" s="63"/>
      <c r="AF441" s="63"/>
      <c r="AG441" s="63"/>
      <c r="AH441" s="63"/>
      <c r="AI441" s="63"/>
      <c r="AJ441" s="63"/>
      <c r="AK441" s="63"/>
      <c r="AL441" s="63"/>
      <c r="AM441" s="63"/>
      <c r="AN441" s="63"/>
      <c r="AO441" s="67"/>
    </row>
    <row r="442" spans="1:41" x14ac:dyDescent="0.2">
      <c r="A442" s="5"/>
      <c r="B442" s="5"/>
      <c r="C442" s="144"/>
      <c r="D442" s="65"/>
      <c r="E442" s="5"/>
      <c r="F442" s="66"/>
      <c r="G442" s="139"/>
      <c r="H442" s="139"/>
      <c r="I442" s="139"/>
      <c r="K442" s="63"/>
      <c r="L442" s="63"/>
      <c r="M442" s="63"/>
      <c r="N442" s="63"/>
      <c r="O442" s="63"/>
      <c r="P442" s="63"/>
      <c r="Q442" s="63"/>
      <c r="R442" s="63"/>
      <c r="S442" s="63"/>
      <c r="T442" s="63"/>
      <c r="U442" s="63"/>
      <c r="V442" s="63"/>
      <c r="W442" s="63"/>
      <c r="X442" s="63"/>
      <c r="Y442" s="63"/>
      <c r="Z442" s="63"/>
      <c r="AA442" s="63"/>
      <c r="AB442" s="63"/>
      <c r="AC442" s="63"/>
      <c r="AD442" s="63"/>
      <c r="AE442" s="63"/>
      <c r="AF442" s="63"/>
      <c r="AG442" s="63"/>
      <c r="AH442" s="63"/>
      <c r="AI442" s="63"/>
      <c r="AJ442" s="63"/>
      <c r="AK442" s="63"/>
      <c r="AL442" s="63"/>
      <c r="AM442" s="63"/>
      <c r="AN442" s="63"/>
      <c r="AO442" s="67"/>
    </row>
    <row r="443" spans="1:41" x14ac:dyDescent="0.2">
      <c r="A443" s="5"/>
      <c r="B443" s="5"/>
      <c r="C443" s="144"/>
      <c r="D443" s="65"/>
      <c r="E443" s="5"/>
      <c r="F443" s="66"/>
      <c r="G443" s="139"/>
      <c r="H443" s="139"/>
      <c r="I443" s="139"/>
      <c r="K443" s="63"/>
      <c r="L443" s="63"/>
      <c r="M443" s="63"/>
      <c r="N443" s="63"/>
      <c r="O443" s="63"/>
      <c r="P443" s="63"/>
      <c r="Q443" s="63"/>
      <c r="R443" s="63"/>
      <c r="S443" s="63"/>
      <c r="T443" s="63"/>
      <c r="U443" s="63"/>
      <c r="V443" s="63"/>
      <c r="W443" s="63"/>
      <c r="X443" s="63"/>
      <c r="Y443" s="63"/>
      <c r="Z443" s="63"/>
      <c r="AA443" s="63"/>
      <c r="AB443" s="63"/>
      <c r="AC443" s="63"/>
      <c r="AD443" s="63"/>
      <c r="AE443" s="63"/>
      <c r="AF443" s="63"/>
      <c r="AG443" s="63"/>
      <c r="AH443" s="63"/>
      <c r="AI443" s="63"/>
      <c r="AJ443" s="63"/>
      <c r="AK443" s="63"/>
      <c r="AL443" s="63"/>
      <c r="AM443" s="63"/>
      <c r="AN443" s="63"/>
      <c r="AO443" s="67"/>
    </row>
    <row r="444" spans="1:41" x14ac:dyDescent="0.2">
      <c r="A444" s="5"/>
      <c r="B444" s="5"/>
      <c r="C444" s="144"/>
      <c r="D444" s="65"/>
      <c r="E444" s="5"/>
      <c r="F444" s="66"/>
      <c r="G444" s="139"/>
      <c r="H444" s="139"/>
      <c r="I444" s="139"/>
      <c r="K444" s="63"/>
      <c r="L444" s="63"/>
      <c r="M444" s="63"/>
      <c r="N444" s="63"/>
      <c r="O444" s="63"/>
      <c r="P444" s="63"/>
      <c r="Q444" s="63"/>
      <c r="R444" s="63"/>
      <c r="S444" s="63"/>
      <c r="T444" s="63"/>
      <c r="U444" s="63"/>
      <c r="V444" s="63"/>
      <c r="W444" s="63"/>
      <c r="X444" s="63"/>
      <c r="Y444" s="63"/>
      <c r="Z444" s="63"/>
      <c r="AA444" s="63"/>
      <c r="AB444" s="63"/>
      <c r="AC444" s="63"/>
      <c r="AD444" s="63"/>
      <c r="AE444" s="63"/>
      <c r="AF444" s="63"/>
      <c r="AG444" s="63"/>
      <c r="AH444" s="63"/>
      <c r="AI444" s="63"/>
      <c r="AJ444" s="63"/>
      <c r="AK444" s="63"/>
      <c r="AL444" s="63"/>
      <c r="AM444" s="63"/>
      <c r="AN444" s="63"/>
      <c r="AO444" s="67"/>
    </row>
    <row r="445" spans="1:41" x14ac:dyDescent="0.2">
      <c r="A445" s="5"/>
      <c r="B445" s="5"/>
      <c r="C445" s="144"/>
      <c r="D445" s="65"/>
      <c r="E445" s="5"/>
      <c r="F445" s="66"/>
      <c r="G445" s="139"/>
      <c r="H445" s="139"/>
      <c r="I445" s="139"/>
      <c r="K445" s="63"/>
      <c r="L445" s="63"/>
      <c r="M445" s="63"/>
      <c r="N445" s="63"/>
      <c r="O445" s="63"/>
      <c r="P445" s="63"/>
      <c r="Q445" s="63"/>
      <c r="R445" s="63"/>
      <c r="S445" s="63"/>
      <c r="T445" s="63"/>
      <c r="U445" s="63"/>
      <c r="V445" s="63"/>
      <c r="W445" s="63"/>
      <c r="X445" s="63"/>
      <c r="Y445" s="63"/>
      <c r="Z445" s="63"/>
      <c r="AA445" s="63"/>
      <c r="AB445" s="63"/>
      <c r="AC445" s="63"/>
      <c r="AD445" s="63"/>
      <c r="AE445" s="63"/>
      <c r="AF445" s="63"/>
      <c r="AG445" s="63"/>
      <c r="AH445" s="63"/>
      <c r="AI445" s="63"/>
      <c r="AJ445" s="63"/>
      <c r="AK445" s="63"/>
      <c r="AL445" s="63"/>
      <c r="AM445" s="63"/>
      <c r="AN445" s="63"/>
      <c r="AO445" s="67"/>
    </row>
    <row r="446" spans="1:41" x14ac:dyDescent="0.2">
      <c r="A446" s="5"/>
      <c r="B446" s="5"/>
      <c r="C446" s="144"/>
      <c r="D446" s="65"/>
      <c r="E446" s="5"/>
      <c r="F446" s="66"/>
      <c r="G446" s="139"/>
      <c r="H446" s="139"/>
      <c r="I446" s="139"/>
      <c r="K446" s="63"/>
      <c r="L446" s="63"/>
      <c r="M446" s="63"/>
      <c r="N446" s="63"/>
      <c r="O446" s="63"/>
      <c r="P446" s="63"/>
      <c r="Q446" s="63"/>
      <c r="R446" s="63"/>
      <c r="S446" s="63"/>
      <c r="T446" s="63"/>
      <c r="U446" s="63"/>
      <c r="V446" s="63"/>
      <c r="W446" s="63"/>
      <c r="X446" s="63"/>
      <c r="Y446" s="63"/>
      <c r="Z446" s="63"/>
      <c r="AA446" s="63"/>
      <c r="AB446" s="63"/>
      <c r="AC446" s="63"/>
      <c r="AD446" s="63"/>
      <c r="AE446" s="63"/>
      <c r="AF446" s="63"/>
      <c r="AG446" s="63"/>
      <c r="AH446" s="63"/>
      <c r="AI446" s="63"/>
      <c r="AJ446" s="63"/>
      <c r="AK446" s="63"/>
      <c r="AL446" s="63"/>
      <c r="AM446" s="63"/>
      <c r="AN446" s="63"/>
      <c r="AO446" s="67"/>
    </row>
    <row r="447" spans="1:41" x14ac:dyDescent="0.2">
      <c r="A447" s="5"/>
      <c r="B447" s="5"/>
      <c r="C447" s="144"/>
      <c r="D447" s="65"/>
      <c r="E447" s="5"/>
      <c r="F447" s="66"/>
      <c r="G447" s="139"/>
      <c r="H447" s="139"/>
      <c r="I447" s="139"/>
      <c r="K447" s="63"/>
      <c r="L447" s="63"/>
      <c r="M447" s="63"/>
      <c r="N447" s="63"/>
      <c r="O447" s="63"/>
      <c r="P447" s="63"/>
      <c r="Q447" s="63"/>
      <c r="R447" s="63"/>
      <c r="S447" s="63"/>
      <c r="T447" s="63"/>
      <c r="U447" s="63"/>
      <c r="V447" s="63"/>
      <c r="W447" s="63"/>
      <c r="X447" s="63"/>
      <c r="Y447" s="63"/>
      <c r="Z447" s="63"/>
      <c r="AA447" s="63"/>
      <c r="AB447" s="63"/>
      <c r="AC447" s="63"/>
      <c r="AD447" s="63"/>
      <c r="AE447" s="63"/>
      <c r="AF447" s="63"/>
      <c r="AG447" s="63"/>
      <c r="AH447" s="63"/>
      <c r="AI447" s="63"/>
      <c r="AJ447" s="63"/>
      <c r="AK447" s="63"/>
      <c r="AL447" s="63"/>
      <c r="AM447" s="63"/>
      <c r="AN447" s="63"/>
      <c r="AO447" s="67"/>
    </row>
    <row r="448" spans="1:41" x14ac:dyDescent="0.2">
      <c r="A448" s="5"/>
      <c r="B448" s="5"/>
      <c r="C448" s="144"/>
      <c r="D448" s="65"/>
      <c r="E448" s="5"/>
      <c r="F448" s="66"/>
      <c r="G448" s="139"/>
      <c r="H448" s="139"/>
      <c r="I448" s="139"/>
      <c r="K448" s="63"/>
      <c r="L448" s="63"/>
      <c r="M448" s="63"/>
      <c r="N448" s="63"/>
      <c r="O448" s="63"/>
      <c r="P448" s="63"/>
      <c r="Q448" s="63"/>
      <c r="R448" s="63"/>
      <c r="S448" s="63"/>
      <c r="T448" s="63"/>
      <c r="U448" s="63"/>
      <c r="V448" s="63"/>
      <c r="W448" s="63"/>
      <c r="X448" s="63"/>
      <c r="Y448" s="63"/>
      <c r="Z448" s="63"/>
      <c r="AA448" s="63"/>
      <c r="AB448" s="63"/>
      <c r="AC448" s="63"/>
      <c r="AD448" s="63"/>
      <c r="AE448" s="63"/>
      <c r="AF448" s="63"/>
      <c r="AG448" s="63"/>
      <c r="AH448" s="63"/>
      <c r="AI448" s="63"/>
      <c r="AJ448" s="63"/>
      <c r="AK448" s="63"/>
      <c r="AL448" s="63"/>
      <c r="AM448" s="63"/>
      <c r="AN448" s="63"/>
      <c r="AO448" s="67"/>
    </row>
    <row r="449" spans="1:41" x14ac:dyDescent="0.2">
      <c r="A449" s="5"/>
      <c r="B449" s="5"/>
      <c r="C449" s="144"/>
      <c r="D449" s="65"/>
      <c r="E449" s="5"/>
      <c r="F449" s="66"/>
      <c r="G449" s="139"/>
      <c r="H449" s="139"/>
      <c r="I449" s="139"/>
      <c r="K449" s="63"/>
      <c r="L449" s="63"/>
      <c r="M449" s="63"/>
      <c r="N449" s="63"/>
      <c r="O449" s="63"/>
      <c r="P449" s="63"/>
      <c r="Q449" s="63"/>
      <c r="R449" s="63"/>
      <c r="S449" s="63"/>
      <c r="T449" s="63"/>
      <c r="U449" s="63"/>
      <c r="V449" s="63"/>
      <c r="W449" s="63"/>
      <c r="X449" s="63"/>
      <c r="Y449" s="63"/>
      <c r="Z449" s="63"/>
      <c r="AA449" s="63"/>
      <c r="AB449" s="63"/>
      <c r="AC449" s="63"/>
      <c r="AD449" s="63"/>
      <c r="AE449" s="63"/>
      <c r="AF449" s="63"/>
      <c r="AG449" s="63"/>
      <c r="AH449" s="63"/>
      <c r="AI449" s="63"/>
      <c r="AJ449" s="63"/>
      <c r="AK449" s="63"/>
      <c r="AL449" s="63"/>
      <c r="AM449" s="63"/>
      <c r="AN449" s="63"/>
      <c r="AO449" s="67"/>
    </row>
    <row r="450" spans="1:41" x14ac:dyDescent="0.2">
      <c r="A450" s="5"/>
      <c r="B450" s="5"/>
      <c r="C450" s="144"/>
      <c r="D450" s="65"/>
      <c r="E450" s="5"/>
      <c r="F450" s="66"/>
      <c r="G450" s="139"/>
      <c r="H450" s="139"/>
      <c r="I450" s="139"/>
      <c r="K450" s="63"/>
      <c r="L450" s="63"/>
      <c r="M450" s="63"/>
      <c r="N450" s="63"/>
      <c r="O450" s="63"/>
      <c r="P450" s="63"/>
      <c r="Q450" s="63"/>
      <c r="R450" s="63"/>
      <c r="S450" s="63"/>
      <c r="T450" s="63"/>
      <c r="U450" s="63"/>
      <c r="V450" s="63"/>
      <c r="W450" s="63"/>
      <c r="X450" s="63"/>
      <c r="Y450" s="63"/>
      <c r="Z450" s="63"/>
      <c r="AA450" s="63"/>
      <c r="AB450" s="63"/>
      <c r="AC450" s="63"/>
      <c r="AD450" s="63"/>
      <c r="AE450" s="63"/>
      <c r="AF450" s="63"/>
      <c r="AG450" s="63"/>
      <c r="AH450" s="63"/>
      <c r="AI450" s="63"/>
      <c r="AJ450" s="63"/>
      <c r="AK450" s="63"/>
      <c r="AL450" s="63"/>
      <c r="AM450" s="63"/>
      <c r="AN450" s="63"/>
      <c r="AO450" s="67"/>
    </row>
    <row r="451" spans="1:41" x14ac:dyDescent="0.2">
      <c r="A451" s="5"/>
      <c r="B451" s="5"/>
      <c r="C451" s="144"/>
      <c r="D451" s="65"/>
      <c r="E451" s="5"/>
      <c r="F451" s="66"/>
      <c r="G451" s="139"/>
      <c r="H451" s="139"/>
      <c r="I451" s="139"/>
      <c r="K451" s="63"/>
      <c r="L451" s="63"/>
      <c r="M451" s="63"/>
      <c r="N451" s="63"/>
      <c r="O451" s="63"/>
      <c r="P451" s="63"/>
      <c r="Q451" s="63"/>
      <c r="R451" s="63"/>
      <c r="S451" s="63"/>
      <c r="T451" s="63"/>
      <c r="U451" s="63"/>
      <c r="V451" s="63"/>
      <c r="W451" s="63"/>
      <c r="X451" s="63"/>
      <c r="Y451" s="63"/>
      <c r="Z451" s="63"/>
      <c r="AA451" s="63"/>
      <c r="AB451" s="63"/>
      <c r="AC451" s="63"/>
      <c r="AD451" s="63"/>
      <c r="AE451" s="63"/>
      <c r="AF451" s="63"/>
      <c r="AG451" s="63"/>
      <c r="AH451" s="63"/>
      <c r="AI451" s="63"/>
      <c r="AJ451" s="63"/>
      <c r="AK451" s="63"/>
      <c r="AL451" s="63"/>
      <c r="AM451" s="63"/>
      <c r="AN451" s="63"/>
      <c r="AO451" s="67"/>
    </row>
    <row r="452" spans="1:41" x14ac:dyDescent="0.2">
      <c r="A452" s="5"/>
      <c r="B452" s="5"/>
      <c r="C452" s="144"/>
      <c r="D452" s="65"/>
      <c r="E452" s="5"/>
      <c r="F452" s="66"/>
      <c r="G452" s="139"/>
      <c r="H452" s="139"/>
      <c r="I452" s="139"/>
      <c r="K452" s="63"/>
      <c r="L452" s="63"/>
      <c r="M452" s="63"/>
      <c r="N452" s="63"/>
      <c r="O452" s="63"/>
      <c r="P452" s="63"/>
      <c r="Q452" s="63"/>
      <c r="R452" s="63"/>
      <c r="S452" s="63"/>
      <c r="T452" s="63"/>
      <c r="U452" s="63"/>
      <c r="V452" s="63"/>
      <c r="W452" s="63"/>
      <c r="X452" s="63"/>
      <c r="Y452" s="63"/>
      <c r="Z452" s="63"/>
      <c r="AA452" s="63"/>
      <c r="AB452" s="63"/>
      <c r="AC452" s="63"/>
      <c r="AD452" s="63"/>
      <c r="AE452" s="63"/>
      <c r="AF452" s="63"/>
      <c r="AG452" s="63"/>
      <c r="AH452" s="63"/>
      <c r="AI452" s="63"/>
      <c r="AJ452" s="63"/>
      <c r="AK452" s="63"/>
      <c r="AL452" s="63"/>
      <c r="AM452" s="63"/>
      <c r="AN452" s="63"/>
      <c r="AO452" s="67"/>
    </row>
    <row r="453" spans="1:41" x14ac:dyDescent="0.2">
      <c r="A453" s="5"/>
      <c r="B453" s="5"/>
      <c r="C453" s="144"/>
      <c r="D453" s="65"/>
      <c r="E453" s="5"/>
      <c r="F453" s="66"/>
      <c r="G453" s="139"/>
      <c r="H453" s="139"/>
      <c r="I453" s="139"/>
      <c r="K453" s="63"/>
      <c r="L453" s="63"/>
      <c r="M453" s="63"/>
      <c r="N453" s="63"/>
      <c r="O453" s="63"/>
      <c r="P453" s="63"/>
      <c r="Q453" s="63"/>
      <c r="R453" s="63"/>
      <c r="S453" s="63"/>
      <c r="T453" s="63"/>
      <c r="U453" s="63"/>
      <c r="V453" s="63"/>
      <c r="W453" s="63"/>
      <c r="X453" s="63"/>
      <c r="Y453" s="63"/>
      <c r="Z453" s="63"/>
      <c r="AA453" s="63"/>
      <c r="AB453" s="63"/>
      <c r="AC453" s="63"/>
      <c r="AD453" s="63"/>
      <c r="AE453" s="63"/>
      <c r="AF453" s="63"/>
      <c r="AG453" s="63"/>
      <c r="AH453" s="63"/>
      <c r="AI453" s="63"/>
      <c r="AJ453" s="63"/>
      <c r="AK453" s="63"/>
      <c r="AL453" s="63"/>
      <c r="AM453" s="63"/>
      <c r="AN453" s="63"/>
      <c r="AO453" s="67"/>
    </row>
    <row r="454" spans="1:41" x14ac:dyDescent="0.2">
      <c r="A454" s="5"/>
      <c r="B454" s="5"/>
      <c r="C454" s="144"/>
      <c r="D454" s="65"/>
      <c r="E454" s="5"/>
      <c r="F454" s="66"/>
      <c r="G454" s="139"/>
      <c r="H454" s="139"/>
      <c r="I454" s="139"/>
      <c r="K454" s="63"/>
      <c r="L454" s="63"/>
      <c r="M454" s="63"/>
      <c r="N454" s="63"/>
      <c r="O454" s="63"/>
      <c r="P454" s="63"/>
      <c r="Q454" s="63"/>
      <c r="R454" s="63"/>
      <c r="S454" s="63"/>
      <c r="T454" s="63"/>
      <c r="U454" s="63"/>
      <c r="V454" s="63"/>
      <c r="W454" s="63"/>
      <c r="X454" s="63"/>
      <c r="Y454" s="63"/>
      <c r="Z454" s="63"/>
      <c r="AA454" s="63"/>
      <c r="AB454" s="63"/>
      <c r="AC454" s="63"/>
      <c r="AD454" s="63"/>
      <c r="AE454" s="63"/>
      <c r="AF454" s="63"/>
      <c r="AG454" s="63"/>
      <c r="AH454" s="63"/>
      <c r="AI454" s="63"/>
      <c r="AJ454" s="63"/>
      <c r="AK454" s="63"/>
      <c r="AL454" s="63"/>
      <c r="AM454" s="63"/>
      <c r="AN454" s="63"/>
      <c r="AO454" s="67"/>
    </row>
    <row r="455" spans="1:41" x14ac:dyDescent="0.2">
      <c r="A455" s="5"/>
      <c r="B455" s="5"/>
      <c r="C455" s="144"/>
      <c r="D455" s="65"/>
      <c r="E455" s="5"/>
      <c r="F455" s="66"/>
      <c r="G455" s="139"/>
      <c r="H455" s="139"/>
      <c r="I455" s="139"/>
      <c r="K455" s="63"/>
      <c r="L455" s="63"/>
      <c r="M455" s="63"/>
      <c r="N455" s="63"/>
      <c r="O455" s="63"/>
      <c r="P455" s="63"/>
      <c r="Q455" s="63"/>
      <c r="R455" s="63"/>
      <c r="S455" s="63"/>
      <c r="T455" s="63"/>
      <c r="U455" s="63"/>
      <c r="V455" s="63"/>
      <c r="W455" s="63"/>
      <c r="X455" s="63"/>
      <c r="Y455" s="63"/>
      <c r="Z455" s="63"/>
      <c r="AA455" s="63"/>
      <c r="AB455" s="63"/>
      <c r="AC455" s="63"/>
      <c r="AD455" s="63"/>
      <c r="AE455" s="63"/>
      <c r="AF455" s="63"/>
      <c r="AG455" s="63"/>
      <c r="AH455" s="63"/>
      <c r="AI455" s="63"/>
      <c r="AJ455" s="63"/>
      <c r="AK455" s="63"/>
      <c r="AL455" s="63"/>
      <c r="AM455" s="63"/>
      <c r="AN455" s="63"/>
      <c r="AO455" s="67"/>
    </row>
    <row r="456" spans="1:41" x14ac:dyDescent="0.2">
      <c r="A456" s="5"/>
      <c r="B456" s="5"/>
      <c r="C456" s="144"/>
      <c r="D456" s="65"/>
      <c r="E456" s="5"/>
      <c r="F456" s="66"/>
      <c r="G456" s="139"/>
      <c r="H456" s="139"/>
      <c r="I456" s="139"/>
      <c r="K456" s="63"/>
      <c r="L456" s="63"/>
      <c r="M456" s="63"/>
      <c r="N456" s="63"/>
      <c r="O456" s="63"/>
      <c r="P456" s="63"/>
      <c r="Q456" s="63"/>
      <c r="R456" s="63"/>
      <c r="S456" s="63"/>
      <c r="T456" s="63"/>
      <c r="U456" s="63"/>
      <c r="V456" s="63"/>
      <c r="W456" s="63"/>
      <c r="X456" s="63"/>
      <c r="Y456" s="63"/>
      <c r="Z456" s="63"/>
      <c r="AA456" s="63"/>
      <c r="AB456" s="63"/>
      <c r="AC456" s="63"/>
      <c r="AD456" s="63"/>
      <c r="AE456" s="63"/>
      <c r="AF456" s="63"/>
      <c r="AG456" s="63"/>
      <c r="AH456" s="63"/>
      <c r="AI456" s="63"/>
      <c r="AJ456" s="63"/>
      <c r="AK456" s="63"/>
      <c r="AL456" s="63"/>
      <c r="AM456" s="63"/>
      <c r="AN456" s="63"/>
      <c r="AO456" s="67"/>
    </row>
    <row r="457" spans="1:41" x14ac:dyDescent="0.2">
      <c r="A457" s="5"/>
      <c r="B457" s="5"/>
      <c r="C457" s="144"/>
      <c r="D457" s="65"/>
      <c r="E457" s="5"/>
      <c r="F457" s="66"/>
      <c r="G457" s="139"/>
      <c r="H457" s="139"/>
      <c r="I457" s="139"/>
      <c r="K457" s="63"/>
      <c r="L457" s="63"/>
      <c r="M457" s="63"/>
      <c r="N457" s="63"/>
      <c r="O457" s="63"/>
      <c r="P457" s="63"/>
      <c r="Q457" s="63"/>
      <c r="R457" s="63"/>
      <c r="S457" s="63"/>
      <c r="T457" s="63"/>
      <c r="U457" s="63"/>
      <c r="V457" s="63"/>
      <c r="W457" s="63"/>
      <c r="X457" s="63"/>
      <c r="Y457" s="63"/>
      <c r="Z457" s="63"/>
      <c r="AA457" s="63"/>
      <c r="AB457" s="63"/>
      <c r="AC457" s="63"/>
      <c r="AD457" s="63"/>
      <c r="AE457" s="63"/>
      <c r="AF457" s="63"/>
      <c r="AG457" s="63"/>
      <c r="AH457" s="63"/>
      <c r="AI457" s="63"/>
      <c r="AJ457" s="63"/>
      <c r="AK457" s="63"/>
      <c r="AL457" s="63"/>
      <c r="AM457" s="63"/>
      <c r="AN457" s="63"/>
      <c r="AO457" s="67"/>
    </row>
    <row r="458" spans="1:41" x14ac:dyDescent="0.2">
      <c r="A458" s="5"/>
      <c r="B458" s="5"/>
      <c r="C458" s="144"/>
      <c r="D458" s="65"/>
      <c r="E458" s="5"/>
      <c r="F458" s="66"/>
      <c r="G458" s="139"/>
      <c r="H458" s="139"/>
      <c r="I458" s="139"/>
      <c r="K458" s="63"/>
      <c r="L458" s="63"/>
      <c r="M458" s="63"/>
      <c r="N458" s="63"/>
      <c r="O458" s="63"/>
      <c r="P458" s="63"/>
      <c r="Q458" s="63"/>
      <c r="R458" s="63"/>
      <c r="S458" s="63"/>
      <c r="T458" s="63"/>
      <c r="U458" s="63"/>
      <c r="V458" s="63"/>
      <c r="W458" s="63"/>
      <c r="X458" s="63"/>
      <c r="Y458" s="63"/>
      <c r="Z458" s="63"/>
      <c r="AA458" s="63"/>
      <c r="AB458" s="63"/>
      <c r="AC458" s="63"/>
      <c r="AD458" s="63"/>
      <c r="AE458" s="63"/>
      <c r="AF458" s="63"/>
      <c r="AG458" s="63"/>
      <c r="AH458" s="63"/>
      <c r="AI458" s="63"/>
      <c r="AJ458" s="63"/>
      <c r="AK458" s="63"/>
      <c r="AL458" s="63"/>
      <c r="AM458" s="63"/>
      <c r="AN458" s="63"/>
      <c r="AO458" s="67"/>
    </row>
    <row r="459" spans="1:41" x14ac:dyDescent="0.2">
      <c r="A459" s="5"/>
      <c r="B459" s="5"/>
      <c r="C459" s="144"/>
      <c r="D459" s="65"/>
      <c r="E459" s="5"/>
      <c r="F459" s="66"/>
      <c r="G459" s="139"/>
      <c r="H459" s="139"/>
      <c r="I459" s="139"/>
      <c r="K459" s="63"/>
      <c r="L459" s="63"/>
      <c r="M459" s="63"/>
      <c r="N459" s="63"/>
      <c r="O459" s="63"/>
      <c r="P459" s="63"/>
      <c r="Q459" s="63"/>
      <c r="R459" s="63"/>
      <c r="S459" s="63"/>
      <c r="T459" s="63"/>
      <c r="U459" s="63"/>
      <c r="V459" s="63"/>
      <c r="W459" s="63"/>
      <c r="X459" s="63"/>
      <c r="Y459" s="63"/>
      <c r="Z459" s="63"/>
      <c r="AA459" s="63"/>
      <c r="AB459" s="63"/>
      <c r="AC459" s="63"/>
      <c r="AD459" s="63"/>
      <c r="AE459" s="63"/>
      <c r="AF459" s="63"/>
      <c r="AG459" s="63"/>
      <c r="AH459" s="63"/>
      <c r="AI459" s="63"/>
      <c r="AJ459" s="63"/>
      <c r="AK459" s="63"/>
      <c r="AL459" s="63"/>
      <c r="AM459" s="63"/>
      <c r="AN459" s="63"/>
      <c r="AO459" s="67"/>
    </row>
    <row r="460" spans="1:41" x14ac:dyDescent="0.2">
      <c r="A460" s="5"/>
      <c r="B460" s="5"/>
      <c r="C460" s="144"/>
      <c r="D460" s="65"/>
      <c r="E460" s="5"/>
      <c r="F460" s="66"/>
      <c r="G460" s="139"/>
      <c r="H460" s="139"/>
      <c r="I460" s="139"/>
      <c r="K460" s="63"/>
      <c r="L460" s="63"/>
      <c r="M460" s="63"/>
      <c r="N460" s="63"/>
      <c r="O460" s="63"/>
      <c r="P460" s="63"/>
      <c r="Q460" s="63"/>
      <c r="R460" s="63"/>
      <c r="S460" s="63"/>
      <c r="T460" s="63"/>
      <c r="U460" s="63"/>
      <c r="V460" s="63"/>
      <c r="W460" s="63"/>
      <c r="X460" s="63"/>
      <c r="Y460" s="63"/>
      <c r="Z460" s="63"/>
      <c r="AA460" s="63"/>
      <c r="AB460" s="63"/>
      <c r="AC460" s="63"/>
      <c r="AD460" s="63"/>
      <c r="AE460" s="63"/>
      <c r="AF460" s="63"/>
      <c r="AG460" s="63"/>
      <c r="AH460" s="63"/>
      <c r="AI460" s="63"/>
      <c r="AJ460" s="63"/>
      <c r="AK460" s="63"/>
      <c r="AL460" s="63"/>
      <c r="AM460" s="63"/>
      <c r="AN460" s="63"/>
      <c r="AO460" s="67"/>
    </row>
    <row r="461" spans="1:41" x14ac:dyDescent="0.2">
      <c r="A461" s="5"/>
      <c r="B461" s="5"/>
      <c r="C461" s="144"/>
      <c r="D461" s="65"/>
      <c r="E461" s="5"/>
      <c r="F461" s="66"/>
      <c r="G461" s="139"/>
      <c r="H461" s="139"/>
      <c r="I461" s="139"/>
      <c r="K461" s="63"/>
      <c r="L461" s="63"/>
      <c r="M461" s="63"/>
      <c r="N461" s="63"/>
      <c r="O461" s="63"/>
      <c r="P461" s="63"/>
      <c r="Q461" s="63"/>
      <c r="R461" s="63"/>
      <c r="S461" s="63"/>
      <c r="T461" s="63"/>
      <c r="U461" s="63"/>
      <c r="V461" s="63"/>
      <c r="W461" s="63"/>
      <c r="X461" s="63"/>
      <c r="Y461" s="63"/>
      <c r="Z461" s="63"/>
      <c r="AA461" s="63"/>
      <c r="AB461" s="63"/>
      <c r="AC461" s="63"/>
      <c r="AD461" s="63"/>
      <c r="AE461" s="63"/>
      <c r="AF461" s="63"/>
      <c r="AG461" s="63"/>
      <c r="AH461" s="63"/>
      <c r="AI461" s="63"/>
      <c r="AJ461" s="63"/>
      <c r="AK461" s="63"/>
      <c r="AL461" s="63"/>
      <c r="AM461" s="63"/>
      <c r="AN461" s="63"/>
      <c r="AO461" s="67"/>
    </row>
    <row r="462" spans="1:41" x14ac:dyDescent="0.2">
      <c r="A462" s="5"/>
      <c r="B462" s="5"/>
      <c r="C462" s="144"/>
      <c r="D462" s="65"/>
      <c r="E462" s="5"/>
      <c r="F462" s="66"/>
      <c r="G462" s="139"/>
      <c r="H462" s="139"/>
      <c r="I462" s="139"/>
      <c r="K462" s="63"/>
      <c r="L462" s="63"/>
      <c r="M462" s="63"/>
      <c r="N462" s="63"/>
      <c r="O462" s="63"/>
      <c r="P462" s="63"/>
      <c r="Q462" s="63"/>
      <c r="R462" s="63"/>
      <c r="S462" s="63"/>
      <c r="T462" s="63"/>
      <c r="U462" s="63"/>
      <c r="V462" s="63"/>
      <c r="W462" s="63"/>
      <c r="X462" s="63"/>
      <c r="Y462" s="63"/>
      <c r="Z462" s="63"/>
      <c r="AA462" s="63"/>
      <c r="AB462" s="63"/>
      <c r="AC462" s="63"/>
      <c r="AD462" s="63"/>
      <c r="AE462" s="63"/>
      <c r="AF462" s="63"/>
      <c r="AG462" s="63"/>
      <c r="AH462" s="63"/>
      <c r="AI462" s="63"/>
      <c r="AJ462" s="63"/>
      <c r="AK462" s="63"/>
      <c r="AL462" s="63"/>
      <c r="AM462" s="63"/>
      <c r="AN462" s="63"/>
      <c r="AO462" s="67"/>
    </row>
    <row r="463" spans="1:41" x14ac:dyDescent="0.2">
      <c r="A463" s="5"/>
      <c r="B463" s="5"/>
      <c r="C463" s="144"/>
      <c r="D463" s="65"/>
      <c r="E463" s="5"/>
      <c r="F463" s="66"/>
      <c r="G463" s="139"/>
      <c r="H463" s="139"/>
      <c r="I463" s="139"/>
      <c r="K463" s="63"/>
      <c r="L463" s="63"/>
      <c r="M463" s="63"/>
      <c r="N463" s="63"/>
      <c r="O463" s="63"/>
      <c r="P463" s="63"/>
      <c r="Q463" s="63"/>
      <c r="R463" s="63"/>
      <c r="S463" s="63"/>
      <c r="T463" s="63"/>
      <c r="U463" s="63"/>
      <c r="V463" s="63"/>
      <c r="W463" s="63"/>
      <c r="X463" s="63"/>
      <c r="Y463" s="63"/>
      <c r="Z463" s="63"/>
      <c r="AA463" s="63"/>
      <c r="AB463" s="63"/>
      <c r="AC463" s="63"/>
      <c r="AD463" s="63"/>
      <c r="AE463" s="63"/>
      <c r="AF463" s="63"/>
      <c r="AG463" s="63"/>
      <c r="AH463" s="63"/>
      <c r="AI463" s="63"/>
      <c r="AJ463" s="63"/>
      <c r="AK463" s="63"/>
      <c r="AL463" s="63"/>
      <c r="AM463" s="63"/>
      <c r="AN463" s="63"/>
      <c r="AO463" s="67"/>
    </row>
    <row r="464" spans="1:41" x14ac:dyDescent="0.2">
      <c r="A464" s="5"/>
      <c r="B464" s="5"/>
      <c r="C464" s="144"/>
      <c r="D464" s="65"/>
      <c r="E464" s="5"/>
      <c r="F464" s="66"/>
      <c r="G464" s="139"/>
      <c r="H464" s="139"/>
      <c r="I464" s="139"/>
      <c r="K464" s="63"/>
      <c r="L464" s="63"/>
      <c r="M464" s="63"/>
      <c r="N464" s="63"/>
      <c r="O464" s="63"/>
      <c r="P464" s="63"/>
      <c r="Q464" s="63"/>
      <c r="R464" s="63"/>
      <c r="S464" s="63"/>
      <c r="T464" s="63"/>
      <c r="U464" s="63"/>
      <c r="V464" s="63"/>
      <c r="W464" s="63"/>
      <c r="X464" s="63"/>
      <c r="Y464" s="63"/>
      <c r="Z464" s="63"/>
      <c r="AA464" s="63"/>
      <c r="AB464" s="63"/>
      <c r="AC464" s="63"/>
      <c r="AD464" s="63"/>
      <c r="AE464" s="63"/>
      <c r="AF464" s="63"/>
      <c r="AG464" s="63"/>
      <c r="AH464" s="63"/>
      <c r="AI464" s="63"/>
      <c r="AJ464" s="63"/>
      <c r="AK464" s="63"/>
      <c r="AL464" s="63"/>
      <c r="AM464" s="63"/>
      <c r="AN464" s="63"/>
      <c r="AO464" s="67"/>
    </row>
    <row r="465" spans="1:41" x14ac:dyDescent="0.2">
      <c r="A465" s="5"/>
      <c r="B465" s="5"/>
      <c r="C465" s="144"/>
      <c r="D465" s="65"/>
      <c r="E465" s="5"/>
      <c r="F465" s="66"/>
      <c r="G465" s="139"/>
      <c r="H465" s="139"/>
      <c r="I465" s="139"/>
      <c r="K465" s="63"/>
      <c r="L465" s="63"/>
      <c r="M465" s="63"/>
      <c r="N465" s="63"/>
      <c r="O465" s="63"/>
      <c r="P465" s="63"/>
      <c r="Q465" s="63"/>
      <c r="R465" s="63"/>
      <c r="S465" s="63"/>
      <c r="T465" s="63"/>
      <c r="U465" s="63"/>
      <c r="V465" s="63"/>
      <c r="W465" s="63"/>
      <c r="X465" s="63"/>
      <c r="Y465" s="63"/>
      <c r="Z465" s="63"/>
      <c r="AA465" s="63"/>
      <c r="AB465" s="63"/>
      <c r="AC465" s="63"/>
      <c r="AD465" s="63"/>
      <c r="AE465" s="63"/>
      <c r="AF465" s="63"/>
      <c r="AG465" s="63"/>
      <c r="AH465" s="63"/>
      <c r="AI465" s="63"/>
      <c r="AJ465" s="63"/>
      <c r="AK465" s="63"/>
      <c r="AL465" s="63"/>
      <c r="AM465" s="63"/>
      <c r="AN465" s="63"/>
      <c r="AO465" s="67"/>
    </row>
    <row r="466" spans="1:41" x14ac:dyDescent="0.2">
      <c r="A466" s="5"/>
      <c r="B466" s="5"/>
      <c r="C466" s="144"/>
      <c r="D466" s="65"/>
      <c r="E466" s="5"/>
      <c r="F466" s="66"/>
      <c r="G466" s="139"/>
      <c r="H466" s="139"/>
      <c r="I466" s="139"/>
      <c r="K466" s="63"/>
      <c r="L466" s="63"/>
      <c r="M466" s="63"/>
      <c r="N466" s="63"/>
      <c r="O466" s="63"/>
      <c r="P466" s="63"/>
      <c r="Q466" s="63"/>
      <c r="R466" s="63"/>
      <c r="S466" s="63"/>
      <c r="T466" s="63"/>
      <c r="U466" s="63"/>
      <c r="V466" s="63"/>
      <c r="W466" s="63"/>
      <c r="X466" s="63"/>
      <c r="Y466" s="63"/>
      <c r="Z466" s="63"/>
      <c r="AA466" s="63"/>
      <c r="AB466" s="63"/>
      <c r="AC466" s="63"/>
      <c r="AD466" s="63"/>
      <c r="AE466" s="63"/>
      <c r="AF466" s="63"/>
      <c r="AG466" s="63"/>
      <c r="AH466" s="63"/>
      <c r="AI466" s="63"/>
      <c r="AJ466" s="63"/>
      <c r="AK466" s="63"/>
      <c r="AL466" s="63"/>
      <c r="AM466" s="63"/>
      <c r="AN466" s="63"/>
      <c r="AO466" s="67"/>
    </row>
    <row r="467" spans="1:41" x14ac:dyDescent="0.2">
      <c r="A467" s="5"/>
      <c r="B467" s="5"/>
      <c r="C467" s="144"/>
      <c r="D467" s="65"/>
      <c r="E467" s="5"/>
      <c r="F467" s="66"/>
      <c r="G467" s="139"/>
      <c r="H467" s="139"/>
      <c r="I467" s="139"/>
      <c r="K467" s="63"/>
      <c r="L467" s="63"/>
      <c r="M467" s="63"/>
      <c r="N467" s="63"/>
      <c r="O467" s="63"/>
      <c r="P467" s="63"/>
      <c r="Q467" s="63"/>
      <c r="R467" s="63"/>
      <c r="S467" s="63"/>
      <c r="T467" s="63"/>
      <c r="U467" s="63"/>
      <c r="V467" s="63"/>
      <c r="W467" s="63"/>
      <c r="X467" s="63"/>
      <c r="Y467" s="63"/>
      <c r="Z467" s="63"/>
      <c r="AA467" s="63"/>
      <c r="AB467" s="63"/>
      <c r="AC467" s="63"/>
      <c r="AD467" s="63"/>
      <c r="AE467" s="63"/>
      <c r="AF467" s="63"/>
      <c r="AG467" s="63"/>
      <c r="AH467" s="63"/>
      <c r="AI467" s="63"/>
      <c r="AJ467" s="63"/>
      <c r="AK467" s="63"/>
      <c r="AL467" s="63"/>
      <c r="AM467" s="63"/>
      <c r="AN467" s="63"/>
      <c r="AO467" s="67"/>
    </row>
    <row r="468" spans="1:41" x14ac:dyDescent="0.2">
      <c r="A468" s="5"/>
      <c r="B468" s="5"/>
      <c r="C468" s="144"/>
      <c r="D468" s="65"/>
      <c r="E468" s="5"/>
      <c r="F468" s="66"/>
      <c r="G468" s="139"/>
      <c r="H468" s="139"/>
      <c r="I468" s="139"/>
      <c r="K468" s="63"/>
      <c r="L468" s="63"/>
      <c r="M468" s="63"/>
      <c r="N468" s="63"/>
      <c r="O468" s="63"/>
      <c r="P468" s="63"/>
      <c r="Q468" s="63"/>
      <c r="R468" s="63"/>
      <c r="S468" s="63"/>
      <c r="T468" s="63"/>
      <c r="U468" s="63"/>
      <c r="V468" s="63"/>
      <c r="W468" s="63"/>
      <c r="X468" s="63"/>
      <c r="Y468" s="63"/>
      <c r="Z468" s="63"/>
      <c r="AA468" s="63"/>
      <c r="AB468" s="63"/>
      <c r="AC468" s="63"/>
      <c r="AD468" s="63"/>
      <c r="AE468" s="63"/>
      <c r="AF468" s="63"/>
      <c r="AG468" s="63"/>
      <c r="AH468" s="63"/>
      <c r="AI468" s="63"/>
      <c r="AJ468" s="63"/>
      <c r="AK468" s="63"/>
      <c r="AL468" s="63"/>
      <c r="AM468" s="63"/>
      <c r="AN468" s="63"/>
      <c r="AO468" s="67"/>
    </row>
    <row r="469" spans="1:41" x14ac:dyDescent="0.2">
      <c r="A469" s="5"/>
      <c r="B469" s="5"/>
      <c r="C469" s="144"/>
      <c r="D469" s="65"/>
      <c r="E469" s="5"/>
      <c r="F469" s="66"/>
      <c r="G469" s="139"/>
      <c r="H469" s="139"/>
      <c r="I469" s="139"/>
      <c r="K469" s="63"/>
      <c r="L469" s="63"/>
      <c r="M469" s="63"/>
      <c r="N469" s="63"/>
      <c r="O469" s="63"/>
      <c r="P469" s="63"/>
      <c r="Q469" s="63"/>
      <c r="R469" s="63"/>
      <c r="S469" s="63"/>
      <c r="T469" s="63"/>
      <c r="U469" s="63"/>
      <c r="V469" s="63"/>
      <c r="W469" s="63"/>
      <c r="X469" s="63"/>
      <c r="Y469" s="63"/>
      <c r="Z469" s="63"/>
      <c r="AA469" s="63"/>
      <c r="AB469" s="63"/>
      <c r="AC469" s="63"/>
      <c r="AD469" s="63"/>
      <c r="AE469" s="63"/>
      <c r="AF469" s="63"/>
      <c r="AG469" s="63"/>
      <c r="AH469" s="63"/>
      <c r="AI469" s="63"/>
      <c r="AJ469" s="63"/>
      <c r="AK469" s="63"/>
      <c r="AL469" s="63"/>
      <c r="AM469" s="63"/>
      <c r="AN469" s="63"/>
      <c r="AO469" s="67"/>
    </row>
    <row r="470" spans="1:41" x14ac:dyDescent="0.2">
      <c r="A470" s="5"/>
      <c r="B470" s="5"/>
      <c r="C470" s="144"/>
      <c r="D470" s="65"/>
      <c r="E470" s="5"/>
      <c r="F470" s="66"/>
      <c r="G470" s="139"/>
      <c r="H470" s="139"/>
      <c r="I470" s="139"/>
      <c r="K470" s="63"/>
      <c r="L470" s="63"/>
      <c r="M470" s="63"/>
      <c r="N470" s="63"/>
      <c r="O470" s="63"/>
      <c r="P470" s="63"/>
      <c r="Q470" s="63"/>
      <c r="R470" s="63"/>
      <c r="S470" s="63"/>
      <c r="T470" s="63"/>
      <c r="U470" s="63"/>
      <c r="V470" s="63"/>
      <c r="W470" s="63"/>
      <c r="X470" s="63"/>
      <c r="Y470" s="63"/>
      <c r="Z470" s="63"/>
      <c r="AA470" s="63"/>
      <c r="AB470" s="63"/>
      <c r="AC470" s="63"/>
      <c r="AD470" s="63"/>
      <c r="AE470" s="63"/>
      <c r="AF470" s="63"/>
      <c r="AG470" s="63"/>
      <c r="AH470" s="63"/>
      <c r="AI470" s="63"/>
      <c r="AJ470" s="63"/>
      <c r="AK470" s="63"/>
      <c r="AL470" s="63"/>
      <c r="AM470" s="63"/>
      <c r="AN470" s="63"/>
      <c r="AO470" s="67"/>
    </row>
    <row r="471" spans="1:41" x14ac:dyDescent="0.2">
      <c r="A471" s="5"/>
      <c r="B471" s="5"/>
      <c r="C471" s="144"/>
      <c r="D471" s="65"/>
      <c r="E471" s="5"/>
      <c r="F471" s="66"/>
      <c r="G471" s="139"/>
      <c r="H471" s="139"/>
      <c r="I471" s="139"/>
      <c r="K471" s="63"/>
      <c r="L471" s="63"/>
      <c r="M471" s="63"/>
      <c r="N471" s="63"/>
      <c r="O471" s="63"/>
      <c r="P471" s="63"/>
      <c r="Q471" s="63"/>
      <c r="R471" s="63"/>
      <c r="S471" s="63"/>
      <c r="T471" s="63"/>
      <c r="U471" s="63"/>
      <c r="V471" s="63"/>
      <c r="W471" s="63"/>
      <c r="X471" s="63"/>
      <c r="Y471" s="63"/>
      <c r="Z471" s="63"/>
      <c r="AA471" s="63"/>
      <c r="AB471" s="63"/>
      <c r="AC471" s="63"/>
      <c r="AD471" s="63"/>
      <c r="AE471" s="63"/>
      <c r="AF471" s="63"/>
      <c r="AG471" s="63"/>
      <c r="AH471" s="63"/>
      <c r="AI471" s="63"/>
      <c r="AJ471" s="63"/>
      <c r="AK471" s="63"/>
      <c r="AL471" s="63"/>
      <c r="AM471" s="63"/>
      <c r="AN471" s="63"/>
      <c r="AO471" s="67"/>
    </row>
    <row r="472" spans="1:41" x14ac:dyDescent="0.2">
      <c r="A472" s="5"/>
      <c r="B472" s="5"/>
      <c r="C472" s="144"/>
      <c r="D472" s="65"/>
      <c r="E472" s="5"/>
      <c r="F472" s="66"/>
      <c r="G472" s="139"/>
      <c r="H472" s="139"/>
      <c r="I472" s="139"/>
      <c r="K472" s="63"/>
      <c r="L472" s="63"/>
      <c r="M472" s="63"/>
      <c r="N472" s="63"/>
      <c r="O472" s="63"/>
      <c r="P472" s="63"/>
      <c r="Q472" s="63"/>
      <c r="R472" s="63"/>
      <c r="S472" s="63"/>
      <c r="T472" s="63"/>
      <c r="U472" s="63"/>
      <c r="V472" s="63"/>
      <c r="W472" s="63"/>
      <c r="X472" s="63"/>
      <c r="Y472" s="63"/>
      <c r="Z472" s="63"/>
      <c r="AA472" s="63"/>
      <c r="AB472" s="63"/>
      <c r="AC472" s="63"/>
      <c r="AD472" s="63"/>
      <c r="AE472" s="63"/>
      <c r="AF472" s="63"/>
      <c r="AG472" s="63"/>
      <c r="AH472" s="63"/>
      <c r="AI472" s="63"/>
      <c r="AJ472" s="63"/>
      <c r="AK472" s="63"/>
      <c r="AL472" s="63"/>
      <c r="AM472" s="63"/>
      <c r="AN472" s="63"/>
      <c r="AO472" s="67"/>
    </row>
    <row r="473" spans="1:41" x14ac:dyDescent="0.2">
      <c r="A473" s="5"/>
      <c r="B473" s="5"/>
      <c r="C473" s="144"/>
      <c r="D473" s="65"/>
      <c r="E473" s="5"/>
      <c r="F473" s="66"/>
      <c r="G473" s="139"/>
      <c r="H473" s="139"/>
      <c r="I473" s="139"/>
      <c r="K473" s="63"/>
      <c r="L473" s="63"/>
      <c r="M473" s="63"/>
      <c r="N473" s="63"/>
      <c r="O473" s="63"/>
      <c r="P473" s="63"/>
      <c r="Q473" s="63"/>
      <c r="R473" s="63"/>
      <c r="S473" s="63"/>
      <c r="T473" s="63"/>
      <c r="U473" s="63"/>
      <c r="V473" s="63"/>
      <c r="W473" s="63"/>
      <c r="X473" s="63"/>
      <c r="Y473" s="63"/>
      <c r="Z473" s="63"/>
      <c r="AA473" s="63"/>
      <c r="AB473" s="63"/>
      <c r="AC473" s="63"/>
      <c r="AD473" s="63"/>
      <c r="AE473" s="63"/>
      <c r="AF473" s="63"/>
      <c r="AG473" s="63"/>
      <c r="AH473" s="63"/>
      <c r="AI473" s="63"/>
      <c r="AJ473" s="63"/>
      <c r="AK473" s="63"/>
      <c r="AL473" s="63"/>
      <c r="AM473" s="63"/>
      <c r="AN473" s="63"/>
      <c r="AO473" s="67"/>
    </row>
    <row r="474" spans="1:41" x14ac:dyDescent="0.2">
      <c r="A474" s="5"/>
      <c r="B474" s="5"/>
      <c r="C474" s="144"/>
      <c r="D474" s="65"/>
      <c r="E474" s="5"/>
      <c r="F474" s="66"/>
      <c r="G474" s="139"/>
      <c r="H474" s="139"/>
      <c r="I474" s="139"/>
      <c r="K474" s="63"/>
      <c r="L474" s="63"/>
      <c r="M474" s="63"/>
      <c r="N474" s="63"/>
      <c r="O474" s="63"/>
      <c r="P474" s="63"/>
      <c r="Q474" s="63"/>
      <c r="R474" s="63"/>
      <c r="S474" s="63"/>
      <c r="T474" s="63"/>
      <c r="U474" s="63"/>
      <c r="V474" s="63"/>
      <c r="W474" s="63"/>
      <c r="X474" s="63"/>
      <c r="Y474" s="63"/>
      <c r="Z474" s="63"/>
      <c r="AA474" s="63"/>
      <c r="AB474" s="63"/>
      <c r="AC474" s="63"/>
      <c r="AD474" s="63"/>
      <c r="AE474" s="63"/>
      <c r="AF474" s="63"/>
      <c r="AG474" s="63"/>
      <c r="AH474" s="63"/>
      <c r="AI474" s="63"/>
      <c r="AJ474" s="63"/>
      <c r="AK474" s="63"/>
      <c r="AL474" s="63"/>
      <c r="AM474" s="63"/>
      <c r="AN474" s="63"/>
      <c r="AO474" s="67"/>
    </row>
    <row r="475" spans="1:41" x14ac:dyDescent="0.2">
      <c r="A475" s="5"/>
      <c r="B475" s="5"/>
      <c r="C475" s="144"/>
      <c r="D475" s="65"/>
      <c r="E475" s="5"/>
      <c r="F475" s="66"/>
      <c r="G475" s="139"/>
      <c r="H475" s="139"/>
      <c r="I475" s="139"/>
      <c r="K475" s="63"/>
      <c r="L475" s="63"/>
      <c r="M475" s="63"/>
      <c r="N475" s="63"/>
      <c r="O475" s="63"/>
      <c r="P475" s="63"/>
      <c r="Q475" s="63"/>
      <c r="R475" s="63"/>
      <c r="S475" s="63"/>
      <c r="T475" s="63"/>
      <c r="U475" s="63"/>
      <c r="V475" s="63"/>
      <c r="W475" s="63"/>
      <c r="X475" s="63"/>
      <c r="Y475" s="63"/>
      <c r="Z475" s="63"/>
      <c r="AA475" s="63"/>
      <c r="AB475" s="63"/>
      <c r="AC475" s="63"/>
      <c r="AD475" s="63"/>
      <c r="AE475" s="63"/>
      <c r="AF475" s="63"/>
      <c r="AG475" s="63"/>
      <c r="AH475" s="63"/>
      <c r="AI475" s="63"/>
      <c r="AJ475" s="63"/>
      <c r="AK475" s="63"/>
      <c r="AL475" s="63"/>
      <c r="AM475" s="63"/>
      <c r="AN475" s="63"/>
      <c r="AO475" s="67"/>
    </row>
    <row r="476" spans="1:41" x14ac:dyDescent="0.2">
      <c r="A476" s="5"/>
      <c r="B476" s="5"/>
      <c r="C476" s="144"/>
      <c r="D476" s="65"/>
      <c r="E476" s="5"/>
      <c r="F476" s="66"/>
      <c r="G476" s="139"/>
      <c r="H476" s="139"/>
      <c r="I476" s="139"/>
      <c r="K476" s="63"/>
      <c r="L476" s="63"/>
      <c r="M476" s="63"/>
      <c r="N476" s="63"/>
      <c r="O476" s="63"/>
      <c r="P476" s="63"/>
      <c r="Q476" s="63"/>
      <c r="R476" s="63"/>
      <c r="S476" s="63"/>
      <c r="T476" s="63"/>
      <c r="U476" s="63"/>
      <c r="V476" s="63"/>
      <c r="W476" s="63"/>
      <c r="X476" s="63"/>
      <c r="Y476" s="63"/>
      <c r="Z476" s="63"/>
      <c r="AA476" s="63"/>
      <c r="AB476" s="63"/>
      <c r="AC476" s="63"/>
      <c r="AD476" s="63"/>
      <c r="AE476" s="63"/>
      <c r="AF476" s="63"/>
      <c r="AG476" s="63"/>
      <c r="AH476" s="63"/>
      <c r="AI476" s="63"/>
      <c r="AJ476" s="63"/>
      <c r="AK476" s="63"/>
      <c r="AL476" s="63"/>
      <c r="AM476" s="63"/>
      <c r="AN476" s="63"/>
      <c r="AO476" s="67"/>
    </row>
    <row r="477" spans="1:41" x14ac:dyDescent="0.2">
      <c r="A477" s="5"/>
      <c r="B477" s="5"/>
      <c r="C477" s="144"/>
      <c r="D477" s="65"/>
      <c r="E477" s="5"/>
      <c r="F477" s="66"/>
      <c r="G477" s="139"/>
      <c r="H477" s="139"/>
      <c r="I477" s="139"/>
      <c r="K477" s="63"/>
      <c r="L477" s="63"/>
      <c r="M477" s="63"/>
      <c r="N477" s="63"/>
      <c r="O477" s="63"/>
      <c r="P477" s="63"/>
      <c r="Q477" s="63"/>
      <c r="R477" s="63"/>
      <c r="S477" s="63"/>
      <c r="T477" s="63"/>
      <c r="U477" s="63"/>
      <c r="V477" s="63"/>
      <c r="W477" s="63"/>
      <c r="X477" s="63"/>
      <c r="Y477" s="63"/>
      <c r="Z477" s="63"/>
      <c r="AA477" s="63"/>
      <c r="AB477" s="63"/>
      <c r="AC477" s="63"/>
      <c r="AD477" s="63"/>
      <c r="AE477" s="63"/>
      <c r="AF477" s="63"/>
      <c r="AG477" s="63"/>
      <c r="AH477" s="63"/>
      <c r="AI477" s="63"/>
      <c r="AJ477" s="63"/>
      <c r="AK477" s="63"/>
      <c r="AL477" s="63"/>
      <c r="AM477" s="63"/>
      <c r="AN477" s="63"/>
      <c r="AO477" s="67"/>
    </row>
    <row r="478" spans="1:41" x14ac:dyDescent="0.2">
      <c r="A478" s="5"/>
      <c r="B478" s="5"/>
      <c r="C478" s="144"/>
      <c r="D478" s="65"/>
      <c r="E478" s="5"/>
      <c r="F478" s="66"/>
      <c r="G478" s="139"/>
      <c r="H478" s="139"/>
      <c r="I478" s="139"/>
      <c r="K478" s="63"/>
      <c r="L478" s="63"/>
      <c r="M478" s="63"/>
      <c r="N478" s="63"/>
      <c r="O478" s="63"/>
      <c r="P478" s="63"/>
      <c r="Q478" s="63"/>
      <c r="R478" s="63"/>
      <c r="S478" s="63"/>
      <c r="T478" s="63"/>
      <c r="U478" s="63"/>
      <c r="V478" s="63"/>
      <c r="W478" s="63"/>
      <c r="X478" s="63"/>
      <c r="Y478" s="63"/>
      <c r="Z478" s="63"/>
      <c r="AA478" s="63"/>
      <c r="AB478" s="63"/>
      <c r="AC478" s="63"/>
      <c r="AD478" s="63"/>
      <c r="AE478" s="63"/>
      <c r="AF478" s="63"/>
      <c r="AG478" s="63"/>
      <c r="AH478" s="63"/>
      <c r="AI478" s="63"/>
      <c r="AJ478" s="63"/>
      <c r="AK478" s="63"/>
      <c r="AL478" s="63"/>
      <c r="AM478" s="63"/>
      <c r="AN478" s="63"/>
      <c r="AO478" s="67"/>
    </row>
    <row r="479" spans="1:41" x14ac:dyDescent="0.2">
      <c r="A479" s="5"/>
      <c r="B479" s="5"/>
      <c r="C479" s="144"/>
      <c r="D479" s="65"/>
      <c r="E479" s="5"/>
      <c r="F479" s="66"/>
      <c r="G479" s="139"/>
      <c r="H479" s="139"/>
      <c r="I479" s="139"/>
      <c r="K479" s="63"/>
      <c r="L479" s="63"/>
      <c r="M479" s="63"/>
      <c r="N479" s="63"/>
      <c r="O479" s="63"/>
      <c r="P479" s="63"/>
      <c r="Q479" s="63"/>
      <c r="R479" s="63"/>
      <c r="S479" s="63"/>
      <c r="T479" s="63"/>
      <c r="U479" s="63"/>
      <c r="V479" s="63"/>
      <c r="W479" s="63"/>
      <c r="X479" s="63"/>
      <c r="Y479" s="63"/>
      <c r="Z479" s="63"/>
      <c r="AA479" s="63"/>
      <c r="AB479" s="63"/>
      <c r="AC479" s="63"/>
      <c r="AD479" s="63"/>
      <c r="AE479" s="63"/>
      <c r="AF479" s="63"/>
      <c r="AG479" s="63"/>
      <c r="AH479" s="63"/>
      <c r="AI479" s="63"/>
      <c r="AJ479" s="63"/>
      <c r="AK479" s="63"/>
      <c r="AL479" s="63"/>
      <c r="AM479" s="63"/>
      <c r="AN479" s="63"/>
      <c r="AO479" s="67"/>
    </row>
    <row r="480" spans="1:41" x14ac:dyDescent="0.2">
      <c r="A480" s="5"/>
      <c r="B480" s="5"/>
      <c r="C480" s="144"/>
      <c r="D480" s="65"/>
      <c r="E480" s="5"/>
      <c r="F480" s="66"/>
      <c r="G480" s="139"/>
      <c r="H480" s="139"/>
      <c r="I480" s="139"/>
      <c r="K480" s="63"/>
      <c r="L480" s="63"/>
      <c r="M480" s="63"/>
      <c r="N480" s="63"/>
      <c r="O480" s="63"/>
      <c r="P480" s="63"/>
      <c r="Q480" s="63"/>
      <c r="R480" s="63"/>
      <c r="S480" s="63"/>
      <c r="T480" s="63"/>
      <c r="U480" s="63"/>
      <c r="V480" s="63"/>
      <c r="W480" s="63"/>
      <c r="X480" s="63"/>
      <c r="Y480" s="63"/>
      <c r="Z480" s="63"/>
      <c r="AA480" s="63"/>
      <c r="AB480" s="63"/>
      <c r="AC480" s="63"/>
      <c r="AD480" s="63"/>
      <c r="AE480" s="63"/>
      <c r="AF480" s="63"/>
      <c r="AG480" s="63"/>
      <c r="AH480" s="63"/>
      <c r="AI480" s="63"/>
      <c r="AJ480" s="63"/>
      <c r="AK480" s="63"/>
      <c r="AL480" s="63"/>
      <c r="AM480" s="63"/>
      <c r="AN480" s="63"/>
      <c r="AO480" s="67"/>
    </row>
    <row r="481" spans="1:41" x14ac:dyDescent="0.2">
      <c r="A481" s="5"/>
      <c r="B481" s="5"/>
      <c r="C481" s="144"/>
      <c r="D481" s="65"/>
      <c r="E481" s="5"/>
      <c r="F481" s="66"/>
      <c r="G481" s="139"/>
      <c r="H481" s="139"/>
      <c r="I481" s="139"/>
      <c r="K481" s="63"/>
      <c r="L481" s="63"/>
      <c r="M481" s="63"/>
      <c r="N481" s="63"/>
      <c r="O481" s="63"/>
      <c r="P481" s="63"/>
      <c r="Q481" s="63"/>
      <c r="R481" s="63"/>
      <c r="S481" s="63"/>
      <c r="T481" s="63"/>
      <c r="U481" s="63"/>
      <c r="V481" s="63"/>
      <c r="W481" s="63"/>
      <c r="X481" s="63"/>
      <c r="Y481" s="63"/>
      <c r="Z481" s="63"/>
      <c r="AA481" s="63"/>
      <c r="AB481" s="63"/>
      <c r="AC481" s="63"/>
      <c r="AD481" s="63"/>
      <c r="AE481" s="63"/>
      <c r="AF481" s="63"/>
      <c r="AG481" s="63"/>
      <c r="AH481" s="63"/>
      <c r="AI481" s="63"/>
      <c r="AJ481" s="63"/>
      <c r="AK481" s="63"/>
      <c r="AL481" s="63"/>
      <c r="AM481" s="63"/>
      <c r="AN481" s="63"/>
      <c r="AO481" s="67"/>
    </row>
    <row r="482" spans="1:41" x14ac:dyDescent="0.2">
      <c r="A482" s="5"/>
      <c r="B482" s="5"/>
      <c r="C482" s="144"/>
      <c r="D482" s="65"/>
      <c r="E482" s="5"/>
      <c r="F482" s="66"/>
      <c r="G482" s="139"/>
      <c r="H482" s="139"/>
      <c r="I482" s="139"/>
      <c r="K482" s="63"/>
      <c r="L482" s="63"/>
      <c r="M482" s="63"/>
      <c r="N482" s="63"/>
      <c r="O482" s="63"/>
      <c r="P482" s="63"/>
      <c r="Q482" s="63"/>
      <c r="R482" s="63"/>
      <c r="S482" s="63"/>
      <c r="T482" s="63"/>
      <c r="U482" s="63"/>
      <c r="V482" s="63"/>
      <c r="W482" s="63"/>
      <c r="X482" s="63"/>
      <c r="Y482" s="63"/>
      <c r="Z482" s="63"/>
      <c r="AA482" s="63"/>
      <c r="AB482" s="63"/>
      <c r="AC482" s="63"/>
      <c r="AD482" s="63"/>
      <c r="AE482" s="63"/>
      <c r="AF482" s="63"/>
      <c r="AG482" s="63"/>
      <c r="AH482" s="63"/>
      <c r="AI482" s="63"/>
      <c r="AJ482" s="63"/>
      <c r="AK482" s="63"/>
      <c r="AL482" s="63"/>
      <c r="AM482" s="63"/>
      <c r="AN482" s="63"/>
      <c r="AO482" s="67"/>
    </row>
    <row r="483" spans="1:41" x14ac:dyDescent="0.2">
      <c r="A483" s="5"/>
      <c r="B483" s="5"/>
      <c r="C483" s="144"/>
      <c r="D483" s="65"/>
      <c r="E483" s="5"/>
      <c r="F483" s="66"/>
      <c r="G483" s="139"/>
      <c r="H483" s="139"/>
      <c r="I483" s="139"/>
      <c r="K483" s="63"/>
      <c r="L483" s="63"/>
      <c r="M483" s="63"/>
      <c r="N483" s="63"/>
      <c r="O483" s="63"/>
      <c r="P483" s="63"/>
      <c r="Q483" s="63"/>
      <c r="R483" s="63"/>
      <c r="S483" s="63"/>
      <c r="T483" s="63"/>
      <c r="U483" s="63"/>
      <c r="V483" s="63"/>
      <c r="W483" s="63"/>
      <c r="X483" s="63"/>
      <c r="Y483" s="63"/>
      <c r="Z483" s="63"/>
      <c r="AA483" s="63"/>
      <c r="AB483" s="63"/>
      <c r="AC483" s="63"/>
      <c r="AD483" s="63"/>
      <c r="AE483" s="63"/>
      <c r="AF483" s="63"/>
      <c r="AG483" s="63"/>
      <c r="AH483" s="63"/>
      <c r="AI483" s="63"/>
      <c r="AJ483" s="63"/>
      <c r="AK483" s="63"/>
      <c r="AL483" s="63"/>
      <c r="AM483" s="63"/>
      <c r="AN483" s="63"/>
      <c r="AO483" s="67"/>
    </row>
    <row r="484" spans="1:41" x14ac:dyDescent="0.2">
      <c r="A484" s="5"/>
      <c r="B484" s="5"/>
      <c r="C484" s="144"/>
      <c r="D484" s="65"/>
      <c r="E484" s="5"/>
      <c r="F484" s="66"/>
      <c r="G484" s="139"/>
      <c r="H484" s="139"/>
      <c r="I484" s="139"/>
      <c r="K484" s="63"/>
      <c r="L484" s="63"/>
      <c r="M484" s="63"/>
      <c r="N484" s="63"/>
      <c r="O484" s="63"/>
      <c r="P484" s="63"/>
      <c r="Q484" s="63"/>
      <c r="R484" s="63"/>
      <c r="S484" s="63"/>
      <c r="T484" s="63"/>
      <c r="U484" s="63"/>
      <c r="V484" s="63"/>
      <c r="W484" s="63"/>
      <c r="X484" s="63"/>
      <c r="Y484" s="63"/>
      <c r="Z484" s="63"/>
      <c r="AA484" s="63"/>
      <c r="AB484" s="63"/>
      <c r="AC484" s="63"/>
      <c r="AD484" s="63"/>
      <c r="AE484" s="63"/>
      <c r="AF484" s="63"/>
      <c r="AG484" s="63"/>
      <c r="AH484" s="63"/>
      <c r="AI484" s="63"/>
      <c r="AJ484" s="63"/>
      <c r="AK484" s="63"/>
      <c r="AL484" s="63"/>
      <c r="AM484" s="63"/>
      <c r="AN484" s="63"/>
      <c r="AO484" s="67"/>
    </row>
    <row r="485" spans="1:41" x14ac:dyDescent="0.2">
      <c r="A485" s="5"/>
      <c r="B485" s="5"/>
      <c r="C485" s="144"/>
      <c r="D485" s="65"/>
      <c r="E485" s="5"/>
      <c r="F485" s="66"/>
      <c r="G485" s="139"/>
      <c r="H485" s="139"/>
      <c r="I485" s="139"/>
      <c r="K485" s="63"/>
      <c r="L485" s="63"/>
      <c r="M485" s="63"/>
      <c r="N485" s="63"/>
      <c r="O485" s="63"/>
      <c r="P485" s="63"/>
      <c r="Q485" s="63"/>
      <c r="R485" s="63"/>
      <c r="S485" s="63"/>
      <c r="T485" s="63"/>
      <c r="U485" s="63"/>
      <c r="V485" s="63"/>
      <c r="W485" s="63"/>
      <c r="X485" s="63"/>
      <c r="Y485" s="63"/>
      <c r="Z485" s="63"/>
      <c r="AA485" s="63"/>
      <c r="AB485" s="63"/>
      <c r="AC485" s="63"/>
      <c r="AD485" s="63"/>
      <c r="AE485" s="63"/>
      <c r="AF485" s="63"/>
      <c r="AG485" s="63"/>
      <c r="AH485" s="63"/>
      <c r="AI485" s="63"/>
      <c r="AJ485" s="63"/>
      <c r="AK485" s="63"/>
      <c r="AL485" s="63"/>
      <c r="AM485" s="63"/>
      <c r="AN485" s="63"/>
      <c r="AO485" s="67"/>
    </row>
    <row r="486" spans="1:41" x14ac:dyDescent="0.2">
      <c r="A486" s="5"/>
      <c r="B486" s="5"/>
      <c r="C486" s="144"/>
      <c r="D486" s="65"/>
      <c r="E486" s="5"/>
      <c r="F486" s="66"/>
      <c r="G486" s="139"/>
      <c r="H486" s="139"/>
      <c r="I486" s="139"/>
      <c r="K486" s="63"/>
      <c r="L486" s="63"/>
      <c r="M486" s="63"/>
      <c r="N486" s="63"/>
      <c r="O486" s="63"/>
      <c r="P486" s="63"/>
      <c r="Q486" s="63"/>
      <c r="R486" s="63"/>
      <c r="S486" s="63"/>
      <c r="T486" s="63"/>
      <c r="U486" s="63"/>
      <c r="V486" s="63"/>
      <c r="W486" s="63"/>
      <c r="X486" s="63"/>
      <c r="Y486" s="63"/>
      <c r="Z486" s="63"/>
      <c r="AA486" s="63"/>
      <c r="AB486" s="63"/>
      <c r="AC486" s="63"/>
      <c r="AD486" s="63"/>
      <c r="AE486" s="63"/>
      <c r="AF486" s="63"/>
      <c r="AG486" s="63"/>
      <c r="AH486" s="63"/>
      <c r="AI486" s="63"/>
      <c r="AJ486" s="63"/>
      <c r="AK486" s="63"/>
      <c r="AL486" s="63"/>
      <c r="AM486" s="63"/>
      <c r="AN486" s="63"/>
      <c r="AO486" s="67"/>
    </row>
    <row r="487" spans="1:41" x14ac:dyDescent="0.2">
      <c r="A487" s="5"/>
      <c r="B487" s="5"/>
      <c r="C487" s="144"/>
      <c r="D487" s="65"/>
      <c r="E487" s="5"/>
      <c r="F487" s="66"/>
      <c r="G487" s="139"/>
      <c r="H487" s="139"/>
      <c r="I487" s="139"/>
      <c r="K487" s="63"/>
      <c r="L487" s="63"/>
      <c r="M487" s="63"/>
      <c r="N487" s="63"/>
      <c r="O487" s="63"/>
      <c r="P487" s="63"/>
      <c r="Q487" s="63"/>
      <c r="R487" s="63"/>
      <c r="S487" s="63"/>
      <c r="T487" s="63"/>
      <c r="U487" s="63"/>
      <c r="V487" s="63"/>
      <c r="W487" s="63"/>
      <c r="X487" s="63"/>
      <c r="Y487" s="63"/>
      <c r="Z487" s="63"/>
      <c r="AA487" s="63"/>
      <c r="AB487" s="63"/>
      <c r="AC487" s="63"/>
      <c r="AD487" s="63"/>
      <c r="AE487" s="63"/>
      <c r="AF487" s="63"/>
      <c r="AG487" s="63"/>
      <c r="AH487" s="63"/>
      <c r="AI487" s="63"/>
      <c r="AJ487" s="63"/>
      <c r="AK487" s="63"/>
      <c r="AL487" s="63"/>
      <c r="AM487" s="63"/>
      <c r="AN487" s="63"/>
      <c r="AO487" s="67"/>
    </row>
    <row r="488" spans="1:41" x14ac:dyDescent="0.2">
      <c r="A488" s="5"/>
      <c r="B488" s="5"/>
      <c r="C488" s="144"/>
      <c r="D488" s="65"/>
      <c r="E488" s="5"/>
      <c r="F488" s="66"/>
      <c r="G488" s="139"/>
      <c r="H488" s="139"/>
      <c r="I488" s="139"/>
      <c r="K488" s="63"/>
      <c r="L488" s="63"/>
      <c r="M488" s="63"/>
      <c r="N488" s="63"/>
      <c r="O488" s="63"/>
      <c r="P488" s="63"/>
      <c r="Q488" s="63"/>
      <c r="R488" s="63"/>
      <c r="S488" s="63"/>
      <c r="T488" s="63"/>
      <c r="U488" s="63"/>
      <c r="V488" s="63"/>
      <c r="W488" s="63"/>
      <c r="X488" s="63"/>
      <c r="Y488" s="63"/>
      <c r="Z488" s="63"/>
      <c r="AA488" s="63"/>
      <c r="AB488" s="63"/>
      <c r="AC488" s="63"/>
      <c r="AD488" s="63"/>
      <c r="AE488" s="63"/>
      <c r="AF488" s="63"/>
      <c r="AG488" s="63"/>
      <c r="AH488" s="63"/>
      <c r="AI488" s="63"/>
      <c r="AJ488" s="63"/>
      <c r="AK488" s="63"/>
      <c r="AL488" s="63"/>
      <c r="AM488" s="63"/>
      <c r="AN488" s="63"/>
      <c r="AO488" s="67"/>
    </row>
    <row r="489" spans="1:41" x14ac:dyDescent="0.2">
      <c r="A489" s="5"/>
      <c r="B489" s="5"/>
      <c r="C489" s="144"/>
      <c r="D489" s="65"/>
      <c r="E489" s="5"/>
      <c r="F489" s="66"/>
      <c r="G489" s="139"/>
      <c r="H489" s="139"/>
      <c r="I489" s="139"/>
      <c r="K489" s="63"/>
      <c r="L489" s="63"/>
      <c r="M489" s="63"/>
      <c r="N489" s="63"/>
      <c r="O489" s="63"/>
      <c r="P489" s="63"/>
      <c r="Q489" s="63"/>
      <c r="R489" s="63"/>
      <c r="S489" s="63"/>
      <c r="T489" s="63"/>
      <c r="U489" s="63"/>
      <c r="V489" s="63"/>
      <c r="W489" s="63"/>
      <c r="X489" s="63"/>
      <c r="Y489" s="63"/>
      <c r="Z489" s="63"/>
      <c r="AA489" s="63"/>
      <c r="AB489" s="63"/>
      <c r="AC489" s="63"/>
      <c r="AD489" s="63"/>
      <c r="AE489" s="63"/>
      <c r="AF489" s="63"/>
      <c r="AG489" s="63"/>
      <c r="AH489" s="63"/>
      <c r="AI489" s="63"/>
      <c r="AJ489" s="63"/>
      <c r="AK489" s="63"/>
      <c r="AL489" s="63"/>
      <c r="AM489" s="63"/>
      <c r="AN489" s="63"/>
      <c r="AO489" s="67"/>
    </row>
    <row r="490" spans="1:41" x14ac:dyDescent="0.2">
      <c r="A490" s="5"/>
      <c r="B490" s="5"/>
      <c r="C490" s="144"/>
      <c r="D490" s="65"/>
      <c r="E490" s="5"/>
      <c r="F490" s="66"/>
      <c r="G490" s="139"/>
      <c r="H490" s="139"/>
      <c r="I490" s="139"/>
      <c r="K490" s="63"/>
      <c r="L490" s="63"/>
      <c r="M490" s="63"/>
      <c r="N490" s="63"/>
      <c r="O490" s="63"/>
      <c r="P490" s="63"/>
      <c r="Q490" s="63"/>
      <c r="R490" s="63"/>
      <c r="S490" s="63"/>
      <c r="T490" s="63"/>
      <c r="U490" s="63"/>
      <c r="V490" s="63"/>
      <c r="W490" s="63"/>
      <c r="X490" s="63"/>
      <c r="Y490" s="63"/>
      <c r="Z490" s="63"/>
      <c r="AA490" s="63"/>
      <c r="AB490" s="63"/>
      <c r="AC490" s="63"/>
      <c r="AD490" s="63"/>
      <c r="AE490" s="63"/>
      <c r="AF490" s="63"/>
      <c r="AG490" s="63"/>
      <c r="AH490" s="63"/>
      <c r="AI490" s="63"/>
      <c r="AJ490" s="63"/>
      <c r="AK490" s="63"/>
      <c r="AL490" s="63"/>
      <c r="AM490" s="63"/>
      <c r="AN490" s="63"/>
      <c r="AO490" s="67"/>
    </row>
    <row r="491" spans="1:41" x14ac:dyDescent="0.2">
      <c r="A491" s="5"/>
      <c r="B491" s="5"/>
      <c r="C491" s="144"/>
      <c r="D491" s="65"/>
      <c r="E491" s="5"/>
      <c r="F491" s="66"/>
      <c r="G491" s="139"/>
      <c r="H491" s="139"/>
      <c r="I491" s="139"/>
      <c r="K491" s="63"/>
      <c r="L491" s="63"/>
      <c r="M491" s="63"/>
      <c r="N491" s="63"/>
      <c r="O491" s="63"/>
      <c r="P491" s="63"/>
      <c r="Q491" s="63"/>
      <c r="R491" s="63"/>
      <c r="S491" s="63"/>
      <c r="T491" s="63"/>
      <c r="U491" s="63"/>
      <c r="V491" s="63"/>
      <c r="W491" s="63"/>
      <c r="X491" s="63"/>
      <c r="Y491" s="63"/>
      <c r="Z491" s="63"/>
      <c r="AA491" s="63"/>
      <c r="AB491" s="63"/>
      <c r="AC491" s="63"/>
      <c r="AD491" s="63"/>
      <c r="AE491" s="63"/>
      <c r="AF491" s="63"/>
      <c r="AG491" s="63"/>
      <c r="AH491" s="63"/>
      <c r="AI491" s="63"/>
      <c r="AJ491" s="63"/>
      <c r="AK491" s="63"/>
      <c r="AL491" s="63"/>
      <c r="AM491" s="63"/>
      <c r="AN491" s="63"/>
      <c r="AO491" s="67"/>
    </row>
    <row r="492" spans="1:41" x14ac:dyDescent="0.2">
      <c r="A492" s="5"/>
      <c r="B492" s="5"/>
      <c r="C492" s="144"/>
      <c r="D492" s="65"/>
      <c r="E492" s="5"/>
      <c r="F492" s="66"/>
      <c r="G492" s="139"/>
      <c r="H492" s="139"/>
      <c r="I492" s="139"/>
      <c r="K492" s="63"/>
      <c r="L492" s="63"/>
      <c r="M492" s="63"/>
      <c r="N492" s="63"/>
      <c r="O492" s="63"/>
      <c r="P492" s="63"/>
      <c r="Q492" s="63"/>
      <c r="R492" s="63"/>
      <c r="S492" s="63"/>
      <c r="T492" s="63"/>
      <c r="U492" s="63"/>
      <c r="V492" s="63"/>
      <c r="W492" s="63"/>
      <c r="X492" s="63"/>
      <c r="Y492" s="63"/>
      <c r="Z492" s="63"/>
      <c r="AA492" s="63"/>
      <c r="AB492" s="63"/>
      <c r="AC492" s="63"/>
      <c r="AD492" s="63"/>
      <c r="AE492" s="63"/>
      <c r="AF492" s="63"/>
      <c r="AG492" s="63"/>
      <c r="AH492" s="63"/>
      <c r="AI492" s="63"/>
      <c r="AJ492" s="63"/>
      <c r="AK492" s="63"/>
      <c r="AL492" s="63"/>
      <c r="AM492" s="63"/>
      <c r="AN492" s="63"/>
      <c r="AO492" s="67"/>
    </row>
    <row r="493" spans="1:41" x14ac:dyDescent="0.2">
      <c r="A493" s="5"/>
      <c r="B493" s="5"/>
      <c r="C493" s="144"/>
      <c r="D493" s="65"/>
      <c r="E493" s="5"/>
      <c r="F493" s="66"/>
      <c r="G493" s="139"/>
      <c r="H493" s="139"/>
      <c r="I493" s="139"/>
      <c r="K493" s="63"/>
      <c r="L493" s="63"/>
      <c r="M493" s="63"/>
      <c r="N493" s="63"/>
      <c r="O493" s="63"/>
      <c r="P493" s="63"/>
      <c r="Q493" s="63"/>
      <c r="R493" s="63"/>
      <c r="S493" s="63"/>
      <c r="T493" s="63"/>
      <c r="U493" s="63"/>
      <c r="V493" s="63"/>
      <c r="W493" s="63"/>
      <c r="X493" s="63"/>
      <c r="Y493" s="63"/>
      <c r="Z493" s="63"/>
      <c r="AA493" s="63"/>
      <c r="AB493" s="63"/>
      <c r="AC493" s="63"/>
      <c r="AD493" s="63"/>
      <c r="AE493" s="63"/>
      <c r="AF493" s="63"/>
      <c r="AG493" s="63"/>
      <c r="AH493" s="63"/>
      <c r="AI493" s="63"/>
      <c r="AJ493" s="63"/>
      <c r="AK493" s="63"/>
      <c r="AL493" s="63"/>
      <c r="AM493" s="63"/>
      <c r="AN493" s="63"/>
      <c r="AO493" s="67"/>
    </row>
    <row r="494" spans="1:41" x14ac:dyDescent="0.2">
      <c r="A494" s="5"/>
      <c r="B494" s="5"/>
      <c r="C494" s="144"/>
      <c r="D494" s="65"/>
      <c r="E494" s="5"/>
      <c r="F494" s="66"/>
      <c r="G494" s="139"/>
      <c r="H494" s="139"/>
      <c r="I494" s="139"/>
      <c r="K494" s="63"/>
      <c r="L494" s="63"/>
      <c r="M494" s="63"/>
      <c r="N494" s="63"/>
      <c r="O494" s="63"/>
      <c r="P494" s="63"/>
      <c r="Q494" s="63"/>
      <c r="R494" s="63"/>
      <c r="S494" s="63"/>
      <c r="T494" s="63"/>
      <c r="U494" s="63"/>
      <c r="V494" s="63"/>
      <c r="W494" s="63"/>
      <c r="X494" s="63"/>
      <c r="Y494" s="63"/>
      <c r="Z494" s="63"/>
      <c r="AA494" s="63"/>
      <c r="AB494" s="63"/>
      <c r="AC494" s="63"/>
      <c r="AD494" s="63"/>
      <c r="AE494" s="63"/>
      <c r="AF494" s="63"/>
      <c r="AG494" s="63"/>
      <c r="AH494" s="63"/>
      <c r="AI494" s="63"/>
      <c r="AJ494" s="63"/>
      <c r="AK494" s="63"/>
      <c r="AL494" s="63"/>
      <c r="AM494" s="63"/>
      <c r="AN494" s="63"/>
      <c r="AO494" s="67"/>
    </row>
    <row r="495" spans="1:41" x14ac:dyDescent="0.2">
      <c r="A495" s="5"/>
      <c r="B495" s="5"/>
      <c r="C495" s="144"/>
      <c r="D495" s="65"/>
      <c r="E495" s="5"/>
      <c r="F495" s="66"/>
      <c r="G495" s="139"/>
      <c r="H495" s="139"/>
      <c r="I495" s="139"/>
      <c r="K495" s="63"/>
      <c r="L495" s="63"/>
      <c r="M495" s="63"/>
      <c r="N495" s="63"/>
      <c r="O495" s="63"/>
      <c r="P495" s="63"/>
      <c r="Q495" s="63"/>
      <c r="R495" s="63"/>
      <c r="S495" s="63"/>
      <c r="T495" s="63"/>
      <c r="U495" s="63"/>
      <c r="V495" s="63"/>
      <c r="W495" s="63"/>
      <c r="X495" s="63"/>
      <c r="Y495" s="63"/>
      <c r="Z495" s="63"/>
      <c r="AA495" s="63"/>
      <c r="AB495" s="63"/>
      <c r="AC495" s="63"/>
      <c r="AD495" s="63"/>
      <c r="AE495" s="63"/>
      <c r="AF495" s="63"/>
      <c r="AG495" s="63"/>
      <c r="AH495" s="63"/>
      <c r="AI495" s="63"/>
      <c r="AJ495" s="63"/>
      <c r="AK495" s="63"/>
      <c r="AL495" s="63"/>
      <c r="AM495" s="63"/>
      <c r="AN495" s="63"/>
      <c r="AO495" s="67"/>
    </row>
    <row r="496" spans="1:41" x14ac:dyDescent="0.2">
      <c r="A496" s="5"/>
      <c r="B496" s="5"/>
      <c r="C496" s="144"/>
      <c r="D496" s="65"/>
      <c r="E496" s="5"/>
      <c r="F496" s="66"/>
      <c r="G496" s="139"/>
      <c r="H496" s="139"/>
      <c r="I496" s="139"/>
      <c r="K496" s="63"/>
      <c r="L496" s="63"/>
      <c r="M496" s="63"/>
      <c r="N496" s="63"/>
      <c r="O496" s="63"/>
      <c r="P496" s="63"/>
      <c r="Q496" s="63"/>
      <c r="R496" s="63"/>
      <c r="S496" s="63"/>
      <c r="T496" s="63"/>
      <c r="U496" s="63"/>
      <c r="V496" s="63"/>
      <c r="W496" s="63"/>
      <c r="X496" s="63"/>
      <c r="Y496" s="63"/>
      <c r="Z496" s="63"/>
      <c r="AA496" s="63"/>
      <c r="AB496" s="63"/>
      <c r="AC496" s="63"/>
      <c r="AD496" s="63"/>
      <c r="AE496" s="63"/>
      <c r="AF496" s="63"/>
      <c r="AG496" s="63"/>
      <c r="AH496" s="63"/>
      <c r="AI496" s="63"/>
      <c r="AJ496" s="63"/>
      <c r="AK496" s="63"/>
      <c r="AL496" s="63"/>
      <c r="AM496" s="63"/>
      <c r="AN496" s="63"/>
      <c r="AO496" s="67"/>
    </row>
    <row r="497" spans="1:41" x14ac:dyDescent="0.2">
      <c r="A497" s="5"/>
      <c r="B497" s="5"/>
      <c r="C497" s="144"/>
      <c r="D497" s="65"/>
      <c r="E497" s="5"/>
      <c r="F497" s="66"/>
      <c r="G497" s="139"/>
      <c r="H497" s="139"/>
      <c r="I497" s="139"/>
      <c r="K497" s="63"/>
      <c r="L497" s="63"/>
      <c r="M497" s="63"/>
      <c r="N497" s="63"/>
      <c r="O497" s="63"/>
      <c r="P497" s="63"/>
      <c r="Q497" s="63"/>
      <c r="R497" s="63"/>
      <c r="S497" s="63"/>
      <c r="T497" s="63"/>
      <c r="U497" s="63"/>
      <c r="V497" s="63"/>
      <c r="W497" s="63"/>
      <c r="X497" s="63"/>
      <c r="Y497" s="63"/>
      <c r="Z497" s="63"/>
      <c r="AA497" s="63"/>
      <c r="AB497" s="63"/>
      <c r="AC497" s="63"/>
      <c r="AD497" s="63"/>
      <c r="AE497" s="63"/>
      <c r="AF497" s="63"/>
      <c r="AG497" s="63"/>
      <c r="AH497" s="63"/>
      <c r="AI497" s="63"/>
      <c r="AJ497" s="63"/>
      <c r="AK497" s="63"/>
      <c r="AL497" s="63"/>
      <c r="AM497" s="63"/>
      <c r="AN497" s="63"/>
      <c r="AO497" s="67"/>
    </row>
    <row r="498" spans="1:41" x14ac:dyDescent="0.2">
      <c r="A498" s="5"/>
      <c r="B498" s="5"/>
      <c r="C498" s="144"/>
      <c r="D498" s="65"/>
      <c r="E498" s="5"/>
      <c r="F498" s="66"/>
      <c r="G498" s="139"/>
      <c r="H498" s="139"/>
      <c r="I498" s="139"/>
      <c r="K498" s="63"/>
      <c r="L498" s="63"/>
      <c r="M498" s="63"/>
      <c r="N498" s="63"/>
      <c r="O498" s="63"/>
      <c r="P498" s="63"/>
      <c r="Q498" s="63"/>
      <c r="R498" s="63"/>
      <c r="S498" s="63"/>
      <c r="T498" s="63"/>
      <c r="U498" s="63"/>
      <c r="V498" s="63"/>
      <c r="W498" s="63"/>
      <c r="X498" s="63"/>
      <c r="Y498" s="63"/>
      <c r="Z498" s="63"/>
      <c r="AA498" s="63"/>
      <c r="AB498" s="63"/>
      <c r="AC498" s="63"/>
      <c r="AD498" s="63"/>
      <c r="AE498" s="63"/>
      <c r="AF498" s="63"/>
      <c r="AG498" s="63"/>
      <c r="AH498" s="63"/>
      <c r="AI498" s="63"/>
      <c r="AJ498" s="63"/>
      <c r="AK498" s="63"/>
      <c r="AL498" s="63"/>
      <c r="AM498" s="63"/>
      <c r="AN498" s="63"/>
      <c r="AO498" s="67"/>
    </row>
    <row r="499" spans="1:41" x14ac:dyDescent="0.2">
      <c r="A499" s="5"/>
      <c r="B499" s="5"/>
      <c r="C499" s="144"/>
      <c r="D499" s="65"/>
      <c r="E499" s="5"/>
      <c r="F499" s="66"/>
      <c r="G499" s="139"/>
      <c r="H499" s="139"/>
      <c r="I499" s="139"/>
      <c r="K499" s="63"/>
      <c r="L499" s="63"/>
      <c r="M499" s="63"/>
      <c r="N499" s="63"/>
      <c r="O499" s="63"/>
      <c r="P499" s="63"/>
      <c r="Q499" s="63"/>
      <c r="R499" s="63"/>
      <c r="S499" s="63"/>
      <c r="T499" s="63"/>
      <c r="U499" s="63"/>
      <c r="V499" s="63"/>
      <c r="W499" s="63"/>
      <c r="X499" s="63"/>
      <c r="Y499" s="63"/>
      <c r="Z499" s="63"/>
      <c r="AA499" s="63"/>
      <c r="AB499" s="63"/>
      <c r="AC499" s="63"/>
      <c r="AD499" s="63"/>
      <c r="AE499" s="63"/>
      <c r="AF499" s="63"/>
      <c r="AG499" s="63"/>
      <c r="AH499" s="63"/>
      <c r="AI499" s="63"/>
      <c r="AJ499" s="63"/>
      <c r="AK499" s="63"/>
      <c r="AL499" s="63"/>
      <c r="AM499" s="63"/>
      <c r="AN499" s="63"/>
      <c r="AO499" s="67"/>
    </row>
    <row r="500" spans="1:41" x14ac:dyDescent="0.2">
      <c r="A500" s="5"/>
      <c r="B500" s="5"/>
      <c r="C500" s="144"/>
      <c r="D500" s="65"/>
      <c r="E500" s="5"/>
      <c r="F500" s="66"/>
      <c r="G500" s="139"/>
      <c r="H500" s="139"/>
      <c r="I500" s="139"/>
      <c r="K500" s="63"/>
      <c r="L500" s="63"/>
      <c r="M500" s="63"/>
      <c r="N500" s="63"/>
      <c r="O500" s="63"/>
      <c r="P500" s="63"/>
      <c r="Q500" s="63"/>
      <c r="R500" s="63"/>
      <c r="S500" s="63"/>
      <c r="T500" s="63"/>
      <c r="U500" s="63"/>
      <c r="V500" s="63"/>
      <c r="W500" s="63"/>
      <c r="X500" s="63"/>
      <c r="Y500" s="63"/>
      <c r="Z500" s="63"/>
      <c r="AA500" s="63"/>
      <c r="AB500" s="63"/>
      <c r="AC500" s="63"/>
      <c r="AD500" s="63"/>
      <c r="AE500" s="63"/>
      <c r="AF500" s="63"/>
      <c r="AG500" s="63"/>
      <c r="AH500" s="63"/>
      <c r="AI500" s="63"/>
      <c r="AJ500" s="63"/>
      <c r="AK500" s="63"/>
      <c r="AL500" s="63"/>
      <c r="AM500" s="63"/>
      <c r="AN500" s="63"/>
      <c r="AO500" s="67"/>
    </row>
    <row r="501" spans="1:41" x14ac:dyDescent="0.2">
      <c r="A501" s="5"/>
      <c r="B501" s="5"/>
      <c r="C501" s="144"/>
      <c r="D501" s="65"/>
      <c r="E501" s="5"/>
      <c r="F501" s="66"/>
      <c r="G501" s="139"/>
      <c r="H501" s="139"/>
      <c r="I501" s="139"/>
      <c r="K501" s="63"/>
      <c r="L501" s="63"/>
      <c r="M501" s="63"/>
      <c r="N501" s="63"/>
      <c r="O501" s="63"/>
      <c r="P501" s="63"/>
      <c r="Q501" s="63"/>
      <c r="R501" s="63"/>
      <c r="S501" s="63"/>
      <c r="T501" s="63"/>
      <c r="U501" s="63"/>
      <c r="V501" s="63"/>
      <c r="W501" s="63"/>
      <c r="X501" s="63"/>
      <c r="Y501" s="63"/>
      <c r="Z501" s="63"/>
      <c r="AA501" s="63"/>
      <c r="AB501" s="63"/>
      <c r="AC501" s="63"/>
      <c r="AD501" s="63"/>
      <c r="AE501" s="63"/>
      <c r="AF501" s="63"/>
      <c r="AG501" s="63"/>
      <c r="AH501" s="63"/>
      <c r="AI501" s="63"/>
      <c r="AJ501" s="63"/>
      <c r="AK501" s="63"/>
      <c r="AL501" s="63"/>
      <c r="AM501" s="63"/>
      <c r="AN501" s="63"/>
      <c r="AO501" s="67"/>
    </row>
    <row r="502" spans="1:41" x14ac:dyDescent="0.2">
      <c r="A502" s="5"/>
      <c r="B502" s="5"/>
      <c r="C502" s="144"/>
      <c r="D502" s="65"/>
      <c r="E502" s="5"/>
      <c r="F502" s="66"/>
      <c r="G502" s="139"/>
      <c r="H502" s="139"/>
      <c r="I502" s="139"/>
      <c r="K502" s="63"/>
      <c r="L502" s="63"/>
      <c r="M502" s="63"/>
      <c r="N502" s="63"/>
      <c r="O502" s="63"/>
      <c r="P502" s="63"/>
      <c r="Q502" s="63"/>
      <c r="R502" s="63"/>
      <c r="S502" s="63"/>
      <c r="T502" s="63"/>
      <c r="U502" s="63"/>
      <c r="V502" s="63"/>
      <c r="W502" s="63"/>
      <c r="X502" s="63"/>
      <c r="Y502" s="63"/>
      <c r="Z502" s="63"/>
      <c r="AA502" s="63"/>
      <c r="AB502" s="63"/>
      <c r="AC502" s="63"/>
      <c r="AD502" s="63"/>
      <c r="AE502" s="63"/>
      <c r="AF502" s="63"/>
      <c r="AG502" s="63"/>
      <c r="AH502" s="63"/>
      <c r="AI502" s="63"/>
      <c r="AJ502" s="63"/>
      <c r="AK502" s="63"/>
      <c r="AL502" s="63"/>
      <c r="AM502" s="63"/>
      <c r="AN502" s="63"/>
      <c r="AO502" s="67"/>
    </row>
    <row r="503" spans="1:41" x14ac:dyDescent="0.2">
      <c r="A503" s="5"/>
      <c r="B503" s="5"/>
      <c r="C503" s="144"/>
      <c r="D503" s="65"/>
      <c r="E503" s="5"/>
      <c r="F503" s="66"/>
      <c r="G503" s="139"/>
      <c r="H503" s="139"/>
      <c r="I503" s="139"/>
      <c r="K503" s="63"/>
      <c r="L503" s="63"/>
      <c r="M503" s="63"/>
      <c r="N503" s="63"/>
      <c r="O503" s="63"/>
      <c r="P503" s="63"/>
      <c r="Q503" s="63"/>
      <c r="R503" s="63"/>
      <c r="S503" s="63"/>
      <c r="T503" s="63"/>
      <c r="U503" s="63"/>
      <c r="V503" s="63"/>
      <c r="W503" s="63"/>
      <c r="X503" s="63"/>
      <c r="Y503" s="63"/>
      <c r="Z503" s="63"/>
      <c r="AA503" s="63"/>
      <c r="AB503" s="63"/>
      <c r="AC503" s="63"/>
      <c r="AD503" s="63"/>
      <c r="AE503" s="63"/>
      <c r="AF503" s="63"/>
      <c r="AG503" s="63"/>
      <c r="AH503" s="63"/>
      <c r="AI503" s="63"/>
      <c r="AJ503" s="63"/>
      <c r="AK503" s="63"/>
      <c r="AL503" s="63"/>
      <c r="AM503" s="63"/>
      <c r="AN503" s="63"/>
      <c r="AO503" s="67"/>
    </row>
    <row r="504" spans="1:41" x14ac:dyDescent="0.2">
      <c r="A504" s="5"/>
      <c r="B504" s="5"/>
      <c r="C504" s="144"/>
      <c r="D504" s="65"/>
      <c r="E504" s="5"/>
      <c r="F504" s="66"/>
      <c r="G504" s="139"/>
      <c r="H504" s="139"/>
      <c r="I504" s="139"/>
      <c r="K504" s="63"/>
      <c r="L504" s="63"/>
      <c r="M504" s="63"/>
      <c r="N504" s="63"/>
      <c r="O504" s="63"/>
      <c r="P504" s="63"/>
      <c r="Q504" s="63"/>
      <c r="R504" s="63"/>
      <c r="S504" s="63"/>
      <c r="T504" s="63"/>
      <c r="U504" s="63"/>
      <c r="V504" s="63"/>
      <c r="W504" s="63"/>
      <c r="X504" s="63"/>
      <c r="Y504" s="63"/>
      <c r="Z504" s="63"/>
      <c r="AA504" s="63"/>
      <c r="AB504" s="63"/>
      <c r="AC504" s="63"/>
      <c r="AD504" s="63"/>
      <c r="AE504" s="63"/>
      <c r="AF504" s="63"/>
      <c r="AG504" s="63"/>
      <c r="AH504" s="63"/>
      <c r="AI504" s="63"/>
      <c r="AJ504" s="63"/>
      <c r="AK504" s="63"/>
      <c r="AL504" s="63"/>
      <c r="AM504" s="63"/>
      <c r="AN504" s="63"/>
      <c r="AO504" s="67"/>
    </row>
    <row r="505" spans="1:41" x14ac:dyDescent="0.2">
      <c r="A505" s="5"/>
      <c r="B505" s="5"/>
      <c r="C505" s="144"/>
      <c r="D505" s="65"/>
      <c r="E505" s="5"/>
      <c r="F505" s="66"/>
      <c r="G505" s="139"/>
      <c r="H505" s="139"/>
      <c r="I505" s="139"/>
      <c r="K505" s="63"/>
      <c r="L505" s="63"/>
      <c r="M505" s="63"/>
      <c r="N505" s="63"/>
      <c r="O505" s="63"/>
      <c r="P505" s="63"/>
      <c r="Q505" s="63"/>
      <c r="R505" s="63"/>
      <c r="S505" s="63"/>
      <c r="T505" s="63"/>
      <c r="U505" s="63"/>
      <c r="V505" s="63"/>
      <c r="W505" s="63"/>
      <c r="X505" s="63"/>
      <c r="Y505" s="63"/>
      <c r="Z505" s="63"/>
      <c r="AA505" s="63"/>
      <c r="AB505" s="63"/>
      <c r="AC505" s="63"/>
      <c r="AD505" s="63"/>
      <c r="AE505" s="63"/>
      <c r="AF505" s="63"/>
      <c r="AG505" s="63"/>
      <c r="AH505" s="63"/>
      <c r="AI505" s="63"/>
      <c r="AJ505" s="63"/>
      <c r="AK505" s="63"/>
      <c r="AL505" s="63"/>
      <c r="AM505" s="63"/>
      <c r="AN505" s="63"/>
      <c r="AO505" s="67"/>
    </row>
    <row r="506" spans="1:41" x14ac:dyDescent="0.2">
      <c r="A506" s="5"/>
      <c r="B506" s="5"/>
      <c r="C506" s="144"/>
      <c r="D506" s="65"/>
      <c r="E506" s="5"/>
      <c r="F506" s="66"/>
      <c r="G506" s="139"/>
      <c r="H506" s="139"/>
      <c r="I506" s="139"/>
      <c r="K506" s="63"/>
      <c r="L506" s="63"/>
      <c r="M506" s="63"/>
      <c r="N506" s="63"/>
      <c r="O506" s="63"/>
      <c r="P506" s="63"/>
      <c r="Q506" s="63"/>
      <c r="R506" s="63"/>
      <c r="S506" s="63"/>
      <c r="T506" s="63"/>
      <c r="U506" s="63"/>
      <c r="V506" s="63"/>
      <c r="W506" s="63"/>
      <c r="X506" s="63"/>
      <c r="Y506" s="63"/>
      <c r="Z506" s="63"/>
      <c r="AA506" s="63"/>
      <c r="AB506" s="63"/>
      <c r="AC506" s="63"/>
      <c r="AD506" s="63"/>
      <c r="AE506" s="63"/>
      <c r="AF506" s="63"/>
      <c r="AG506" s="63"/>
      <c r="AH506" s="63"/>
      <c r="AI506" s="63"/>
      <c r="AJ506" s="63"/>
      <c r="AK506" s="63"/>
      <c r="AL506" s="63"/>
      <c r="AM506" s="63"/>
      <c r="AN506" s="63"/>
      <c r="AO506" s="67"/>
    </row>
    <row r="507" spans="1:41" x14ac:dyDescent="0.2">
      <c r="A507" s="5"/>
      <c r="B507" s="5"/>
      <c r="C507" s="144"/>
      <c r="D507" s="65"/>
      <c r="E507" s="5"/>
      <c r="F507" s="66"/>
      <c r="G507" s="139"/>
      <c r="H507" s="139"/>
      <c r="I507" s="139"/>
      <c r="K507" s="63"/>
      <c r="L507" s="63"/>
      <c r="M507" s="63"/>
      <c r="N507" s="63"/>
      <c r="O507" s="63"/>
      <c r="P507" s="63"/>
      <c r="Q507" s="63"/>
      <c r="R507" s="63"/>
      <c r="S507" s="63"/>
      <c r="T507" s="63"/>
      <c r="U507" s="63"/>
      <c r="V507" s="63"/>
      <c r="W507" s="63"/>
      <c r="X507" s="63"/>
      <c r="Y507" s="63"/>
      <c r="Z507" s="63"/>
      <c r="AA507" s="63"/>
      <c r="AB507" s="63"/>
      <c r="AC507" s="63"/>
      <c r="AD507" s="63"/>
      <c r="AE507" s="63"/>
      <c r="AF507" s="63"/>
      <c r="AG507" s="63"/>
      <c r="AH507" s="63"/>
      <c r="AI507" s="63"/>
      <c r="AJ507" s="63"/>
      <c r="AK507" s="63"/>
      <c r="AL507" s="63"/>
      <c r="AM507" s="63"/>
      <c r="AN507" s="63"/>
      <c r="AO507" s="67"/>
    </row>
    <row r="508" spans="1:41" x14ac:dyDescent="0.2">
      <c r="A508" s="5"/>
      <c r="B508" s="5"/>
      <c r="C508" s="144"/>
      <c r="D508" s="65"/>
      <c r="E508" s="5"/>
      <c r="F508" s="66"/>
      <c r="G508" s="139"/>
      <c r="H508" s="139"/>
      <c r="I508" s="139"/>
      <c r="K508" s="63"/>
      <c r="L508" s="63"/>
      <c r="M508" s="63"/>
      <c r="N508" s="63"/>
      <c r="O508" s="63"/>
      <c r="P508" s="63"/>
      <c r="Q508" s="63"/>
      <c r="R508" s="63"/>
      <c r="S508" s="63"/>
      <c r="T508" s="63"/>
      <c r="U508" s="63"/>
      <c r="V508" s="63"/>
      <c r="W508" s="63"/>
      <c r="X508" s="63"/>
      <c r="Y508" s="63"/>
      <c r="Z508" s="63"/>
      <c r="AA508" s="63"/>
      <c r="AB508" s="63"/>
      <c r="AC508" s="63"/>
      <c r="AD508" s="63"/>
      <c r="AE508" s="63"/>
      <c r="AF508" s="63"/>
      <c r="AG508" s="63"/>
      <c r="AH508" s="63"/>
      <c r="AI508" s="63"/>
      <c r="AJ508" s="63"/>
      <c r="AK508" s="63"/>
      <c r="AL508" s="63"/>
      <c r="AM508" s="63"/>
      <c r="AN508" s="63"/>
      <c r="AO508" s="67"/>
    </row>
    <row r="509" spans="1:41" x14ac:dyDescent="0.2">
      <c r="A509" s="5"/>
      <c r="B509" s="5"/>
      <c r="C509" s="144"/>
      <c r="D509" s="65"/>
      <c r="E509" s="5"/>
      <c r="F509" s="66"/>
      <c r="G509" s="139"/>
      <c r="H509" s="139"/>
      <c r="I509" s="139"/>
      <c r="K509" s="63"/>
      <c r="L509" s="63"/>
      <c r="M509" s="63"/>
      <c r="N509" s="63"/>
      <c r="O509" s="63"/>
      <c r="P509" s="63"/>
      <c r="Q509" s="63"/>
      <c r="R509" s="63"/>
      <c r="S509" s="63"/>
      <c r="T509" s="63"/>
      <c r="U509" s="63"/>
      <c r="V509" s="63"/>
      <c r="W509" s="63"/>
      <c r="X509" s="63"/>
      <c r="Y509" s="63"/>
      <c r="Z509" s="63"/>
      <c r="AA509" s="63"/>
      <c r="AB509" s="63"/>
      <c r="AC509" s="63"/>
      <c r="AD509" s="63"/>
      <c r="AE509" s="63"/>
      <c r="AF509" s="63"/>
      <c r="AG509" s="63"/>
      <c r="AH509" s="63"/>
      <c r="AI509" s="63"/>
      <c r="AJ509" s="63"/>
      <c r="AK509" s="63"/>
      <c r="AL509" s="63"/>
      <c r="AM509" s="63"/>
      <c r="AN509" s="63"/>
      <c r="AO509" s="67"/>
    </row>
    <row r="510" spans="1:41" x14ac:dyDescent="0.2">
      <c r="A510" s="5"/>
      <c r="B510" s="5"/>
      <c r="C510" s="144"/>
      <c r="D510" s="65"/>
      <c r="E510" s="5"/>
      <c r="F510" s="66"/>
      <c r="G510" s="139"/>
      <c r="H510" s="139"/>
      <c r="I510" s="139"/>
      <c r="K510" s="63"/>
      <c r="L510" s="63"/>
      <c r="M510" s="63"/>
      <c r="N510" s="63"/>
      <c r="O510" s="63"/>
      <c r="P510" s="63"/>
      <c r="Q510" s="63"/>
      <c r="R510" s="63"/>
      <c r="S510" s="63"/>
      <c r="T510" s="63"/>
      <c r="U510" s="63"/>
      <c r="V510" s="63"/>
      <c r="W510" s="63"/>
      <c r="X510" s="63"/>
      <c r="Y510" s="63"/>
      <c r="Z510" s="63"/>
      <c r="AA510" s="63"/>
      <c r="AB510" s="63"/>
      <c r="AC510" s="63"/>
      <c r="AD510" s="63"/>
      <c r="AE510" s="63"/>
      <c r="AF510" s="63"/>
      <c r="AG510" s="63"/>
      <c r="AH510" s="63"/>
      <c r="AI510" s="63"/>
      <c r="AJ510" s="63"/>
      <c r="AK510" s="63"/>
      <c r="AL510" s="63"/>
      <c r="AM510" s="63"/>
      <c r="AN510" s="63"/>
      <c r="AO510" s="67"/>
    </row>
    <row r="511" spans="1:41" x14ac:dyDescent="0.2">
      <c r="A511" s="5"/>
      <c r="B511" s="5"/>
      <c r="C511" s="144"/>
      <c r="D511" s="65"/>
      <c r="E511" s="5"/>
      <c r="F511" s="66"/>
      <c r="G511" s="139"/>
      <c r="H511" s="139"/>
      <c r="I511" s="139"/>
      <c r="K511" s="63"/>
      <c r="L511" s="63"/>
      <c r="M511" s="63"/>
      <c r="N511" s="63"/>
      <c r="O511" s="63"/>
      <c r="P511" s="63"/>
      <c r="Q511" s="63"/>
      <c r="R511" s="63"/>
      <c r="S511" s="63"/>
      <c r="T511" s="63"/>
      <c r="U511" s="63"/>
      <c r="V511" s="63"/>
      <c r="W511" s="63"/>
      <c r="X511" s="63"/>
      <c r="Y511" s="63"/>
      <c r="Z511" s="63"/>
      <c r="AA511" s="63"/>
      <c r="AB511" s="63"/>
      <c r="AC511" s="63"/>
      <c r="AD511" s="63"/>
      <c r="AE511" s="63"/>
      <c r="AF511" s="63"/>
      <c r="AG511" s="63"/>
      <c r="AH511" s="63"/>
      <c r="AI511" s="63"/>
      <c r="AJ511" s="63"/>
      <c r="AK511" s="63"/>
      <c r="AL511" s="63"/>
      <c r="AM511" s="63"/>
      <c r="AN511" s="63"/>
      <c r="AO511" s="67"/>
    </row>
    <row r="512" spans="1:41" x14ac:dyDescent="0.2">
      <c r="A512" s="5"/>
      <c r="B512" s="5"/>
      <c r="C512" s="144"/>
      <c r="D512" s="65"/>
      <c r="E512" s="5"/>
      <c r="F512" s="66"/>
      <c r="G512" s="139"/>
      <c r="H512" s="139"/>
      <c r="I512" s="139"/>
      <c r="K512" s="63"/>
      <c r="L512" s="63"/>
      <c r="M512" s="63"/>
      <c r="N512" s="63"/>
      <c r="O512" s="63"/>
      <c r="P512" s="63"/>
      <c r="Q512" s="63"/>
      <c r="R512" s="63"/>
      <c r="S512" s="63"/>
      <c r="T512" s="63"/>
      <c r="U512" s="63"/>
      <c r="V512" s="63"/>
      <c r="W512" s="63"/>
      <c r="X512" s="63"/>
      <c r="Y512" s="63"/>
      <c r="Z512" s="63"/>
      <c r="AA512" s="63"/>
      <c r="AB512" s="63"/>
      <c r="AC512" s="63"/>
      <c r="AD512" s="63"/>
      <c r="AE512" s="63"/>
      <c r="AF512" s="63"/>
      <c r="AG512" s="63"/>
      <c r="AH512" s="63"/>
      <c r="AI512" s="63"/>
      <c r="AJ512" s="63"/>
      <c r="AK512" s="63"/>
      <c r="AL512" s="63"/>
      <c r="AM512" s="63"/>
      <c r="AN512" s="63"/>
      <c r="AO512" s="67"/>
    </row>
    <row r="513" spans="1:41" x14ac:dyDescent="0.2">
      <c r="A513" s="5"/>
      <c r="B513" s="5"/>
      <c r="C513" s="144"/>
      <c r="D513" s="65"/>
      <c r="E513" s="5"/>
      <c r="F513" s="66"/>
      <c r="G513" s="139"/>
      <c r="H513" s="139"/>
      <c r="I513" s="139"/>
      <c r="K513" s="63"/>
      <c r="L513" s="63"/>
      <c r="M513" s="63"/>
      <c r="N513" s="63"/>
      <c r="O513" s="63"/>
      <c r="P513" s="63"/>
      <c r="Q513" s="63"/>
      <c r="R513" s="63"/>
      <c r="S513" s="63"/>
      <c r="T513" s="63"/>
      <c r="U513" s="63"/>
      <c r="V513" s="63"/>
      <c r="W513" s="63"/>
      <c r="X513" s="63"/>
      <c r="Y513" s="63"/>
      <c r="Z513" s="63"/>
      <c r="AA513" s="63"/>
      <c r="AB513" s="63"/>
      <c r="AC513" s="63"/>
      <c r="AD513" s="63"/>
      <c r="AE513" s="63"/>
      <c r="AF513" s="63"/>
      <c r="AG513" s="63"/>
      <c r="AH513" s="63"/>
      <c r="AI513" s="63"/>
      <c r="AJ513" s="63"/>
      <c r="AK513" s="63"/>
      <c r="AL513" s="63"/>
      <c r="AM513" s="63"/>
      <c r="AN513" s="63"/>
      <c r="AO513" s="67"/>
    </row>
    <row r="514" spans="1:41" x14ac:dyDescent="0.2">
      <c r="A514" s="5"/>
      <c r="B514" s="5"/>
      <c r="C514" s="144"/>
      <c r="D514" s="65"/>
      <c r="E514" s="5"/>
      <c r="F514" s="66"/>
      <c r="G514" s="139"/>
      <c r="H514" s="139"/>
      <c r="I514" s="139"/>
      <c r="K514" s="63"/>
      <c r="L514" s="63"/>
      <c r="M514" s="63"/>
      <c r="N514" s="63"/>
      <c r="O514" s="63"/>
      <c r="P514" s="63"/>
      <c r="Q514" s="63"/>
      <c r="R514" s="63"/>
      <c r="S514" s="63"/>
      <c r="T514" s="63"/>
      <c r="U514" s="63"/>
      <c r="V514" s="63"/>
      <c r="W514" s="63"/>
      <c r="X514" s="63"/>
      <c r="Y514" s="63"/>
      <c r="Z514" s="63"/>
      <c r="AA514" s="63"/>
      <c r="AB514" s="63"/>
      <c r="AC514" s="63"/>
      <c r="AD514" s="63"/>
      <c r="AE514" s="63"/>
      <c r="AF514" s="63"/>
      <c r="AG514" s="63"/>
      <c r="AH514" s="63"/>
      <c r="AI514" s="63"/>
      <c r="AJ514" s="63"/>
      <c r="AK514" s="63"/>
      <c r="AL514" s="63"/>
      <c r="AM514" s="63"/>
      <c r="AN514" s="63"/>
      <c r="AO514" s="67"/>
    </row>
    <row r="515" spans="1:41" x14ac:dyDescent="0.2">
      <c r="A515" s="5"/>
      <c r="B515" s="5"/>
      <c r="C515" s="144"/>
      <c r="D515" s="65"/>
      <c r="E515" s="5"/>
      <c r="F515" s="66"/>
      <c r="G515" s="139"/>
      <c r="H515" s="139"/>
      <c r="I515" s="139"/>
      <c r="K515" s="63"/>
      <c r="L515" s="63"/>
      <c r="M515" s="63"/>
      <c r="N515" s="63"/>
      <c r="O515" s="63"/>
      <c r="P515" s="63"/>
      <c r="Q515" s="63"/>
      <c r="R515" s="63"/>
      <c r="S515" s="63"/>
      <c r="T515" s="63"/>
      <c r="U515" s="63"/>
      <c r="V515" s="63"/>
      <c r="W515" s="63"/>
      <c r="X515" s="63"/>
      <c r="Y515" s="63"/>
      <c r="Z515" s="63"/>
      <c r="AA515" s="63"/>
      <c r="AB515" s="63"/>
      <c r="AC515" s="63"/>
      <c r="AD515" s="63"/>
      <c r="AE515" s="63"/>
      <c r="AF515" s="63"/>
      <c r="AG515" s="63"/>
      <c r="AH515" s="63"/>
      <c r="AI515" s="63"/>
      <c r="AJ515" s="63"/>
      <c r="AK515" s="63"/>
      <c r="AL515" s="63"/>
      <c r="AM515" s="63"/>
      <c r="AN515" s="63"/>
      <c r="AO515" s="67"/>
    </row>
    <row r="516" spans="1:41" x14ac:dyDescent="0.2">
      <c r="A516" s="5"/>
      <c r="B516" s="5"/>
      <c r="C516" s="144"/>
      <c r="D516" s="65"/>
      <c r="E516" s="5"/>
      <c r="F516" s="66"/>
      <c r="G516" s="139"/>
      <c r="H516" s="139"/>
      <c r="I516" s="139"/>
      <c r="K516" s="63"/>
      <c r="L516" s="63"/>
      <c r="M516" s="63"/>
      <c r="N516" s="63"/>
      <c r="O516" s="63"/>
      <c r="P516" s="63"/>
      <c r="Q516" s="63"/>
      <c r="R516" s="63"/>
      <c r="S516" s="63"/>
      <c r="T516" s="63"/>
      <c r="U516" s="63"/>
      <c r="V516" s="63"/>
      <c r="W516" s="63"/>
      <c r="X516" s="63"/>
      <c r="Y516" s="63"/>
      <c r="Z516" s="63"/>
      <c r="AA516" s="63"/>
      <c r="AB516" s="63"/>
      <c r="AC516" s="63"/>
      <c r="AD516" s="63"/>
      <c r="AE516" s="63"/>
      <c r="AF516" s="63"/>
      <c r="AG516" s="63"/>
      <c r="AH516" s="63"/>
      <c r="AI516" s="63"/>
      <c r="AJ516" s="63"/>
      <c r="AK516" s="63"/>
      <c r="AL516" s="63"/>
      <c r="AM516" s="63"/>
      <c r="AN516" s="63"/>
      <c r="AO516" s="67"/>
    </row>
    <row r="517" spans="1:41" x14ac:dyDescent="0.2">
      <c r="A517" s="5"/>
      <c r="B517" s="5"/>
      <c r="C517" s="144"/>
      <c r="D517" s="65"/>
      <c r="E517" s="5"/>
      <c r="F517" s="66"/>
      <c r="G517" s="139"/>
      <c r="H517" s="139"/>
      <c r="I517" s="139"/>
      <c r="K517" s="63"/>
      <c r="L517" s="63"/>
      <c r="M517" s="63"/>
      <c r="N517" s="63"/>
      <c r="O517" s="63"/>
      <c r="P517" s="63"/>
      <c r="Q517" s="63"/>
      <c r="R517" s="63"/>
      <c r="S517" s="63"/>
      <c r="T517" s="63"/>
      <c r="U517" s="63"/>
      <c r="V517" s="63"/>
      <c r="W517" s="63"/>
      <c r="X517" s="63"/>
      <c r="Y517" s="63"/>
      <c r="Z517" s="63"/>
      <c r="AA517" s="63"/>
      <c r="AB517" s="63"/>
      <c r="AC517" s="63"/>
      <c r="AD517" s="63"/>
      <c r="AE517" s="63"/>
      <c r="AF517" s="63"/>
      <c r="AG517" s="63"/>
      <c r="AH517" s="63"/>
      <c r="AI517" s="63"/>
      <c r="AJ517" s="63"/>
      <c r="AK517" s="63"/>
      <c r="AL517" s="63"/>
      <c r="AM517" s="63"/>
      <c r="AN517" s="63"/>
      <c r="AO517" s="67"/>
    </row>
    <row r="518" spans="1:41" x14ac:dyDescent="0.2">
      <c r="A518" s="5"/>
      <c r="B518" s="5"/>
      <c r="C518" s="144"/>
      <c r="D518" s="65"/>
      <c r="E518" s="5"/>
      <c r="F518" s="66"/>
      <c r="G518" s="139"/>
      <c r="H518" s="139"/>
      <c r="I518" s="139"/>
      <c r="K518" s="63"/>
      <c r="L518" s="63"/>
      <c r="M518" s="63"/>
      <c r="N518" s="63"/>
      <c r="O518" s="63"/>
      <c r="P518" s="63"/>
      <c r="Q518" s="63"/>
      <c r="R518" s="63"/>
      <c r="S518" s="63"/>
      <c r="T518" s="63"/>
      <c r="U518" s="63"/>
      <c r="V518" s="63"/>
      <c r="W518" s="63"/>
      <c r="X518" s="63"/>
      <c r="Y518" s="63"/>
      <c r="Z518" s="63"/>
      <c r="AA518" s="63"/>
      <c r="AB518" s="63"/>
      <c r="AC518" s="63"/>
      <c r="AD518" s="63"/>
      <c r="AE518" s="63"/>
      <c r="AF518" s="63"/>
      <c r="AG518" s="63"/>
      <c r="AH518" s="63"/>
      <c r="AI518" s="63"/>
      <c r="AJ518" s="63"/>
      <c r="AK518" s="63"/>
      <c r="AL518" s="63"/>
      <c r="AM518" s="63"/>
      <c r="AN518" s="63"/>
      <c r="AO518" s="67"/>
    </row>
    <row r="519" spans="1:41" x14ac:dyDescent="0.2">
      <c r="A519" s="5"/>
      <c r="B519" s="5"/>
      <c r="C519" s="144"/>
      <c r="D519" s="65"/>
      <c r="E519" s="5"/>
      <c r="F519" s="66"/>
      <c r="G519" s="139"/>
      <c r="H519" s="139"/>
      <c r="I519" s="139"/>
      <c r="K519" s="63"/>
      <c r="L519" s="63"/>
      <c r="M519" s="63"/>
      <c r="N519" s="63"/>
      <c r="O519" s="63"/>
      <c r="P519" s="63"/>
      <c r="Q519" s="63"/>
      <c r="R519" s="63"/>
      <c r="S519" s="63"/>
      <c r="T519" s="63"/>
      <c r="U519" s="63"/>
      <c r="V519" s="63"/>
      <c r="W519" s="63"/>
      <c r="X519" s="63"/>
      <c r="Y519" s="63"/>
      <c r="Z519" s="63"/>
      <c r="AA519" s="63"/>
      <c r="AB519" s="63"/>
      <c r="AC519" s="63"/>
      <c r="AD519" s="63"/>
      <c r="AE519" s="63"/>
      <c r="AF519" s="63"/>
      <c r="AG519" s="63"/>
      <c r="AH519" s="63"/>
      <c r="AI519" s="63"/>
      <c r="AJ519" s="63"/>
      <c r="AK519" s="63"/>
      <c r="AL519" s="63"/>
      <c r="AM519" s="63"/>
      <c r="AN519" s="63"/>
      <c r="AO519" s="67"/>
    </row>
    <row r="520" spans="1:41" x14ac:dyDescent="0.2">
      <c r="A520" s="5"/>
      <c r="B520" s="5"/>
      <c r="C520" s="144"/>
      <c r="D520" s="65"/>
      <c r="E520" s="5"/>
      <c r="F520" s="66"/>
      <c r="G520" s="139"/>
      <c r="H520" s="139"/>
      <c r="I520" s="139"/>
      <c r="K520" s="63"/>
      <c r="L520" s="63"/>
      <c r="M520" s="63"/>
      <c r="N520" s="63"/>
      <c r="O520" s="63"/>
      <c r="P520" s="63"/>
      <c r="Q520" s="63"/>
      <c r="R520" s="63"/>
      <c r="S520" s="63"/>
      <c r="T520" s="63"/>
      <c r="U520" s="63"/>
      <c r="V520" s="63"/>
      <c r="W520" s="63"/>
      <c r="X520" s="63"/>
      <c r="Y520" s="63"/>
      <c r="Z520" s="63"/>
      <c r="AA520" s="63"/>
      <c r="AB520" s="63"/>
      <c r="AC520" s="63"/>
      <c r="AD520" s="63"/>
      <c r="AE520" s="63"/>
      <c r="AF520" s="63"/>
      <c r="AG520" s="63"/>
      <c r="AH520" s="63"/>
      <c r="AI520" s="63"/>
      <c r="AJ520" s="63"/>
      <c r="AK520" s="63"/>
      <c r="AL520" s="63"/>
      <c r="AM520" s="63"/>
      <c r="AN520" s="63"/>
      <c r="AO520" s="67"/>
    </row>
    <row r="521" spans="1:41" x14ac:dyDescent="0.2">
      <c r="A521" s="5"/>
      <c r="B521" s="5"/>
      <c r="C521" s="144"/>
      <c r="D521" s="65"/>
      <c r="E521" s="5"/>
      <c r="F521" s="66"/>
      <c r="G521" s="139"/>
      <c r="H521" s="139"/>
      <c r="I521" s="139"/>
      <c r="K521" s="63"/>
      <c r="L521" s="63"/>
      <c r="M521" s="63"/>
      <c r="N521" s="63"/>
      <c r="O521" s="63"/>
      <c r="P521" s="63"/>
      <c r="Q521" s="63"/>
      <c r="R521" s="63"/>
      <c r="S521" s="63"/>
      <c r="T521" s="63"/>
      <c r="U521" s="63"/>
      <c r="V521" s="63"/>
      <c r="W521" s="63"/>
      <c r="X521" s="63"/>
      <c r="Y521" s="63"/>
      <c r="Z521" s="63"/>
      <c r="AA521" s="63"/>
      <c r="AB521" s="63"/>
      <c r="AC521" s="63"/>
      <c r="AD521" s="63"/>
      <c r="AE521" s="63"/>
      <c r="AF521" s="63"/>
      <c r="AG521" s="63"/>
      <c r="AH521" s="63"/>
      <c r="AI521" s="63"/>
      <c r="AJ521" s="63"/>
      <c r="AK521" s="63"/>
      <c r="AL521" s="63"/>
      <c r="AM521" s="63"/>
      <c r="AN521" s="63"/>
      <c r="AO521" s="67"/>
    </row>
    <row r="522" spans="1:41" x14ac:dyDescent="0.2">
      <c r="A522" s="5"/>
      <c r="B522" s="5"/>
      <c r="C522" s="144"/>
      <c r="D522" s="65"/>
      <c r="E522" s="5"/>
      <c r="F522" s="66"/>
      <c r="G522" s="139"/>
      <c r="H522" s="139"/>
      <c r="I522" s="139"/>
      <c r="K522" s="63"/>
      <c r="L522" s="63"/>
      <c r="M522" s="63"/>
      <c r="N522" s="63"/>
      <c r="O522" s="63"/>
      <c r="P522" s="63"/>
      <c r="Q522" s="63"/>
      <c r="R522" s="63"/>
      <c r="S522" s="63"/>
      <c r="T522" s="63"/>
      <c r="U522" s="63"/>
      <c r="V522" s="63"/>
      <c r="W522" s="63"/>
      <c r="X522" s="63"/>
      <c r="Y522" s="63"/>
      <c r="Z522" s="63"/>
      <c r="AA522" s="63"/>
      <c r="AB522" s="63"/>
      <c r="AC522" s="63"/>
      <c r="AD522" s="63"/>
      <c r="AE522" s="63"/>
      <c r="AF522" s="63"/>
      <c r="AG522" s="63"/>
      <c r="AH522" s="63"/>
      <c r="AI522" s="63"/>
      <c r="AJ522" s="63"/>
      <c r="AK522" s="63"/>
      <c r="AL522" s="63"/>
      <c r="AM522" s="63"/>
      <c r="AN522" s="63"/>
      <c r="AO522" s="67"/>
    </row>
    <row r="523" spans="1:41" x14ac:dyDescent="0.2">
      <c r="A523" s="5"/>
      <c r="B523" s="5"/>
      <c r="C523" s="144"/>
      <c r="D523" s="65"/>
      <c r="E523" s="5"/>
      <c r="F523" s="66"/>
      <c r="G523" s="139"/>
      <c r="H523" s="139"/>
      <c r="I523" s="139"/>
      <c r="K523" s="63"/>
      <c r="L523" s="63"/>
      <c r="M523" s="63"/>
      <c r="N523" s="63"/>
      <c r="O523" s="63"/>
      <c r="P523" s="63"/>
      <c r="Q523" s="63"/>
      <c r="R523" s="63"/>
      <c r="S523" s="63"/>
      <c r="T523" s="63"/>
      <c r="U523" s="63"/>
      <c r="V523" s="63"/>
      <c r="W523" s="63"/>
      <c r="X523" s="63"/>
      <c r="Y523" s="63"/>
      <c r="Z523" s="63"/>
      <c r="AA523" s="63"/>
      <c r="AB523" s="63"/>
      <c r="AC523" s="63"/>
      <c r="AD523" s="63"/>
      <c r="AE523" s="63"/>
      <c r="AF523" s="63"/>
      <c r="AG523" s="63"/>
      <c r="AH523" s="63"/>
      <c r="AI523" s="63"/>
      <c r="AJ523" s="63"/>
      <c r="AK523" s="63"/>
      <c r="AL523" s="63"/>
      <c r="AM523" s="63"/>
      <c r="AN523" s="63"/>
      <c r="AO523" s="67"/>
    </row>
    <row r="524" spans="1:41" x14ac:dyDescent="0.2">
      <c r="A524" s="5"/>
      <c r="B524" s="5"/>
      <c r="C524" s="144"/>
      <c r="D524" s="65"/>
      <c r="E524" s="5"/>
      <c r="F524" s="66"/>
      <c r="G524" s="139"/>
      <c r="H524" s="139"/>
      <c r="I524" s="139"/>
      <c r="K524" s="63"/>
      <c r="L524" s="63"/>
      <c r="M524" s="63"/>
      <c r="N524" s="63"/>
      <c r="O524" s="63"/>
      <c r="P524" s="63"/>
      <c r="Q524" s="63"/>
      <c r="R524" s="63"/>
      <c r="S524" s="63"/>
      <c r="T524" s="63"/>
      <c r="U524" s="63"/>
      <c r="V524" s="63"/>
      <c r="W524" s="63"/>
      <c r="X524" s="63"/>
      <c r="Y524" s="63"/>
      <c r="Z524" s="63"/>
      <c r="AA524" s="63"/>
      <c r="AB524" s="63"/>
      <c r="AC524" s="63"/>
      <c r="AD524" s="63"/>
      <c r="AE524" s="63"/>
      <c r="AF524" s="63"/>
      <c r="AG524" s="63"/>
      <c r="AH524" s="63"/>
      <c r="AI524" s="63"/>
      <c r="AJ524" s="63"/>
      <c r="AK524" s="63"/>
      <c r="AL524" s="63"/>
      <c r="AM524" s="63"/>
      <c r="AN524" s="63"/>
      <c r="AO524" s="67"/>
    </row>
    <row r="525" spans="1:41" x14ac:dyDescent="0.2">
      <c r="A525" s="5"/>
      <c r="B525" s="5"/>
      <c r="C525" s="144"/>
      <c r="D525" s="65"/>
      <c r="E525" s="5"/>
      <c r="F525" s="66"/>
      <c r="G525" s="139"/>
      <c r="H525" s="139"/>
      <c r="I525" s="139"/>
      <c r="K525" s="63"/>
      <c r="L525" s="63"/>
      <c r="M525" s="63"/>
      <c r="N525" s="63"/>
      <c r="O525" s="63"/>
      <c r="P525" s="63"/>
      <c r="Q525" s="63"/>
      <c r="R525" s="63"/>
      <c r="S525" s="63"/>
      <c r="T525" s="63"/>
      <c r="U525" s="63"/>
      <c r="V525" s="63"/>
      <c r="W525" s="63"/>
      <c r="X525" s="63"/>
      <c r="Y525" s="63"/>
      <c r="Z525" s="63"/>
      <c r="AA525" s="63"/>
      <c r="AB525" s="63"/>
      <c r="AC525" s="63"/>
      <c r="AD525" s="63"/>
      <c r="AE525" s="63"/>
      <c r="AF525" s="63"/>
      <c r="AG525" s="63"/>
      <c r="AH525" s="63"/>
      <c r="AI525" s="63"/>
      <c r="AJ525" s="63"/>
      <c r="AK525" s="63"/>
      <c r="AL525" s="63"/>
      <c r="AM525" s="63"/>
      <c r="AN525" s="63"/>
      <c r="AO525" s="67"/>
    </row>
    <row r="526" spans="1:41" x14ac:dyDescent="0.2">
      <c r="A526" s="5"/>
      <c r="B526" s="5"/>
      <c r="C526" s="144"/>
      <c r="D526" s="65"/>
      <c r="E526" s="5"/>
      <c r="F526" s="66"/>
      <c r="G526" s="139"/>
      <c r="H526" s="139"/>
      <c r="I526" s="139"/>
      <c r="K526" s="63"/>
      <c r="L526" s="63"/>
      <c r="M526" s="63"/>
      <c r="N526" s="63"/>
      <c r="O526" s="63"/>
      <c r="P526" s="63"/>
      <c r="Q526" s="63"/>
      <c r="R526" s="63"/>
      <c r="S526" s="63"/>
      <c r="T526" s="63"/>
      <c r="U526" s="63"/>
      <c r="V526" s="63"/>
      <c r="W526" s="63"/>
      <c r="X526" s="63"/>
      <c r="Y526" s="63"/>
      <c r="Z526" s="63"/>
      <c r="AA526" s="63"/>
      <c r="AB526" s="63"/>
      <c r="AC526" s="63"/>
      <c r="AD526" s="63"/>
      <c r="AE526" s="63"/>
      <c r="AF526" s="63"/>
      <c r="AG526" s="63"/>
      <c r="AH526" s="63"/>
      <c r="AI526" s="63"/>
      <c r="AJ526" s="63"/>
      <c r="AK526" s="63"/>
      <c r="AL526" s="63"/>
      <c r="AM526" s="63"/>
      <c r="AN526" s="63"/>
      <c r="AO526" s="67"/>
    </row>
    <row r="527" spans="1:41" x14ac:dyDescent="0.2">
      <c r="A527" s="5"/>
      <c r="B527" s="5"/>
      <c r="C527" s="144"/>
      <c r="D527" s="65"/>
      <c r="E527" s="5"/>
      <c r="F527" s="66"/>
      <c r="G527" s="139"/>
      <c r="H527" s="139"/>
      <c r="I527" s="139"/>
      <c r="K527" s="63"/>
      <c r="L527" s="63"/>
      <c r="M527" s="63"/>
      <c r="N527" s="63"/>
      <c r="O527" s="63"/>
      <c r="P527" s="63"/>
      <c r="Q527" s="63"/>
      <c r="R527" s="63"/>
      <c r="S527" s="63"/>
      <c r="T527" s="63"/>
      <c r="U527" s="63"/>
      <c r="V527" s="63"/>
      <c r="W527" s="63"/>
      <c r="X527" s="63"/>
      <c r="Y527" s="63"/>
      <c r="Z527" s="63"/>
      <c r="AA527" s="63"/>
      <c r="AB527" s="63"/>
      <c r="AC527" s="63"/>
      <c r="AD527" s="63"/>
      <c r="AE527" s="63"/>
      <c r="AF527" s="63"/>
      <c r="AG527" s="63"/>
      <c r="AH527" s="63"/>
      <c r="AI527" s="63"/>
      <c r="AJ527" s="63"/>
      <c r="AK527" s="63"/>
      <c r="AL527" s="63"/>
      <c r="AM527" s="63"/>
      <c r="AN527" s="63"/>
      <c r="AO527" s="67"/>
    </row>
    <row r="528" spans="1:41" x14ac:dyDescent="0.2">
      <c r="A528" s="5"/>
      <c r="B528" s="5"/>
      <c r="C528" s="144"/>
      <c r="D528" s="65"/>
      <c r="E528" s="5"/>
      <c r="F528" s="66"/>
      <c r="G528" s="139"/>
      <c r="H528" s="139"/>
      <c r="I528" s="139"/>
      <c r="K528" s="63"/>
      <c r="L528" s="63"/>
      <c r="M528" s="63"/>
      <c r="N528" s="63"/>
      <c r="O528" s="63"/>
      <c r="P528" s="63"/>
      <c r="Q528" s="63"/>
      <c r="R528" s="63"/>
      <c r="S528" s="63"/>
      <c r="T528" s="63"/>
      <c r="U528" s="63"/>
      <c r="V528" s="63"/>
      <c r="W528" s="63"/>
      <c r="X528" s="63"/>
      <c r="Y528" s="63"/>
      <c r="Z528" s="63"/>
      <c r="AA528" s="63"/>
      <c r="AB528" s="63"/>
      <c r="AC528" s="63"/>
      <c r="AD528" s="63"/>
      <c r="AE528" s="63"/>
      <c r="AF528" s="63"/>
      <c r="AG528" s="63"/>
      <c r="AH528" s="63"/>
      <c r="AI528" s="63"/>
      <c r="AJ528" s="63"/>
      <c r="AK528" s="63"/>
      <c r="AL528" s="63"/>
      <c r="AM528" s="63"/>
      <c r="AN528" s="63"/>
      <c r="AO528" s="67"/>
    </row>
    <row r="529" spans="1:41" x14ac:dyDescent="0.2">
      <c r="A529" s="5"/>
      <c r="B529" s="5"/>
      <c r="C529" s="144"/>
      <c r="D529" s="65"/>
      <c r="E529" s="5"/>
      <c r="F529" s="66"/>
      <c r="G529" s="139"/>
      <c r="H529" s="139"/>
      <c r="I529" s="139"/>
      <c r="K529" s="63"/>
      <c r="L529" s="63"/>
      <c r="M529" s="63"/>
      <c r="N529" s="63"/>
      <c r="O529" s="63"/>
      <c r="P529" s="63"/>
      <c r="Q529" s="63"/>
      <c r="R529" s="63"/>
      <c r="S529" s="63"/>
      <c r="T529" s="63"/>
      <c r="U529" s="63"/>
      <c r="V529" s="63"/>
      <c r="W529" s="63"/>
      <c r="X529" s="63"/>
      <c r="Y529" s="63"/>
      <c r="Z529" s="63"/>
      <c r="AA529" s="63"/>
      <c r="AB529" s="63"/>
      <c r="AC529" s="63"/>
      <c r="AD529" s="63"/>
      <c r="AE529" s="63"/>
      <c r="AF529" s="63"/>
      <c r="AG529" s="63"/>
      <c r="AH529" s="63"/>
      <c r="AI529" s="63"/>
      <c r="AJ529" s="63"/>
      <c r="AK529" s="63"/>
      <c r="AL529" s="63"/>
      <c r="AM529" s="63"/>
      <c r="AN529" s="63"/>
      <c r="AO529" s="67"/>
    </row>
    <row r="530" spans="1:41" x14ac:dyDescent="0.2">
      <c r="A530" s="5"/>
      <c r="B530" s="5"/>
      <c r="C530" s="144"/>
      <c r="D530" s="65"/>
      <c r="E530" s="5"/>
      <c r="F530" s="66"/>
      <c r="G530" s="139"/>
      <c r="H530" s="139"/>
      <c r="I530" s="139"/>
      <c r="K530" s="63"/>
      <c r="L530" s="63"/>
      <c r="M530" s="63"/>
      <c r="N530" s="63"/>
      <c r="O530" s="63"/>
      <c r="P530" s="63"/>
      <c r="Q530" s="63"/>
      <c r="R530" s="63"/>
      <c r="S530" s="63"/>
      <c r="T530" s="63"/>
      <c r="U530" s="63"/>
      <c r="V530" s="63"/>
      <c r="W530" s="63"/>
      <c r="X530" s="63"/>
      <c r="Y530" s="63"/>
      <c r="Z530" s="63"/>
      <c r="AA530" s="63"/>
      <c r="AB530" s="63"/>
      <c r="AC530" s="63"/>
      <c r="AD530" s="63"/>
      <c r="AE530" s="63"/>
      <c r="AF530" s="63"/>
      <c r="AG530" s="63"/>
      <c r="AH530" s="63"/>
      <c r="AI530" s="63"/>
      <c r="AJ530" s="63"/>
      <c r="AK530" s="63"/>
      <c r="AL530" s="63"/>
      <c r="AM530" s="63"/>
      <c r="AN530" s="63"/>
      <c r="AO530" s="67"/>
    </row>
    <row r="531" spans="1:41" x14ac:dyDescent="0.2">
      <c r="A531" s="5"/>
      <c r="B531" s="5"/>
      <c r="C531" s="144"/>
      <c r="D531" s="65"/>
      <c r="E531" s="5"/>
      <c r="F531" s="66"/>
      <c r="G531" s="139"/>
      <c r="H531" s="139"/>
      <c r="I531" s="139"/>
      <c r="K531" s="63"/>
      <c r="L531" s="63"/>
      <c r="M531" s="63"/>
      <c r="N531" s="63"/>
      <c r="O531" s="63"/>
      <c r="P531" s="63"/>
      <c r="Q531" s="63"/>
      <c r="R531" s="63"/>
      <c r="S531" s="63"/>
      <c r="T531" s="63"/>
      <c r="U531" s="63"/>
      <c r="V531" s="63"/>
      <c r="W531" s="63"/>
      <c r="X531" s="63"/>
      <c r="Y531" s="63"/>
      <c r="Z531" s="63"/>
      <c r="AA531" s="63"/>
      <c r="AB531" s="63"/>
      <c r="AC531" s="63"/>
      <c r="AD531" s="63"/>
      <c r="AE531" s="63"/>
      <c r="AF531" s="63"/>
      <c r="AG531" s="63"/>
      <c r="AH531" s="63"/>
      <c r="AI531" s="63"/>
      <c r="AJ531" s="63"/>
      <c r="AK531" s="63"/>
      <c r="AL531" s="63"/>
      <c r="AM531" s="63"/>
      <c r="AN531" s="63"/>
      <c r="AO531" s="67"/>
    </row>
    <row r="532" spans="1:41" x14ac:dyDescent="0.2">
      <c r="A532" s="5"/>
      <c r="B532" s="5"/>
      <c r="C532" s="144"/>
      <c r="D532" s="65"/>
      <c r="E532" s="5"/>
      <c r="F532" s="66"/>
      <c r="G532" s="139"/>
      <c r="H532" s="139"/>
      <c r="I532" s="139"/>
      <c r="K532" s="63"/>
      <c r="L532" s="63"/>
      <c r="M532" s="63"/>
      <c r="N532" s="63"/>
      <c r="O532" s="63"/>
      <c r="P532" s="63"/>
      <c r="Q532" s="63"/>
      <c r="R532" s="63"/>
      <c r="S532" s="63"/>
      <c r="T532" s="63"/>
      <c r="U532" s="63"/>
      <c r="V532" s="63"/>
      <c r="W532" s="63"/>
      <c r="X532" s="63"/>
      <c r="Y532" s="63"/>
      <c r="Z532" s="63"/>
      <c r="AA532" s="63"/>
      <c r="AB532" s="63"/>
      <c r="AC532" s="63"/>
      <c r="AD532" s="63"/>
      <c r="AE532" s="63"/>
      <c r="AF532" s="63"/>
      <c r="AG532" s="63"/>
      <c r="AH532" s="63"/>
      <c r="AI532" s="63"/>
      <c r="AJ532" s="63"/>
      <c r="AK532" s="63"/>
      <c r="AL532" s="63"/>
      <c r="AM532" s="63"/>
      <c r="AN532" s="63"/>
      <c r="AO532" s="67"/>
    </row>
    <row r="533" spans="1:41" x14ac:dyDescent="0.2">
      <c r="A533" s="5"/>
      <c r="B533" s="5"/>
      <c r="C533" s="144"/>
      <c r="D533" s="65"/>
      <c r="E533" s="5"/>
      <c r="F533" s="66"/>
      <c r="G533" s="139"/>
      <c r="H533" s="139"/>
      <c r="I533" s="139"/>
      <c r="K533" s="63"/>
      <c r="L533" s="63"/>
      <c r="M533" s="63"/>
      <c r="N533" s="63"/>
      <c r="O533" s="63"/>
      <c r="P533" s="63"/>
      <c r="Q533" s="63"/>
      <c r="R533" s="63"/>
      <c r="S533" s="63"/>
      <c r="T533" s="63"/>
      <c r="U533" s="63"/>
      <c r="V533" s="63"/>
      <c r="W533" s="63"/>
      <c r="X533" s="63"/>
      <c r="Y533" s="63"/>
      <c r="Z533" s="63"/>
      <c r="AA533" s="63"/>
      <c r="AB533" s="63"/>
      <c r="AC533" s="63"/>
      <c r="AD533" s="63"/>
      <c r="AE533" s="63"/>
      <c r="AF533" s="63"/>
      <c r="AG533" s="63"/>
      <c r="AH533" s="63"/>
      <c r="AI533" s="63"/>
      <c r="AJ533" s="63"/>
      <c r="AK533" s="63"/>
      <c r="AL533" s="63"/>
      <c r="AM533" s="63"/>
      <c r="AN533" s="63"/>
      <c r="AO533" s="67"/>
    </row>
    <row r="534" spans="1:41" x14ac:dyDescent="0.2">
      <c r="A534" s="5"/>
      <c r="B534" s="5"/>
      <c r="C534" s="144"/>
      <c r="D534" s="65"/>
      <c r="E534" s="5"/>
      <c r="F534" s="66"/>
      <c r="G534" s="139"/>
      <c r="H534" s="139"/>
      <c r="I534" s="139"/>
      <c r="K534" s="63"/>
      <c r="L534" s="63"/>
      <c r="M534" s="63"/>
      <c r="N534" s="63"/>
      <c r="O534" s="63"/>
      <c r="P534" s="63"/>
      <c r="Q534" s="63"/>
      <c r="R534" s="63"/>
      <c r="S534" s="63"/>
      <c r="T534" s="63"/>
      <c r="U534" s="63"/>
      <c r="V534" s="63"/>
      <c r="W534" s="63"/>
      <c r="X534" s="63"/>
      <c r="Y534" s="63"/>
      <c r="Z534" s="63"/>
      <c r="AA534" s="63"/>
      <c r="AB534" s="63"/>
      <c r="AC534" s="63"/>
      <c r="AD534" s="63"/>
      <c r="AE534" s="63"/>
      <c r="AF534" s="63"/>
      <c r="AG534" s="63"/>
      <c r="AH534" s="63"/>
      <c r="AI534" s="63"/>
      <c r="AJ534" s="63"/>
      <c r="AK534" s="63"/>
      <c r="AL534" s="63"/>
      <c r="AM534" s="63"/>
      <c r="AN534" s="63"/>
      <c r="AO534" s="67"/>
    </row>
    <row r="535" spans="1:41" x14ac:dyDescent="0.2">
      <c r="A535" s="5"/>
      <c r="B535" s="5"/>
      <c r="C535" s="144"/>
      <c r="D535" s="65"/>
      <c r="E535" s="5"/>
      <c r="F535" s="66"/>
      <c r="G535" s="139"/>
      <c r="H535" s="139"/>
      <c r="I535" s="139"/>
      <c r="K535" s="63"/>
      <c r="L535" s="63"/>
      <c r="M535" s="63"/>
      <c r="N535" s="63"/>
      <c r="O535" s="63"/>
      <c r="P535" s="63"/>
      <c r="Q535" s="63"/>
      <c r="R535" s="63"/>
      <c r="S535" s="63"/>
      <c r="T535" s="63"/>
      <c r="U535" s="63"/>
      <c r="V535" s="63"/>
      <c r="W535" s="63"/>
      <c r="X535" s="63"/>
      <c r="Y535" s="63"/>
      <c r="Z535" s="63"/>
      <c r="AA535" s="63"/>
      <c r="AB535" s="63"/>
      <c r="AC535" s="63"/>
      <c r="AD535" s="63"/>
      <c r="AE535" s="63"/>
      <c r="AF535" s="63"/>
      <c r="AG535" s="63"/>
      <c r="AH535" s="63"/>
      <c r="AI535" s="63"/>
      <c r="AJ535" s="63"/>
      <c r="AK535" s="63"/>
      <c r="AL535" s="63"/>
      <c r="AM535" s="63"/>
      <c r="AN535" s="63"/>
      <c r="AO535" s="67"/>
    </row>
    <row r="536" spans="1:41" x14ac:dyDescent="0.2">
      <c r="A536" s="5"/>
      <c r="B536" s="5"/>
      <c r="C536" s="144"/>
      <c r="D536" s="65"/>
      <c r="E536" s="5"/>
      <c r="F536" s="66"/>
      <c r="G536" s="139"/>
      <c r="H536" s="139"/>
      <c r="I536" s="139"/>
      <c r="K536" s="63"/>
      <c r="L536" s="63"/>
      <c r="M536" s="63"/>
      <c r="N536" s="63"/>
      <c r="O536" s="63"/>
      <c r="P536" s="63"/>
      <c r="Q536" s="63"/>
      <c r="R536" s="63"/>
      <c r="S536" s="63"/>
      <c r="T536" s="63"/>
      <c r="U536" s="63"/>
      <c r="V536" s="63"/>
      <c r="W536" s="63"/>
      <c r="X536" s="63"/>
      <c r="Y536" s="63"/>
      <c r="Z536" s="63"/>
      <c r="AA536" s="63"/>
      <c r="AB536" s="63"/>
      <c r="AC536" s="63"/>
      <c r="AD536" s="63"/>
      <c r="AE536" s="63"/>
      <c r="AF536" s="63"/>
      <c r="AG536" s="63"/>
      <c r="AH536" s="63"/>
      <c r="AI536" s="63"/>
      <c r="AJ536" s="63"/>
      <c r="AK536" s="63"/>
      <c r="AL536" s="63"/>
      <c r="AM536" s="63"/>
      <c r="AN536" s="63"/>
      <c r="AO536" s="67"/>
    </row>
    <row r="537" spans="1:41" x14ac:dyDescent="0.2">
      <c r="A537" s="5"/>
      <c r="B537" s="5"/>
      <c r="C537" s="144"/>
      <c r="D537" s="65"/>
      <c r="E537" s="5"/>
      <c r="F537" s="66"/>
      <c r="G537" s="139"/>
      <c r="H537" s="139"/>
      <c r="I537" s="139"/>
      <c r="K537" s="63"/>
      <c r="L537" s="63"/>
      <c r="M537" s="63"/>
      <c r="N537" s="63"/>
      <c r="O537" s="63"/>
      <c r="P537" s="63"/>
      <c r="Q537" s="63"/>
      <c r="R537" s="63"/>
      <c r="S537" s="63"/>
      <c r="T537" s="63"/>
      <c r="U537" s="63"/>
      <c r="V537" s="63"/>
      <c r="W537" s="63"/>
      <c r="X537" s="63"/>
      <c r="Y537" s="63"/>
      <c r="Z537" s="63"/>
      <c r="AA537" s="63"/>
      <c r="AB537" s="63"/>
      <c r="AC537" s="63"/>
      <c r="AD537" s="63"/>
      <c r="AE537" s="63"/>
      <c r="AF537" s="63"/>
      <c r="AG537" s="63"/>
      <c r="AH537" s="63"/>
      <c r="AI537" s="63"/>
      <c r="AJ537" s="63"/>
      <c r="AK537" s="63"/>
      <c r="AL537" s="63"/>
      <c r="AM537" s="63"/>
      <c r="AN537" s="63"/>
      <c r="AO537" s="67"/>
    </row>
    <row r="538" spans="1:41" x14ac:dyDescent="0.2">
      <c r="A538" s="5"/>
      <c r="B538" s="5"/>
      <c r="C538" s="144"/>
      <c r="D538" s="65"/>
      <c r="E538" s="5"/>
      <c r="F538" s="66"/>
      <c r="G538" s="139"/>
      <c r="H538" s="139"/>
      <c r="I538" s="139"/>
      <c r="K538" s="63"/>
      <c r="L538" s="63"/>
      <c r="M538" s="63"/>
      <c r="N538" s="63"/>
      <c r="O538" s="63"/>
      <c r="P538" s="63"/>
      <c r="Q538" s="63"/>
      <c r="R538" s="63"/>
      <c r="S538" s="63"/>
      <c r="T538" s="63"/>
      <c r="U538" s="63"/>
      <c r="V538" s="63"/>
      <c r="W538" s="63"/>
      <c r="X538" s="63"/>
      <c r="Y538" s="63"/>
      <c r="Z538" s="63"/>
      <c r="AA538" s="63"/>
      <c r="AB538" s="63"/>
      <c r="AC538" s="63"/>
      <c r="AD538" s="63"/>
      <c r="AE538" s="63"/>
      <c r="AF538" s="63"/>
      <c r="AG538" s="63"/>
      <c r="AH538" s="63"/>
      <c r="AI538" s="63"/>
      <c r="AJ538" s="63"/>
      <c r="AK538" s="63"/>
      <c r="AL538" s="63"/>
      <c r="AM538" s="63"/>
      <c r="AN538" s="63"/>
      <c r="AO538" s="67"/>
    </row>
    <row r="539" spans="1:41" x14ac:dyDescent="0.2">
      <c r="A539" s="5"/>
      <c r="B539" s="5"/>
      <c r="C539" s="144"/>
      <c r="D539" s="65"/>
      <c r="E539" s="5"/>
      <c r="F539" s="66"/>
      <c r="G539" s="139"/>
      <c r="H539" s="139"/>
      <c r="I539" s="139"/>
      <c r="K539" s="63"/>
      <c r="L539" s="63"/>
      <c r="M539" s="63"/>
      <c r="N539" s="63"/>
      <c r="O539" s="63"/>
      <c r="P539" s="63"/>
      <c r="Q539" s="63"/>
      <c r="R539" s="63"/>
      <c r="S539" s="63"/>
      <c r="T539" s="63"/>
      <c r="U539" s="63"/>
      <c r="V539" s="63"/>
      <c r="W539" s="63"/>
      <c r="X539" s="63"/>
      <c r="Y539" s="63"/>
      <c r="Z539" s="63"/>
      <c r="AA539" s="63"/>
      <c r="AB539" s="63"/>
      <c r="AC539" s="63"/>
      <c r="AD539" s="63"/>
      <c r="AE539" s="63"/>
      <c r="AF539" s="63"/>
      <c r="AG539" s="63"/>
      <c r="AH539" s="63"/>
      <c r="AI539" s="63"/>
      <c r="AJ539" s="63"/>
      <c r="AK539" s="63"/>
      <c r="AL539" s="63"/>
      <c r="AM539" s="63"/>
      <c r="AN539" s="63"/>
      <c r="AO539" s="67"/>
    </row>
    <row r="540" spans="1:41" x14ac:dyDescent="0.2">
      <c r="A540" s="5"/>
      <c r="B540" s="5"/>
      <c r="C540" s="144"/>
      <c r="D540" s="65"/>
      <c r="E540" s="5"/>
      <c r="F540" s="66"/>
      <c r="G540" s="139"/>
      <c r="H540" s="139"/>
      <c r="I540" s="139"/>
      <c r="K540" s="63"/>
      <c r="L540" s="63"/>
      <c r="M540" s="63"/>
      <c r="N540" s="63"/>
      <c r="O540" s="63"/>
      <c r="P540" s="63"/>
      <c r="Q540" s="63"/>
      <c r="R540" s="63"/>
      <c r="S540" s="63"/>
      <c r="T540" s="63"/>
      <c r="U540" s="63"/>
      <c r="V540" s="63"/>
      <c r="W540" s="63"/>
      <c r="X540" s="63"/>
      <c r="Y540" s="63"/>
      <c r="Z540" s="63"/>
      <c r="AA540" s="63"/>
      <c r="AB540" s="63"/>
      <c r="AC540" s="63"/>
      <c r="AD540" s="63"/>
      <c r="AE540" s="63"/>
      <c r="AF540" s="63"/>
      <c r="AG540" s="63"/>
      <c r="AH540" s="63"/>
      <c r="AI540" s="63"/>
      <c r="AJ540" s="63"/>
      <c r="AK540" s="63"/>
      <c r="AL540" s="63"/>
      <c r="AM540" s="63"/>
      <c r="AN540" s="63"/>
      <c r="AO540" s="67"/>
    </row>
    <row r="541" spans="1:41" x14ac:dyDescent="0.2">
      <c r="A541" s="5"/>
      <c r="B541" s="5"/>
      <c r="C541" s="144"/>
      <c r="D541" s="65"/>
      <c r="E541" s="5"/>
      <c r="F541" s="66"/>
      <c r="G541" s="139"/>
      <c r="H541" s="139"/>
      <c r="I541" s="139"/>
      <c r="K541" s="63"/>
      <c r="L541" s="63"/>
      <c r="M541" s="63"/>
      <c r="N541" s="63"/>
      <c r="O541" s="63"/>
      <c r="P541" s="63"/>
      <c r="Q541" s="63"/>
      <c r="R541" s="63"/>
      <c r="S541" s="63"/>
      <c r="T541" s="63"/>
      <c r="U541" s="63"/>
      <c r="V541" s="63"/>
      <c r="W541" s="63"/>
      <c r="X541" s="63"/>
      <c r="Y541" s="63"/>
      <c r="Z541" s="63"/>
      <c r="AA541" s="63"/>
      <c r="AB541" s="63"/>
      <c r="AC541" s="63"/>
      <c r="AD541" s="63"/>
      <c r="AE541" s="63"/>
      <c r="AF541" s="63"/>
      <c r="AG541" s="63"/>
      <c r="AH541" s="63"/>
      <c r="AI541" s="63"/>
      <c r="AJ541" s="63"/>
      <c r="AK541" s="63"/>
      <c r="AL541" s="63"/>
      <c r="AM541" s="63"/>
      <c r="AN541" s="63"/>
      <c r="AO541" s="67"/>
    </row>
    <row r="542" spans="1:41" x14ac:dyDescent="0.2">
      <c r="A542" s="5"/>
      <c r="B542" s="5"/>
      <c r="C542" s="144"/>
      <c r="D542" s="65"/>
      <c r="E542" s="5"/>
      <c r="F542" s="66"/>
      <c r="G542" s="139"/>
      <c r="H542" s="139"/>
      <c r="I542" s="139"/>
      <c r="K542" s="63"/>
      <c r="L542" s="63"/>
      <c r="M542" s="63"/>
      <c r="N542" s="63"/>
      <c r="O542" s="63"/>
      <c r="P542" s="63"/>
      <c r="Q542" s="63"/>
      <c r="R542" s="63"/>
      <c r="S542" s="63"/>
      <c r="T542" s="63"/>
      <c r="U542" s="63"/>
      <c r="V542" s="63"/>
      <c r="W542" s="63"/>
      <c r="X542" s="63"/>
      <c r="Y542" s="63"/>
      <c r="Z542" s="63"/>
      <c r="AA542" s="63"/>
      <c r="AB542" s="63"/>
      <c r="AC542" s="63"/>
      <c r="AD542" s="63"/>
      <c r="AE542" s="63"/>
      <c r="AF542" s="63"/>
      <c r="AG542" s="63"/>
      <c r="AH542" s="63"/>
      <c r="AI542" s="63"/>
      <c r="AJ542" s="63"/>
      <c r="AK542" s="63"/>
      <c r="AL542" s="63"/>
      <c r="AM542" s="63"/>
      <c r="AN542" s="63"/>
      <c r="AO542" s="67"/>
    </row>
    <row r="543" spans="1:41" x14ac:dyDescent="0.2">
      <c r="A543" s="5"/>
      <c r="B543" s="5"/>
      <c r="C543" s="144"/>
      <c r="D543" s="65"/>
      <c r="E543" s="5"/>
      <c r="F543" s="66"/>
      <c r="G543" s="139"/>
      <c r="H543" s="139"/>
      <c r="I543" s="139"/>
      <c r="K543" s="63"/>
      <c r="L543" s="63"/>
      <c r="M543" s="63"/>
      <c r="N543" s="63"/>
      <c r="O543" s="63"/>
      <c r="P543" s="63"/>
      <c r="Q543" s="63"/>
      <c r="R543" s="63"/>
      <c r="S543" s="63"/>
      <c r="T543" s="63"/>
      <c r="U543" s="63"/>
      <c r="V543" s="63"/>
      <c r="W543" s="63"/>
      <c r="X543" s="63"/>
      <c r="Y543" s="63"/>
      <c r="Z543" s="63"/>
      <c r="AA543" s="63"/>
      <c r="AB543" s="63"/>
      <c r="AC543" s="63"/>
      <c r="AD543" s="63"/>
      <c r="AE543" s="63"/>
      <c r="AF543" s="63"/>
      <c r="AG543" s="63"/>
      <c r="AH543" s="63"/>
      <c r="AI543" s="63"/>
      <c r="AJ543" s="63"/>
      <c r="AK543" s="63"/>
      <c r="AL543" s="63"/>
      <c r="AM543" s="63"/>
      <c r="AN543" s="63"/>
      <c r="AO543" s="67"/>
    </row>
    <row r="544" spans="1:41" x14ac:dyDescent="0.2">
      <c r="A544" s="5"/>
      <c r="B544" s="5"/>
      <c r="C544" s="144"/>
      <c r="D544" s="65"/>
      <c r="E544" s="5"/>
      <c r="F544" s="66"/>
      <c r="G544" s="139"/>
      <c r="H544" s="139"/>
      <c r="I544" s="139"/>
      <c r="K544" s="63"/>
      <c r="L544" s="63"/>
      <c r="M544" s="63"/>
      <c r="N544" s="63"/>
      <c r="O544" s="63"/>
      <c r="P544" s="63"/>
      <c r="Q544" s="63"/>
      <c r="R544" s="63"/>
      <c r="S544" s="63"/>
      <c r="T544" s="63"/>
      <c r="U544" s="63"/>
      <c r="V544" s="63"/>
      <c r="W544" s="63"/>
      <c r="X544" s="63"/>
      <c r="Y544" s="63"/>
      <c r="Z544" s="63"/>
      <c r="AA544" s="63"/>
      <c r="AB544" s="63"/>
      <c r="AC544" s="63"/>
      <c r="AD544" s="63"/>
      <c r="AE544" s="63"/>
      <c r="AF544" s="63"/>
      <c r="AG544" s="63"/>
      <c r="AH544" s="63"/>
      <c r="AI544" s="63"/>
      <c r="AJ544" s="63"/>
      <c r="AK544" s="63"/>
      <c r="AL544" s="63"/>
      <c r="AM544" s="63"/>
      <c r="AN544" s="63"/>
      <c r="AO544" s="67"/>
    </row>
    <row r="545" spans="1:41" x14ac:dyDescent="0.2">
      <c r="A545" s="5"/>
      <c r="B545" s="5"/>
      <c r="C545" s="144"/>
      <c r="D545" s="65"/>
      <c r="E545" s="5"/>
      <c r="F545" s="66"/>
      <c r="G545" s="139"/>
      <c r="H545" s="139"/>
      <c r="I545" s="139"/>
      <c r="K545" s="63"/>
      <c r="L545" s="63"/>
      <c r="M545" s="63"/>
      <c r="N545" s="63"/>
      <c r="O545" s="63"/>
      <c r="P545" s="63"/>
      <c r="Q545" s="63"/>
      <c r="R545" s="63"/>
      <c r="S545" s="63"/>
      <c r="T545" s="63"/>
      <c r="U545" s="63"/>
      <c r="V545" s="63"/>
      <c r="W545" s="63"/>
      <c r="X545" s="63"/>
      <c r="Y545" s="63"/>
      <c r="Z545" s="63"/>
      <c r="AA545" s="63"/>
      <c r="AB545" s="63"/>
      <c r="AC545" s="63"/>
      <c r="AD545" s="63"/>
      <c r="AE545" s="63"/>
      <c r="AF545" s="63"/>
      <c r="AG545" s="63"/>
      <c r="AH545" s="63"/>
      <c r="AI545" s="63"/>
      <c r="AJ545" s="63"/>
      <c r="AK545" s="63"/>
      <c r="AL545" s="63"/>
      <c r="AM545" s="63"/>
      <c r="AN545" s="63"/>
      <c r="AO545" s="67"/>
    </row>
    <row r="546" spans="1:41" x14ac:dyDescent="0.2">
      <c r="A546" s="5"/>
      <c r="B546" s="5"/>
      <c r="C546" s="144"/>
      <c r="D546" s="65"/>
      <c r="E546" s="5"/>
      <c r="F546" s="66"/>
      <c r="G546" s="139"/>
      <c r="H546" s="139"/>
      <c r="I546" s="139"/>
      <c r="K546" s="63"/>
      <c r="L546" s="63"/>
      <c r="M546" s="63"/>
      <c r="N546" s="63"/>
      <c r="O546" s="63"/>
      <c r="P546" s="63"/>
      <c r="Q546" s="63"/>
      <c r="R546" s="63"/>
      <c r="S546" s="63"/>
      <c r="T546" s="63"/>
      <c r="U546" s="63"/>
      <c r="V546" s="63"/>
      <c r="W546" s="63"/>
      <c r="X546" s="63"/>
      <c r="Y546" s="63"/>
      <c r="Z546" s="63"/>
      <c r="AA546" s="63"/>
      <c r="AB546" s="63"/>
      <c r="AC546" s="63"/>
      <c r="AD546" s="63"/>
      <c r="AE546" s="63"/>
      <c r="AF546" s="63"/>
      <c r="AG546" s="63"/>
      <c r="AH546" s="63"/>
      <c r="AI546" s="63"/>
      <c r="AJ546" s="63"/>
      <c r="AK546" s="63"/>
      <c r="AL546" s="63"/>
      <c r="AM546" s="63"/>
      <c r="AN546" s="63"/>
      <c r="AO546" s="67"/>
    </row>
    <row r="547" spans="1:41" x14ac:dyDescent="0.2">
      <c r="A547" s="5"/>
      <c r="B547" s="5"/>
      <c r="C547" s="144"/>
      <c r="D547" s="65"/>
      <c r="E547" s="5"/>
      <c r="F547" s="66"/>
      <c r="G547" s="139"/>
      <c r="H547" s="139"/>
      <c r="I547" s="139"/>
      <c r="K547" s="63"/>
      <c r="L547" s="63"/>
      <c r="M547" s="63"/>
      <c r="N547" s="63"/>
      <c r="O547" s="63"/>
      <c r="P547" s="63"/>
      <c r="Q547" s="63"/>
      <c r="R547" s="63"/>
      <c r="S547" s="63"/>
      <c r="T547" s="63"/>
      <c r="U547" s="63"/>
      <c r="V547" s="63"/>
      <c r="W547" s="63"/>
      <c r="X547" s="63"/>
      <c r="Y547" s="63"/>
      <c r="Z547" s="63"/>
      <c r="AA547" s="63"/>
      <c r="AB547" s="63"/>
      <c r="AC547" s="63"/>
      <c r="AD547" s="63"/>
      <c r="AE547" s="63"/>
      <c r="AF547" s="63"/>
      <c r="AG547" s="63"/>
      <c r="AH547" s="63"/>
      <c r="AI547" s="63"/>
      <c r="AJ547" s="63"/>
      <c r="AK547" s="63"/>
      <c r="AL547" s="63"/>
      <c r="AM547" s="63"/>
      <c r="AN547" s="63"/>
      <c r="AO547" s="67"/>
    </row>
    <row r="548" spans="1:41" x14ac:dyDescent="0.2">
      <c r="A548" s="5"/>
      <c r="B548" s="5"/>
      <c r="C548" s="144"/>
      <c r="D548" s="65"/>
      <c r="E548" s="5"/>
      <c r="F548" s="66"/>
      <c r="G548" s="139"/>
      <c r="H548" s="139"/>
      <c r="I548" s="139"/>
      <c r="K548" s="63"/>
      <c r="L548" s="63"/>
      <c r="M548" s="63"/>
      <c r="N548" s="63"/>
      <c r="O548" s="63"/>
      <c r="P548" s="63"/>
      <c r="Q548" s="63"/>
      <c r="R548" s="63"/>
      <c r="S548" s="63"/>
      <c r="T548" s="63"/>
      <c r="U548" s="63"/>
      <c r="V548" s="63"/>
      <c r="W548" s="63"/>
      <c r="X548" s="63"/>
      <c r="Y548" s="63"/>
      <c r="Z548" s="63"/>
      <c r="AA548" s="63"/>
      <c r="AB548" s="63"/>
      <c r="AC548" s="63"/>
      <c r="AD548" s="63"/>
      <c r="AE548" s="63"/>
      <c r="AF548" s="63"/>
      <c r="AG548" s="63"/>
      <c r="AH548" s="63"/>
      <c r="AI548" s="63"/>
      <c r="AJ548" s="63"/>
      <c r="AK548" s="63"/>
      <c r="AL548" s="63"/>
      <c r="AM548" s="63"/>
      <c r="AN548" s="63"/>
      <c r="AO548" s="67"/>
    </row>
    <row r="549" spans="1:41" x14ac:dyDescent="0.2">
      <c r="A549" s="5"/>
      <c r="B549" s="5"/>
      <c r="C549" s="144"/>
      <c r="D549" s="65"/>
      <c r="E549" s="5"/>
      <c r="F549" s="66"/>
      <c r="G549" s="139"/>
      <c r="H549" s="139"/>
      <c r="I549" s="139"/>
      <c r="K549" s="63"/>
      <c r="L549" s="63"/>
      <c r="M549" s="63"/>
      <c r="N549" s="63"/>
      <c r="O549" s="63"/>
      <c r="P549" s="63"/>
      <c r="Q549" s="63"/>
      <c r="R549" s="63"/>
      <c r="S549" s="63"/>
      <c r="T549" s="63"/>
      <c r="U549" s="63"/>
      <c r="V549" s="63"/>
      <c r="W549" s="63"/>
      <c r="X549" s="63"/>
      <c r="Y549" s="63"/>
      <c r="Z549" s="63"/>
      <c r="AA549" s="63"/>
      <c r="AB549" s="63"/>
      <c r="AC549" s="63"/>
      <c r="AD549" s="63"/>
      <c r="AE549" s="63"/>
      <c r="AF549" s="63"/>
      <c r="AG549" s="63"/>
      <c r="AH549" s="63"/>
      <c r="AI549" s="63"/>
      <c r="AJ549" s="63"/>
      <c r="AK549" s="63"/>
      <c r="AL549" s="63"/>
      <c r="AM549" s="63"/>
      <c r="AN549" s="63"/>
      <c r="AO549" s="67"/>
    </row>
    <row r="550" spans="1:41" x14ac:dyDescent="0.2">
      <c r="A550" s="5"/>
      <c r="B550" s="5"/>
      <c r="C550" s="144"/>
      <c r="D550" s="65"/>
      <c r="E550" s="5"/>
      <c r="F550" s="66"/>
      <c r="G550" s="139"/>
      <c r="H550" s="139"/>
      <c r="I550" s="139"/>
      <c r="K550" s="63"/>
      <c r="L550" s="63"/>
      <c r="M550" s="63"/>
      <c r="N550" s="63"/>
      <c r="O550" s="63"/>
      <c r="P550" s="63"/>
      <c r="Q550" s="63"/>
      <c r="R550" s="63"/>
      <c r="S550" s="63"/>
      <c r="T550" s="63"/>
      <c r="U550" s="63"/>
      <c r="V550" s="63"/>
      <c r="W550" s="63"/>
      <c r="X550" s="63"/>
      <c r="Y550" s="63"/>
      <c r="Z550" s="63"/>
      <c r="AA550" s="63"/>
      <c r="AB550" s="63"/>
      <c r="AC550" s="63"/>
      <c r="AD550" s="63"/>
      <c r="AE550" s="63"/>
      <c r="AF550" s="63"/>
      <c r="AG550" s="63"/>
      <c r="AH550" s="63"/>
      <c r="AI550" s="63"/>
      <c r="AJ550" s="63"/>
      <c r="AK550" s="63"/>
      <c r="AL550" s="63"/>
      <c r="AM550" s="63"/>
      <c r="AN550" s="63"/>
      <c r="AO550" s="67"/>
    </row>
    <row r="551" spans="1:41" x14ac:dyDescent="0.2">
      <c r="A551" s="5"/>
      <c r="B551" s="5"/>
      <c r="C551" s="144"/>
      <c r="D551" s="65"/>
      <c r="E551" s="5"/>
      <c r="F551" s="66"/>
      <c r="G551" s="139"/>
      <c r="H551" s="139"/>
      <c r="I551" s="139"/>
      <c r="K551" s="63"/>
      <c r="L551" s="63"/>
      <c r="M551" s="63"/>
      <c r="N551" s="63"/>
      <c r="O551" s="63"/>
      <c r="P551" s="63"/>
      <c r="Q551" s="63"/>
      <c r="R551" s="63"/>
      <c r="S551" s="63"/>
      <c r="T551" s="63"/>
      <c r="U551" s="63"/>
      <c r="V551" s="63"/>
      <c r="W551" s="63"/>
      <c r="X551" s="63"/>
      <c r="Y551" s="63"/>
      <c r="Z551" s="63"/>
      <c r="AA551" s="63"/>
      <c r="AB551" s="63"/>
      <c r="AC551" s="63"/>
      <c r="AD551" s="63"/>
      <c r="AE551" s="63"/>
      <c r="AF551" s="63"/>
      <c r="AG551" s="63"/>
      <c r="AH551" s="63"/>
      <c r="AI551" s="63"/>
      <c r="AJ551" s="63"/>
      <c r="AK551" s="63"/>
      <c r="AL551" s="63"/>
      <c r="AM551" s="63"/>
      <c r="AN551" s="63"/>
      <c r="AO551" s="67"/>
    </row>
    <row r="552" spans="1:41" x14ac:dyDescent="0.2">
      <c r="A552" s="5"/>
      <c r="B552" s="5"/>
      <c r="C552" s="144"/>
      <c r="D552" s="65"/>
      <c r="E552" s="5"/>
      <c r="F552" s="66"/>
      <c r="G552" s="139"/>
      <c r="H552" s="139"/>
      <c r="I552" s="139"/>
      <c r="K552" s="63"/>
      <c r="L552" s="63"/>
      <c r="M552" s="63"/>
      <c r="N552" s="63"/>
      <c r="O552" s="63"/>
      <c r="P552" s="63"/>
      <c r="Q552" s="63"/>
      <c r="R552" s="63"/>
      <c r="S552" s="63"/>
      <c r="T552" s="63"/>
      <c r="U552" s="63"/>
      <c r="V552" s="63"/>
      <c r="W552" s="63"/>
      <c r="X552" s="63"/>
      <c r="Y552" s="63"/>
      <c r="Z552" s="63"/>
      <c r="AA552" s="63"/>
      <c r="AB552" s="63"/>
      <c r="AC552" s="63"/>
      <c r="AD552" s="63"/>
      <c r="AE552" s="63"/>
      <c r="AF552" s="63"/>
      <c r="AG552" s="63"/>
      <c r="AH552" s="63"/>
      <c r="AI552" s="63"/>
      <c r="AJ552" s="63"/>
      <c r="AK552" s="63"/>
      <c r="AL552" s="63"/>
      <c r="AM552" s="63"/>
      <c r="AN552" s="63"/>
      <c r="AO552" s="67"/>
    </row>
    <row r="553" spans="1:41" x14ac:dyDescent="0.2">
      <c r="A553" s="5"/>
      <c r="B553" s="5"/>
      <c r="C553" s="144"/>
      <c r="D553" s="65"/>
      <c r="E553" s="5"/>
      <c r="F553" s="66"/>
      <c r="G553" s="139"/>
      <c r="H553" s="139"/>
      <c r="I553" s="139"/>
      <c r="K553" s="63"/>
      <c r="L553" s="63"/>
      <c r="M553" s="63"/>
      <c r="N553" s="63"/>
      <c r="O553" s="63"/>
      <c r="P553" s="63"/>
      <c r="Q553" s="63"/>
      <c r="R553" s="63"/>
      <c r="S553" s="63"/>
      <c r="T553" s="63"/>
      <c r="U553" s="63"/>
      <c r="V553" s="63"/>
      <c r="W553" s="63"/>
      <c r="X553" s="63"/>
      <c r="Y553" s="63"/>
      <c r="Z553" s="63"/>
      <c r="AA553" s="63"/>
      <c r="AB553" s="63"/>
      <c r="AC553" s="63"/>
      <c r="AD553" s="63"/>
      <c r="AE553" s="63"/>
      <c r="AF553" s="63"/>
      <c r="AG553" s="63"/>
      <c r="AH553" s="63"/>
      <c r="AI553" s="63"/>
      <c r="AJ553" s="63"/>
      <c r="AK553" s="63"/>
      <c r="AL553" s="63"/>
      <c r="AM553" s="63"/>
      <c r="AN553" s="63"/>
      <c r="AO553" s="67"/>
    </row>
    <row r="554" spans="1:41" x14ac:dyDescent="0.2">
      <c r="A554" s="5"/>
      <c r="B554" s="5"/>
      <c r="C554" s="144"/>
      <c r="D554" s="65"/>
      <c r="E554" s="5"/>
      <c r="F554" s="66"/>
      <c r="G554" s="139"/>
      <c r="H554" s="139"/>
      <c r="I554" s="139"/>
      <c r="K554" s="63"/>
      <c r="L554" s="63"/>
      <c r="M554" s="63"/>
      <c r="N554" s="63"/>
      <c r="O554" s="63"/>
      <c r="P554" s="63"/>
      <c r="Q554" s="63"/>
      <c r="R554" s="63"/>
      <c r="S554" s="63"/>
      <c r="T554" s="63"/>
      <c r="U554" s="63"/>
      <c r="V554" s="63"/>
      <c r="W554" s="63"/>
      <c r="X554" s="63"/>
      <c r="Y554" s="63"/>
      <c r="Z554" s="63"/>
      <c r="AA554" s="63"/>
      <c r="AB554" s="63"/>
      <c r="AC554" s="63"/>
      <c r="AD554" s="63"/>
      <c r="AE554" s="63"/>
      <c r="AF554" s="63"/>
      <c r="AG554" s="63"/>
      <c r="AH554" s="63"/>
      <c r="AI554" s="63"/>
      <c r="AJ554" s="63"/>
      <c r="AK554" s="63"/>
      <c r="AL554" s="63"/>
      <c r="AM554" s="63"/>
      <c r="AN554" s="63"/>
      <c r="AO554" s="67"/>
    </row>
    <row r="555" spans="1:41" x14ac:dyDescent="0.2">
      <c r="A555" s="5"/>
      <c r="B555" s="5"/>
      <c r="C555" s="144"/>
      <c r="D555" s="65"/>
      <c r="E555" s="5"/>
      <c r="F555" s="66"/>
      <c r="G555" s="139"/>
      <c r="H555" s="139"/>
      <c r="I555" s="139"/>
      <c r="K555" s="63"/>
      <c r="L555" s="63"/>
      <c r="M555" s="63"/>
      <c r="N555" s="63"/>
      <c r="O555" s="63"/>
      <c r="P555" s="63"/>
      <c r="Q555" s="63"/>
      <c r="R555" s="63"/>
      <c r="S555" s="63"/>
      <c r="T555" s="63"/>
      <c r="U555" s="63"/>
      <c r="V555" s="63"/>
      <c r="W555" s="63"/>
      <c r="X555" s="63"/>
      <c r="Y555" s="63"/>
      <c r="Z555" s="63"/>
      <c r="AA555" s="63"/>
      <c r="AB555" s="63"/>
      <c r="AC555" s="63"/>
      <c r="AD555" s="63"/>
      <c r="AE555" s="63"/>
      <c r="AF555" s="63"/>
      <c r="AG555" s="63"/>
      <c r="AH555" s="63"/>
      <c r="AI555" s="63"/>
      <c r="AJ555" s="63"/>
      <c r="AK555" s="63"/>
      <c r="AL555" s="63"/>
      <c r="AM555" s="63"/>
      <c r="AN555" s="63"/>
      <c r="AO555" s="67"/>
    </row>
    <row r="556" spans="1:41" x14ac:dyDescent="0.2">
      <c r="A556" s="5"/>
      <c r="B556" s="5"/>
      <c r="C556" s="144"/>
      <c r="D556" s="65"/>
      <c r="E556" s="5"/>
      <c r="F556" s="66"/>
      <c r="G556" s="139"/>
      <c r="H556" s="139"/>
      <c r="I556" s="139"/>
      <c r="K556" s="63"/>
      <c r="L556" s="63"/>
      <c r="M556" s="63"/>
      <c r="N556" s="63"/>
      <c r="O556" s="63"/>
      <c r="P556" s="63"/>
      <c r="Q556" s="63"/>
      <c r="R556" s="63"/>
      <c r="S556" s="63"/>
      <c r="T556" s="63"/>
      <c r="U556" s="63"/>
      <c r="V556" s="63"/>
      <c r="W556" s="63"/>
      <c r="X556" s="63"/>
      <c r="Y556" s="63"/>
      <c r="Z556" s="63"/>
      <c r="AA556" s="63"/>
      <c r="AB556" s="63"/>
      <c r="AC556" s="63"/>
      <c r="AD556" s="63"/>
      <c r="AE556" s="63"/>
      <c r="AF556" s="63"/>
      <c r="AG556" s="63"/>
      <c r="AH556" s="63"/>
      <c r="AI556" s="63"/>
      <c r="AJ556" s="63"/>
      <c r="AK556" s="63"/>
      <c r="AL556" s="63"/>
      <c r="AM556" s="63"/>
      <c r="AN556" s="63"/>
      <c r="AO556" s="67"/>
    </row>
    <row r="557" spans="1:41" x14ac:dyDescent="0.2">
      <c r="A557" s="5"/>
      <c r="B557" s="5"/>
      <c r="C557" s="144"/>
      <c r="D557" s="65"/>
      <c r="E557" s="5"/>
      <c r="F557" s="66"/>
      <c r="G557" s="139"/>
      <c r="H557" s="139"/>
      <c r="I557" s="139"/>
      <c r="K557" s="63"/>
      <c r="L557" s="63"/>
      <c r="M557" s="63"/>
      <c r="N557" s="63"/>
      <c r="O557" s="63"/>
      <c r="P557" s="63"/>
      <c r="Q557" s="63"/>
      <c r="R557" s="63"/>
      <c r="S557" s="63"/>
      <c r="T557" s="63"/>
      <c r="U557" s="63"/>
      <c r="V557" s="63"/>
      <c r="W557" s="63"/>
      <c r="X557" s="63"/>
      <c r="Y557" s="63"/>
      <c r="Z557" s="63"/>
      <c r="AA557" s="63"/>
      <c r="AB557" s="63"/>
      <c r="AC557" s="63"/>
      <c r="AD557" s="63"/>
      <c r="AE557" s="63"/>
      <c r="AF557" s="63"/>
      <c r="AG557" s="63"/>
      <c r="AH557" s="63"/>
      <c r="AI557" s="63"/>
      <c r="AJ557" s="63"/>
      <c r="AK557" s="63"/>
      <c r="AL557" s="63"/>
      <c r="AM557" s="63"/>
      <c r="AN557" s="63"/>
      <c r="AO557" s="67"/>
    </row>
    <row r="558" spans="1:41" x14ac:dyDescent="0.2">
      <c r="A558" s="5"/>
      <c r="B558" s="5"/>
      <c r="C558" s="144"/>
      <c r="D558" s="65"/>
      <c r="E558" s="5"/>
      <c r="F558" s="66"/>
      <c r="G558" s="139"/>
      <c r="H558" s="139"/>
      <c r="I558" s="139"/>
      <c r="K558" s="63"/>
      <c r="L558" s="63"/>
      <c r="M558" s="63"/>
      <c r="N558" s="63"/>
      <c r="O558" s="63"/>
      <c r="P558" s="63"/>
      <c r="Q558" s="63"/>
      <c r="R558" s="63"/>
      <c r="S558" s="63"/>
      <c r="T558" s="63"/>
      <c r="U558" s="63"/>
      <c r="V558" s="63"/>
      <c r="W558" s="63"/>
      <c r="X558" s="63"/>
      <c r="Y558" s="63"/>
      <c r="Z558" s="63"/>
      <c r="AA558" s="63"/>
      <c r="AB558" s="63"/>
      <c r="AC558" s="63"/>
      <c r="AD558" s="63"/>
      <c r="AE558" s="63"/>
      <c r="AF558" s="63"/>
      <c r="AG558" s="63"/>
      <c r="AH558" s="63"/>
      <c r="AI558" s="63"/>
      <c r="AJ558" s="63"/>
      <c r="AK558" s="63"/>
      <c r="AL558" s="63"/>
      <c r="AM558" s="63"/>
      <c r="AN558" s="63"/>
      <c r="AO558" s="67"/>
    </row>
    <row r="559" spans="1:41" x14ac:dyDescent="0.2">
      <c r="A559" s="5"/>
      <c r="B559" s="5"/>
      <c r="C559" s="144"/>
      <c r="D559" s="65"/>
      <c r="E559" s="5"/>
      <c r="F559" s="66"/>
      <c r="G559" s="139"/>
      <c r="H559" s="139"/>
      <c r="I559" s="139"/>
      <c r="K559" s="63"/>
      <c r="L559" s="63"/>
      <c r="M559" s="63"/>
      <c r="N559" s="63"/>
      <c r="O559" s="63"/>
      <c r="P559" s="63"/>
      <c r="Q559" s="63"/>
      <c r="R559" s="63"/>
      <c r="S559" s="63"/>
      <c r="T559" s="63"/>
      <c r="U559" s="63"/>
      <c r="V559" s="63"/>
      <c r="W559" s="63"/>
      <c r="X559" s="63"/>
      <c r="Y559" s="63"/>
      <c r="Z559" s="63"/>
      <c r="AA559" s="63"/>
      <c r="AB559" s="63"/>
      <c r="AC559" s="63"/>
      <c r="AD559" s="63"/>
      <c r="AE559" s="63"/>
      <c r="AF559" s="63"/>
      <c r="AG559" s="63"/>
      <c r="AH559" s="63"/>
      <c r="AI559" s="63"/>
      <c r="AJ559" s="63"/>
      <c r="AK559" s="63"/>
      <c r="AL559" s="63"/>
      <c r="AM559" s="63"/>
      <c r="AN559" s="63"/>
      <c r="AO559" s="67"/>
    </row>
    <row r="560" spans="1:41" x14ac:dyDescent="0.2">
      <c r="A560" s="5"/>
      <c r="B560" s="5"/>
      <c r="C560" s="144"/>
      <c r="D560" s="65"/>
      <c r="E560" s="5"/>
      <c r="F560" s="66"/>
      <c r="G560" s="139"/>
      <c r="H560" s="139"/>
      <c r="I560" s="139"/>
      <c r="K560" s="63"/>
      <c r="L560" s="63"/>
      <c r="M560" s="63"/>
      <c r="N560" s="63"/>
      <c r="O560" s="63"/>
      <c r="P560" s="63"/>
      <c r="Q560" s="63"/>
      <c r="R560" s="63"/>
      <c r="S560" s="63"/>
      <c r="T560" s="63"/>
      <c r="U560" s="63"/>
      <c r="V560" s="63"/>
      <c r="W560" s="63"/>
      <c r="X560" s="63"/>
      <c r="Y560" s="63"/>
      <c r="Z560" s="63"/>
      <c r="AA560" s="63"/>
      <c r="AB560" s="63"/>
      <c r="AC560" s="63"/>
      <c r="AD560" s="63"/>
      <c r="AE560" s="63"/>
      <c r="AF560" s="63"/>
      <c r="AG560" s="63"/>
      <c r="AH560" s="63"/>
      <c r="AI560" s="63"/>
      <c r="AJ560" s="63"/>
      <c r="AK560" s="63"/>
      <c r="AL560" s="63"/>
      <c r="AM560" s="63"/>
      <c r="AN560" s="63"/>
      <c r="AO560" s="67"/>
    </row>
    <row r="561" spans="1:41" x14ac:dyDescent="0.2">
      <c r="A561" s="5"/>
      <c r="B561" s="5"/>
      <c r="C561" s="144"/>
      <c r="D561" s="65"/>
      <c r="E561" s="5"/>
      <c r="F561" s="66"/>
      <c r="G561" s="139"/>
      <c r="H561" s="139"/>
      <c r="I561" s="139"/>
      <c r="K561" s="63"/>
      <c r="L561" s="63"/>
      <c r="M561" s="63"/>
      <c r="N561" s="63"/>
      <c r="O561" s="63"/>
      <c r="P561" s="63"/>
      <c r="Q561" s="63"/>
      <c r="R561" s="63"/>
      <c r="S561" s="63"/>
      <c r="T561" s="63"/>
      <c r="U561" s="63"/>
      <c r="V561" s="63"/>
      <c r="W561" s="63"/>
      <c r="X561" s="63"/>
      <c r="Y561" s="63"/>
      <c r="Z561" s="63"/>
      <c r="AA561" s="63"/>
      <c r="AB561" s="63"/>
      <c r="AC561" s="63"/>
      <c r="AD561" s="63"/>
      <c r="AE561" s="63"/>
      <c r="AF561" s="63"/>
      <c r="AG561" s="63"/>
      <c r="AH561" s="63"/>
      <c r="AI561" s="63"/>
      <c r="AJ561" s="63"/>
      <c r="AK561" s="63"/>
      <c r="AL561" s="63"/>
      <c r="AM561" s="63"/>
      <c r="AN561" s="63"/>
      <c r="AO561" s="67"/>
    </row>
    <row r="562" spans="1:41" x14ac:dyDescent="0.2">
      <c r="A562" s="5"/>
      <c r="B562" s="5"/>
      <c r="C562" s="144"/>
      <c r="D562" s="65"/>
      <c r="E562" s="5"/>
      <c r="F562" s="66"/>
      <c r="G562" s="139"/>
      <c r="H562" s="139"/>
      <c r="I562" s="139"/>
      <c r="K562" s="63"/>
      <c r="L562" s="63"/>
      <c r="M562" s="63"/>
      <c r="N562" s="63"/>
      <c r="O562" s="63"/>
      <c r="P562" s="63"/>
      <c r="Q562" s="63"/>
      <c r="R562" s="63"/>
      <c r="S562" s="63"/>
      <c r="T562" s="63"/>
      <c r="U562" s="63"/>
      <c r="V562" s="63"/>
      <c r="W562" s="63"/>
      <c r="X562" s="63"/>
      <c r="Y562" s="63"/>
      <c r="Z562" s="63"/>
      <c r="AA562" s="63"/>
      <c r="AB562" s="63"/>
      <c r="AC562" s="63"/>
      <c r="AD562" s="63"/>
      <c r="AE562" s="63"/>
      <c r="AF562" s="63"/>
      <c r="AG562" s="63"/>
      <c r="AH562" s="63"/>
      <c r="AI562" s="63"/>
      <c r="AJ562" s="63"/>
      <c r="AK562" s="63"/>
      <c r="AL562" s="63"/>
      <c r="AM562" s="63"/>
      <c r="AN562" s="63"/>
      <c r="AO562" s="67"/>
    </row>
    <row r="563" spans="1:41" x14ac:dyDescent="0.2">
      <c r="A563" s="5"/>
      <c r="B563" s="5"/>
      <c r="C563" s="144"/>
      <c r="D563" s="65"/>
      <c r="E563" s="5"/>
      <c r="F563" s="66"/>
      <c r="G563" s="139"/>
      <c r="H563" s="139"/>
      <c r="I563" s="139"/>
      <c r="K563" s="63"/>
      <c r="L563" s="63"/>
      <c r="M563" s="63"/>
      <c r="N563" s="63"/>
      <c r="O563" s="63"/>
      <c r="P563" s="63"/>
      <c r="Q563" s="63"/>
      <c r="R563" s="63"/>
      <c r="S563" s="63"/>
      <c r="T563" s="63"/>
      <c r="U563" s="63"/>
      <c r="V563" s="63"/>
      <c r="W563" s="63"/>
      <c r="X563" s="63"/>
      <c r="Y563" s="63"/>
      <c r="Z563" s="63"/>
      <c r="AA563" s="63"/>
      <c r="AB563" s="63"/>
      <c r="AC563" s="63"/>
      <c r="AD563" s="63"/>
      <c r="AE563" s="63"/>
      <c r="AF563" s="63"/>
      <c r="AG563" s="63"/>
      <c r="AH563" s="63"/>
      <c r="AI563" s="63"/>
      <c r="AJ563" s="63"/>
      <c r="AK563" s="63"/>
      <c r="AL563" s="63"/>
      <c r="AM563" s="63"/>
      <c r="AN563" s="63"/>
      <c r="AO563" s="67"/>
    </row>
    <row r="564" spans="1:41" x14ac:dyDescent="0.2">
      <c r="A564" s="5"/>
      <c r="B564" s="5"/>
      <c r="C564" s="144"/>
      <c r="D564" s="65"/>
      <c r="E564" s="5"/>
      <c r="F564" s="66"/>
      <c r="G564" s="139"/>
      <c r="H564" s="139"/>
      <c r="I564" s="139"/>
      <c r="K564" s="63"/>
      <c r="L564" s="63"/>
      <c r="M564" s="63"/>
      <c r="N564" s="63"/>
      <c r="O564" s="63"/>
      <c r="P564" s="63"/>
      <c r="Q564" s="63"/>
      <c r="R564" s="63"/>
      <c r="S564" s="63"/>
      <c r="T564" s="63"/>
      <c r="U564" s="63"/>
      <c r="V564" s="63"/>
      <c r="W564" s="63"/>
      <c r="X564" s="63"/>
      <c r="Y564" s="63"/>
      <c r="Z564" s="63"/>
      <c r="AA564" s="63"/>
      <c r="AB564" s="63"/>
      <c r="AC564" s="63"/>
      <c r="AD564" s="63"/>
      <c r="AE564" s="63"/>
      <c r="AF564" s="63"/>
      <c r="AG564" s="63"/>
      <c r="AH564" s="63"/>
      <c r="AI564" s="63"/>
      <c r="AJ564" s="63"/>
      <c r="AK564" s="63"/>
      <c r="AL564" s="63"/>
      <c r="AM564" s="63"/>
      <c r="AN564" s="63"/>
      <c r="AO564" s="67"/>
    </row>
    <row r="565" spans="1:41" x14ac:dyDescent="0.2">
      <c r="A565" s="5"/>
      <c r="B565" s="5"/>
      <c r="C565" s="144"/>
      <c r="D565" s="65"/>
      <c r="E565" s="5"/>
      <c r="F565" s="66"/>
      <c r="G565" s="139"/>
      <c r="H565" s="139"/>
      <c r="I565" s="139"/>
      <c r="K565" s="63"/>
      <c r="L565" s="63"/>
      <c r="M565" s="63"/>
      <c r="N565" s="63"/>
      <c r="O565" s="63"/>
      <c r="P565" s="63"/>
      <c r="Q565" s="63"/>
      <c r="R565" s="63"/>
      <c r="S565" s="63"/>
      <c r="T565" s="63"/>
      <c r="U565" s="63"/>
      <c r="V565" s="63"/>
      <c r="W565" s="63"/>
      <c r="X565" s="63"/>
      <c r="Y565" s="63"/>
      <c r="Z565" s="63"/>
      <c r="AA565" s="63"/>
      <c r="AB565" s="63"/>
      <c r="AC565" s="63"/>
      <c r="AD565" s="63"/>
      <c r="AE565" s="63"/>
      <c r="AF565" s="63"/>
      <c r="AG565" s="63"/>
      <c r="AH565" s="63"/>
      <c r="AI565" s="63"/>
      <c r="AJ565" s="63"/>
      <c r="AK565" s="63"/>
      <c r="AL565" s="63"/>
      <c r="AM565" s="63"/>
      <c r="AN565" s="63"/>
      <c r="AO565" s="67"/>
    </row>
    <row r="566" spans="1:41" x14ac:dyDescent="0.2">
      <c r="A566" s="5"/>
      <c r="B566" s="5"/>
      <c r="C566" s="144"/>
      <c r="D566" s="65"/>
      <c r="E566" s="5"/>
      <c r="F566" s="66"/>
      <c r="G566" s="139"/>
      <c r="H566" s="139"/>
      <c r="I566" s="139"/>
      <c r="K566" s="63"/>
      <c r="L566" s="63"/>
      <c r="M566" s="63"/>
      <c r="N566" s="63"/>
      <c r="O566" s="63"/>
      <c r="P566" s="63"/>
      <c r="Q566" s="63"/>
      <c r="R566" s="63"/>
      <c r="S566" s="63"/>
      <c r="T566" s="63"/>
      <c r="U566" s="63"/>
      <c r="V566" s="63"/>
      <c r="W566" s="63"/>
      <c r="X566" s="63"/>
      <c r="Y566" s="63"/>
      <c r="Z566" s="63"/>
      <c r="AA566" s="63"/>
      <c r="AB566" s="63"/>
      <c r="AC566" s="63"/>
      <c r="AD566" s="63"/>
      <c r="AE566" s="63"/>
      <c r="AF566" s="63"/>
      <c r="AG566" s="63"/>
      <c r="AH566" s="63"/>
      <c r="AI566" s="63"/>
      <c r="AJ566" s="63"/>
      <c r="AK566" s="63"/>
      <c r="AL566" s="63"/>
      <c r="AM566" s="63"/>
      <c r="AN566" s="63"/>
      <c r="AO566" s="67"/>
    </row>
    <row r="567" spans="1:41" x14ac:dyDescent="0.2">
      <c r="A567" s="5"/>
      <c r="B567" s="5"/>
      <c r="C567" s="144"/>
      <c r="D567" s="65"/>
      <c r="E567" s="5"/>
      <c r="F567" s="66"/>
      <c r="G567" s="139"/>
      <c r="H567" s="139"/>
      <c r="I567" s="139"/>
      <c r="K567" s="63"/>
      <c r="L567" s="63"/>
      <c r="M567" s="63"/>
      <c r="N567" s="63"/>
      <c r="O567" s="63"/>
      <c r="P567" s="63"/>
      <c r="Q567" s="63"/>
      <c r="R567" s="63"/>
      <c r="S567" s="63"/>
      <c r="T567" s="63"/>
      <c r="U567" s="63"/>
      <c r="V567" s="63"/>
      <c r="W567" s="63"/>
      <c r="X567" s="63"/>
      <c r="Y567" s="63"/>
      <c r="Z567" s="63"/>
      <c r="AA567" s="63"/>
      <c r="AB567" s="63"/>
      <c r="AC567" s="63"/>
      <c r="AD567" s="63"/>
      <c r="AE567" s="63"/>
      <c r="AF567" s="63"/>
      <c r="AG567" s="63"/>
      <c r="AH567" s="63"/>
      <c r="AI567" s="63"/>
      <c r="AJ567" s="63"/>
      <c r="AK567" s="63"/>
      <c r="AL567" s="63"/>
      <c r="AM567" s="63"/>
      <c r="AN567" s="63"/>
      <c r="AO567" s="67"/>
    </row>
    <row r="568" spans="1:41" x14ac:dyDescent="0.2">
      <c r="A568" s="5"/>
      <c r="B568" s="5"/>
      <c r="C568" s="144"/>
      <c r="D568" s="65"/>
      <c r="E568" s="5"/>
      <c r="F568" s="66"/>
      <c r="G568" s="139"/>
      <c r="H568" s="139"/>
      <c r="I568" s="139"/>
      <c r="K568" s="63"/>
      <c r="L568" s="63"/>
      <c r="M568" s="63"/>
      <c r="N568" s="63"/>
      <c r="O568" s="63"/>
      <c r="P568" s="63"/>
      <c r="Q568" s="63"/>
      <c r="R568" s="63"/>
      <c r="S568" s="63"/>
      <c r="T568" s="63"/>
      <c r="U568" s="63"/>
      <c r="V568" s="63"/>
      <c r="W568" s="63"/>
      <c r="X568" s="63"/>
      <c r="Y568" s="63"/>
      <c r="Z568" s="63"/>
      <c r="AA568" s="63"/>
      <c r="AB568" s="63"/>
      <c r="AC568" s="63"/>
      <c r="AD568" s="63"/>
      <c r="AE568" s="63"/>
      <c r="AF568" s="63"/>
      <c r="AG568" s="63"/>
      <c r="AH568" s="63"/>
      <c r="AI568" s="63"/>
      <c r="AJ568" s="63"/>
      <c r="AK568" s="63"/>
      <c r="AL568" s="63"/>
      <c r="AM568" s="63"/>
      <c r="AN568" s="63"/>
      <c r="AO568" s="67"/>
    </row>
    <row r="569" spans="1:41" x14ac:dyDescent="0.2">
      <c r="A569" s="5"/>
      <c r="B569" s="5"/>
      <c r="C569" s="144"/>
      <c r="D569" s="65"/>
      <c r="E569" s="5"/>
      <c r="F569" s="66"/>
      <c r="G569" s="139"/>
      <c r="H569" s="139"/>
      <c r="I569" s="139"/>
      <c r="K569" s="63"/>
      <c r="L569" s="63"/>
      <c r="M569" s="63"/>
      <c r="N569" s="63"/>
      <c r="O569" s="63"/>
      <c r="P569" s="63"/>
      <c r="Q569" s="63"/>
      <c r="R569" s="63"/>
      <c r="S569" s="63"/>
      <c r="T569" s="63"/>
      <c r="U569" s="63"/>
      <c r="V569" s="63"/>
      <c r="W569" s="63"/>
      <c r="X569" s="63"/>
      <c r="Y569" s="63"/>
      <c r="Z569" s="63"/>
      <c r="AA569" s="63"/>
      <c r="AB569" s="63"/>
      <c r="AC569" s="63"/>
      <c r="AD569" s="63"/>
      <c r="AE569" s="63"/>
      <c r="AF569" s="63"/>
      <c r="AG569" s="63"/>
      <c r="AH569" s="63"/>
      <c r="AI569" s="63"/>
      <c r="AJ569" s="63"/>
      <c r="AK569" s="63"/>
      <c r="AL569" s="63"/>
      <c r="AM569" s="63"/>
      <c r="AN569" s="63"/>
      <c r="AO569" s="67"/>
    </row>
    <row r="570" spans="1:41" x14ac:dyDescent="0.2">
      <c r="A570" s="5"/>
      <c r="B570" s="5"/>
      <c r="C570" s="144"/>
      <c r="D570" s="65"/>
      <c r="E570" s="5"/>
      <c r="F570" s="66"/>
      <c r="G570" s="139"/>
      <c r="H570" s="139"/>
      <c r="I570" s="139"/>
      <c r="K570" s="63"/>
      <c r="L570" s="63"/>
      <c r="M570" s="63"/>
      <c r="N570" s="63"/>
      <c r="O570" s="63"/>
      <c r="P570" s="63"/>
      <c r="Q570" s="63"/>
      <c r="R570" s="63"/>
      <c r="S570" s="63"/>
      <c r="T570" s="63"/>
      <c r="U570" s="63"/>
      <c r="V570" s="63"/>
      <c r="W570" s="63"/>
      <c r="X570" s="63"/>
      <c r="Y570" s="63"/>
      <c r="Z570" s="63"/>
      <c r="AA570" s="63"/>
      <c r="AB570" s="63"/>
      <c r="AC570" s="63"/>
      <c r="AD570" s="63"/>
      <c r="AE570" s="63"/>
      <c r="AF570" s="63"/>
      <c r="AG570" s="63"/>
      <c r="AH570" s="63"/>
      <c r="AI570" s="63"/>
      <c r="AJ570" s="63"/>
      <c r="AK570" s="63"/>
      <c r="AL570" s="63"/>
      <c r="AM570" s="63"/>
      <c r="AN570" s="63"/>
      <c r="AO570" s="67"/>
    </row>
    <row r="571" spans="1:41" x14ac:dyDescent="0.2">
      <c r="A571" s="5"/>
      <c r="B571" s="5"/>
      <c r="C571" s="144"/>
      <c r="D571" s="65"/>
      <c r="E571" s="5"/>
      <c r="F571" s="66"/>
      <c r="G571" s="139"/>
      <c r="H571" s="139"/>
      <c r="I571" s="139"/>
      <c r="K571" s="63"/>
      <c r="L571" s="63"/>
      <c r="M571" s="63"/>
      <c r="N571" s="63"/>
      <c r="O571" s="63"/>
      <c r="P571" s="63"/>
      <c r="Q571" s="63"/>
      <c r="R571" s="63"/>
      <c r="S571" s="63"/>
      <c r="T571" s="63"/>
      <c r="U571" s="63"/>
      <c r="V571" s="63"/>
      <c r="W571" s="63"/>
      <c r="X571" s="63"/>
      <c r="Y571" s="63"/>
      <c r="Z571" s="63"/>
      <c r="AA571" s="63"/>
      <c r="AB571" s="63"/>
      <c r="AC571" s="63"/>
      <c r="AD571" s="63"/>
      <c r="AE571" s="63"/>
      <c r="AF571" s="63"/>
      <c r="AG571" s="63"/>
      <c r="AH571" s="63"/>
      <c r="AI571" s="63"/>
      <c r="AJ571" s="63"/>
      <c r="AK571" s="63"/>
      <c r="AL571" s="63"/>
      <c r="AM571" s="63"/>
      <c r="AN571" s="63"/>
      <c r="AO571" s="67"/>
    </row>
    <row r="572" spans="1:41" x14ac:dyDescent="0.2">
      <c r="A572" s="5"/>
      <c r="B572" s="5"/>
      <c r="C572" s="144"/>
      <c r="D572" s="65"/>
      <c r="E572" s="5"/>
      <c r="F572" s="66"/>
      <c r="G572" s="139"/>
      <c r="H572" s="139"/>
      <c r="I572" s="139"/>
      <c r="K572" s="63"/>
      <c r="L572" s="63"/>
      <c r="M572" s="63"/>
      <c r="N572" s="63"/>
      <c r="O572" s="63"/>
      <c r="P572" s="63"/>
      <c r="Q572" s="63"/>
      <c r="R572" s="63"/>
      <c r="S572" s="63"/>
      <c r="T572" s="63"/>
      <c r="U572" s="63"/>
      <c r="V572" s="63"/>
      <c r="W572" s="63"/>
      <c r="X572" s="63"/>
      <c r="Y572" s="63"/>
      <c r="Z572" s="63"/>
      <c r="AA572" s="63"/>
      <c r="AB572" s="63"/>
      <c r="AC572" s="63"/>
      <c r="AD572" s="63"/>
      <c r="AE572" s="63"/>
      <c r="AF572" s="63"/>
      <c r="AG572" s="63"/>
      <c r="AH572" s="63"/>
      <c r="AI572" s="63"/>
      <c r="AJ572" s="63"/>
      <c r="AK572" s="63"/>
      <c r="AL572" s="63"/>
      <c r="AM572" s="63"/>
      <c r="AN572" s="63"/>
      <c r="AO572" s="67"/>
    </row>
    <row r="573" spans="1:41" x14ac:dyDescent="0.2">
      <c r="A573" s="5"/>
      <c r="B573" s="5"/>
      <c r="C573" s="144"/>
      <c r="D573" s="65"/>
      <c r="E573" s="5"/>
      <c r="F573" s="66"/>
      <c r="G573" s="139"/>
      <c r="H573" s="139"/>
      <c r="I573" s="139"/>
      <c r="K573" s="63"/>
      <c r="L573" s="63"/>
      <c r="M573" s="63"/>
      <c r="N573" s="63"/>
      <c r="O573" s="63"/>
      <c r="P573" s="63"/>
      <c r="Q573" s="63"/>
      <c r="R573" s="63"/>
      <c r="S573" s="63"/>
      <c r="T573" s="63"/>
      <c r="U573" s="63"/>
      <c r="V573" s="63"/>
      <c r="W573" s="63"/>
      <c r="X573" s="63"/>
      <c r="Y573" s="63"/>
      <c r="Z573" s="63"/>
      <c r="AA573" s="63"/>
      <c r="AB573" s="63"/>
      <c r="AC573" s="63"/>
      <c r="AD573" s="63"/>
      <c r="AE573" s="63"/>
      <c r="AF573" s="63"/>
      <c r="AG573" s="63"/>
      <c r="AH573" s="63"/>
      <c r="AI573" s="63"/>
      <c r="AJ573" s="63"/>
      <c r="AK573" s="63"/>
      <c r="AL573" s="63"/>
      <c r="AM573" s="63"/>
      <c r="AN573" s="63"/>
      <c r="AO573" s="67"/>
    </row>
    <row r="574" spans="1:41" x14ac:dyDescent="0.2">
      <c r="A574" s="5"/>
      <c r="B574" s="5"/>
      <c r="C574" s="144"/>
      <c r="D574" s="65"/>
      <c r="E574" s="5"/>
      <c r="F574" s="66"/>
      <c r="G574" s="139"/>
      <c r="H574" s="139"/>
      <c r="I574" s="139"/>
      <c r="K574" s="63"/>
      <c r="L574" s="63"/>
      <c r="M574" s="63"/>
      <c r="N574" s="63"/>
      <c r="O574" s="63"/>
      <c r="P574" s="63"/>
      <c r="Q574" s="63"/>
      <c r="R574" s="63"/>
      <c r="S574" s="63"/>
      <c r="T574" s="63"/>
      <c r="U574" s="63"/>
      <c r="V574" s="63"/>
      <c r="W574" s="63"/>
      <c r="X574" s="63"/>
      <c r="Y574" s="63"/>
      <c r="Z574" s="63"/>
      <c r="AA574" s="63"/>
      <c r="AB574" s="63"/>
      <c r="AC574" s="63"/>
      <c r="AD574" s="63"/>
      <c r="AE574" s="63"/>
      <c r="AF574" s="63"/>
      <c r="AG574" s="63"/>
      <c r="AH574" s="63"/>
      <c r="AI574" s="63"/>
      <c r="AJ574" s="63"/>
      <c r="AK574" s="63"/>
      <c r="AL574" s="63"/>
      <c r="AM574" s="63"/>
      <c r="AN574" s="63"/>
      <c r="AO574" s="67"/>
    </row>
    <row r="575" spans="1:41" x14ac:dyDescent="0.2">
      <c r="A575" s="5"/>
      <c r="B575" s="5"/>
      <c r="C575" s="144"/>
      <c r="D575" s="65"/>
      <c r="E575" s="5"/>
      <c r="F575" s="66"/>
      <c r="G575" s="139"/>
      <c r="H575" s="139"/>
      <c r="I575" s="139"/>
      <c r="K575" s="63"/>
      <c r="L575" s="63"/>
      <c r="M575" s="63"/>
      <c r="N575" s="63"/>
      <c r="O575" s="63"/>
      <c r="P575" s="63"/>
      <c r="Q575" s="63"/>
      <c r="R575" s="63"/>
      <c r="S575" s="63"/>
      <c r="T575" s="63"/>
      <c r="U575" s="63"/>
      <c r="V575" s="63"/>
      <c r="W575" s="63"/>
      <c r="X575" s="63"/>
      <c r="Y575" s="63"/>
      <c r="Z575" s="63"/>
      <c r="AA575" s="63"/>
      <c r="AB575" s="63"/>
      <c r="AC575" s="63"/>
      <c r="AD575" s="63"/>
      <c r="AE575" s="63"/>
      <c r="AF575" s="63"/>
      <c r="AG575" s="63"/>
      <c r="AH575" s="63"/>
      <c r="AI575" s="63"/>
      <c r="AJ575" s="63"/>
      <c r="AK575" s="63"/>
      <c r="AL575" s="63"/>
      <c r="AM575" s="63"/>
      <c r="AN575" s="63"/>
      <c r="AO575" s="67"/>
    </row>
    <row r="576" spans="1:41" x14ac:dyDescent="0.2">
      <c r="A576" s="5"/>
      <c r="B576" s="5"/>
      <c r="C576" s="144"/>
      <c r="D576" s="65"/>
      <c r="E576" s="5"/>
      <c r="F576" s="66"/>
      <c r="G576" s="139"/>
      <c r="H576" s="139"/>
      <c r="I576" s="139"/>
      <c r="K576" s="63"/>
      <c r="L576" s="63"/>
      <c r="M576" s="63"/>
      <c r="N576" s="63"/>
      <c r="O576" s="63"/>
      <c r="P576" s="63"/>
      <c r="Q576" s="63"/>
      <c r="R576" s="63"/>
      <c r="S576" s="63"/>
      <c r="T576" s="63"/>
      <c r="U576" s="63"/>
      <c r="V576" s="63"/>
      <c r="W576" s="63"/>
      <c r="X576" s="63"/>
      <c r="Y576" s="63"/>
      <c r="Z576" s="63"/>
      <c r="AA576" s="63"/>
      <c r="AB576" s="63"/>
      <c r="AC576" s="63"/>
      <c r="AD576" s="63"/>
      <c r="AE576" s="63"/>
      <c r="AF576" s="63"/>
      <c r="AG576" s="63"/>
      <c r="AH576" s="63"/>
      <c r="AI576" s="63"/>
      <c r="AJ576" s="63"/>
      <c r="AK576" s="63"/>
      <c r="AL576" s="63"/>
      <c r="AM576" s="63"/>
      <c r="AN576" s="63"/>
      <c r="AO576" s="67"/>
    </row>
    <row r="577" spans="1:41" x14ac:dyDescent="0.2">
      <c r="A577" s="5"/>
      <c r="B577" s="5"/>
      <c r="C577" s="144"/>
      <c r="D577" s="65"/>
      <c r="E577" s="5"/>
      <c r="F577" s="66"/>
      <c r="G577" s="139"/>
      <c r="H577" s="139"/>
      <c r="I577" s="139"/>
      <c r="K577" s="63"/>
      <c r="L577" s="63"/>
      <c r="M577" s="63"/>
      <c r="N577" s="63"/>
      <c r="O577" s="63"/>
      <c r="P577" s="63"/>
      <c r="Q577" s="63"/>
      <c r="R577" s="63"/>
      <c r="S577" s="63"/>
      <c r="T577" s="63"/>
      <c r="U577" s="63"/>
      <c r="V577" s="63"/>
      <c r="W577" s="63"/>
      <c r="X577" s="63"/>
      <c r="Y577" s="63"/>
      <c r="Z577" s="63"/>
      <c r="AA577" s="63"/>
      <c r="AB577" s="63"/>
      <c r="AC577" s="63"/>
      <c r="AD577" s="63"/>
      <c r="AE577" s="63"/>
      <c r="AF577" s="63"/>
      <c r="AG577" s="63"/>
      <c r="AH577" s="63"/>
      <c r="AI577" s="63"/>
      <c r="AJ577" s="63"/>
      <c r="AK577" s="63"/>
      <c r="AL577" s="63"/>
      <c r="AM577" s="63"/>
      <c r="AN577" s="63"/>
      <c r="AO577" s="67"/>
    </row>
    <row r="578" spans="1:41" x14ac:dyDescent="0.2">
      <c r="A578" s="5"/>
      <c r="B578" s="5"/>
      <c r="C578" s="144"/>
      <c r="D578" s="65"/>
      <c r="E578" s="5"/>
      <c r="F578" s="66"/>
      <c r="G578" s="139"/>
      <c r="H578" s="139"/>
      <c r="I578" s="139"/>
      <c r="K578" s="63"/>
      <c r="L578" s="63"/>
      <c r="M578" s="63"/>
      <c r="N578" s="63"/>
      <c r="O578" s="63"/>
      <c r="P578" s="63"/>
      <c r="Q578" s="63"/>
      <c r="R578" s="63"/>
      <c r="S578" s="63"/>
      <c r="T578" s="63"/>
      <c r="U578" s="63"/>
      <c r="V578" s="63"/>
      <c r="W578" s="63"/>
      <c r="X578" s="63"/>
      <c r="Y578" s="63"/>
      <c r="Z578" s="63"/>
      <c r="AA578" s="63"/>
      <c r="AB578" s="63"/>
      <c r="AC578" s="63"/>
      <c r="AD578" s="63"/>
      <c r="AE578" s="63"/>
      <c r="AF578" s="63"/>
      <c r="AG578" s="63"/>
      <c r="AH578" s="63"/>
      <c r="AI578" s="63"/>
      <c r="AJ578" s="63"/>
      <c r="AK578" s="63"/>
      <c r="AL578" s="63"/>
      <c r="AM578" s="63"/>
      <c r="AN578" s="63"/>
      <c r="AO578" s="67"/>
    </row>
    <row r="579" spans="1:41" x14ac:dyDescent="0.2">
      <c r="A579" s="5"/>
      <c r="B579" s="5"/>
      <c r="C579" s="144"/>
      <c r="D579" s="65"/>
      <c r="E579" s="5"/>
      <c r="F579" s="66"/>
      <c r="G579" s="139"/>
      <c r="H579" s="139"/>
      <c r="I579" s="139"/>
      <c r="K579" s="63"/>
      <c r="L579" s="63"/>
      <c r="M579" s="63"/>
      <c r="N579" s="63"/>
      <c r="O579" s="63"/>
      <c r="P579" s="63"/>
      <c r="Q579" s="63"/>
      <c r="R579" s="63"/>
      <c r="S579" s="63"/>
      <c r="T579" s="63"/>
      <c r="U579" s="63"/>
      <c r="V579" s="63"/>
      <c r="W579" s="63"/>
      <c r="X579" s="63"/>
      <c r="Y579" s="63"/>
      <c r="Z579" s="63"/>
      <c r="AA579" s="63"/>
      <c r="AB579" s="63"/>
      <c r="AC579" s="63"/>
      <c r="AD579" s="63"/>
      <c r="AE579" s="63"/>
      <c r="AF579" s="63"/>
      <c r="AG579" s="63"/>
      <c r="AH579" s="63"/>
      <c r="AI579" s="63"/>
      <c r="AJ579" s="63"/>
      <c r="AK579" s="63"/>
      <c r="AL579" s="63"/>
      <c r="AM579" s="63"/>
      <c r="AN579" s="63"/>
      <c r="AO579" s="67"/>
    </row>
    <row r="580" spans="1:41" x14ac:dyDescent="0.2">
      <c r="A580" s="5"/>
      <c r="B580" s="5"/>
      <c r="C580" s="144"/>
      <c r="D580" s="65"/>
      <c r="E580" s="5"/>
      <c r="F580" s="66"/>
      <c r="G580" s="139"/>
      <c r="H580" s="139"/>
      <c r="I580" s="139"/>
      <c r="K580" s="63"/>
      <c r="L580" s="63"/>
      <c r="M580" s="63"/>
      <c r="N580" s="63"/>
      <c r="O580" s="63"/>
      <c r="P580" s="63"/>
      <c r="Q580" s="63"/>
      <c r="R580" s="63"/>
      <c r="S580" s="63"/>
      <c r="T580" s="63"/>
      <c r="U580" s="63"/>
      <c r="V580" s="63"/>
      <c r="W580" s="63"/>
      <c r="X580" s="63"/>
      <c r="Y580" s="63"/>
      <c r="Z580" s="63"/>
      <c r="AA580" s="63"/>
      <c r="AB580" s="63"/>
      <c r="AC580" s="63"/>
      <c r="AD580" s="63"/>
      <c r="AE580" s="63"/>
      <c r="AF580" s="63"/>
      <c r="AG580" s="63"/>
      <c r="AH580" s="63"/>
      <c r="AI580" s="63"/>
      <c r="AJ580" s="63"/>
      <c r="AK580" s="63"/>
      <c r="AL580" s="63"/>
      <c r="AM580" s="63"/>
      <c r="AN580" s="63"/>
      <c r="AO580" s="67"/>
    </row>
    <row r="581" spans="1:41" x14ac:dyDescent="0.2">
      <c r="A581" s="5"/>
      <c r="B581" s="5"/>
      <c r="C581" s="144"/>
      <c r="D581" s="65"/>
      <c r="E581" s="5"/>
      <c r="F581" s="66"/>
      <c r="G581" s="139"/>
      <c r="H581" s="139"/>
      <c r="I581" s="139"/>
      <c r="K581" s="63"/>
      <c r="L581" s="63"/>
      <c r="M581" s="63"/>
      <c r="N581" s="63"/>
      <c r="O581" s="63"/>
      <c r="P581" s="63"/>
      <c r="Q581" s="63"/>
      <c r="R581" s="63"/>
      <c r="S581" s="63"/>
      <c r="T581" s="63"/>
      <c r="U581" s="63"/>
      <c r="V581" s="63"/>
      <c r="W581" s="63"/>
      <c r="X581" s="63"/>
      <c r="Y581" s="63"/>
      <c r="Z581" s="63"/>
      <c r="AA581" s="63"/>
      <c r="AB581" s="63"/>
      <c r="AC581" s="63"/>
      <c r="AD581" s="63"/>
      <c r="AE581" s="63"/>
      <c r="AF581" s="63"/>
      <c r="AG581" s="63"/>
      <c r="AH581" s="63"/>
      <c r="AI581" s="63"/>
      <c r="AJ581" s="63"/>
      <c r="AK581" s="63"/>
      <c r="AL581" s="63"/>
      <c r="AM581" s="63"/>
      <c r="AN581" s="63"/>
      <c r="AO581" s="67"/>
    </row>
    <row r="582" spans="1:41" x14ac:dyDescent="0.2">
      <c r="A582" s="5"/>
      <c r="B582" s="5"/>
      <c r="C582" s="144"/>
      <c r="D582" s="65"/>
      <c r="E582" s="5"/>
      <c r="F582" s="66"/>
      <c r="G582" s="139"/>
      <c r="H582" s="139"/>
      <c r="I582" s="139"/>
      <c r="K582" s="63"/>
      <c r="L582" s="63"/>
      <c r="M582" s="63"/>
      <c r="N582" s="63"/>
      <c r="O582" s="63"/>
      <c r="P582" s="63"/>
      <c r="Q582" s="63"/>
      <c r="R582" s="63"/>
      <c r="S582" s="63"/>
      <c r="T582" s="63"/>
      <c r="U582" s="63"/>
      <c r="V582" s="63"/>
      <c r="W582" s="63"/>
      <c r="X582" s="63"/>
      <c r="Y582" s="63"/>
      <c r="Z582" s="63"/>
      <c r="AA582" s="63"/>
      <c r="AB582" s="63"/>
      <c r="AC582" s="63"/>
      <c r="AD582" s="63"/>
      <c r="AE582" s="63"/>
      <c r="AF582" s="63"/>
      <c r="AG582" s="63"/>
      <c r="AH582" s="63"/>
      <c r="AI582" s="63"/>
      <c r="AJ582" s="63"/>
      <c r="AK582" s="63"/>
      <c r="AL582" s="63"/>
      <c r="AM582" s="63"/>
      <c r="AN582" s="63"/>
      <c r="AO582" s="67"/>
    </row>
    <row r="583" spans="1:41" x14ac:dyDescent="0.2">
      <c r="A583" s="5"/>
      <c r="B583" s="5"/>
      <c r="C583" s="144"/>
      <c r="D583" s="65"/>
      <c r="E583" s="5"/>
      <c r="F583" s="66"/>
      <c r="G583" s="139"/>
      <c r="H583" s="139"/>
      <c r="I583" s="139"/>
      <c r="K583" s="63"/>
      <c r="L583" s="63"/>
      <c r="M583" s="63"/>
      <c r="N583" s="63"/>
      <c r="O583" s="63"/>
      <c r="P583" s="63"/>
      <c r="Q583" s="63"/>
      <c r="R583" s="63"/>
      <c r="S583" s="63"/>
      <c r="T583" s="63"/>
      <c r="U583" s="63"/>
      <c r="V583" s="63"/>
      <c r="W583" s="63"/>
      <c r="X583" s="63"/>
      <c r="Y583" s="63"/>
      <c r="Z583" s="63"/>
      <c r="AA583" s="63"/>
      <c r="AB583" s="63"/>
      <c r="AC583" s="63"/>
      <c r="AD583" s="63"/>
      <c r="AE583" s="63"/>
      <c r="AF583" s="63"/>
      <c r="AG583" s="63"/>
      <c r="AH583" s="63"/>
      <c r="AI583" s="63"/>
      <c r="AJ583" s="63"/>
      <c r="AK583" s="63"/>
      <c r="AL583" s="63"/>
      <c r="AM583" s="63"/>
      <c r="AN583" s="63"/>
      <c r="AO583" s="67"/>
    </row>
    <row r="584" spans="1:41" x14ac:dyDescent="0.2">
      <c r="A584" s="5"/>
      <c r="B584" s="5"/>
      <c r="C584" s="144"/>
      <c r="D584" s="65"/>
      <c r="E584" s="5"/>
      <c r="F584" s="66"/>
      <c r="G584" s="139"/>
      <c r="H584" s="139"/>
      <c r="I584" s="139"/>
      <c r="K584" s="63"/>
      <c r="L584" s="63"/>
      <c r="M584" s="63"/>
      <c r="N584" s="63"/>
      <c r="O584" s="63"/>
      <c r="P584" s="63"/>
      <c r="Q584" s="63"/>
      <c r="R584" s="63"/>
      <c r="S584" s="63"/>
      <c r="T584" s="63"/>
      <c r="U584" s="63"/>
      <c r="V584" s="63"/>
      <c r="W584" s="63"/>
      <c r="X584" s="63"/>
      <c r="Y584" s="63"/>
      <c r="Z584" s="63"/>
      <c r="AA584" s="63"/>
      <c r="AB584" s="63"/>
      <c r="AC584" s="63"/>
      <c r="AD584" s="63"/>
      <c r="AE584" s="63"/>
      <c r="AF584" s="63"/>
      <c r="AG584" s="63"/>
      <c r="AH584" s="63"/>
      <c r="AI584" s="63"/>
      <c r="AJ584" s="63"/>
      <c r="AK584" s="63"/>
      <c r="AL584" s="63"/>
      <c r="AM584" s="63"/>
      <c r="AN584" s="63"/>
      <c r="AO584" s="67"/>
    </row>
    <row r="585" spans="1:41" x14ac:dyDescent="0.2">
      <c r="A585" s="5"/>
      <c r="B585" s="5"/>
      <c r="C585" s="144"/>
      <c r="D585" s="65"/>
      <c r="E585" s="5"/>
      <c r="F585" s="66"/>
      <c r="G585" s="139"/>
      <c r="H585" s="139"/>
      <c r="I585" s="139"/>
      <c r="K585" s="63"/>
      <c r="L585" s="63"/>
      <c r="M585" s="63"/>
      <c r="N585" s="63"/>
      <c r="O585" s="63"/>
      <c r="P585" s="63"/>
      <c r="Q585" s="63"/>
      <c r="R585" s="63"/>
      <c r="S585" s="63"/>
      <c r="T585" s="63"/>
      <c r="U585" s="63"/>
      <c r="V585" s="63"/>
      <c r="W585" s="63"/>
      <c r="X585" s="63"/>
      <c r="Y585" s="63"/>
      <c r="Z585" s="63"/>
      <c r="AA585" s="63"/>
      <c r="AB585" s="63"/>
      <c r="AC585" s="63"/>
      <c r="AD585" s="63"/>
      <c r="AE585" s="63"/>
      <c r="AF585" s="63"/>
      <c r="AG585" s="63"/>
      <c r="AH585" s="63"/>
      <c r="AI585" s="63"/>
      <c r="AJ585" s="63"/>
      <c r="AK585" s="63"/>
      <c r="AL585" s="63"/>
      <c r="AM585" s="63"/>
      <c r="AN585" s="63"/>
      <c r="AO585" s="67"/>
    </row>
    <row r="586" spans="1:41" x14ac:dyDescent="0.2">
      <c r="A586" s="5"/>
      <c r="B586" s="5"/>
      <c r="C586" s="144"/>
      <c r="D586" s="65"/>
      <c r="E586" s="5"/>
      <c r="F586" s="66"/>
      <c r="G586" s="139"/>
      <c r="H586" s="139"/>
      <c r="I586" s="139"/>
      <c r="K586" s="63"/>
      <c r="L586" s="63"/>
      <c r="M586" s="63"/>
      <c r="N586" s="63"/>
      <c r="O586" s="63"/>
      <c r="P586" s="63"/>
      <c r="Q586" s="63"/>
      <c r="R586" s="63"/>
      <c r="S586" s="63"/>
      <c r="T586" s="63"/>
      <c r="U586" s="63"/>
      <c r="V586" s="63"/>
      <c r="W586" s="63"/>
      <c r="X586" s="63"/>
      <c r="Y586" s="63"/>
      <c r="Z586" s="63"/>
      <c r="AA586" s="63"/>
      <c r="AB586" s="63"/>
      <c r="AC586" s="63"/>
      <c r="AD586" s="63"/>
      <c r="AE586" s="63"/>
      <c r="AF586" s="63"/>
      <c r="AG586" s="63"/>
      <c r="AH586" s="63"/>
      <c r="AI586" s="63"/>
      <c r="AJ586" s="63"/>
      <c r="AK586" s="63"/>
      <c r="AL586" s="63"/>
      <c r="AM586" s="63"/>
      <c r="AN586" s="63"/>
      <c r="AO586" s="67"/>
    </row>
    <row r="587" spans="1:41" x14ac:dyDescent="0.2">
      <c r="A587" s="5"/>
      <c r="B587" s="5"/>
      <c r="C587" s="144"/>
      <c r="D587" s="65"/>
      <c r="E587" s="5"/>
      <c r="F587" s="66"/>
      <c r="G587" s="139"/>
      <c r="H587" s="139"/>
      <c r="I587" s="139"/>
      <c r="K587" s="63"/>
      <c r="L587" s="63"/>
      <c r="M587" s="63"/>
      <c r="N587" s="63"/>
      <c r="O587" s="63"/>
      <c r="P587" s="63"/>
      <c r="Q587" s="63"/>
      <c r="R587" s="63"/>
      <c r="S587" s="63"/>
      <c r="T587" s="63"/>
      <c r="U587" s="63"/>
      <c r="V587" s="63"/>
      <c r="W587" s="63"/>
      <c r="X587" s="63"/>
      <c r="Y587" s="63"/>
      <c r="Z587" s="63"/>
      <c r="AA587" s="63"/>
      <c r="AB587" s="63"/>
      <c r="AC587" s="63"/>
      <c r="AD587" s="63"/>
      <c r="AE587" s="63"/>
      <c r="AF587" s="63"/>
      <c r="AG587" s="63"/>
      <c r="AH587" s="63"/>
      <c r="AI587" s="63"/>
      <c r="AJ587" s="63"/>
      <c r="AK587" s="63"/>
      <c r="AL587" s="63"/>
      <c r="AM587" s="63"/>
      <c r="AN587" s="63"/>
      <c r="AO587" s="67"/>
    </row>
    <row r="588" spans="1:41" x14ac:dyDescent="0.2">
      <c r="A588" s="5"/>
      <c r="B588" s="5"/>
      <c r="C588" s="144"/>
      <c r="D588" s="65"/>
      <c r="E588" s="5"/>
      <c r="F588" s="66"/>
      <c r="G588" s="139"/>
      <c r="H588" s="139"/>
      <c r="I588" s="139"/>
      <c r="K588" s="63"/>
      <c r="L588" s="63"/>
      <c r="M588" s="63"/>
      <c r="N588" s="63"/>
      <c r="O588" s="63"/>
      <c r="P588" s="63"/>
      <c r="Q588" s="63"/>
      <c r="R588" s="63"/>
      <c r="S588" s="63"/>
      <c r="T588" s="63"/>
      <c r="U588" s="63"/>
      <c r="V588" s="63"/>
      <c r="W588" s="63"/>
      <c r="X588" s="63"/>
      <c r="Y588" s="63"/>
      <c r="Z588" s="63"/>
      <c r="AA588" s="63"/>
      <c r="AB588" s="63"/>
      <c r="AC588" s="63"/>
      <c r="AD588" s="63"/>
      <c r="AE588" s="63"/>
      <c r="AF588" s="63"/>
      <c r="AG588" s="63"/>
      <c r="AH588" s="63"/>
      <c r="AI588" s="63"/>
      <c r="AJ588" s="63"/>
      <c r="AK588" s="63"/>
      <c r="AL588" s="63"/>
      <c r="AM588" s="63"/>
      <c r="AN588" s="63"/>
      <c r="AO588" s="67"/>
    </row>
    <row r="589" spans="1:41" x14ac:dyDescent="0.2">
      <c r="A589" s="5"/>
      <c r="B589" s="5"/>
      <c r="C589" s="144"/>
      <c r="D589" s="65"/>
      <c r="E589" s="5"/>
      <c r="F589" s="66"/>
      <c r="G589" s="139"/>
      <c r="H589" s="139"/>
      <c r="I589" s="139"/>
      <c r="K589" s="63"/>
      <c r="L589" s="63"/>
      <c r="M589" s="63"/>
      <c r="N589" s="63"/>
      <c r="O589" s="63"/>
      <c r="P589" s="63"/>
      <c r="Q589" s="63"/>
      <c r="R589" s="63"/>
      <c r="S589" s="63"/>
      <c r="T589" s="63"/>
      <c r="U589" s="63"/>
      <c r="V589" s="63"/>
      <c r="W589" s="63"/>
      <c r="X589" s="63"/>
      <c r="Y589" s="63"/>
      <c r="Z589" s="63"/>
      <c r="AA589" s="63"/>
      <c r="AB589" s="63"/>
      <c r="AC589" s="63"/>
      <c r="AD589" s="63"/>
      <c r="AE589" s="63"/>
      <c r="AF589" s="63"/>
      <c r="AG589" s="63"/>
      <c r="AH589" s="63"/>
      <c r="AI589" s="63"/>
      <c r="AJ589" s="63"/>
      <c r="AK589" s="63"/>
      <c r="AL589" s="63"/>
      <c r="AM589" s="63"/>
      <c r="AN589" s="63"/>
      <c r="AO589" s="67"/>
    </row>
    <row r="590" spans="1:41" x14ac:dyDescent="0.2">
      <c r="A590" s="5"/>
      <c r="B590" s="5"/>
      <c r="C590" s="144"/>
      <c r="D590" s="65"/>
      <c r="E590" s="5"/>
      <c r="F590" s="66"/>
      <c r="G590" s="139"/>
      <c r="H590" s="139"/>
      <c r="I590" s="139"/>
      <c r="K590" s="63"/>
      <c r="L590" s="63"/>
      <c r="M590" s="63"/>
      <c r="N590" s="63"/>
      <c r="O590" s="63"/>
      <c r="P590" s="63"/>
      <c r="Q590" s="63"/>
      <c r="R590" s="63"/>
      <c r="S590" s="63"/>
      <c r="T590" s="63"/>
      <c r="U590" s="63"/>
      <c r="V590" s="63"/>
      <c r="W590" s="63"/>
      <c r="X590" s="63"/>
      <c r="Y590" s="63"/>
      <c r="Z590" s="63"/>
      <c r="AA590" s="63"/>
      <c r="AB590" s="63"/>
      <c r="AC590" s="63"/>
      <c r="AD590" s="63"/>
      <c r="AE590" s="63"/>
      <c r="AF590" s="63"/>
      <c r="AG590" s="63"/>
      <c r="AH590" s="63"/>
      <c r="AI590" s="63"/>
      <c r="AJ590" s="63"/>
      <c r="AK590" s="63"/>
      <c r="AL590" s="63"/>
      <c r="AM590" s="63"/>
      <c r="AN590" s="63"/>
      <c r="AO590" s="67"/>
    </row>
    <row r="591" spans="1:41" x14ac:dyDescent="0.2">
      <c r="A591" s="5"/>
      <c r="B591" s="5"/>
      <c r="C591" s="144"/>
      <c r="D591" s="65"/>
      <c r="E591" s="5"/>
      <c r="F591" s="66"/>
      <c r="G591" s="139"/>
      <c r="H591" s="139"/>
      <c r="I591" s="139"/>
      <c r="K591" s="63"/>
      <c r="L591" s="63"/>
      <c r="M591" s="63"/>
      <c r="N591" s="63"/>
      <c r="O591" s="63"/>
      <c r="P591" s="63"/>
      <c r="Q591" s="63"/>
      <c r="R591" s="63"/>
      <c r="S591" s="63"/>
      <c r="T591" s="63"/>
      <c r="U591" s="63"/>
      <c r="V591" s="63"/>
      <c r="W591" s="63"/>
      <c r="X591" s="63"/>
      <c r="Y591" s="63"/>
      <c r="Z591" s="63"/>
      <c r="AA591" s="63"/>
      <c r="AB591" s="63"/>
      <c r="AC591" s="63"/>
      <c r="AD591" s="63"/>
      <c r="AE591" s="63"/>
      <c r="AF591" s="63"/>
      <c r="AG591" s="63"/>
      <c r="AH591" s="63"/>
      <c r="AI591" s="63"/>
      <c r="AJ591" s="63"/>
      <c r="AK591" s="63"/>
      <c r="AL591" s="63"/>
      <c r="AM591" s="63"/>
      <c r="AN591" s="63"/>
      <c r="AO591" s="67"/>
    </row>
    <row r="592" spans="1:41" x14ac:dyDescent="0.2">
      <c r="A592" s="5"/>
      <c r="B592" s="5"/>
      <c r="C592" s="144"/>
      <c r="D592" s="65"/>
      <c r="E592" s="5"/>
      <c r="F592" s="66"/>
      <c r="G592" s="139"/>
      <c r="H592" s="139"/>
      <c r="I592" s="139"/>
      <c r="K592" s="63"/>
      <c r="L592" s="63"/>
      <c r="M592" s="63"/>
      <c r="N592" s="63"/>
      <c r="O592" s="63"/>
      <c r="P592" s="63"/>
      <c r="Q592" s="63"/>
      <c r="R592" s="63"/>
      <c r="S592" s="63"/>
      <c r="T592" s="63"/>
      <c r="U592" s="63"/>
      <c r="V592" s="63"/>
      <c r="W592" s="63"/>
      <c r="X592" s="63"/>
      <c r="Y592" s="63"/>
      <c r="Z592" s="63"/>
      <c r="AA592" s="63"/>
      <c r="AB592" s="63"/>
      <c r="AC592" s="63"/>
      <c r="AD592" s="63"/>
      <c r="AE592" s="63"/>
      <c r="AF592" s="63"/>
      <c r="AG592" s="63"/>
      <c r="AH592" s="63"/>
      <c r="AI592" s="63"/>
      <c r="AJ592" s="63"/>
      <c r="AK592" s="63"/>
      <c r="AL592" s="63"/>
      <c r="AM592" s="63"/>
      <c r="AN592" s="63"/>
      <c r="AO592" s="67"/>
    </row>
    <row r="593" spans="1:41" x14ac:dyDescent="0.2">
      <c r="A593" s="5"/>
      <c r="B593" s="5"/>
      <c r="C593" s="144"/>
      <c r="D593" s="65"/>
      <c r="E593" s="5"/>
      <c r="F593" s="66"/>
      <c r="G593" s="139"/>
      <c r="H593" s="139"/>
      <c r="I593" s="139"/>
      <c r="K593" s="63"/>
      <c r="L593" s="63"/>
      <c r="M593" s="63"/>
      <c r="N593" s="63"/>
      <c r="O593" s="63"/>
      <c r="P593" s="63"/>
      <c r="Q593" s="63"/>
      <c r="R593" s="63"/>
      <c r="S593" s="63"/>
      <c r="T593" s="63"/>
      <c r="U593" s="63"/>
      <c r="V593" s="63"/>
      <c r="W593" s="63"/>
      <c r="X593" s="63"/>
      <c r="Y593" s="63"/>
      <c r="Z593" s="63"/>
      <c r="AA593" s="63"/>
      <c r="AB593" s="63"/>
      <c r="AC593" s="63"/>
      <c r="AD593" s="63"/>
      <c r="AE593" s="63"/>
      <c r="AF593" s="63"/>
      <c r="AG593" s="63"/>
      <c r="AH593" s="63"/>
      <c r="AI593" s="63"/>
      <c r="AJ593" s="63"/>
      <c r="AK593" s="63"/>
      <c r="AL593" s="63"/>
      <c r="AM593" s="63"/>
      <c r="AN593" s="63"/>
      <c r="AO593" s="67"/>
    </row>
    <row r="594" spans="1:41" x14ac:dyDescent="0.2">
      <c r="A594" s="5"/>
      <c r="B594" s="5"/>
      <c r="C594" s="144"/>
      <c r="D594" s="65"/>
      <c r="E594" s="5"/>
      <c r="F594" s="66"/>
      <c r="G594" s="139"/>
      <c r="H594" s="139"/>
      <c r="I594" s="139"/>
      <c r="K594" s="63"/>
      <c r="L594" s="63"/>
      <c r="M594" s="63"/>
      <c r="N594" s="63"/>
      <c r="O594" s="63"/>
      <c r="P594" s="63"/>
      <c r="Q594" s="63"/>
      <c r="R594" s="63"/>
      <c r="S594" s="63"/>
      <c r="T594" s="63"/>
      <c r="U594" s="63"/>
      <c r="V594" s="63"/>
      <c r="W594" s="63"/>
      <c r="X594" s="63"/>
      <c r="Y594" s="63"/>
      <c r="Z594" s="63"/>
      <c r="AA594" s="63"/>
      <c r="AB594" s="63"/>
      <c r="AC594" s="63"/>
      <c r="AD594" s="63"/>
      <c r="AE594" s="63"/>
      <c r="AF594" s="63"/>
      <c r="AG594" s="63"/>
      <c r="AH594" s="63"/>
      <c r="AI594" s="63"/>
      <c r="AJ594" s="63"/>
      <c r="AK594" s="63"/>
      <c r="AL594" s="63"/>
      <c r="AM594" s="63"/>
      <c r="AN594" s="63"/>
      <c r="AO594" s="67"/>
    </row>
    <row r="595" spans="1:41" x14ac:dyDescent="0.2">
      <c r="A595" s="5"/>
      <c r="B595" s="5"/>
      <c r="C595" s="144"/>
      <c r="D595" s="65"/>
      <c r="E595" s="5"/>
      <c r="F595" s="66"/>
      <c r="G595" s="139"/>
      <c r="H595" s="139"/>
      <c r="I595" s="139"/>
      <c r="K595" s="63"/>
      <c r="L595" s="63"/>
      <c r="M595" s="63"/>
      <c r="N595" s="63"/>
      <c r="O595" s="63"/>
      <c r="P595" s="63"/>
      <c r="Q595" s="63"/>
      <c r="R595" s="63"/>
      <c r="S595" s="63"/>
      <c r="T595" s="63"/>
      <c r="U595" s="63"/>
      <c r="V595" s="63"/>
      <c r="W595" s="63"/>
      <c r="X595" s="63"/>
      <c r="Y595" s="63"/>
      <c r="Z595" s="63"/>
      <c r="AA595" s="63"/>
      <c r="AB595" s="63"/>
      <c r="AC595" s="63"/>
      <c r="AD595" s="63"/>
      <c r="AE595" s="63"/>
      <c r="AF595" s="63"/>
      <c r="AG595" s="63"/>
      <c r="AH595" s="63"/>
      <c r="AI595" s="63"/>
      <c r="AJ595" s="63"/>
      <c r="AK595" s="63"/>
      <c r="AL595" s="63"/>
      <c r="AM595" s="63"/>
      <c r="AN595" s="63"/>
      <c r="AO595" s="67"/>
    </row>
    <row r="596" spans="1:41" x14ac:dyDescent="0.2">
      <c r="A596" s="5"/>
      <c r="B596" s="5"/>
      <c r="C596" s="144"/>
      <c r="D596" s="65"/>
      <c r="E596" s="5"/>
      <c r="F596" s="66"/>
      <c r="G596" s="139"/>
      <c r="H596" s="139"/>
      <c r="I596" s="139"/>
      <c r="K596" s="63"/>
      <c r="L596" s="63"/>
      <c r="M596" s="63"/>
      <c r="N596" s="63"/>
      <c r="O596" s="63"/>
      <c r="P596" s="63"/>
      <c r="Q596" s="63"/>
      <c r="R596" s="63"/>
      <c r="S596" s="63"/>
      <c r="T596" s="63"/>
      <c r="U596" s="63"/>
      <c r="V596" s="63"/>
      <c r="W596" s="63"/>
      <c r="X596" s="63"/>
      <c r="Y596" s="63"/>
      <c r="Z596" s="63"/>
      <c r="AA596" s="63"/>
      <c r="AB596" s="63"/>
      <c r="AC596" s="63"/>
      <c r="AD596" s="63"/>
      <c r="AE596" s="63"/>
      <c r="AF596" s="63"/>
      <c r="AG596" s="63"/>
      <c r="AH596" s="63"/>
      <c r="AI596" s="63"/>
      <c r="AJ596" s="63"/>
      <c r="AK596" s="63"/>
      <c r="AL596" s="63"/>
      <c r="AM596" s="63"/>
      <c r="AN596" s="63"/>
      <c r="AO596" s="67"/>
    </row>
    <row r="597" spans="1:41" x14ac:dyDescent="0.2">
      <c r="A597" s="5"/>
      <c r="B597" s="5"/>
      <c r="C597" s="144"/>
      <c r="D597" s="65"/>
      <c r="E597" s="5"/>
      <c r="F597" s="66"/>
      <c r="G597" s="139"/>
      <c r="H597" s="139"/>
      <c r="I597" s="139"/>
      <c r="K597" s="63"/>
      <c r="L597" s="63"/>
      <c r="M597" s="63"/>
      <c r="N597" s="63"/>
      <c r="O597" s="63"/>
      <c r="P597" s="63"/>
      <c r="Q597" s="63"/>
      <c r="R597" s="63"/>
      <c r="S597" s="63"/>
      <c r="T597" s="63"/>
      <c r="U597" s="63"/>
      <c r="V597" s="63"/>
      <c r="W597" s="63"/>
      <c r="X597" s="63"/>
      <c r="Y597" s="63"/>
      <c r="Z597" s="63"/>
      <c r="AA597" s="63"/>
      <c r="AB597" s="63"/>
      <c r="AC597" s="63"/>
      <c r="AD597" s="63"/>
      <c r="AE597" s="63"/>
      <c r="AF597" s="63"/>
      <c r="AG597" s="63"/>
      <c r="AH597" s="63"/>
      <c r="AI597" s="63"/>
      <c r="AJ597" s="63"/>
      <c r="AK597" s="63"/>
      <c r="AL597" s="63"/>
      <c r="AM597" s="63"/>
      <c r="AN597" s="63"/>
      <c r="AO597" s="67"/>
    </row>
    <row r="598" spans="1:41" x14ac:dyDescent="0.2">
      <c r="A598" s="5"/>
      <c r="B598" s="5"/>
      <c r="C598" s="144"/>
      <c r="D598" s="65"/>
      <c r="E598" s="5"/>
      <c r="F598" s="66"/>
      <c r="G598" s="139"/>
      <c r="H598" s="139"/>
      <c r="I598" s="139"/>
      <c r="K598" s="63"/>
      <c r="L598" s="63"/>
      <c r="M598" s="63"/>
      <c r="N598" s="63"/>
      <c r="O598" s="63"/>
      <c r="P598" s="63"/>
      <c r="Q598" s="63"/>
      <c r="R598" s="63"/>
      <c r="S598" s="63"/>
      <c r="T598" s="63"/>
      <c r="U598" s="63"/>
      <c r="V598" s="63"/>
      <c r="W598" s="63"/>
      <c r="X598" s="63"/>
      <c r="Y598" s="63"/>
      <c r="Z598" s="63"/>
      <c r="AA598" s="63"/>
      <c r="AB598" s="63"/>
      <c r="AC598" s="63"/>
      <c r="AD598" s="63"/>
      <c r="AE598" s="63"/>
      <c r="AF598" s="63"/>
      <c r="AG598" s="63"/>
      <c r="AH598" s="63"/>
      <c r="AI598" s="63"/>
      <c r="AJ598" s="63"/>
      <c r="AK598" s="63"/>
      <c r="AL598" s="63"/>
      <c r="AM598" s="63"/>
      <c r="AN598" s="63"/>
      <c r="AO598" s="67"/>
    </row>
    <row r="599" spans="1:41" x14ac:dyDescent="0.2">
      <c r="A599" s="5"/>
      <c r="B599" s="5"/>
      <c r="C599" s="144"/>
      <c r="D599" s="65"/>
      <c r="E599" s="5"/>
      <c r="F599" s="66"/>
      <c r="G599" s="139"/>
      <c r="H599" s="139"/>
      <c r="I599" s="139"/>
      <c r="K599" s="63"/>
      <c r="L599" s="63"/>
      <c r="M599" s="63"/>
      <c r="N599" s="63"/>
      <c r="O599" s="63"/>
      <c r="P599" s="63"/>
      <c r="Q599" s="63"/>
      <c r="R599" s="63"/>
      <c r="S599" s="63"/>
      <c r="T599" s="63"/>
      <c r="U599" s="63"/>
      <c r="V599" s="63"/>
      <c r="W599" s="63"/>
      <c r="X599" s="63"/>
      <c r="Y599" s="63"/>
      <c r="Z599" s="63"/>
      <c r="AA599" s="63"/>
      <c r="AB599" s="63"/>
      <c r="AC599" s="63"/>
      <c r="AD599" s="63"/>
      <c r="AE599" s="63"/>
      <c r="AF599" s="63"/>
      <c r="AG599" s="63"/>
      <c r="AH599" s="63"/>
      <c r="AI599" s="63"/>
      <c r="AJ599" s="63"/>
      <c r="AK599" s="63"/>
      <c r="AL599" s="63"/>
      <c r="AM599" s="63"/>
      <c r="AN599" s="63"/>
      <c r="AO599" s="67"/>
    </row>
    <row r="600" spans="1:41" x14ac:dyDescent="0.2">
      <c r="A600" s="5"/>
      <c r="B600" s="5"/>
      <c r="C600" s="144"/>
      <c r="D600" s="65"/>
      <c r="E600" s="5"/>
      <c r="F600" s="66"/>
      <c r="G600" s="139"/>
      <c r="H600" s="139"/>
      <c r="I600" s="139"/>
      <c r="K600" s="63"/>
      <c r="L600" s="63"/>
      <c r="M600" s="63"/>
      <c r="N600" s="63"/>
      <c r="O600" s="63"/>
      <c r="P600" s="63"/>
      <c r="Q600" s="63"/>
      <c r="R600" s="63"/>
      <c r="S600" s="63"/>
      <c r="T600" s="63"/>
      <c r="U600" s="63"/>
      <c r="V600" s="63"/>
      <c r="W600" s="63"/>
      <c r="X600" s="63"/>
      <c r="Y600" s="63"/>
      <c r="Z600" s="63"/>
      <c r="AA600" s="63"/>
      <c r="AB600" s="63"/>
      <c r="AC600" s="63"/>
      <c r="AD600" s="63"/>
      <c r="AE600" s="63"/>
      <c r="AF600" s="63"/>
      <c r="AG600" s="63"/>
      <c r="AH600" s="63"/>
      <c r="AI600" s="63"/>
      <c r="AJ600" s="63"/>
      <c r="AK600" s="63"/>
      <c r="AL600" s="63"/>
      <c r="AM600" s="63"/>
      <c r="AN600" s="63"/>
      <c r="AO600" s="67"/>
    </row>
    <row r="601" spans="1:41" x14ac:dyDescent="0.2">
      <c r="A601" s="5"/>
      <c r="B601" s="5"/>
      <c r="C601" s="144"/>
      <c r="D601" s="65"/>
      <c r="E601" s="5"/>
      <c r="F601" s="66"/>
      <c r="G601" s="139"/>
      <c r="H601" s="139"/>
      <c r="I601" s="139"/>
      <c r="K601" s="63"/>
      <c r="L601" s="63"/>
      <c r="M601" s="63"/>
      <c r="N601" s="63"/>
      <c r="O601" s="63"/>
      <c r="P601" s="63"/>
      <c r="Q601" s="63"/>
      <c r="R601" s="63"/>
      <c r="S601" s="63"/>
      <c r="T601" s="63"/>
      <c r="U601" s="63"/>
      <c r="V601" s="63"/>
      <c r="W601" s="63"/>
      <c r="X601" s="63"/>
      <c r="Y601" s="63"/>
      <c r="Z601" s="63"/>
      <c r="AA601" s="63"/>
      <c r="AB601" s="63"/>
      <c r="AC601" s="63"/>
      <c r="AD601" s="63"/>
      <c r="AE601" s="63"/>
      <c r="AF601" s="63"/>
      <c r="AG601" s="63"/>
      <c r="AH601" s="63"/>
      <c r="AI601" s="63"/>
      <c r="AJ601" s="63"/>
      <c r="AK601" s="63"/>
      <c r="AL601" s="63"/>
      <c r="AM601" s="63"/>
      <c r="AN601" s="63"/>
      <c r="AO601" s="67"/>
    </row>
    <row r="602" spans="1:41" x14ac:dyDescent="0.2">
      <c r="A602" s="5"/>
      <c r="B602" s="5"/>
      <c r="C602" s="144"/>
      <c r="D602" s="65"/>
      <c r="E602" s="5"/>
      <c r="F602" s="66"/>
      <c r="G602" s="139"/>
      <c r="H602" s="139"/>
      <c r="I602" s="139"/>
      <c r="K602" s="63"/>
      <c r="L602" s="63"/>
      <c r="M602" s="63"/>
      <c r="N602" s="63"/>
      <c r="O602" s="63"/>
      <c r="P602" s="63"/>
      <c r="Q602" s="63"/>
      <c r="R602" s="63"/>
      <c r="S602" s="63"/>
      <c r="T602" s="63"/>
      <c r="U602" s="63"/>
      <c r="V602" s="63"/>
      <c r="W602" s="63"/>
      <c r="X602" s="63"/>
      <c r="Y602" s="63"/>
      <c r="Z602" s="63"/>
      <c r="AA602" s="63"/>
      <c r="AB602" s="63"/>
      <c r="AC602" s="63"/>
      <c r="AD602" s="63"/>
      <c r="AE602" s="63"/>
      <c r="AF602" s="63"/>
      <c r="AG602" s="63"/>
      <c r="AH602" s="63"/>
      <c r="AI602" s="63"/>
      <c r="AJ602" s="63"/>
      <c r="AK602" s="63"/>
      <c r="AL602" s="63"/>
      <c r="AM602" s="63"/>
      <c r="AN602" s="63"/>
      <c r="AO602" s="67"/>
    </row>
    <row r="603" spans="1:41" x14ac:dyDescent="0.2">
      <c r="A603" s="5"/>
      <c r="B603" s="5"/>
      <c r="C603" s="144"/>
      <c r="D603" s="65"/>
      <c r="E603" s="5"/>
      <c r="F603" s="66"/>
      <c r="G603" s="139"/>
      <c r="H603" s="139"/>
      <c r="I603" s="139"/>
      <c r="K603" s="63"/>
      <c r="L603" s="63"/>
      <c r="M603" s="63"/>
      <c r="N603" s="63"/>
      <c r="O603" s="63"/>
      <c r="P603" s="63"/>
      <c r="Q603" s="63"/>
      <c r="R603" s="63"/>
      <c r="S603" s="63"/>
      <c r="T603" s="63"/>
      <c r="U603" s="63"/>
      <c r="V603" s="63"/>
      <c r="W603" s="63"/>
      <c r="X603" s="63"/>
      <c r="Y603" s="63"/>
      <c r="Z603" s="63"/>
      <c r="AA603" s="63"/>
      <c r="AB603" s="63"/>
      <c r="AC603" s="63"/>
      <c r="AD603" s="63"/>
      <c r="AE603" s="63"/>
      <c r="AF603" s="63"/>
      <c r="AG603" s="63"/>
      <c r="AH603" s="63"/>
      <c r="AI603" s="63"/>
      <c r="AJ603" s="63"/>
      <c r="AK603" s="63"/>
      <c r="AL603" s="63"/>
      <c r="AM603" s="63"/>
      <c r="AN603" s="63"/>
      <c r="AO603" s="67"/>
    </row>
    <row r="604" spans="1:41" x14ac:dyDescent="0.2">
      <c r="A604" s="5"/>
      <c r="B604" s="5"/>
      <c r="C604" s="144"/>
      <c r="D604" s="65"/>
      <c r="E604" s="5"/>
      <c r="F604" s="66"/>
      <c r="G604" s="139"/>
      <c r="H604" s="139"/>
      <c r="I604" s="139"/>
      <c r="K604" s="63"/>
      <c r="L604" s="63"/>
      <c r="M604" s="63"/>
      <c r="N604" s="63"/>
      <c r="O604" s="63"/>
      <c r="P604" s="63"/>
      <c r="Q604" s="63"/>
      <c r="R604" s="63"/>
      <c r="S604" s="63"/>
      <c r="T604" s="63"/>
      <c r="U604" s="63"/>
      <c r="V604" s="63"/>
      <c r="W604" s="63"/>
      <c r="X604" s="63"/>
      <c r="Y604" s="63"/>
      <c r="Z604" s="63"/>
      <c r="AA604" s="63"/>
      <c r="AB604" s="63"/>
      <c r="AC604" s="63"/>
      <c r="AD604" s="63"/>
      <c r="AE604" s="63"/>
      <c r="AF604" s="63"/>
      <c r="AG604" s="63"/>
      <c r="AH604" s="63"/>
      <c r="AI604" s="63"/>
      <c r="AJ604" s="63"/>
      <c r="AK604" s="63"/>
      <c r="AL604" s="63"/>
      <c r="AM604" s="63"/>
      <c r="AN604" s="63"/>
      <c r="AO604" s="67"/>
    </row>
    <row r="605" spans="1:41" x14ac:dyDescent="0.2">
      <c r="A605" s="5"/>
      <c r="B605" s="5"/>
      <c r="C605" s="144"/>
      <c r="D605" s="65"/>
      <c r="E605" s="5"/>
      <c r="F605" s="66"/>
      <c r="G605" s="139"/>
      <c r="H605" s="139"/>
      <c r="I605" s="139"/>
      <c r="K605" s="63"/>
      <c r="L605" s="63"/>
      <c r="M605" s="63"/>
      <c r="N605" s="63"/>
      <c r="O605" s="63"/>
      <c r="P605" s="63"/>
      <c r="Q605" s="63"/>
      <c r="R605" s="63"/>
      <c r="S605" s="63"/>
      <c r="T605" s="63"/>
      <c r="U605" s="63"/>
      <c r="V605" s="63"/>
      <c r="W605" s="63"/>
      <c r="X605" s="63"/>
      <c r="Y605" s="63"/>
      <c r="Z605" s="63"/>
      <c r="AA605" s="63"/>
      <c r="AB605" s="63"/>
      <c r="AC605" s="63"/>
      <c r="AD605" s="63"/>
      <c r="AE605" s="63"/>
      <c r="AF605" s="63"/>
      <c r="AG605" s="63"/>
      <c r="AH605" s="63"/>
      <c r="AI605" s="63"/>
      <c r="AJ605" s="63"/>
      <c r="AK605" s="63"/>
      <c r="AL605" s="63"/>
      <c r="AM605" s="63"/>
      <c r="AN605" s="63"/>
      <c r="AO605" s="67"/>
    </row>
    <row r="606" spans="1:41" x14ac:dyDescent="0.2">
      <c r="A606" s="5"/>
      <c r="B606" s="5"/>
      <c r="C606" s="144"/>
      <c r="D606" s="65"/>
      <c r="E606" s="5"/>
      <c r="F606" s="66"/>
      <c r="G606" s="139"/>
      <c r="H606" s="139"/>
      <c r="I606" s="139"/>
      <c r="K606" s="63"/>
      <c r="L606" s="63"/>
      <c r="M606" s="63"/>
      <c r="N606" s="63"/>
      <c r="O606" s="63"/>
      <c r="P606" s="63"/>
      <c r="Q606" s="63"/>
      <c r="R606" s="63"/>
      <c r="S606" s="63"/>
      <c r="T606" s="63"/>
      <c r="U606" s="63"/>
      <c r="V606" s="63"/>
      <c r="W606" s="63"/>
      <c r="X606" s="63"/>
      <c r="Y606" s="63"/>
      <c r="Z606" s="63"/>
      <c r="AA606" s="63"/>
      <c r="AB606" s="63"/>
      <c r="AC606" s="63"/>
      <c r="AD606" s="63"/>
      <c r="AE606" s="63"/>
      <c r="AF606" s="63"/>
      <c r="AG606" s="63"/>
      <c r="AH606" s="63"/>
      <c r="AI606" s="63"/>
      <c r="AJ606" s="63"/>
      <c r="AK606" s="63"/>
      <c r="AL606" s="63"/>
      <c r="AM606" s="63"/>
      <c r="AN606" s="63"/>
      <c r="AO606" s="67"/>
    </row>
    <row r="607" spans="1:41" x14ac:dyDescent="0.2">
      <c r="A607" s="5"/>
      <c r="B607" s="5"/>
      <c r="C607" s="144"/>
      <c r="D607" s="65"/>
      <c r="E607" s="5"/>
      <c r="F607" s="66"/>
      <c r="G607" s="139"/>
      <c r="H607" s="139"/>
      <c r="I607" s="139"/>
      <c r="K607" s="63"/>
      <c r="L607" s="63"/>
      <c r="M607" s="63"/>
      <c r="N607" s="63"/>
      <c r="O607" s="63"/>
      <c r="P607" s="63"/>
      <c r="Q607" s="63"/>
      <c r="R607" s="63"/>
      <c r="S607" s="63"/>
      <c r="T607" s="63"/>
      <c r="U607" s="63"/>
      <c r="V607" s="63"/>
      <c r="W607" s="63"/>
      <c r="X607" s="63"/>
      <c r="Y607" s="63"/>
      <c r="Z607" s="63"/>
      <c r="AA607" s="63"/>
      <c r="AB607" s="63"/>
      <c r="AC607" s="63"/>
      <c r="AD607" s="63"/>
      <c r="AE607" s="63"/>
      <c r="AF607" s="63"/>
      <c r="AG607" s="63"/>
      <c r="AH607" s="63"/>
      <c r="AI607" s="63"/>
      <c r="AJ607" s="63"/>
      <c r="AK607" s="63"/>
      <c r="AL607" s="63"/>
      <c r="AM607" s="63"/>
      <c r="AN607" s="63"/>
      <c r="AO607" s="67"/>
    </row>
    <row r="608" spans="1:41" x14ac:dyDescent="0.2">
      <c r="A608" s="5"/>
      <c r="B608" s="5"/>
      <c r="C608" s="144"/>
      <c r="D608" s="65"/>
      <c r="E608" s="5"/>
      <c r="F608" s="66"/>
      <c r="G608" s="139"/>
      <c r="H608" s="139"/>
      <c r="I608" s="139"/>
      <c r="K608" s="63"/>
      <c r="L608" s="63"/>
      <c r="M608" s="63"/>
      <c r="N608" s="63"/>
      <c r="O608" s="63"/>
      <c r="P608" s="63"/>
      <c r="Q608" s="63"/>
      <c r="R608" s="63"/>
      <c r="S608" s="63"/>
      <c r="T608" s="63"/>
      <c r="U608" s="63"/>
      <c r="V608" s="63"/>
      <c r="W608" s="63"/>
      <c r="X608" s="63"/>
      <c r="Y608" s="63"/>
      <c r="Z608" s="63"/>
      <c r="AA608" s="63"/>
      <c r="AB608" s="63"/>
      <c r="AC608" s="63"/>
      <c r="AD608" s="63"/>
      <c r="AE608" s="63"/>
      <c r="AF608" s="63"/>
      <c r="AG608" s="63"/>
      <c r="AH608" s="63"/>
      <c r="AI608" s="63"/>
      <c r="AJ608" s="63"/>
      <c r="AK608" s="63"/>
      <c r="AL608" s="63"/>
      <c r="AM608" s="63"/>
      <c r="AN608" s="63"/>
      <c r="AO608" s="67"/>
    </row>
    <row r="609" spans="1:41" x14ac:dyDescent="0.2">
      <c r="A609" s="5"/>
      <c r="B609" s="5"/>
      <c r="C609" s="144"/>
      <c r="D609" s="65"/>
      <c r="E609" s="5"/>
      <c r="F609" s="66"/>
      <c r="G609" s="139"/>
      <c r="H609" s="139"/>
      <c r="I609" s="139"/>
      <c r="K609" s="63"/>
      <c r="L609" s="63"/>
      <c r="M609" s="63"/>
      <c r="N609" s="63"/>
      <c r="O609" s="63"/>
      <c r="P609" s="63"/>
      <c r="Q609" s="63"/>
      <c r="R609" s="63"/>
      <c r="S609" s="63"/>
      <c r="T609" s="63"/>
      <c r="U609" s="63"/>
      <c r="V609" s="63"/>
      <c r="W609" s="63"/>
      <c r="X609" s="63"/>
      <c r="Y609" s="63"/>
      <c r="Z609" s="63"/>
      <c r="AA609" s="63"/>
      <c r="AB609" s="63"/>
      <c r="AC609" s="63"/>
      <c r="AD609" s="63"/>
      <c r="AE609" s="63"/>
      <c r="AF609" s="63"/>
      <c r="AG609" s="63"/>
      <c r="AH609" s="63"/>
      <c r="AI609" s="63"/>
      <c r="AJ609" s="63"/>
      <c r="AK609" s="63"/>
      <c r="AL609" s="63"/>
      <c r="AM609" s="63"/>
      <c r="AN609" s="63"/>
      <c r="AO609" s="67"/>
    </row>
    <row r="610" spans="1:41" x14ac:dyDescent="0.2">
      <c r="A610" s="5"/>
      <c r="B610" s="5"/>
      <c r="C610" s="144"/>
      <c r="D610" s="65"/>
      <c r="E610" s="5"/>
      <c r="F610" s="66"/>
      <c r="G610" s="139"/>
      <c r="H610" s="139"/>
      <c r="I610" s="139"/>
      <c r="K610" s="63"/>
      <c r="L610" s="63"/>
      <c r="M610" s="63"/>
      <c r="N610" s="63"/>
      <c r="O610" s="63"/>
      <c r="P610" s="63"/>
      <c r="Q610" s="63"/>
      <c r="R610" s="63"/>
      <c r="S610" s="63"/>
      <c r="T610" s="63"/>
      <c r="U610" s="63"/>
      <c r="V610" s="63"/>
      <c r="W610" s="63"/>
      <c r="X610" s="63"/>
      <c r="Y610" s="63"/>
      <c r="Z610" s="63"/>
      <c r="AA610" s="63"/>
      <c r="AB610" s="63"/>
      <c r="AC610" s="63"/>
      <c r="AD610" s="63"/>
      <c r="AE610" s="63"/>
      <c r="AF610" s="63"/>
      <c r="AG610" s="63"/>
      <c r="AH610" s="63"/>
      <c r="AI610" s="63"/>
      <c r="AJ610" s="63"/>
      <c r="AK610" s="63"/>
      <c r="AL610" s="63"/>
      <c r="AM610" s="63"/>
      <c r="AN610" s="63"/>
      <c r="AO610" s="67"/>
    </row>
    <row r="611" spans="1:41" x14ac:dyDescent="0.2">
      <c r="A611" s="5"/>
      <c r="B611" s="5"/>
      <c r="C611" s="144"/>
      <c r="D611" s="65"/>
      <c r="E611" s="5"/>
      <c r="F611" s="66"/>
      <c r="G611" s="139"/>
      <c r="H611" s="139"/>
      <c r="I611" s="139"/>
      <c r="K611" s="63"/>
      <c r="L611" s="63"/>
      <c r="M611" s="63"/>
      <c r="N611" s="63"/>
      <c r="O611" s="63"/>
      <c r="P611" s="63"/>
      <c r="Q611" s="63"/>
      <c r="R611" s="63"/>
      <c r="S611" s="63"/>
      <c r="T611" s="63"/>
      <c r="U611" s="63"/>
      <c r="V611" s="63"/>
      <c r="W611" s="63"/>
      <c r="X611" s="63"/>
      <c r="Y611" s="63"/>
      <c r="Z611" s="63"/>
      <c r="AA611" s="63"/>
      <c r="AB611" s="63"/>
      <c r="AC611" s="63"/>
      <c r="AD611" s="63"/>
      <c r="AE611" s="63"/>
      <c r="AF611" s="63"/>
      <c r="AG611" s="63"/>
      <c r="AH611" s="63"/>
      <c r="AI611" s="63"/>
      <c r="AJ611" s="63"/>
      <c r="AK611" s="63"/>
      <c r="AL611" s="63"/>
      <c r="AM611" s="63"/>
      <c r="AN611" s="63"/>
      <c r="AO611" s="67"/>
    </row>
    <row r="612" spans="1:41" x14ac:dyDescent="0.2">
      <c r="A612" s="5"/>
      <c r="B612" s="5"/>
      <c r="C612" s="144"/>
      <c r="D612" s="65"/>
      <c r="E612" s="5"/>
      <c r="F612" s="66"/>
      <c r="G612" s="139"/>
      <c r="H612" s="139"/>
      <c r="I612" s="139"/>
      <c r="K612" s="63"/>
      <c r="L612" s="63"/>
      <c r="M612" s="63"/>
      <c r="N612" s="63"/>
      <c r="O612" s="63"/>
      <c r="P612" s="63"/>
      <c r="Q612" s="63"/>
      <c r="R612" s="63"/>
      <c r="S612" s="63"/>
      <c r="T612" s="63"/>
      <c r="U612" s="63"/>
      <c r="V612" s="63"/>
      <c r="W612" s="63"/>
      <c r="X612" s="63"/>
      <c r="Y612" s="63"/>
      <c r="Z612" s="63"/>
      <c r="AA612" s="63"/>
      <c r="AB612" s="63"/>
      <c r="AC612" s="63"/>
      <c r="AD612" s="63"/>
      <c r="AE612" s="63"/>
      <c r="AF612" s="63"/>
      <c r="AG612" s="63"/>
      <c r="AH612" s="63"/>
      <c r="AI612" s="63"/>
      <c r="AJ612" s="63"/>
      <c r="AK612" s="63"/>
      <c r="AL612" s="63"/>
      <c r="AM612" s="63"/>
      <c r="AN612" s="63"/>
      <c r="AO612" s="67"/>
    </row>
    <row r="613" spans="1:41" x14ac:dyDescent="0.2">
      <c r="A613" s="5"/>
      <c r="B613" s="5"/>
      <c r="C613" s="144"/>
      <c r="D613" s="65"/>
      <c r="E613" s="5"/>
      <c r="F613" s="66"/>
      <c r="G613" s="139"/>
      <c r="H613" s="139"/>
      <c r="I613" s="139"/>
      <c r="K613" s="63"/>
      <c r="L613" s="63"/>
      <c r="M613" s="63"/>
      <c r="N613" s="63"/>
      <c r="O613" s="63"/>
      <c r="P613" s="63"/>
      <c r="Q613" s="63"/>
      <c r="R613" s="63"/>
      <c r="S613" s="63"/>
      <c r="T613" s="63"/>
      <c r="U613" s="63"/>
      <c r="V613" s="63"/>
      <c r="W613" s="63"/>
      <c r="X613" s="63"/>
      <c r="Y613" s="63"/>
      <c r="Z613" s="63"/>
      <c r="AA613" s="63"/>
      <c r="AB613" s="63"/>
      <c r="AC613" s="63"/>
      <c r="AD613" s="63"/>
      <c r="AE613" s="63"/>
      <c r="AF613" s="63"/>
      <c r="AG613" s="63"/>
      <c r="AH613" s="63"/>
      <c r="AI613" s="63"/>
      <c r="AJ613" s="63"/>
      <c r="AK613" s="63"/>
      <c r="AL613" s="63"/>
      <c r="AM613" s="63"/>
      <c r="AN613" s="63"/>
      <c r="AO613" s="67"/>
    </row>
    <row r="614" spans="1:41" x14ac:dyDescent="0.2">
      <c r="A614" s="5"/>
      <c r="B614" s="5"/>
      <c r="C614" s="144"/>
      <c r="D614" s="65"/>
      <c r="E614" s="5"/>
      <c r="F614" s="66"/>
      <c r="G614" s="139"/>
      <c r="H614" s="139"/>
      <c r="I614" s="139"/>
      <c r="K614" s="63"/>
      <c r="L614" s="63"/>
      <c r="M614" s="63"/>
      <c r="N614" s="63"/>
      <c r="O614" s="63"/>
      <c r="P614" s="63"/>
      <c r="Q614" s="63"/>
      <c r="R614" s="63"/>
      <c r="S614" s="63"/>
      <c r="T614" s="63"/>
      <c r="U614" s="63"/>
      <c r="V614" s="63"/>
      <c r="W614" s="63"/>
      <c r="X614" s="63"/>
      <c r="Y614" s="63"/>
      <c r="Z614" s="63"/>
      <c r="AA614" s="63"/>
      <c r="AB614" s="63"/>
      <c r="AC614" s="63"/>
      <c r="AD614" s="63"/>
      <c r="AE614" s="63"/>
      <c r="AF614" s="63"/>
      <c r="AG614" s="63"/>
      <c r="AH614" s="63"/>
      <c r="AI614" s="63"/>
      <c r="AJ614" s="63"/>
      <c r="AK614" s="63"/>
      <c r="AL614" s="63"/>
      <c r="AM614" s="63"/>
      <c r="AN614" s="63"/>
      <c r="AO614" s="67"/>
    </row>
    <row r="615" spans="1:41" x14ac:dyDescent="0.2">
      <c r="A615" s="5"/>
      <c r="B615" s="5"/>
      <c r="C615" s="144"/>
      <c r="D615" s="65"/>
      <c r="E615" s="5"/>
      <c r="F615" s="66"/>
      <c r="G615" s="139"/>
      <c r="H615" s="139"/>
      <c r="I615" s="139"/>
      <c r="K615" s="63"/>
      <c r="L615" s="63"/>
      <c r="M615" s="63"/>
      <c r="N615" s="63"/>
      <c r="O615" s="63"/>
      <c r="P615" s="63"/>
      <c r="Q615" s="63"/>
      <c r="R615" s="63"/>
      <c r="S615" s="63"/>
      <c r="T615" s="63"/>
      <c r="U615" s="63"/>
      <c r="V615" s="63"/>
      <c r="W615" s="63"/>
      <c r="X615" s="63"/>
      <c r="Y615" s="63"/>
      <c r="Z615" s="63"/>
      <c r="AA615" s="63"/>
      <c r="AB615" s="63"/>
      <c r="AC615" s="63"/>
      <c r="AD615" s="63"/>
      <c r="AE615" s="63"/>
      <c r="AF615" s="63"/>
      <c r="AG615" s="63"/>
      <c r="AH615" s="63"/>
      <c r="AI615" s="63"/>
      <c r="AJ615" s="63"/>
      <c r="AK615" s="63"/>
      <c r="AL615" s="63"/>
      <c r="AM615" s="63"/>
      <c r="AN615" s="63"/>
      <c r="AO615" s="67"/>
    </row>
    <row r="616" spans="1:41" x14ac:dyDescent="0.2">
      <c r="A616" s="5"/>
      <c r="B616" s="5"/>
      <c r="C616" s="144"/>
      <c r="D616" s="65"/>
      <c r="E616" s="5"/>
      <c r="F616" s="66"/>
      <c r="G616" s="139"/>
      <c r="H616" s="139"/>
      <c r="I616" s="139"/>
      <c r="K616" s="63"/>
      <c r="L616" s="63"/>
      <c r="M616" s="63"/>
      <c r="N616" s="63"/>
      <c r="O616" s="63"/>
      <c r="P616" s="63"/>
      <c r="Q616" s="63"/>
      <c r="R616" s="63"/>
      <c r="S616" s="63"/>
      <c r="T616" s="63"/>
      <c r="U616" s="63"/>
      <c r="V616" s="63"/>
      <c r="W616" s="63"/>
      <c r="X616" s="63"/>
      <c r="Y616" s="63"/>
      <c r="Z616" s="63"/>
      <c r="AA616" s="63"/>
      <c r="AB616" s="63"/>
      <c r="AC616" s="63"/>
      <c r="AD616" s="63"/>
      <c r="AE616" s="63"/>
      <c r="AF616" s="63"/>
      <c r="AG616" s="63"/>
      <c r="AH616" s="63"/>
      <c r="AI616" s="63"/>
      <c r="AJ616" s="63"/>
      <c r="AK616" s="63"/>
      <c r="AL616" s="63"/>
      <c r="AM616" s="63"/>
      <c r="AN616" s="63"/>
      <c r="AO616" s="67"/>
    </row>
    <row r="617" spans="1:41" x14ac:dyDescent="0.2">
      <c r="A617" s="5"/>
      <c r="B617" s="5"/>
      <c r="C617" s="144"/>
      <c r="D617" s="65"/>
      <c r="E617" s="5"/>
      <c r="F617" s="66"/>
      <c r="G617" s="139"/>
      <c r="H617" s="139"/>
      <c r="I617" s="139"/>
      <c r="K617" s="63"/>
      <c r="L617" s="63"/>
      <c r="M617" s="63"/>
      <c r="N617" s="63"/>
      <c r="O617" s="63"/>
      <c r="P617" s="63"/>
      <c r="Q617" s="63"/>
      <c r="R617" s="63"/>
      <c r="S617" s="63"/>
      <c r="T617" s="63"/>
      <c r="U617" s="63"/>
      <c r="V617" s="63"/>
      <c r="W617" s="63"/>
      <c r="X617" s="63"/>
      <c r="Y617" s="63"/>
      <c r="Z617" s="63"/>
      <c r="AA617" s="63"/>
      <c r="AB617" s="63"/>
      <c r="AC617" s="63"/>
      <c r="AD617" s="63"/>
      <c r="AE617" s="63"/>
      <c r="AF617" s="63"/>
      <c r="AG617" s="63"/>
      <c r="AH617" s="63"/>
      <c r="AI617" s="63"/>
      <c r="AJ617" s="63"/>
      <c r="AK617" s="63"/>
      <c r="AL617" s="63"/>
      <c r="AM617" s="63"/>
      <c r="AN617" s="63"/>
      <c r="AO617" s="67"/>
    </row>
    <row r="618" spans="1:41" x14ac:dyDescent="0.2">
      <c r="A618" s="5"/>
      <c r="B618" s="5"/>
      <c r="C618" s="144"/>
      <c r="D618" s="65"/>
      <c r="E618" s="5"/>
      <c r="F618" s="66"/>
      <c r="G618" s="139"/>
      <c r="H618" s="139"/>
      <c r="I618" s="139"/>
      <c r="K618" s="63"/>
      <c r="L618" s="63"/>
      <c r="M618" s="63"/>
      <c r="N618" s="63"/>
      <c r="O618" s="63"/>
      <c r="P618" s="63"/>
      <c r="Q618" s="63"/>
      <c r="R618" s="63"/>
      <c r="S618" s="63"/>
      <c r="T618" s="63"/>
      <c r="U618" s="63"/>
      <c r="V618" s="63"/>
      <c r="W618" s="63"/>
      <c r="X618" s="63"/>
      <c r="Y618" s="63"/>
      <c r="Z618" s="63"/>
      <c r="AA618" s="63"/>
      <c r="AB618" s="63"/>
      <c r="AC618" s="63"/>
      <c r="AD618" s="63"/>
      <c r="AE618" s="63"/>
      <c r="AF618" s="63"/>
      <c r="AG618" s="63"/>
      <c r="AH618" s="63"/>
      <c r="AI618" s="63"/>
      <c r="AJ618" s="63"/>
      <c r="AK618" s="63"/>
      <c r="AL618" s="63"/>
      <c r="AM618" s="63"/>
      <c r="AN618" s="63"/>
      <c r="AO618" s="67"/>
    </row>
    <row r="619" spans="1:41" x14ac:dyDescent="0.2">
      <c r="A619" s="5"/>
      <c r="B619" s="5"/>
      <c r="C619" s="144"/>
      <c r="D619" s="65"/>
      <c r="E619" s="5"/>
      <c r="F619" s="66"/>
      <c r="G619" s="139"/>
      <c r="H619" s="139"/>
      <c r="I619" s="139"/>
      <c r="K619" s="63"/>
      <c r="L619" s="63"/>
      <c r="M619" s="63"/>
      <c r="N619" s="63"/>
      <c r="O619" s="63"/>
      <c r="P619" s="63"/>
      <c r="Q619" s="63"/>
      <c r="R619" s="63"/>
      <c r="S619" s="63"/>
      <c r="T619" s="63"/>
      <c r="U619" s="63"/>
      <c r="V619" s="63"/>
      <c r="W619" s="63"/>
      <c r="X619" s="63"/>
      <c r="Y619" s="63"/>
      <c r="Z619" s="63"/>
      <c r="AA619" s="63"/>
      <c r="AB619" s="63"/>
      <c r="AC619" s="63"/>
      <c r="AD619" s="63"/>
      <c r="AE619" s="63"/>
      <c r="AF619" s="63"/>
      <c r="AG619" s="63"/>
      <c r="AH619" s="63"/>
      <c r="AI619" s="63"/>
      <c r="AJ619" s="63"/>
      <c r="AK619" s="63"/>
      <c r="AL619" s="63"/>
      <c r="AM619" s="63"/>
      <c r="AN619" s="63"/>
      <c r="AO619" s="67"/>
    </row>
    <row r="620" spans="1:41" x14ac:dyDescent="0.2">
      <c r="A620" s="5"/>
      <c r="B620" s="5"/>
      <c r="C620" s="144"/>
      <c r="D620" s="65"/>
      <c r="E620" s="5"/>
      <c r="F620" s="66"/>
      <c r="G620" s="139"/>
      <c r="H620" s="139"/>
      <c r="I620" s="139"/>
      <c r="K620" s="63"/>
      <c r="L620" s="63"/>
      <c r="M620" s="63"/>
      <c r="N620" s="63"/>
      <c r="O620" s="63"/>
      <c r="P620" s="63"/>
      <c r="Q620" s="63"/>
      <c r="R620" s="63"/>
      <c r="S620" s="63"/>
      <c r="T620" s="63"/>
      <c r="U620" s="63"/>
      <c r="V620" s="63"/>
      <c r="W620" s="63"/>
      <c r="X620" s="63"/>
      <c r="Y620" s="63"/>
      <c r="Z620" s="63"/>
      <c r="AA620" s="63"/>
      <c r="AB620" s="63"/>
      <c r="AC620" s="63"/>
      <c r="AD620" s="63"/>
      <c r="AE620" s="63"/>
      <c r="AF620" s="63"/>
      <c r="AG620" s="63"/>
      <c r="AH620" s="63"/>
      <c r="AI620" s="63"/>
      <c r="AJ620" s="63"/>
      <c r="AK620" s="63"/>
      <c r="AL620" s="63"/>
      <c r="AM620" s="63"/>
      <c r="AN620" s="63"/>
      <c r="AO620" s="67"/>
    </row>
    <row r="621" spans="1:41" x14ac:dyDescent="0.2">
      <c r="A621" s="5"/>
      <c r="B621" s="5"/>
      <c r="C621" s="144"/>
      <c r="D621" s="65"/>
      <c r="E621" s="5"/>
      <c r="F621" s="66"/>
      <c r="G621" s="139"/>
      <c r="H621" s="139"/>
      <c r="I621" s="139"/>
      <c r="K621" s="63"/>
      <c r="L621" s="63"/>
      <c r="M621" s="63"/>
      <c r="N621" s="63"/>
      <c r="O621" s="63"/>
      <c r="P621" s="63"/>
      <c r="Q621" s="63"/>
      <c r="R621" s="63"/>
      <c r="S621" s="63"/>
      <c r="T621" s="63"/>
      <c r="U621" s="63"/>
      <c r="V621" s="63"/>
      <c r="W621" s="63"/>
      <c r="X621" s="63"/>
      <c r="Y621" s="63"/>
      <c r="Z621" s="63"/>
      <c r="AA621" s="63"/>
      <c r="AB621" s="63"/>
      <c r="AC621" s="63"/>
      <c r="AD621" s="63"/>
      <c r="AE621" s="63"/>
      <c r="AF621" s="63"/>
      <c r="AG621" s="63"/>
      <c r="AH621" s="63"/>
      <c r="AI621" s="63"/>
      <c r="AJ621" s="63"/>
      <c r="AK621" s="63"/>
      <c r="AL621" s="63"/>
      <c r="AM621" s="63"/>
      <c r="AN621" s="63"/>
      <c r="AO621" s="67"/>
    </row>
    <row r="622" spans="1:41" x14ac:dyDescent="0.2">
      <c r="A622" s="5"/>
      <c r="B622" s="5"/>
      <c r="C622" s="144"/>
      <c r="D622" s="65"/>
      <c r="E622" s="5"/>
      <c r="F622" s="66"/>
      <c r="G622" s="139"/>
      <c r="H622" s="139"/>
      <c r="I622" s="139"/>
      <c r="K622" s="63"/>
      <c r="L622" s="63"/>
      <c r="M622" s="63"/>
      <c r="N622" s="63"/>
      <c r="O622" s="63"/>
      <c r="P622" s="63"/>
      <c r="Q622" s="63"/>
      <c r="R622" s="63"/>
      <c r="S622" s="63"/>
      <c r="T622" s="63"/>
      <c r="U622" s="63"/>
      <c r="V622" s="63"/>
      <c r="W622" s="63"/>
      <c r="X622" s="63"/>
      <c r="Y622" s="63"/>
      <c r="Z622" s="63"/>
      <c r="AA622" s="63"/>
      <c r="AB622" s="63"/>
      <c r="AC622" s="63"/>
      <c r="AD622" s="63"/>
      <c r="AE622" s="63"/>
      <c r="AF622" s="63"/>
      <c r="AG622" s="63"/>
      <c r="AH622" s="63"/>
      <c r="AI622" s="63"/>
      <c r="AJ622" s="63"/>
      <c r="AK622" s="63"/>
      <c r="AL622" s="63"/>
      <c r="AM622" s="63"/>
      <c r="AN622" s="63"/>
      <c r="AO622" s="67"/>
    </row>
  </sheetData>
  <sheetProtection formatCells="0" formatColumns="0" selectLockedCells="1"/>
  <protectedRanges>
    <protectedRange sqref="U5:Z5 AJ5:AO5" name="Bereich2"/>
    <protectedRange sqref="U5:Z5 AJ5:AO5" name="Bereich1"/>
    <protectedRange sqref="J5" name="Bereich1_5"/>
    <protectedRange sqref="D5:H5" name="Bereich1_7"/>
    <protectedRange sqref="J58:AN74 J7:AO57" name="Bereich1_3"/>
    <protectedRange sqref="U3:X3 AJ3:AO3" name="Bereich1_2"/>
  </protectedRanges>
  <mergeCells count="12">
    <mergeCell ref="L3:M3"/>
    <mergeCell ref="N3:Q3"/>
    <mergeCell ref="S3:T3"/>
    <mergeCell ref="U3:X3"/>
    <mergeCell ref="AB3:AC3"/>
    <mergeCell ref="N4:Q4"/>
    <mergeCell ref="U4:X4"/>
    <mergeCell ref="AD4:AG4"/>
    <mergeCell ref="AN4:AO4"/>
    <mergeCell ref="AJ1:AN1"/>
    <mergeCell ref="AD3:AG3"/>
    <mergeCell ref="AJ3:AO3"/>
  </mergeCells>
  <printOptions horizontalCentered="1" verticalCentered="1"/>
  <pageMargins left="0" right="0" top="0" bottom="0" header="0" footer="0"/>
  <pageSetup paperSize="9" scale="36" fitToHeight="0" orientation="landscape" r:id="rId1"/>
  <headerFooter alignWithMargins="0">
    <oddFooter>&amp;R&amp;8&amp;F  &amp;A  &amp;D  fel</oddFooter>
  </headerFooter>
  <drawing r:id="rId2"/>
  <legacyDrawing r:id="rId3"/>
  <tableParts count="1">
    <tablePart r:id="rId4"/>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7">
    <pageSetUpPr fitToPage="1"/>
  </sheetPr>
  <dimension ref="A1:AR638"/>
  <sheetViews>
    <sheetView showZeros="0" zoomScale="70" zoomScaleNormal="70" workbookViewId="0">
      <pane xSplit="4" ySplit="6" topLeftCell="E64" activePane="bottomRight" state="frozen"/>
      <selection activeCell="C39" sqref="C39"/>
      <selection pane="topRight" activeCell="C39" sqref="C39"/>
      <selection pane="bottomLeft" activeCell="C39" sqref="C39"/>
      <selection pane="bottomRight" activeCell="D51" sqref="D51:H51"/>
    </sheetView>
  </sheetViews>
  <sheetFormatPr baseColWidth="10" defaultColWidth="11.42578125" defaultRowHeight="19.5" x14ac:dyDescent="0.2"/>
  <cols>
    <col min="1" max="1" width="22.140625" style="4" customWidth="1"/>
    <col min="2" max="2" width="10.140625" style="4" customWidth="1"/>
    <col min="3" max="3" width="13" style="141" customWidth="1"/>
    <col min="4" max="4" width="49.28515625" style="17" bestFit="1" customWidth="1"/>
    <col min="5" max="5" width="13" style="4" customWidth="1"/>
    <col min="6" max="6" width="16.28515625" style="181" bestFit="1" customWidth="1"/>
    <col min="7" max="7" width="30.7109375" style="18" customWidth="1"/>
    <col min="8" max="8" width="17.85546875" style="135" customWidth="1"/>
    <col min="9" max="9" width="16.42578125" style="135" customWidth="1"/>
    <col min="10" max="10" width="16.28515625" style="135" bestFit="1" customWidth="1"/>
    <col min="11" max="11" width="5.7109375" style="63" customWidth="1"/>
    <col min="12" max="19" width="5.7109375" style="60" customWidth="1"/>
    <col min="20" max="20" width="6.7109375" style="60" customWidth="1"/>
    <col min="21" max="21" width="6.28515625" style="63" customWidth="1"/>
    <col min="22" max="23" width="6.7109375" style="63" customWidth="1"/>
    <col min="24" max="27" width="6.7109375" style="60" customWidth="1"/>
    <col min="28" max="29" width="6.7109375" style="63" customWidth="1"/>
    <col min="30" max="30" width="7.28515625" style="60" customWidth="1"/>
    <col min="31" max="31" width="6.7109375" style="60" customWidth="1"/>
    <col min="32" max="34" width="7.28515625" style="60" customWidth="1"/>
    <col min="35" max="36" width="7.28515625" style="63" customWidth="1"/>
    <col min="37" max="39" width="7.28515625" style="60" customWidth="1"/>
    <col min="40" max="41" width="5.7109375" style="60" customWidth="1"/>
    <col min="42" max="42" width="22.28515625" style="59" customWidth="1"/>
    <col min="43" max="16384" width="11.42578125" style="59"/>
  </cols>
  <sheetData>
    <row r="1" spans="1:44" s="19" customFormat="1" ht="41.25" customHeight="1" thickBot="1" x14ac:dyDescent="0.35">
      <c r="A1" s="4"/>
      <c r="B1" s="4"/>
      <c r="C1" s="141"/>
      <c r="D1" s="17"/>
      <c r="E1" s="4"/>
      <c r="F1" s="181"/>
      <c r="G1" s="18"/>
      <c r="H1" s="131"/>
      <c r="I1" s="132"/>
      <c r="J1" s="132"/>
      <c r="K1" s="198"/>
      <c r="L1" s="194" t="s">
        <v>15</v>
      </c>
      <c r="M1" s="194"/>
      <c r="N1" s="194"/>
      <c r="O1" s="194"/>
      <c r="P1" s="194"/>
      <c r="Q1" s="194"/>
      <c r="R1" s="194"/>
      <c r="S1" s="194"/>
      <c r="T1" s="194"/>
      <c r="U1" s="198"/>
      <c r="V1" s="198"/>
      <c r="W1" s="198"/>
      <c r="X1" s="194"/>
      <c r="Y1" s="194"/>
      <c r="Z1" s="194"/>
      <c r="AA1" s="194"/>
      <c r="AB1" s="198"/>
      <c r="AC1" s="198"/>
      <c r="AD1" s="194"/>
      <c r="AE1" s="194"/>
      <c r="AF1" s="194"/>
      <c r="AG1" s="194"/>
      <c r="AH1" s="194"/>
      <c r="AI1" s="198"/>
      <c r="AJ1" s="198"/>
      <c r="AK1" s="315" t="s">
        <v>5</v>
      </c>
      <c r="AL1" s="315"/>
      <c r="AM1" s="315"/>
      <c r="AN1" s="315"/>
      <c r="AO1" s="315"/>
      <c r="AP1" s="195">
        <v>2020</v>
      </c>
    </row>
    <row r="2" spans="1:44" s="24" customFormat="1" ht="15" customHeight="1" x14ac:dyDescent="0.2">
      <c r="A2" s="4"/>
      <c r="B2" s="4"/>
      <c r="C2" s="141"/>
      <c r="D2" s="20"/>
      <c r="E2" s="104"/>
      <c r="F2" s="182"/>
      <c r="G2" s="21"/>
      <c r="H2" s="133"/>
      <c r="I2" s="133"/>
      <c r="J2" s="133"/>
      <c r="K2" s="62"/>
      <c r="L2" s="22"/>
      <c r="M2" s="22"/>
      <c r="N2" s="22"/>
      <c r="O2" s="22"/>
      <c r="P2" s="23"/>
      <c r="Q2" s="22"/>
      <c r="R2" s="22"/>
      <c r="S2" s="22"/>
      <c r="T2" s="22"/>
      <c r="U2" s="62"/>
      <c r="V2" s="62"/>
      <c r="W2" s="62"/>
      <c r="X2" s="22"/>
      <c r="Y2" s="22"/>
      <c r="Z2" s="22"/>
      <c r="AA2" s="22"/>
      <c r="AB2" s="62"/>
      <c r="AC2" s="62"/>
      <c r="AD2" s="22"/>
      <c r="AE2" s="22"/>
      <c r="AF2" s="22"/>
      <c r="AG2" s="22"/>
      <c r="AH2" s="22"/>
      <c r="AI2" s="62"/>
      <c r="AJ2" s="62"/>
      <c r="AK2" s="22"/>
      <c r="AL2" s="22"/>
      <c r="AM2" s="22"/>
      <c r="AN2" s="22"/>
      <c r="AO2" s="22"/>
    </row>
    <row r="3" spans="1:44" s="24" customFormat="1" ht="35.25" customHeight="1" x14ac:dyDescent="0.2">
      <c r="A3" s="4"/>
      <c r="B3" s="4"/>
      <c r="C3" s="141"/>
      <c r="D3" s="20"/>
      <c r="E3" s="104"/>
      <c r="F3" s="182"/>
      <c r="G3" s="21"/>
      <c r="H3" s="133"/>
      <c r="I3" s="133"/>
      <c r="J3" s="133"/>
      <c r="K3" s="62"/>
      <c r="L3" s="197"/>
      <c r="M3" s="320" t="s">
        <v>16</v>
      </c>
      <c r="N3" s="339"/>
      <c r="O3" s="340">
        <v>381489</v>
      </c>
      <c r="P3" s="341"/>
      <c r="Q3" s="341"/>
      <c r="R3" s="342"/>
      <c r="S3" s="196"/>
      <c r="T3" s="320" t="s">
        <v>16</v>
      </c>
      <c r="U3" s="339"/>
      <c r="V3" s="343">
        <v>361241</v>
      </c>
      <c r="W3" s="344"/>
      <c r="X3" s="344"/>
      <c r="Y3" s="345"/>
      <c r="Z3" s="22"/>
      <c r="AA3" s="22"/>
      <c r="AB3" s="197"/>
      <c r="AC3" s="320" t="s">
        <v>16</v>
      </c>
      <c r="AD3" s="339"/>
      <c r="AE3" s="336">
        <v>361240</v>
      </c>
      <c r="AF3" s="337"/>
      <c r="AG3" s="337"/>
      <c r="AH3" s="338"/>
      <c r="AI3" s="62"/>
      <c r="AJ3" s="62"/>
      <c r="AK3" s="319"/>
      <c r="AL3" s="319"/>
      <c r="AM3" s="319"/>
      <c r="AN3" s="319"/>
      <c r="AO3" s="319"/>
      <c r="AP3" s="319"/>
    </row>
    <row r="4" spans="1:44" s="123" customFormat="1" ht="33" customHeight="1" x14ac:dyDescent="0.3">
      <c r="A4" s="128">
        <f>SUBTOTAL(102,tab_Anwesenheit456[TAS])</f>
        <v>66</v>
      </c>
      <c r="B4" s="129" t="s">
        <v>169</v>
      </c>
      <c r="C4" s="142"/>
      <c r="D4" s="23"/>
      <c r="E4" s="120"/>
      <c r="F4" s="183"/>
      <c r="G4" s="121"/>
      <c r="H4" s="134"/>
      <c r="I4" s="134"/>
      <c r="J4" s="134"/>
      <c r="K4" s="172"/>
      <c r="L4" s="122"/>
      <c r="M4" s="122"/>
      <c r="N4" s="122"/>
      <c r="O4" s="334">
        <f>COUNTIFS(tab_Anwesenheit456[[#All],[TAS]],O3)</f>
        <v>6</v>
      </c>
      <c r="P4" s="334"/>
      <c r="Q4" s="334"/>
      <c r="R4" s="334"/>
      <c r="S4" s="122"/>
      <c r="T4" s="122"/>
      <c r="U4" s="172"/>
      <c r="V4" s="334">
        <f>COUNTIFS(tab_Anwesenheit456[[#All],[TAS]],V3)</f>
        <v>53</v>
      </c>
      <c r="W4" s="334"/>
      <c r="X4" s="334"/>
      <c r="Y4" s="334"/>
      <c r="Z4" s="122"/>
      <c r="AA4" s="122"/>
      <c r="AB4" s="172"/>
      <c r="AC4" s="172"/>
      <c r="AD4" s="122"/>
      <c r="AE4" s="334">
        <f>COUNTIFS(tab_Anwesenheit456[[#All],[TAS]],AE3)</f>
        <v>7</v>
      </c>
      <c r="AF4" s="334"/>
      <c r="AG4" s="334"/>
      <c r="AH4" s="334"/>
      <c r="AI4" s="172"/>
      <c r="AJ4" s="172"/>
      <c r="AK4" s="124" t="s">
        <v>166</v>
      </c>
      <c r="AL4" s="122"/>
      <c r="AM4" s="122"/>
      <c r="AN4" s="122"/>
      <c r="AO4" s="335">
        <f>COUNT(tab_Anwesenheit456[TAS])</f>
        <v>66</v>
      </c>
      <c r="AP4" s="335"/>
    </row>
    <row r="5" spans="1:44" ht="12.75" customHeight="1" x14ac:dyDescent="0.25">
      <c r="AQ5" s="31"/>
      <c r="AR5" s="24"/>
    </row>
    <row r="6" spans="1:44" s="119" customFormat="1" ht="48" customHeight="1" x14ac:dyDescent="0.2">
      <c r="A6" s="112" t="s">
        <v>16</v>
      </c>
      <c r="B6" s="113" t="s">
        <v>14</v>
      </c>
      <c r="C6" s="113" t="s">
        <v>8</v>
      </c>
      <c r="D6" s="114" t="s">
        <v>7</v>
      </c>
      <c r="E6" s="115" t="s">
        <v>12</v>
      </c>
      <c r="F6" s="184" t="s">
        <v>13</v>
      </c>
      <c r="G6" s="116" t="s">
        <v>238</v>
      </c>
      <c r="H6" s="136" t="s">
        <v>9</v>
      </c>
      <c r="I6" s="136" t="s">
        <v>10</v>
      </c>
      <c r="J6" s="136" t="s">
        <v>6</v>
      </c>
      <c r="K6" s="117" t="s">
        <v>137</v>
      </c>
      <c r="L6" s="117" t="s">
        <v>138</v>
      </c>
      <c r="M6" s="117" t="s">
        <v>139</v>
      </c>
      <c r="N6" s="118" t="s">
        <v>140</v>
      </c>
      <c r="O6" s="118" t="s">
        <v>141</v>
      </c>
      <c r="P6" s="118" t="s">
        <v>142</v>
      </c>
      <c r="Q6" s="118" t="s">
        <v>143</v>
      </c>
      <c r="R6" s="118" t="s">
        <v>144</v>
      </c>
      <c r="S6" s="117" t="s">
        <v>145</v>
      </c>
      <c r="T6" s="117" t="s">
        <v>146</v>
      </c>
      <c r="U6" s="118" t="s">
        <v>147</v>
      </c>
      <c r="V6" s="118" t="s">
        <v>148</v>
      </c>
      <c r="W6" s="118" t="s">
        <v>149</v>
      </c>
      <c r="X6" s="118" t="s">
        <v>150</v>
      </c>
      <c r="Y6" s="118" t="s">
        <v>151</v>
      </c>
      <c r="Z6" s="117" t="s">
        <v>152</v>
      </c>
      <c r="AA6" s="117" t="s">
        <v>153</v>
      </c>
      <c r="AB6" s="118" t="s">
        <v>154</v>
      </c>
      <c r="AC6" s="118" t="s">
        <v>155</v>
      </c>
      <c r="AD6" s="118" t="s">
        <v>156</v>
      </c>
      <c r="AE6" s="117" t="s">
        <v>157</v>
      </c>
      <c r="AF6" s="118" t="s">
        <v>158</v>
      </c>
      <c r="AG6" s="117" t="s">
        <v>159</v>
      </c>
      <c r="AH6" s="117" t="s">
        <v>160</v>
      </c>
      <c r="AI6" s="118" t="s">
        <v>161</v>
      </c>
      <c r="AJ6" s="118" t="s">
        <v>162</v>
      </c>
      <c r="AK6" s="118" t="s">
        <v>163</v>
      </c>
      <c r="AL6" s="118" t="s">
        <v>164</v>
      </c>
      <c r="AM6" s="118" t="s">
        <v>165</v>
      </c>
      <c r="AN6" s="117" t="s">
        <v>167</v>
      </c>
      <c r="AO6" s="117" t="s">
        <v>168</v>
      </c>
      <c r="AP6" s="118" t="s">
        <v>0</v>
      </c>
    </row>
    <row r="7" spans="1:44" s="55" customFormat="1" ht="22.5" customHeight="1" x14ac:dyDescent="0.25">
      <c r="A7" s="109">
        <v>381489</v>
      </c>
      <c r="B7" s="174">
        <v>15</v>
      </c>
      <c r="C7" s="7"/>
      <c r="D7" s="32" t="s">
        <v>218</v>
      </c>
      <c r="E7" s="107">
        <v>5835</v>
      </c>
      <c r="F7" s="70">
        <v>34541</v>
      </c>
      <c r="G7" s="179" t="s">
        <v>239</v>
      </c>
      <c r="H7" s="166"/>
      <c r="I7" s="177">
        <v>43969</v>
      </c>
      <c r="J7" s="177">
        <v>44610</v>
      </c>
      <c r="K7" s="93"/>
      <c r="L7" s="93"/>
      <c r="M7" s="93"/>
      <c r="N7" s="64"/>
      <c r="O7" s="64"/>
      <c r="P7" s="64"/>
      <c r="Q7" s="64"/>
      <c r="R7" s="64"/>
      <c r="S7" s="93"/>
      <c r="T7" s="93"/>
      <c r="U7" s="64"/>
      <c r="V7" s="64"/>
      <c r="W7" s="64"/>
      <c r="X7" s="64"/>
      <c r="Y7" s="64"/>
      <c r="Z7" s="93"/>
      <c r="AA7" s="93"/>
      <c r="AB7" s="37"/>
      <c r="AC7" s="37"/>
      <c r="AD7" s="37"/>
      <c r="AE7" s="93"/>
      <c r="AF7" s="37" t="s">
        <v>83</v>
      </c>
      <c r="AG7" s="93"/>
      <c r="AH7" s="93"/>
      <c r="AI7" s="37"/>
      <c r="AJ7" s="37"/>
      <c r="AK7" s="37"/>
      <c r="AL7" s="37"/>
      <c r="AM7" s="37"/>
      <c r="AN7" s="93"/>
      <c r="AO7" s="93"/>
      <c r="AP7" s="126"/>
    </row>
    <row r="8" spans="1:44" s="55" customFormat="1" ht="22.5" customHeight="1" x14ac:dyDescent="0.25">
      <c r="A8" s="109">
        <v>381489</v>
      </c>
      <c r="B8" s="174">
        <v>15</v>
      </c>
      <c r="C8" s="7"/>
      <c r="D8" s="32" t="s">
        <v>219</v>
      </c>
      <c r="E8" s="107">
        <v>6443</v>
      </c>
      <c r="F8" s="70">
        <v>27145</v>
      </c>
      <c r="G8" s="179" t="s">
        <v>240</v>
      </c>
      <c r="H8" s="166"/>
      <c r="I8" s="177">
        <v>43969</v>
      </c>
      <c r="J8" s="177">
        <v>44610</v>
      </c>
      <c r="K8" s="93"/>
      <c r="L8" s="93"/>
      <c r="M8" s="93"/>
      <c r="N8" s="64"/>
      <c r="O8" s="64"/>
      <c r="P8" s="64"/>
      <c r="Q8" s="64"/>
      <c r="R8" s="64"/>
      <c r="S8" s="93"/>
      <c r="T8" s="93"/>
      <c r="U8" s="64"/>
      <c r="V8" s="64"/>
      <c r="W8" s="64"/>
      <c r="X8" s="64"/>
      <c r="Y8" s="64"/>
      <c r="Z8" s="93"/>
      <c r="AA8" s="93"/>
      <c r="AB8" s="37"/>
      <c r="AC8" s="37"/>
      <c r="AD8" s="37"/>
      <c r="AE8" s="93"/>
      <c r="AF8" s="37" t="s">
        <v>83</v>
      </c>
      <c r="AG8" s="93"/>
      <c r="AH8" s="93"/>
      <c r="AI8" s="37"/>
      <c r="AJ8" s="37"/>
      <c r="AK8" s="37"/>
      <c r="AL8" s="37"/>
      <c r="AM8" s="37"/>
      <c r="AN8" s="93"/>
      <c r="AO8" s="93"/>
      <c r="AP8" s="126"/>
    </row>
    <row r="9" spans="1:44" s="55" customFormat="1" ht="22.5" customHeight="1" x14ac:dyDescent="0.25">
      <c r="A9" s="109">
        <v>381489</v>
      </c>
      <c r="B9" s="174">
        <v>14</v>
      </c>
      <c r="C9" s="7">
        <v>124</v>
      </c>
      <c r="D9" s="32" t="s">
        <v>135</v>
      </c>
      <c r="E9" s="81">
        <v>4042</v>
      </c>
      <c r="F9" s="185">
        <v>36856</v>
      </c>
      <c r="G9" s="179" t="s">
        <v>241</v>
      </c>
      <c r="H9" s="166"/>
      <c r="I9" s="71">
        <v>43864</v>
      </c>
      <c r="J9" s="71">
        <v>44533</v>
      </c>
      <c r="K9" s="93"/>
      <c r="L9" s="93"/>
      <c r="M9" s="93"/>
      <c r="N9" s="37" t="s">
        <v>84</v>
      </c>
      <c r="O9" s="37" t="s">
        <v>84</v>
      </c>
      <c r="P9" s="37" t="s">
        <v>84</v>
      </c>
      <c r="Q9" s="37" t="s">
        <v>84</v>
      </c>
      <c r="R9" s="37" t="s">
        <v>84</v>
      </c>
      <c r="S9" s="93"/>
      <c r="T9" s="93"/>
      <c r="U9" s="37" t="s">
        <v>84</v>
      </c>
      <c r="V9" s="37" t="s">
        <v>84</v>
      </c>
      <c r="W9" s="37" t="s">
        <v>84</v>
      </c>
      <c r="X9" s="37" t="s">
        <v>84</v>
      </c>
      <c r="Y9" s="37" t="s">
        <v>84</v>
      </c>
      <c r="Z9" s="93"/>
      <c r="AA9" s="93"/>
      <c r="AB9" s="37"/>
      <c r="AC9" s="37"/>
      <c r="AD9" s="37"/>
      <c r="AE9" s="93"/>
      <c r="AF9" s="37" t="s">
        <v>83</v>
      </c>
      <c r="AG9" s="93"/>
      <c r="AH9" s="93"/>
      <c r="AI9" s="37"/>
      <c r="AJ9" s="37"/>
      <c r="AK9" s="37"/>
      <c r="AL9" s="37"/>
      <c r="AM9" s="37"/>
      <c r="AN9" s="93"/>
      <c r="AO9" s="93"/>
      <c r="AP9" s="126"/>
    </row>
    <row r="10" spans="1:44" s="55" customFormat="1" ht="22.5" customHeight="1" x14ac:dyDescent="0.25">
      <c r="A10" s="109">
        <v>381489</v>
      </c>
      <c r="B10" s="174" t="s">
        <v>17</v>
      </c>
      <c r="C10" s="99"/>
      <c r="D10" s="41" t="s">
        <v>76</v>
      </c>
      <c r="E10" s="81">
        <v>1305</v>
      </c>
      <c r="F10" s="185">
        <v>26281</v>
      </c>
      <c r="G10" s="179" t="s">
        <v>242</v>
      </c>
      <c r="H10" s="71">
        <v>43774</v>
      </c>
      <c r="I10" s="71">
        <v>43864</v>
      </c>
      <c r="J10" s="71">
        <v>44400</v>
      </c>
      <c r="K10" s="93"/>
      <c r="L10" s="93"/>
      <c r="M10" s="93"/>
      <c r="N10" s="37" t="s">
        <v>84</v>
      </c>
      <c r="O10" s="37" t="s">
        <v>84</v>
      </c>
      <c r="P10" s="37" t="s">
        <v>84</v>
      </c>
      <c r="Q10" s="37" t="s">
        <v>84</v>
      </c>
      <c r="R10" s="37" t="s">
        <v>84</v>
      </c>
      <c r="S10" s="93"/>
      <c r="T10" s="93"/>
      <c r="U10" s="37" t="s">
        <v>94</v>
      </c>
      <c r="V10" s="37" t="s">
        <v>94</v>
      </c>
      <c r="W10" s="37"/>
      <c r="X10" s="37"/>
      <c r="Y10" s="37"/>
      <c r="Z10" s="93"/>
      <c r="AA10" s="93"/>
      <c r="AB10" s="37"/>
      <c r="AC10" s="37"/>
      <c r="AD10" s="37"/>
      <c r="AE10" s="93"/>
      <c r="AF10" s="37" t="s">
        <v>83</v>
      </c>
      <c r="AG10" s="93"/>
      <c r="AH10" s="93"/>
      <c r="AI10" s="37"/>
      <c r="AJ10" s="37"/>
      <c r="AK10" s="37"/>
      <c r="AL10" s="37"/>
      <c r="AM10" s="37"/>
      <c r="AN10" s="93"/>
      <c r="AO10" s="93"/>
      <c r="AP10" s="126"/>
    </row>
    <row r="11" spans="1:44" s="60" customFormat="1" ht="22.5" customHeight="1" x14ac:dyDescent="0.25">
      <c r="A11" s="109">
        <v>381489</v>
      </c>
      <c r="B11" s="174">
        <v>14</v>
      </c>
      <c r="C11" s="8">
        <v>115</v>
      </c>
      <c r="D11" s="32" t="s">
        <v>136</v>
      </c>
      <c r="E11" s="81">
        <v>4033</v>
      </c>
      <c r="F11" s="185">
        <v>37200</v>
      </c>
      <c r="G11" s="179" t="s">
        <v>243</v>
      </c>
      <c r="H11" s="167"/>
      <c r="I11" s="71">
        <v>43864</v>
      </c>
      <c r="J11" s="71">
        <v>44533</v>
      </c>
      <c r="K11" s="93"/>
      <c r="L11" s="93"/>
      <c r="M11" s="93"/>
      <c r="N11" s="37" t="s">
        <v>84</v>
      </c>
      <c r="O11" s="37" t="s">
        <v>84</v>
      </c>
      <c r="P11" s="37" t="s">
        <v>84</v>
      </c>
      <c r="Q11" s="37" t="s">
        <v>84</v>
      </c>
      <c r="R11" s="37" t="s">
        <v>84</v>
      </c>
      <c r="S11" s="93"/>
      <c r="T11" s="93"/>
      <c r="U11" s="37" t="s">
        <v>84</v>
      </c>
      <c r="V11" s="37" t="s">
        <v>84</v>
      </c>
      <c r="W11" s="37" t="s">
        <v>84</v>
      </c>
      <c r="X11" s="37" t="s">
        <v>84</v>
      </c>
      <c r="Y11" s="37" t="s">
        <v>84</v>
      </c>
      <c r="Z11" s="93"/>
      <c r="AA11" s="93"/>
      <c r="AB11" s="37"/>
      <c r="AC11" s="37"/>
      <c r="AD11" s="37"/>
      <c r="AE11" s="93"/>
      <c r="AF11" s="37" t="s">
        <v>83</v>
      </c>
      <c r="AG11" s="93"/>
      <c r="AH11" s="93"/>
      <c r="AI11" s="37"/>
      <c r="AJ11" s="37"/>
      <c r="AK11" s="37"/>
      <c r="AL11" s="37"/>
      <c r="AM11" s="37"/>
      <c r="AN11" s="93"/>
      <c r="AO11" s="93"/>
      <c r="AP11" s="126"/>
    </row>
    <row r="12" spans="1:44" s="60" customFormat="1" ht="22.5" customHeight="1" x14ac:dyDescent="0.25">
      <c r="A12" s="109">
        <v>381489</v>
      </c>
      <c r="B12" s="174">
        <v>15</v>
      </c>
      <c r="C12" s="8"/>
      <c r="D12" s="32" t="s">
        <v>220</v>
      </c>
      <c r="E12" s="107">
        <v>6517</v>
      </c>
      <c r="F12" s="70">
        <v>31436</v>
      </c>
      <c r="G12" s="179" t="s">
        <v>244</v>
      </c>
      <c r="H12" s="167"/>
      <c r="I12" s="177">
        <v>43969</v>
      </c>
      <c r="J12" s="177">
        <v>44610</v>
      </c>
      <c r="K12" s="93"/>
      <c r="L12" s="93"/>
      <c r="M12" s="93"/>
      <c r="N12" s="64"/>
      <c r="O12" s="64"/>
      <c r="P12" s="64"/>
      <c r="Q12" s="64"/>
      <c r="R12" s="64"/>
      <c r="S12" s="93"/>
      <c r="T12" s="93"/>
      <c r="U12" s="64"/>
      <c r="V12" s="64"/>
      <c r="W12" s="64"/>
      <c r="X12" s="64"/>
      <c r="Y12" s="64"/>
      <c r="Z12" s="93"/>
      <c r="AA12" s="93"/>
      <c r="AB12" s="37"/>
      <c r="AC12" s="37"/>
      <c r="AD12" s="37"/>
      <c r="AE12" s="93"/>
      <c r="AF12" s="37" t="s">
        <v>83</v>
      </c>
      <c r="AG12" s="93"/>
      <c r="AH12" s="93"/>
      <c r="AI12" s="37"/>
      <c r="AJ12" s="37"/>
      <c r="AK12" s="37"/>
      <c r="AL12" s="37"/>
      <c r="AM12" s="37"/>
      <c r="AN12" s="93"/>
      <c r="AO12" s="93"/>
      <c r="AP12" s="126"/>
    </row>
    <row r="13" spans="1:44" s="60" customFormat="1" ht="22.5" customHeight="1" x14ac:dyDescent="0.25">
      <c r="A13" s="110">
        <v>361241</v>
      </c>
      <c r="B13" s="6">
        <v>7</v>
      </c>
      <c r="C13" s="7">
        <v>20</v>
      </c>
      <c r="D13" s="32" t="s">
        <v>18</v>
      </c>
      <c r="E13" s="81">
        <v>6366</v>
      </c>
      <c r="F13" s="185">
        <v>32665</v>
      </c>
      <c r="G13" s="179" t="s">
        <v>245</v>
      </c>
      <c r="H13" s="71">
        <v>43522</v>
      </c>
      <c r="I13" s="71">
        <v>43629</v>
      </c>
      <c r="J13" s="71">
        <v>44155</v>
      </c>
      <c r="K13" s="38"/>
      <c r="L13" s="38"/>
      <c r="M13" s="38"/>
      <c r="N13" s="37" t="s">
        <v>84</v>
      </c>
      <c r="O13" s="37" t="s">
        <v>84</v>
      </c>
      <c r="P13" s="37" t="s">
        <v>84</v>
      </c>
      <c r="Q13" s="37" t="s">
        <v>94</v>
      </c>
      <c r="R13" s="37" t="s">
        <v>94</v>
      </c>
      <c r="S13" s="38"/>
      <c r="T13" s="38"/>
      <c r="U13" s="37" t="s">
        <v>94</v>
      </c>
      <c r="V13" s="37" t="s">
        <v>94</v>
      </c>
      <c r="W13" s="37"/>
      <c r="X13" s="37"/>
      <c r="Y13" s="37"/>
      <c r="Z13" s="38"/>
      <c r="AA13" s="38"/>
      <c r="AB13" s="37"/>
      <c r="AC13" s="37"/>
      <c r="AD13" s="37"/>
      <c r="AE13" s="38"/>
      <c r="AF13" s="37" t="s">
        <v>83</v>
      </c>
      <c r="AG13" s="38"/>
      <c r="AH13" s="38"/>
      <c r="AI13" s="37"/>
      <c r="AJ13" s="37"/>
      <c r="AK13" s="37"/>
      <c r="AL13" s="37"/>
      <c r="AM13" s="37"/>
      <c r="AN13" s="38"/>
      <c r="AO13" s="38"/>
      <c r="AP13" s="125"/>
    </row>
    <row r="14" spans="1:44" s="60" customFormat="1" ht="22.5" customHeight="1" x14ac:dyDescent="0.25">
      <c r="A14" s="110">
        <v>361241</v>
      </c>
      <c r="B14" s="6">
        <v>14</v>
      </c>
      <c r="C14" s="9">
        <v>35</v>
      </c>
      <c r="D14" s="32" t="s">
        <v>170</v>
      </c>
      <c r="E14" s="81">
        <v>4267</v>
      </c>
      <c r="F14" s="185">
        <v>34335</v>
      </c>
      <c r="G14" s="179" t="s">
        <v>294</v>
      </c>
      <c r="H14" s="71">
        <v>43864</v>
      </c>
      <c r="I14" s="71">
        <v>43963</v>
      </c>
      <c r="J14" s="71">
        <v>44498</v>
      </c>
      <c r="K14" s="38"/>
      <c r="L14" s="38"/>
      <c r="M14" s="38"/>
      <c r="N14" s="74" t="s">
        <v>326</v>
      </c>
      <c r="O14" s="64"/>
      <c r="P14" s="64"/>
      <c r="Q14" s="64"/>
      <c r="R14" s="64"/>
      <c r="S14" s="38"/>
      <c r="T14" s="38"/>
      <c r="U14" s="64"/>
      <c r="V14" s="37" t="s">
        <v>84</v>
      </c>
      <c r="W14" s="37" t="s">
        <v>84</v>
      </c>
      <c r="X14" s="37" t="s">
        <v>84</v>
      </c>
      <c r="Y14" s="37" t="s">
        <v>84</v>
      </c>
      <c r="Z14" s="38"/>
      <c r="AA14" s="38"/>
      <c r="AB14" s="37"/>
      <c r="AC14" s="37"/>
      <c r="AD14" s="37"/>
      <c r="AE14" s="38"/>
      <c r="AF14" s="37" t="s">
        <v>83</v>
      </c>
      <c r="AG14" s="38"/>
      <c r="AH14" s="38"/>
      <c r="AI14" s="37"/>
      <c r="AJ14" s="37"/>
      <c r="AK14" s="37"/>
      <c r="AL14" s="37"/>
      <c r="AM14" s="37"/>
      <c r="AN14" s="38"/>
      <c r="AO14" s="38"/>
      <c r="AP14" s="125"/>
    </row>
    <row r="15" spans="1:44" s="60" customFormat="1" ht="22.5" customHeight="1" x14ac:dyDescent="0.25">
      <c r="A15" s="110">
        <v>361241</v>
      </c>
      <c r="B15" s="6">
        <v>9</v>
      </c>
      <c r="C15" s="7">
        <v>12</v>
      </c>
      <c r="D15" s="32" t="s">
        <v>19</v>
      </c>
      <c r="E15" s="68">
        <v>3592</v>
      </c>
      <c r="F15" s="185">
        <v>36481</v>
      </c>
      <c r="G15" s="179" t="s">
        <v>246</v>
      </c>
      <c r="H15" s="71">
        <v>43578</v>
      </c>
      <c r="I15" s="71">
        <v>43661</v>
      </c>
      <c r="J15" s="71">
        <v>44213</v>
      </c>
      <c r="K15" s="38"/>
      <c r="L15" s="38"/>
      <c r="M15" s="38"/>
      <c r="N15" s="37" t="s">
        <v>84</v>
      </c>
      <c r="O15" s="37" t="s">
        <v>84</v>
      </c>
      <c r="P15" s="37" t="s">
        <v>94</v>
      </c>
      <c r="Q15" s="37" t="s">
        <v>94</v>
      </c>
      <c r="R15" s="37" t="s">
        <v>94</v>
      </c>
      <c r="S15" s="38"/>
      <c r="T15" s="38"/>
      <c r="U15" s="37" t="s">
        <v>94</v>
      </c>
      <c r="V15" s="37" t="s">
        <v>94</v>
      </c>
      <c r="W15" s="37"/>
      <c r="X15" s="37"/>
      <c r="Y15" s="37"/>
      <c r="Z15" s="38"/>
      <c r="AA15" s="38"/>
      <c r="AB15" s="37"/>
      <c r="AC15" s="37"/>
      <c r="AD15" s="37"/>
      <c r="AE15" s="38"/>
      <c r="AF15" s="37" t="s">
        <v>83</v>
      </c>
      <c r="AG15" s="38"/>
      <c r="AH15" s="38"/>
      <c r="AI15" s="37"/>
      <c r="AJ15" s="37"/>
      <c r="AK15" s="37"/>
      <c r="AL15" s="37"/>
      <c r="AM15" s="37"/>
      <c r="AN15" s="38"/>
      <c r="AO15" s="38"/>
      <c r="AP15" s="125"/>
    </row>
    <row r="16" spans="1:44" s="60" customFormat="1" ht="22.5" customHeight="1" x14ac:dyDescent="0.25">
      <c r="A16" s="110">
        <v>361241</v>
      </c>
      <c r="B16" s="6">
        <v>4</v>
      </c>
      <c r="C16" s="8">
        <v>55</v>
      </c>
      <c r="D16" s="41" t="s">
        <v>20</v>
      </c>
      <c r="E16" s="76">
        <v>1398</v>
      </c>
      <c r="F16" s="185">
        <v>30824</v>
      </c>
      <c r="G16" s="179" t="s">
        <v>247</v>
      </c>
      <c r="H16" s="71">
        <v>43430</v>
      </c>
      <c r="I16" s="71">
        <v>43488</v>
      </c>
      <c r="J16" s="71">
        <v>44064</v>
      </c>
      <c r="K16" s="38"/>
      <c r="L16" s="38"/>
      <c r="M16" s="38"/>
      <c r="N16" s="37" t="s">
        <v>84</v>
      </c>
      <c r="O16" s="37" t="s">
        <v>94</v>
      </c>
      <c r="P16" s="37" t="s">
        <v>94</v>
      </c>
      <c r="Q16" s="37" t="s">
        <v>94</v>
      </c>
      <c r="R16" s="37" t="s">
        <v>94</v>
      </c>
      <c r="S16" s="38"/>
      <c r="T16" s="38"/>
      <c r="U16" s="37" t="s">
        <v>94</v>
      </c>
      <c r="V16" s="37" t="s">
        <v>94</v>
      </c>
      <c r="W16" s="37"/>
      <c r="X16" s="37"/>
      <c r="Y16" s="37"/>
      <c r="Z16" s="38"/>
      <c r="AA16" s="38"/>
      <c r="AB16" s="37"/>
      <c r="AC16" s="37"/>
      <c r="AD16" s="37"/>
      <c r="AE16" s="38"/>
      <c r="AF16" s="37" t="s">
        <v>83</v>
      </c>
      <c r="AG16" s="38"/>
      <c r="AH16" s="38"/>
      <c r="AI16" s="37"/>
      <c r="AJ16" s="37"/>
      <c r="AK16" s="37"/>
      <c r="AL16" s="37"/>
      <c r="AM16" s="37"/>
      <c r="AN16" s="38"/>
      <c r="AO16" s="38"/>
      <c r="AP16" s="125"/>
    </row>
    <row r="17" spans="1:42" s="60" customFormat="1" ht="22.5" customHeight="1" x14ac:dyDescent="0.25">
      <c r="A17" s="110">
        <v>361241</v>
      </c>
      <c r="B17" s="6">
        <v>12</v>
      </c>
      <c r="C17" s="9">
        <v>46</v>
      </c>
      <c r="D17" s="41" t="s">
        <v>21</v>
      </c>
      <c r="E17" s="76">
        <v>3659</v>
      </c>
      <c r="F17" s="185">
        <v>32364</v>
      </c>
      <c r="G17" s="179" t="s">
        <v>248</v>
      </c>
      <c r="H17" s="71">
        <v>43724</v>
      </c>
      <c r="I17" s="71">
        <v>43766</v>
      </c>
      <c r="J17" s="71">
        <v>44358</v>
      </c>
      <c r="K17" s="38"/>
      <c r="L17" s="38"/>
      <c r="M17" s="38"/>
      <c r="N17" s="37" t="s">
        <v>84</v>
      </c>
      <c r="O17" s="37" t="s">
        <v>84</v>
      </c>
      <c r="P17" s="37" t="s">
        <v>84</v>
      </c>
      <c r="Q17" s="37" t="s">
        <v>84</v>
      </c>
      <c r="R17" s="37" t="s">
        <v>84</v>
      </c>
      <c r="S17" s="38"/>
      <c r="T17" s="38"/>
      <c r="U17" s="37" t="s">
        <v>93</v>
      </c>
      <c r="V17" s="37" t="s">
        <v>91</v>
      </c>
      <c r="W17" s="37" t="s">
        <v>91</v>
      </c>
      <c r="X17" s="37" t="s">
        <v>91</v>
      </c>
      <c r="Y17" s="37" t="s">
        <v>96</v>
      </c>
      <c r="Z17" s="38"/>
      <c r="AA17" s="38"/>
      <c r="AB17" s="37"/>
      <c r="AC17" s="37"/>
      <c r="AD17" s="37"/>
      <c r="AE17" s="38"/>
      <c r="AF17" s="37" t="s">
        <v>83</v>
      </c>
      <c r="AG17" s="38"/>
      <c r="AH17" s="38"/>
      <c r="AI17" s="37"/>
      <c r="AJ17" s="37"/>
      <c r="AK17" s="37"/>
      <c r="AL17" s="37"/>
      <c r="AM17" s="37"/>
      <c r="AN17" s="38"/>
      <c r="AO17" s="38"/>
      <c r="AP17" s="125"/>
    </row>
    <row r="18" spans="1:42" s="60" customFormat="1" ht="22.5" customHeight="1" x14ac:dyDescent="0.25">
      <c r="A18" s="110">
        <v>361241</v>
      </c>
      <c r="B18" s="6">
        <v>6</v>
      </c>
      <c r="C18" s="98">
        <v>105</v>
      </c>
      <c r="D18" s="41" t="s">
        <v>22</v>
      </c>
      <c r="E18" s="81">
        <v>2937</v>
      </c>
      <c r="F18" s="186">
        <v>35453</v>
      </c>
      <c r="G18" s="179" t="s">
        <v>249</v>
      </c>
      <c r="H18" s="71">
        <v>43489</v>
      </c>
      <c r="I18" s="71">
        <v>43521</v>
      </c>
      <c r="J18" s="71">
        <v>44127</v>
      </c>
      <c r="K18" s="38"/>
      <c r="L18" s="38"/>
      <c r="M18" s="38"/>
      <c r="N18" s="37" t="s">
        <v>84</v>
      </c>
      <c r="O18" s="37" t="s">
        <v>84</v>
      </c>
      <c r="P18" s="37" t="s">
        <v>94</v>
      </c>
      <c r="Q18" s="37" t="s">
        <v>94</v>
      </c>
      <c r="R18" s="37" t="s">
        <v>94</v>
      </c>
      <c r="S18" s="38"/>
      <c r="T18" s="38"/>
      <c r="U18" s="37" t="s">
        <v>94</v>
      </c>
      <c r="V18" s="37" t="s">
        <v>94</v>
      </c>
      <c r="W18" s="37"/>
      <c r="X18" s="37"/>
      <c r="Y18" s="37"/>
      <c r="Z18" s="38"/>
      <c r="AA18" s="38"/>
      <c r="AB18" s="37"/>
      <c r="AC18" s="37"/>
      <c r="AD18" s="37"/>
      <c r="AE18" s="38"/>
      <c r="AF18" s="37" t="s">
        <v>83</v>
      </c>
      <c r="AG18" s="38"/>
      <c r="AH18" s="38"/>
      <c r="AI18" s="37"/>
      <c r="AJ18" s="37"/>
      <c r="AK18" s="37"/>
      <c r="AL18" s="37"/>
      <c r="AM18" s="37"/>
      <c r="AN18" s="38"/>
      <c r="AO18" s="38"/>
      <c r="AP18" s="125"/>
    </row>
    <row r="19" spans="1:42" s="60" customFormat="1" ht="22.5" customHeight="1" x14ac:dyDescent="0.25">
      <c r="A19" s="110">
        <v>361241</v>
      </c>
      <c r="B19" s="6">
        <v>11</v>
      </c>
      <c r="C19" s="99">
        <v>116</v>
      </c>
      <c r="D19" s="32" t="s">
        <v>23</v>
      </c>
      <c r="E19" s="105">
        <v>3613</v>
      </c>
      <c r="F19" s="187">
        <v>35256</v>
      </c>
      <c r="G19" s="179" t="s">
        <v>250</v>
      </c>
      <c r="H19" s="71">
        <v>43633</v>
      </c>
      <c r="I19" s="71">
        <v>43724</v>
      </c>
      <c r="J19" s="71">
        <v>44274</v>
      </c>
      <c r="K19" s="38"/>
      <c r="L19" s="38"/>
      <c r="M19" s="38"/>
      <c r="N19" s="37" t="s">
        <v>84</v>
      </c>
      <c r="O19" s="37" t="s">
        <v>84</v>
      </c>
      <c r="P19" s="37" t="s">
        <v>94</v>
      </c>
      <c r="Q19" s="37" t="s">
        <v>94</v>
      </c>
      <c r="R19" s="37" t="s">
        <v>94</v>
      </c>
      <c r="S19" s="38"/>
      <c r="T19" s="38"/>
      <c r="U19" s="37" t="s">
        <v>94</v>
      </c>
      <c r="V19" s="37" t="s">
        <v>94</v>
      </c>
      <c r="W19" s="37"/>
      <c r="X19" s="37"/>
      <c r="Y19" s="37"/>
      <c r="Z19" s="38"/>
      <c r="AA19" s="38"/>
      <c r="AB19" s="37"/>
      <c r="AC19" s="37"/>
      <c r="AD19" s="37"/>
      <c r="AE19" s="38"/>
      <c r="AF19" s="37" t="s">
        <v>83</v>
      </c>
      <c r="AG19" s="38"/>
      <c r="AH19" s="38"/>
      <c r="AI19" s="37"/>
      <c r="AJ19" s="37"/>
      <c r="AK19" s="37"/>
      <c r="AL19" s="37"/>
      <c r="AM19" s="37"/>
      <c r="AN19" s="38"/>
      <c r="AO19" s="38"/>
      <c r="AP19" s="125"/>
    </row>
    <row r="20" spans="1:42" s="60" customFormat="1" ht="22.5" customHeight="1" x14ac:dyDescent="0.25">
      <c r="A20" s="110">
        <v>361241</v>
      </c>
      <c r="B20" s="6">
        <v>7</v>
      </c>
      <c r="C20" s="8">
        <v>27</v>
      </c>
      <c r="D20" s="41" t="s">
        <v>24</v>
      </c>
      <c r="E20" s="81">
        <v>6156</v>
      </c>
      <c r="F20" s="185">
        <v>30271</v>
      </c>
      <c r="G20" s="179" t="s">
        <v>251</v>
      </c>
      <c r="H20" s="71">
        <v>43521</v>
      </c>
      <c r="I20" s="71">
        <v>43578</v>
      </c>
      <c r="J20" s="71">
        <v>44155</v>
      </c>
      <c r="K20" s="38"/>
      <c r="L20" s="38"/>
      <c r="M20" s="38"/>
      <c r="N20" s="37" t="s">
        <v>84</v>
      </c>
      <c r="O20" s="37" t="s">
        <v>84</v>
      </c>
      <c r="P20" s="37" t="s">
        <v>91</v>
      </c>
      <c r="Q20" s="37" t="s">
        <v>91</v>
      </c>
      <c r="R20" s="37" t="s">
        <v>91</v>
      </c>
      <c r="S20" s="38"/>
      <c r="T20" s="38"/>
      <c r="U20" s="37" t="s">
        <v>91</v>
      </c>
      <c r="V20" s="37" t="s">
        <v>91</v>
      </c>
      <c r="W20" s="37" t="s">
        <v>91</v>
      </c>
      <c r="X20" s="37" t="s">
        <v>96</v>
      </c>
      <c r="Y20" s="37" t="s">
        <v>96</v>
      </c>
      <c r="Z20" s="38"/>
      <c r="AA20" s="38"/>
      <c r="AB20" s="37"/>
      <c r="AC20" s="37"/>
      <c r="AD20" s="37"/>
      <c r="AE20" s="38"/>
      <c r="AF20" s="37" t="s">
        <v>83</v>
      </c>
      <c r="AG20" s="38"/>
      <c r="AH20" s="38"/>
      <c r="AI20" s="37"/>
      <c r="AJ20" s="37"/>
      <c r="AK20" s="37"/>
      <c r="AL20" s="37"/>
      <c r="AM20" s="37"/>
      <c r="AN20" s="38"/>
      <c r="AO20" s="38"/>
      <c r="AP20" s="125"/>
    </row>
    <row r="21" spans="1:42" s="60" customFormat="1" ht="22.5" customHeight="1" x14ac:dyDescent="0.25">
      <c r="A21" s="110">
        <v>361241</v>
      </c>
      <c r="B21" s="6">
        <v>7</v>
      </c>
      <c r="C21" s="8">
        <v>49</v>
      </c>
      <c r="D21" s="41" t="s">
        <v>25</v>
      </c>
      <c r="E21" s="81">
        <v>4730</v>
      </c>
      <c r="F21" s="185">
        <v>36840</v>
      </c>
      <c r="G21" s="179" t="s">
        <v>252</v>
      </c>
      <c r="H21" s="71">
        <v>43521</v>
      </c>
      <c r="I21" s="71">
        <v>43578</v>
      </c>
      <c r="J21" s="71">
        <v>44155</v>
      </c>
      <c r="K21" s="38"/>
      <c r="L21" s="38"/>
      <c r="M21" s="38"/>
      <c r="N21" s="37" t="s">
        <v>84</v>
      </c>
      <c r="O21" s="37" t="s">
        <v>84</v>
      </c>
      <c r="P21" s="37" t="s">
        <v>94</v>
      </c>
      <c r="Q21" s="37" t="s">
        <v>94</v>
      </c>
      <c r="R21" s="37" t="s">
        <v>94</v>
      </c>
      <c r="S21" s="38"/>
      <c r="T21" s="38"/>
      <c r="U21" s="37" t="s">
        <v>94</v>
      </c>
      <c r="V21" s="37" t="s">
        <v>94</v>
      </c>
      <c r="W21" s="37"/>
      <c r="X21" s="37"/>
      <c r="Y21" s="37"/>
      <c r="Z21" s="38"/>
      <c r="AA21" s="38"/>
      <c r="AB21" s="37"/>
      <c r="AC21" s="37"/>
      <c r="AD21" s="37"/>
      <c r="AE21" s="38"/>
      <c r="AF21" s="37" t="s">
        <v>83</v>
      </c>
      <c r="AG21" s="38"/>
      <c r="AH21" s="38"/>
      <c r="AI21" s="37"/>
      <c r="AJ21" s="37"/>
      <c r="AK21" s="37"/>
      <c r="AL21" s="37"/>
      <c r="AM21" s="37"/>
      <c r="AN21" s="38"/>
      <c r="AO21" s="38"/>
      <c r="AP21" s="125"/>
    </row>
    <row r="22" spans="1:42" s="60" customFormat="1" ht="22.5" customHeight="1" x14ac:dyDescent="0.25">
      <c r="A22" s="110">
        <v>361241</v>
      </c>
      <c r="B22" s="6">
        <v>11</v>
      </c>
      <c r="C22" s="99">
        <v>112</v>
      </c>
      <c r="D22" s="32" t="s">
        <v>26</v>
      </c>
      <c r="E22" s="105">
        <v>3261</v>
      </c>
      <c r="F22" s="187">
        <v>32298</v>
      </c>
      <c r="G22" s="179" t="s">
        <v>253</v>
      </c>
      <c r="H22" s="71">
        <v>43633</v>
      </c>
      <c r="I22" s="71">
        <v>43724</v>
      </c>
      <c r="J22" s="71">
        <v>44274</v>
      </c>
      <c r="K22" s="38"/>
      <c r="L22" s="38"/>
      <c r="M22" s="38"/>
      <c r="N22" s="37" t="s">
        <v>84</v>
      </c>
      <c r="O22" s="37" t="s">
        <v>84</v>
      </c>
      <c r="P22" s="37" t="s">
        <v>94</v>
      </c>
      <c r="Q22" s="37" t="s">
        <v>94</v>
      </c>
      <c r="R22" s="37" t="s">
        <v>94</v>
      </c>
      <c r="S22" s="38"/>
      <c r="T22" s="38"/>
      <c r="U22" s="37" t="s">
        <v>94</v>
      </c>
      <c r="V22" s="37" t="s">
        <v>94</v>
      </c>
      <c r="W22" s="37"/>
      <c r="X22" s="37"/>
      <c r="Y22" s="37"/>
      <c r="Z22" s="38"/>
      <c r="AA22" s="38"/>
      <c r="AB22" s="37"/>
      <c r="AC22" s="37"/>
      <c r="AD22" s="37"/>
      <c r="AE22" s="38"/>
      <c r="AF22" s="37" t="s">
        <v>83</v>
      </c>
      <c r="AG22" s="38"/>
      <c r="AH22" s="38"/>
      <c r="AI22" s="37"/>
      <c r="AJ22" s="37"/>
      <c r="AK22" s="37"/>
      <c r="AL22" s="37"/>
      <c r="AM22" s="37"/>
      <c r="AN22" s="38"/>
      <c r="AO22" s="38"/>
      <c r="AP22" s="125"/>
    </row>
    <row r="23" spans="1:42" s="60" customFormat="1" ht="22.5" customHeight="1" x14ac:dyDescent="0.25">
      <c r="A23" s="110">
        <v>361241</v>
      </c>
      <c r="B23" s="6">
        <v>13</v>
      </c>
      <c r="C23" s="7">
        <v>51</v>
      </c>
      <c r="D23" s="41" t="s">
        <v>27</v>
      </c>
      <c r="E23" s="106">
        <v>3782</v>
      </c>
      <c r="F23" s="70">
        <v>35745</v>
      </c>
      <c r="G23" s="179" t="s">
        <v>254</v>
      </c>
      <c r="H23" s="71">
        <v>43752</v>
      </c>
      <c r="I23" s="71">
        <v>43766</v>
      </c>
      <c r="J23" s="71">
        <v>44358</v>
      </c>
      <c r="K23" s="38"/>
      <c r="L23" s="38"/>
      <c r="M23" s="38"/>
      <c r="N23" s="37" t="s">
        <v>84</v>
      </c>
      <c r="O23" s="37" t="s">
        <v>84</v>
      </c>
      <c r="P23" s="37" t="s">
        <v>84</v>
      </c>
      <c r="Q23" s="37" t="s">
        <v>84</v>
      </c>
      <c r="R23" s="37" t="s">
        <v>84</v>
      </c>
      <c r="S23" s="38"/>
      <c r="T23" s="38"/>
      <c r="U23" s="37" t="s">
        <v>94</v>
      </c>
      <c r="V23" s="37" t="s">
        <v>94</v>
      </c>
      <c r="W23" s="37"/>
      <c r="X23" s="37"/>
      <c r="Y23" s="37"/>
      <c r="Z23" s="38"/>
      <c r="AA23" s="38"/>
      <c r="AB23" s="37"/>
      <c r="AC23" s="37"/>
      <c r="AD23" s="37"/>
      <c r="AE23" s="38"/>
      <c r="AF23" s="37" t="s">
        <v>83</v>
      </c>
      <c r="AG23" s="38"/>
      <c r="AH23" s="38"/>
      <c r="AI23" s="37"/>
      <c r="AJ23" s="37"/>
      <c r="AK23" s="37"/>
      <c r="AL23" s="37"/>
      <c r="AM23" s="37"/>
      <c r="AN23" s="38"/>
      <c r="AO23" s="38"/>
      <c r="AP23" s="125"/>
    </row>
    <row r="24" spans="1:42" s="60" customFormat="1" ht="22.5" customHeight="1" x14ac:dyDescent="0.25">
      <c r="A24" s="110">
        <v>361241</v>
      </c>
      <c r="B24" s="6">
        <v>14</v>
      </c>
      <c r="C24" s="7">
        <v>48</v>
      </c>
      <c r="D24" s="32" t="s">
        <v>171</v>
      </c>
      <c r="E24" s="81">
        <v>1283</v>
      </c>
      <c r="F24" s="185">
        <v>22988</v>
      </c>
      <c r="G24" s="179" t="s">
        <v>298</v>
      </c>
      <c r="H24" s="71">
        <v>43864</v>
      </c>
      <c r="I24" s="71">
        <v>43963</v>
      </c>
      <c r="J24" s="71">
        <v>44498</v>
      </c>
      <c r="K24" s="38"/>
      <c r="L24" s="38"/>
      <c r="M24" s="38"/>
      <c r="N24" s="74" t="s">
        <v>326</v>
      </c>
      <c r="O24" s="64"/>
      <c r="P24" s="64"/>
      <c r="Q24" s="64"/>
      <c r="R24" s="64"/>
      <c r="S24" s="38"/>
      <c r="T24" s="38"/>
      <c r="U24" s="64"/>
      <c r="V24" s="37" t="s">
        <v>84</v>
      </c>
      <c r="W24" s="37" t="s">
        <v>84</v>
      </c>
      <c r="X24" s="37" t="s">
        <v>84</v>
      </c>
      <c r="Y24" s="37" t="s">
        <v>84</v>
      </c>
      <c r="Z24" s="38"/>
      <c r="AA24" s="38"/>
      <c r="AB24" s="37"/>
      <c r="AC24" s="37"/>
      <c r="AD24" s="37"/>
      <c r="AE24" s="38"/>
      <c r="AF24" s="37" t="s">
        <v>83</v>
      </c>
      <c r="AG24" s="38"/>
      <c r="AH24" s="38"/>
      <c r="AI24" s="37"/>
      <c r="AJ24" s="37"/>
      <c r="AK24" s="37"/>
      <c r="AL24" s="37"/>
      <c r="AM24" s="37"/>
      <c r="AN24" s="38"/>
      <c r="AO24" s="38"/>
      <c r="AP24" s="125"/>
    </row>
    <row r="25" spans="1:42" s="60" customFormat="1" ht="22.5" customHeight="1" x14ac:dyDescent="0.25">
      <c r="A25" s="110">
        <v>361241</v>
      </c>
      <c r="B25" s="6">
        <v>13</v>
      </c>
      <c r="C25" s="7">
        <v>59</v>
      </c>
      <c r="D25" s="41" t="s">
        <v>70</v>
      </c>
      <c r="E25" s="81">
        <v>5046</v>
      </c>
      <c r="F25" s="185">
        <v>35959</v>
      </c>
      <c r="G25" s="179" t="s">
        <v>255</v>
      </c>
      <c r="H25" s="71">
        <v>43766</v>
      </c>
      <c r="I25" s="71">
        <v>43499</v>
      </c>
      <c r="J25" s="71">
        <v>44400</v>
      </c>
      <c r="K25" s="38"/>
      <c r="L25" s="38"/>
      <c r="M25" s="38"/>
      <c r="N25" s="37" t="s">
        <v>84</v>
      </c>
      <c r="O25" s="37" t="s">
        <v>84</v>
      </c>
      <c r="P25" s="37" t="s">
        <v>84</v>
      </c>
      <c r="Q25" s="37" t="s">
        <v>84</v>
      </c>
      <c r="R25" s="37" t="s">
        <v>84</v>
      </c>
      <c r="S25" s="38"/>
      <c r="T25" s="38"/>
      <c r="U25" s="37" t="s">
        <v>94</v>
      </c>
      <c r="V25" s="37" t="s">
        <v>94</v>
      </c>
      <c r="W25" s="37"/>
      <c r="X25" s="199" t="s">
        <v>330</v>
      </c>
      <c r="Y25" s="37"/>
      <c r="Z25" s="38"/>
      <c r="AA25" s="38"/>
      <c r="AB25" s="37"/>
      <c r="AC25" s="37"/>
      <c r="AD25" s="37"/>
      <c r="AE25" s="38"/>
      <c r="AF25" s="37" t="s">
        <v>83</v>
      </c>
      <c r="AG25" s="38"/>
      <c r="AH25" s="38"/>
      <c r="AI25" s="37"/>
      <c r="AJ25" s="37"/>
      <c r="AK25" s="37"/>
      <c r="AL25" s="37"/>
      <c r="AM25" s="37"/>
      <c r="AN25" s="38"/>
      <c r="AO25" s="38"/>
      <c r="AP25" s="125"/>
    </row>
    <row r="26" spans="1:42" s="60" customFormat="1" ht="22.5" customHeight="1" x14ac:dyDescent="0.25">
      <c r="A26" s="110">
        <v>361241</v>
      </c>
      <c r="B26" s="6">
        <v>14</v>
      </c>
      <c r="C26" s="7">
        <v>52</v>
      </c>
      <c r="D26" s="32" t="s">
        <v>172</v>
      </c>
      <c r="E26" s="81">
        <v>3641</v>
      </c>
      <c r="F26" s="185">
        <v>33370</v>
      </c>
      <c r="G26" s="179" t="s">
        <v>300</v>
      </c>
      <c r="H26" s="71">
        <v>43864</v>
      </c>
      <c r="I26" s="71">
        <v>43963</v>
      </c>
      <c r="J26" s="71">
        <v>44498</v>
      </c>
      <c r="K26" s="38"/>
      <c r="L26" s="38"/>
      <c r="M26" s="38"/>
      <c r="N26" s="74" t="s">
        <v>326</v>
      </c>
      <c r="O26" s="64"/>
      <c r="P26" s="64"/>
      <c r="Q26" s="64"/>
      <c r="R26" s="64"/>
      <c r="S26" s="38"/>
      <c r="T26" s="38"/>
      <c r="U26" s="64"/>
      <c r="V26" s="37" t="s">
        <v>84</v>
      </c>
      <c r="W26" s="37" t="s">
        <v>84</v>
      </c>
      <c r="X26" s="37" t="s">
        <v>84</v>
      </c>
      <c r="Y26" s="37" t="s">
        <v>84</v>
      </c>
      <c r="Z26" s="38"/>
      <c r="AA26" s="38"/>
      <c r="AB26" s="37"/>
      <c r="AC26" s="37"/>
      <c r="AD26" s="37"/>
      <c r="AE26" s="38"/>
      <c r="AF26" s="37" t="s">
        <v>83</v>
      </c>
      <c r="AG26" s="38"/>
      <c r="AH26" s="38"/>
      <c r="AI26" s="37"/>
      <c r="AJ26" s="37"/>
      <c r="AK26" s="37"/>
      <c r="AL26" s="37"/>
      <c r="AM26" s="37"/>
      <c r="AN26" s="38"/>
      <c r="AO26" s="38"/>
      <c r="AP26" s="125"/>
    </row>
    <row r="27" spans="1:42" s="60" customFormat="1" ht="22.5" customHeight="1" x14ac:dyDescent="0.25">
      <c r="A27" s="110">
        <v>361241</v>
      </c>
      <c r="B27" s="6">
        <v>6</v>
      </c>
      <c r="C27" s="7">
        <v>45</v>
      </c>
      <c r="D27" s="32" t="s">
        <v>29</v>
      </c>
      <c r="E27" s="68">
        <v>2866</v>
      </c>
      <c r="F27" s="185">
        <v>34005</v>
      </c>
      <c r="G27" s="179" t="s">
        <v>256</v>
      </c>
      <c r="H27" s="71">
        <v>43640</v>
      </c>
      <c r="I27" s="71">
        <v>43724</v>
      </c>
      <c r="J27" s="71">
        <v>44127</v>
      </c>
      <c r="K27" s="38"/>
      <c r="L27" s="38"/>
      <c r="M27" s="38"/>
      <c r="N27" s="37" t="s">
        <v>84</v>
      </c>
      <c r="O27" s="37" t="s">
        <v>84</v>
      </c>
      <c r="P27" s="37" t="s">
        <v>94</v>
      </c>
      <c r="Q27" s="37" t="s">
        <v>94</v>
      </c>
      <c r="R27" s="37" t="s">
        <v>94</v>
      </c>
      <c r="S27" s="38"/>
      <c r="T27" s="38"/>
      <c r="U27" s="37" t="s">
        <v>94</v>
      </c>
      <c r="V27" s="37" t="s">
        <v>94</v>
      </c>
      <c r="W27" s="37" t="s">
        <v>91</v>
      </c>
      <c r="X27" s="37" t="s">
        <v>94</v>
      </c>
      <c r="Y27" s="37"/>
      <c r="Z27" s="38"/>
      <c r="AA27" s="38"/>
      <c r="AB27" s="37"/>
      <c r="AC27" s="37"/>
      <c r="AD27" s="37"/>
      <c r="AE27" s="38"/>
      <c r="AF27" s="37" t="s">
        <v>83</v>
      </c>
      <c r="AG27" s="38"/>
      <c r="AH27" s="38"/>
      <c r="AI27" s="37"/>
      <c r="AJ27" s="37"/>
      <c r="AK27" s="37"/>
      <c r="AL27" s="37"/>
      <c r="AM27" s="37"/>
      <c r="AN27" s="38"/>
      <c r="AO27" s="38"/>
      <c r="AP27" s="125"/>
    </row>
    <row r="28" spans="1:42" s="60" customFormat="1" ht="22.5" customHeight="1" x14ac:dyDescent="0.25">
      <c r="A28" s="110">
        <v>361241</v>
      </c>
      <c r="B28" s="6">
        <v>9</v>
      </c>
      <c r="C28" s="7">
        <v>60</v>
      </c>
      <c r="D28" s="41" t="s">
        <v>30</v>
      </c>
      <c r="E28" s="81">
        <v>5122</v>
      </c>
      <c r="F28" s="185">
        <v>32394</v>
      </c>
      <c r="G28" s="179" t="s">
        <v>257</v>
      </c>
      <c r="H28" s="71">
        <v>43584</v>
      </c>
      <c r="I28" s="71">
        <v>43629</v>
      </c>
      <c r="J28" s="71">
        <v>44213</v>
      </c>
      <c r="K28" s="38"/>
      <c r="L28" s="38"/>
      <c r="M28" s="38"/>
      <c r="N28" s="37" t="s">
        <v>84</v>
      </c>
      <c r="O28" s="37" t="s">
        <v>84</v>
      </c>
      <c r="P28" s="37" t="s">
        <v>94</v>
      </c>
      <c r="Q28" s="37" t="s">
        <v>94</v>
      </c>
      <c r="R28" s="37" t="s">
        <v>94</v>
      </c>
      <c r="S28" s="38"/>
      <c r="T28" s="38"/>
      <c r="U28" s="37" t="s">
        <v>94</v>
      </c>
      <c r="V28" s="37" t="s">
        <v>94</v>
      </c>
      <c r="W28" s="37"/>
      <c r="X28" s="37"/>
      <c r="Y28" s="37"/>
      <c r="Z28" s="38"/>
      <c r="AA28" s="38"/>
      <c r="AB28" s="37"/>
      <c r="AC28" s="37"/>
      <c r="AD28" s="37"/>
      <c r="AE28" s="38"/>
      <c r="AF28" s="37" t="s">
        <v>83</v>
      </c>
      <c r="AG28" s="38"/>
      <c r="AH28" s="38"/>
      <c r="AI28" s="37"/>
      <c r="AJ28" s="37"/>
      <c r="AK28" s="37"/>
      <c r="AL28" s="37"/>
      <c r="AM28" s="37"/>
      <c r="AN28" s="38"/>
      <c r="AO28" s="38"/>
      <c r="AP28" s="125"/>
    </row>
    <row r="29" spans="1:42" s="60" customFormat="1" ht="22.5" customHeight="1" x14ac:dyDescent="0.25">
      <c r="A29" s="110">
        <v>361241</v>
      </c>
      <c r="B29" s="6" t="s">
        <v>31</v>
      </c>
      <c r="C29" s="10">
        <v>37</v>
      </c>
      <c r="D29" s="41" t="s">
        <v>32</v>
      </c>
      <c r="E29" s="107">
        <v>3439</v>
      </c>
      <c r="F29" s="70">
        <v>36117</v>
      </c>
      <c r="G29" s="179" t="s">
        <v>258</v>
      </c>
      <c r="H29" s="71">
        <v>43353</v>
      </c>
      <c r="I29" s="71">
        <v>43390</v>
      </c>
      <c r="J29" s="193">
        <v>44008</v>
      </c>
      <c r="K29" s="38"/>
      <c r="L29" s="38"/>
      <c r="M29" s="38"/>
      <c r="N29" s="37" t="s">
        <v>84</v>
      </c>
      <c r="O29" s="37" t="s">
        <v>94</v>
      </c>
      <c r="P29" s="37" t="s">
        <v>94</v>
      </c>
      <c r="Q29" s="37" t="s">
        <v>94</v>
      </c>
      <c r="R29" s="37" t="s">
        <v>94</v>
      </c>
      <c r="S29" s="38"/>
      <c r="T29" s="38"/>
      <c r="U29" s="37" t="s">
        <v>94</v>
      </c>
      <c r="V29" s="37" t="s">
        <v>94</v>
      </c>
      <c r="W29" s="37"/>
      <c r="X29" s="37"/>
      <c r="Y29" s="37"/>
      <c r="Z29" s="38"/>
      <c r="AA29" s="38"/>
      <c r="AB29" s="37"/>
      <c r="AC29" s="37"/>
      <c r="AD29" s="37"/>
      <c r="AE29" s="38"/>
      <c r="AF29" s="37" t="s">
        <v>83</v>
      </c>
      <c r="AG29" s="38"/>
      <c r="AH29" s="38"/>
      <c r="AI29" s="37"/>
      <c r="AJ29" s="37"/>
      <c r="AK29" s="37"/>
      <c r="AL29" s="37"/>
      <c r="AM29" s="37"/>
      <c r="AN29" s="38"/>
      <c r="AO29" s="38"/>
      <c r="AP29" s="125"/>
    </row>
    <row r="30" spans="1:42" s="60" customFormat="1" ht="22.5" customHeight="1" x14ac:dyDescent="0.25">
      <c r="A30" s="110">
        <v>361241</v>
      </c>
      <c r="B30" s="6">
        <v>4</v>
      </c>
      <c r="C30" s="7">
        <v>67</v>
      </c>
      <c r="D30" s="41" t="s">
        <v>33</v>
      </c>
      <c r="E30" s="76">
        <v>3287</v>
      </c>
      <c r="F30" s="185">
        <v>30219</v>
      </c>
      <c r="G30" s="179" t="s">
        <v>259</v>
      </c>
      <c r="H30" s="71"/>
      <c r="I30" s="71">
        <v>43430</v>
      </c>
      <c r="J30" s="71">
        <v>44064</v>
      </c>
      <c r="K30" s="38"/>
      <c r="L30" s="38"/>
      <c r="M30" s="38"/>
      <c r="N30" s="37" t="s">
        <v>84</v>
      </c>
      <c r="O30" s="37" t="s">
        <v>94</v>
      </c>
      <c r="P30" s="37" t="s">
        <v>94</v>
      </c>
      <c r="Q30" s="37" t="s">
        <v>94</v>
      </c>
      <c r="R30" s="37" t="s">
        <v>94</v>
      </c>
      <c r="S30" s="38"/>
      <c r="T30" s="38"/>
      <c r="U30" s="37" t="s">
        <v>94</v>
      </c>
      <c r="V30" s="37" t="s">
        <v>94</v>
      </c>
      <c r="W30" s="37"/>
      <c r="X30" s="37"/>
      <c r="Y30" s="37"/>
      <c r="Z30" s="38"/>
      <c r="AA30" s="38"/>
      <c r="AB30" s="37"/>
      <c r="AC30" s="37"/>
      <c r="AD30" s="37"/>
      <c r="AE30" s="38"/>
      <c r="AF30" s="37" t="s">
        <v>83</v>
      </c>
      <c r="AG30" s="38"/>
      <c r="AH30" s="38"/>
      <c r="AI30" s="37"/>
      <c r="AJ30" s="37"/>
      <c r="AK30" s="37"/>
      <c r="AL30" s="37"/>
      <c r="AM30" s="37"/>
      <c r="AN30" s="38"/>
      <c r="AO30" s="38"/>
      <c r="AP30" s="125"/>
    </row>
    <row r="31" spans="1:42" s="60" customFormat="1" ht="22.5" customHeight="1" x14ac:dyDescent="0.25">
      <c r="A31" s="110">
        <v>361241</v>
      </c>
      <c r="B31" s="6" t="s">
        <v>34</v>
      </c>
      <c r="C31" s="99">
        <v>114</v>
      </c>
      <c r="D31" s="41" t="s">
        <v>35</v>
      </c>
      <c r="E31" s="81">
        <v>4292</v>
      </c>
      <c r="F31" s="185">
        <v>30111</v>
      </c>
      <c r="G31" s="179" t="s">
        <v>260</v>
      </c>
      <c r="H31" s="71">
        <v>43591</v>
      </c>
      <c r="I31" s="71">
        <v>43661</v>
      </c>
      <c r="J31" s="71">
        <v>44227</v>
      </c>
      <c r="K31" s="38"/>
      <c r="L31" s="38"/>
      <c r="M31" s="38"/>
      <c r="N31" s="37" t="s">
        <v>94</v>
      </c>
      <c r="O31" s="37" t="s">
        <v>94</v>
      </c>
      <c r="P31" s="37" t="s">
        <v>94</v>
      </c>
      <c r="Q31" s="37" t="s">
        <v>94</v>
      </c>
      <c r="R31" s="37" t="s">
        <v>94</v>
      </c>
      <c r="S31" s="38"/>
      <c r="T31" s="38"/>
      <c r="U31" s="37" t="s">
        <v>94</v>
      </c>
      <c r="V31" s="37" t="s">
        <v>94</v>
      </c>
      <c r="W31" s="37"/>
      <c r="X31" s="37"/>
      <c r="Y31" s="37"/>
      <c r="Z31" s="38"/>
      <c r="AA31" s="38"/>
      <c r="AB31" s="37"/>
      <c r="AC31" s="37"/>
      <c r="AD31" s="37"/>
      <c r="AE31" s="38"/>
      <c r="AF31" s="37" t="s">
        <v>83</v>
      </c>
      <c r="AG31" s="38"/>
      <c r="AH31" s="38"/>
      <c r="AI31" s="37"/>
      <c r="AJ31" s="37"/>
      <c r="AK31" s="37"/>
      <c r="AL31" s="37"/>
      <c r="AM31" s="37"/>
      <c r="AN31" s="38"/>
      <c r="AO31" s="38"/>
      <c r="AP31" s="125"/>
    </row>
    <row r="32" spans="1:42" s="60" customFormat="1" ht="22.5" customHeight="1" x14ac:dyDescent="0.25">
      <c r="A32" s="110">
        <v>361241</v>
      </c>
      <c r="B32" s="6">
        <v>11</v>
      </c>
      <c r="C32" s="99">
        <v>113</v>
      </c>
      <c r="D32" s="32" t="s">
        <v>36</v>
      </c>
      <c r="E32" s="105">
        <v>4429</v>
      </c>
      <c r="F32" s="187">
        <v>31553</v>
      </c>
      <c r="G32" s="179" t="s">
        <v>261</v>
      </c>
      <c r="H32" s="71">
        <v>43633</v>
      </c>
      <c r="I32" s="71">
        <v>43661</v>
      </c>
      <c r="J32" s="71">
        <v>44241</v>
      </c>
      <c r="K32" s="38"/>
      <c r="L32" s="38"/>
      <c r="M32" s="38"/>
      <c r="N32" s="37" t="s">
        <v>84</v>
      </c>
      <c r="O32" s="37" t="s">
        <v>84</v>
      </c>
      <c r="P32" s="37" t="s">
        <v>94</v>
      </c>
      <c r="Q32" s="37" t="s">
        <v>94</v>
      </c>
      <c r="R32" s="37" t="s">
        <v>94</v>
      </c>
      <c r="S32" s="38"/>
      <c r="T32" s="38"/>
      <c r="U32" s="37" t="s">
        <v>94</v>
      </c>
      <c r="V32" s="37" t="s">
        <v>94</v>
      </c>
      <c r="W32" s="37"/>
      <c r="X32" s="37"/>
      <c r="Y32" s="37"/>
      <c r="Z32" s="38"/>
      <c r="AA32" s="38"/>
      <c r="AB32" s="37"/>
      <c r="AC32" s="37"/>
      <c r="AD32" s="37"/>
      <c r="AE32" s="38"/>
      <c r="AF32" s="37" t="s">
        <v>83</v>
      </c>
      <c r="AG32" s="38"/>
      <c r="AH32" s="38"/>
      <c r="AI32" s="37"/>
      <c r="AJ32" s="37"/>
      <c r="AK32" s="37"/>
      <c r="AL32" s="37"/>
      <c r="AM32" s="37"/>
      <c r="AN32" s="38"/>
      <c r="AO32" s="38"/>
      <c r="AP32" s="125"/>
    </row>
    <row r="33" spans="1:42" s="60" customFormat="1" ht="22.5" customHeight="1" x14ac:dyDescent="0.25">
      <c r="A33" s="110">
        <v>361241</v>
      </c>
      <c r="B33" s="6" t="s">
        <v>31</v>
      </c>
      <c r="C33" s="10">
        <v>14</v>
      </c>
      <c r="D33" s="41" t="s">
        <v>37</v>
      </c>
      <c r="E33" s="107">
        <v>6242</v>
      </c>
      <c r="F33" s="188">
        <v>26808</v>
      </c>
      <c r="G33" s="179" t="s">
        <v>262</v>
      </c>
      <c r="H33" s="71">
        <v>43374</v>
      </c>
      <c r="I33" s="71">
        <v>43390</v>
      </c>
      <c r="J33" s="71">
        <v>44008</v>
      </c>
      <c r="K33" s="38"/>
      <c r="L33" s="38"/>
      <c r="M33" s="38"/>
      <c r="N33" s="37" t="s">
        <v>84</v>
      </c>
      <c r="O33" s="37" t="s">
        <v>94</v>
      </c>
      <c r="P33" s="37" t="s">
        <v>94</v>
      </c>
      <c r="Q33" s="37" t="s">
        <v>94</v>
      </c>
      <c r="R33" s="37" t="s">
        <v>94</v>
      </c>
      <c r="S33" s="38"/>
      <c r="T33" s="38"/>
      <c r="U33" s="37" t="s">
        <v>94</v>
      </c>
      <c r="V33" s="37" t="s">
        <v>94</v>
      </c>
      <c r="W33" s="37"/>
      <c r="X33" s="37"/>
      <c r="Y33" s="37"/>
      <c r="Z33" s="38"/>
      <c r="AA33" s="38"/>
      <c r="AB33" s="37"/>
      <c r="AC33" s="37"/>
      <c r="AD33" s="37"/>
      <c r="AE33" s="38"/>
      <c r="AF33" s="37" t="s">
        <v>83</v>
      </c>
      <c r="AG33" s="38"/>
      <c r="AH33" s="38"/>
      <c r="AI33" s="37"/>
      <c r="AJ33" s="37"/>
      <c r="AK33" s="37"/>
      <c r="AL33" s="37"/>
      <c r="AM33" s="37"/>
      <c r="AN33" s="38"/>
      <c r="AO33" s="38"/>
      <c r="AP33" s="125"/>
    </row>
    <row r="34" spans="1:42" s="60" customFormat="1" ht="22.5" customHeight="1" x14ac:dyDescent="0.25">
      <c r="A34" s="110">
        <v>361241</v>
      </c>
      <c r="B34" s="6">
        <v>13</v>
      </c>
      <c r="C34" s="7">
        <v>74</v>
      </c>
      <c r="D34" s="41" t="s">
        <v>38</v>
      </c>
      <c r="E34" s="81">
        <v>6098</v>
      </c>
      <c r="F34" s="185">
        <v>29948</v>
      </c>
      <c r="G34" s="179" t="s">
        <v>263</v>
      </c>
      <c r="H34" s="71">
        <v>43766</v>
      </c>
      <c r="I34" s="71">
        <v>43768</v>
      </c>
      <c r="J34" s="71">
        <v>44407</v>
      </c>
      <c r="K34" s="38"/>
      <c r="L34" s="38"/>
      <c r="M34" s="38"/>
      <c r="N34" s="37" t="s">
        <v>84</v>
      </c>
      <c r="O34" s="37" t="s">
        <v>84</v>
      </c>
      <c r="P34" s="37" t="s">
        <v>84</v>
      </c>
      <c r="Q34" s="37" t="s">
        <v>84</v>
      </c>
      <c r="R34" s="37" t="s">
        <v>84</v>
      </c>
      <c r="S34" s="38"/>
      <c r="T34" s="38"/>
      <c r="U34" s="37" t="s">
        <v>94</v>
      </c>
      <c r="V34" s="37" t="s">
        <v>94</v>
      </c>
      <c r="W34" s="37"/>
      <c r="X34" s="37"/>
      <c r="Y34" s="37"/>
      <c r="Z34" s="38"/>
      <c r="AA34" s="38"/>
      <c r="AB34" s="37"/>
      <c r="AC34" s="37"/>
      <c r="AD34" s="37"/>
      <c r="AE34" s="38"/>
      <c r="AF34" s="37" t="s">
        <v>83</v>
      </c>
      <c r="AG34" s="38"/>
      <c r="AH34" s="38"/>
      <c r="AI34" s="37"/>
      <c r="AJ34" s="37"/>
      <c r="AK34" s="37"/>
      <c r="AL34" s="37"/>
      <c r="AM34" s="37"/>
      <c r="AN34" s="38"/>
      <c r="AO34" s="38"/>
      <c r="AP34" s="125"/>
    </row>
    <row r="35" spans="1:42" s="60" customFormat="1" ht="22.5" customHeight="1" x14ac:dyDescent="0.25">
      <c r="A35" s="110"/>
      <c r="B35" s="6" t="s">
        <v>34</v>
      </c>
      <c r="C35" s="7">
        <v>40</v>
      </c>
      <c r="D35" s="86" t="s">
        <v>325</v>
      </c>
      <c r="E35" s="105">
        <v>5610</v>
      </c>
      <c r="F35" s="187">
        <v>30899</v>
      </c>
      <c r="G35" s="179" t="s">
        <v>264</v>
      </c>
      <c r="H35" s="71">
        <v>43633</v>
      </c>
      <c r="I35" s="71">
        <v>43752</v>
      </c>
      <c r="J35" s="71">
        <v>44274</v>
      </c>
      <c r="K35" s="38"/>
      <c r="L35" s="38"/>
      <c r="M35" s="38"/>
      <c r="N35" s="37" t="s">
        <v>94</v>
      </c>
      <c r="O35" s="37" t="s">
        <v>94</v>
      </c>
      <c r="P35" s="37" t="s">
        <v>94</v>
      </c>
      <c r="Q35" s="37" t="s">
        <v>94</v>
      </c>
      <c r="R35" s="37" t="s">
        <v>94</v>
      </c>
      <c r="S35" s="75" t="s">
        <v>324</v>
      </c>
      <c r="T35" s="38"/>
      <c r="U35" s="64"/>
      <c r="V35" s="64"/>
      <c r="W35" s="64"/>
      <c r="X35" s="64"/>
      <c r="Y35" s="64"/>
      <c r="Z35" s="38"/>
      <c r="AA35" s="38"/>
      <c r="AB35" s="64"/>
      <c r="AC35" s="64"/>
      <c r="AD35" s="64"/>
      <c r="AE35" s="38"/>
      <c r="AF35" s="64"/>
      <c r="AG35" s="38"/>
      <c r="AH35" s="38"/>
      <c r="AI35" s="64"/>
      <c r="AJ35" s="64"/>
      <c r="AK35" s="64"/>
      <c r="AL35" s="64"/>
      <c r="AM35" s="64"/>
      <c r="AN35" s="38"/>
      <c r="AO35" s="38"/>
      <c r="AP35" s="125"/>
    </row>
    <row r="36" spans="1:42" s="60" customFormat="1" ht="22.5" customHeight="1" x14ac:dyDescent="0.25">
      <c r="A36" s="110">
        <v>361241</v>
      </c>
      <c r="B36" s="6">
        <v>11</v>
      </c>
      <c r="C36" s="99">
        <v>123</v>
      </c>
      <c r="D36" s="32" t="s">
        <v>41</v>
      </c>
      <c r="E36" s="106">
        <v>5398</v>
      </c>
      <c r="F36" s="187">
        <v>28471</v>
      </c>
      <c r="G36" s="179" t="s">
        <v>265</v>
      </c>
      <c r="H36" s="71">
        <v>43654</v>
      </c>
      <c r="I36" s="71">
        <v>43724</v>
      </c>
      <c r="J36" s="71">
        <v>44274</v>
      </c>
      <c r="K36" s="38"/>
      <c r="L36" s="38"/>
      <c r="M36" s="38"/>
      <c r="N36" s="37" t="s">
        <v>84</v>
      </c>
      <c r="O36" s="37" t="s">
        <v>84</v>
      </c>
      <c r="P36" s="37" t="s">
        <v>94</v>
      </c>
      <c r="Q36" s="37" t="s">
        <v>94</v>
      </c>
      <c r="R36" s="37" t="s">
        <v>94</v>
      </c>
      <c r="S36" s="38"/>
      <c r="T36" s="38"/>
      <c r="U36" s="37" t="s">
        <v>94</v>
      </c>
      <c r="V36" s="37" t="s">
        <v>94</v>
      </c>
      <c r="W36" s="37"/>
      <c r="X36" s="37"/>
      <c r="Y36" s="37"/>
      <c r="Z36" s="38"/>
      <c r="AA36" s="38"/>
      <c r="AB36" s="37"/>
      <c r="AC36" s="37"/>
      <c r="AD36" s="37"/>
      <c r="AE36" s="38"/>
      <c r="AF36" s="37" t="s">
        <v>83</v>
      </c>
      <c r="AG36" s="38"/>
      <c r="AH36" s="38"/>
      <c r="AI36" s="37"/>
      <c r="AJ36" s="37"/>
      <c r="AK36" s="37"/>
      <c r="AL36" s="37"/>
      <c r="AM36" s="37"/>
      <c r="AN36" s="38"/>
      <c r="AO36" s="38"/>
      <c r="AP36" s="125"/>
    </row>
    <row r="37" spans="1:42" s="60" customFormat="1" ht="22.5" customHeight="1" x14ac:dyDescent="0.25">
      <c r="A37" s="110">
        <v>361241</v>
      </c>
      <c r="B37" s="6">
        <v>4</v>
      </c>
      <c r="C37" s="7">
        <v>68</v>
      </c>
      <c r="D37" s="41" t="s">
        <v>42</v>
      </c>
      <c r="E37" s="76">
        <v>3702</v>
      </c>
      <c r="F37" s="185">
        <v>35244</v>
      </c>
      <c r="G37" s="179" t="s">
        <v>266</v>
      </c>
      <c r="H37" s="71"/>
      <c r="I37" s="71">
        <v>43430</v>
      </c>
      <c r="J37" s="71">
        <v>44064</v>
      </c>
      <c r="K37" s="38"/>
      <c r="L37" s="38"/>
      <c r="M37" s="38"/>
      <c r="N37" s="37" t="s">
        <v>84</v>
      </c>
      <c r="O37" s="37" t="s">
        <v>94</v>
      </c>
      <c r="P37" s="37" t="s">
        <v>91</v>
      </c>
      <c r="Q37" s="37" t="s">
        <v>94</v>
      </c>
      <c r="R37" s="37" t="s">
        <v>94</v>
      </c>
      <c r="S37" s="38"/>
      <c r="T37" s="38"/>
      <c r="U37" s="37" t="s">
        <v>94</v>
      </c>
      <c r="V37" s="37" t="s">
        <v>94</v>
      </c>
      <c r="W37" s="37"/>
      <c r="X37" s="37"/>
      <c r="Y37" s="37"/>
      <c r="Z37" s="38"/>
      <c r="AA37" s="38"/>
      <c r="AB37" s="37"/>
      <c r="AC37" s="37"/>
      <c r="AD37" s="37"/>
      <c r="AE37" s="38"/>
      <c r="AF37" s="37" t="s">
        <v>83</v>
      </c>
      <c r="AG37" s="38"/>
      <c r="AH37" s="38"/>
      <c r="AI37" s="37"/>
      <c r="AJ37" s="37"/>
      <c r="AK37" s="37"/>
      <c r="AL37" s="37"/>
      <c r="AM37" s="37"/>
      <c r="AN37" s="38"/>
      <c r="AO37" s="38"/>
      <c r="AP37" s="125"/>
    </row>
    <row r="38" spans="1:42" s="60" customFormat="1" ht="22.5" customHeight="1" x14ac:dyDescent="0.25">
      <c r="A38" s="110">
        <v>361241</v>
      </c>
      <c r="B38" s="6">
        <v>4</v>
      </c>
      <c r="C38" s="10">
        <v>66</v>
      </c>
      <c r="D38" s="41" t="s">
        <v>43</v>
      </c>
      <c r="E38" s="76">
        <v>3340</v>
      </c>
      <c r="F38" s="185">
        <v>31397</v>
      </c>
      <c r="G38" s="179" t="s">
        <v>267</v>
      </c>
      <c r="H38" s="71">
        <v>43430</v>
      </c>
      <c r="I38" s="71">
        <v>43488</v>
      </c>
      <c r="J38" s="71">
        <v>44064</v>
      </c>
      <c r="K38" s="38"/>
      <c r="L38" s="38"/>
      <c r="M38" s="38"/>
      <c r="N38" s="37" t="s">
        <v>84</v>
      </c>
      <c r="O38" s="37" t="s">
        <v>94</v>
      </c>
      <c r="P38" s="37" t="s">
        <v>94</v>
      </c>
      <c r="Q38" s="37" t="s">
        <v>94</v>
      </c>
      <c r="R38" s="37" t="s">
        <v>94</v>
      </c>
      <c r="S38" s="38"/>
      <c r="T38" s="38"/>
      <c r="U38" s="37" t="s">
        <v>94</v>
      </c>
      <c r="V38" s="37" t="s">
        <v>94</v>
      </c>
      <c r="W38" s="37"/>
      <c r="X38" s="37"/>
      <c r="Y38" s="37"/>
      <c r="Z38" s="38"/>
      <c r="AA38" s="38"/>
      <c r="AB38" s="37"/>
      <c r="AC38" s="37"/>
      <c r="AD38" s="37"/>
      <c r="AE38" s="38"/>
      <c r="AF38" s="37" t="s">
        <v>83</v>
      </c>
      <c r="AG38" s="38"/>
      <c r="AH38" s="38"/>
      <c r="AI38" s="37"/>
      <c r="AJ38" s="37"/>
      <c r="AK38" s="37"/>
      <c r="AL38" s="37"/>
      <c r="AM38" s="37"/>
      <c r="AN38" s="38"/>
      <c r="AO38" s="38"/>
      <c r="AP38" s="125"/>
    </row>
    <row r="39" spans="1:42" s="60" customFormat="1" ht="22.5" customHeight="1" x14ac:dyDescent="0.25">
      <c r="A39" s="110">
        <v>361241</v>
      </c>
      <c r="B39" s="6">
        <v>12</v>
      </c>
      <c r="C39" s="7">
        <v>53</v>
      </c>
      <c r="D39" s="97" t="s">
        <v>88</v>
      </c>
      <c r="E39" s="76">
        <v>3728</v>
      </c>
      <c r="F39" s="185">
        <v>35193</v>
      </c>
      <c r="G39" s="179" t="s">
        <v>268</v>
      </c>
      <c r="H39" s="71">
        <v>43724</v>
      </c>
      <c r="I39" s="71">
        <v>43843</v>
      </c>
      <c r="J39" s="71">
        <v>44358</v>
      </c>
      <c r="K39" s="38"/>
      <c r="L39" s="38"/>
      <c r="M39" s="38"/>
      <c r="N39" s="37" t="s">
        <v>84</v>
      </c>
      <c r="O39" s="37" t="s">
        <v>84</v>
      </c>
      <c r="P39" s="37" t="s">
        <v>84</v>
      </c>
      <c r="Q39" s="37" t="s">
        <v>84</v>
      </c>
      <c r="R39" s="37" t="s">
        <v>84</v>
      </c>
      <c r="S39" s="38"/>
      <c r="T39" s="38"/>
      <c r="U39" s="37" t="s">
        <v>94</v>
      </c>
      <c r="V39" s="16" t="s">
        <v>93</v>
      </c>
      <c r="W39" s="37" t="s">
        <v>94</v>
      </c>
      <c r="X39" s="16" t="s">
        <v>93</v>
      </c>
      <c r="Y39" s="37"/>
      <c r="Z39" s="38"/>
      <c r="AA39" s="38"/>
      <c r="AB39" s="37"/>
      <c r="AC39" s="37"/>
      <c r="AD39" s="37"/>
      <c r="AE39" s="38"/>
      <c r="AF39" s="37" t="s">
        <v>83</v>
      </c>
      <c r="AG39" s="38"/>
      <c r="AH39" s="38"/>
      <c r="AI39" s="37"/>
      <c r="AJ39" s="37"/>
      <c r="AK39" s="37"/>
      <c r="AL39" s="37"/>
      <c r="AM39" s="37"/>
      <c r="AN39" s="38"/>
      <c r="AO39" s="38"/>
      <c r="AP39" s="125"/>
    </row>
    <row r="40" spans="1:42" s="60" customFormat="1" ht="22.5" customHeight="1" x14ac:dyDescent="0.25">
      <c r="A40" s="110">
        <v>361241</v>
      </c>
      <c r="B40" s="6">
        <v>14</v>
      </c>
      <c r="C40" s="7">
        <v>62</v>
      </c>
      <c r="D40" s="32" t="s">
        <v>173</v>
      </c>
      <c r="E40" s="81">
        <v>4081</v>
      </c>
      <c r="F40" s="185">
        <v>37201</v>
      </c>
      <c r="G40" s="179" t="s">
        <v>304</v>
      </c>
      <c r="H40" s="71">
        <v>43864</v>
      </c>
      <c r="I40" s="71">
        <v>43963</v>
      </c>
      <c r="J40" s="71">
        <v>44498</v>
      </c>
      <c r="K40" s="38"/>
      <c r="L40" s="38"/>
      <c r="M40" s="38"/>
      <c r="N40" s="74" t="s">
        <v>326</v>
      </c>
      <c r="O40" s="64"/>
      <c r="P40" s="64"/>
      <c r="Q40" s="64"/>
      <c r="R40" s="64"/>
      <c r="S40" s="38"/>
      <c r="T40" s="38"/>
      <c r="U40" s="64"/>
      <c r="V40" s="37" t="s">
        <v>84</v>
      </c>
      <c r="W40" s="37" t="s">
        <v>84</v>
      </c>
      <c r="X40" s="37" t="s">
        <v>84</v>
      </c>
      <c r="Y40" s="37" t="s">
        <v>84</v>
      </c>
      <c r="Z40" s="38"/>
      <c r="AA40" s="38"/>
      <c r="AB40" s="37"/>
      <c r="AC40" s="37"/>
      <c r="AD40" s="37"/>
      <c r="AE40" s="38"/>
      <c r="AF40" s="37" t="s">
        <v>83</v>
      </c>
      <c r="AG40" s="38"/>
      <c r="AH40" s="38"/>
      <c r="AI40" s="37"/>
      <c r="AJ40" s="37"/>
      <c r="AK40" s="37"/>
      <c r="AL40" s="37"/>
      <c r="AM40" s="37"/>
      <c r="AN40" s="38"/>
      <c r="AO40" s="38"/>
      <c r="AP40" s="125"/>
    </row>
    <row r="41" spans="1:42" s="60" customFormat="1" ht="22.5" customHeight="1" x14ac:dyDescent="0.25">
      <c r="A41" s="110">
        <v>361241</v>
      </c>
      <c r="B41" s="6">
        <v>6</v>
      </c>
      <c r="C41" s="8">
        <v>106</v>
      </c>
      <c r="D41" s="41" t="s">
        <v>44</v>
      </c>
      <c r="E41" s="81">
        <v>3357</v>
      </c>
      <c r="F41" s="186">
        <v>31769</v>
      </c>
      <c r="G41" s="179" t="s">
        <v>269</v>
      </c>
      <c r="H41" s="71">
        <v>43489</v>
      </c>
      <c r="I41" s="71">
        <v>43521</v>
      </c>
      <c r="J41" s="71">
        <v>44127</v>
      </c>
      <c r="K41" s="38"/>
      <c r="L41" s="38"/>
      <c r="M41" s="38"/>
      <c r="N41" s="37" t="s">
        <v>84</v>
      </c>
      <c r="O41" s="37" t="s">
        <v>84</v>
      </c>
      <c r="P41" s="37" t="s">
        <v>94</v>
      </c>
      <c r="Q41" s="37" t="s">
        <v>94</v>
      </c>
      <c r="R41" s="37" t="s">
        <v>94</v>
      </c>
      <c r="S41" s="38"/>
      <c r="T41" s="38"/>
      <c r="U41" s="37" t="s">
        <v>94</v>
      </c>
      <c r="V41" s="37" t="s">
        <v>94</v>
      </c>
      <c r="W41" s="37" t="s">
        <v>94</v>
      </c>
      <c r="X41" s="37"/>
      <c r="Y41" s="37"/>
      <c r="Z41" s="38"/>
      <c r="AA41" s="38"/>
      <c r="AB41" s="37"/>
      <c r="AC41" s="37"/>
      <c r="AD41" s="37"/>
      <c r="AE41" s="38"/>
      <c r="AF41" s="37" t="s">
        <v>83</v>
      </c>
      <c r="AG41" s="38"/>
      <c r="AH41" s="38"/>
      <c r="AI41" s="37"/>
      <c r="AJ41" s="37"/>
      <c r="AK41" s="37"/>
      <c r="AL41" s="37"/>
      <c r="AM41" s="37"/>
      <c r="AN41" s="38"/>
      <c r="AO41" s="38"/>
      <c r="AP41" s="125"/>
    </row>
    <row r="42" spans="1:42" s="60" customFormat="1" ht="22.5" customHeight="1" x14ac:dyDescent="0.25">
      <c r="A42" s="110">
        <v>361241</v>
      </c>
      <c r="B42" s="6">
        <v>14</v>
      </c>
      <c r="C42" s="7">
        <v>64</v>
      </c>
      <c r="D42" s="32" t="s">
        <v>201</v>
      </c>
      <c r="E42" s="81">
        <v>3222</v>
      </c>
      <c r="F42" s="185">
        <v>25319</v>
      </c>
      <c r="G42" s="179" t="s">
        <v>305</v>
      </c>
      <c r="H42" s="71">
        <v>43864</v>
      </c>
      <c r="I42" s="71">
        <v>43963</v>
      </c>
      <c r="J42" s="71">
        <v>44498</v>
      </c>
      <c r="K42" s="38"/>
      <c r="L42" s="38"/>
      <c r="M42" s="38"/>
      <c r="N42" s="74" t="s">
        <v>326</v>
      </c>
      <c r="O42" s="64"/>
      <c r="P42" s="64"/>
      <c r="Q42" s="64"/>
      <c r="R42" s="64"/>
      <c r="S42" s="38"/>
      <c r="T42" s="38"/>
      <c r="U42" s="64"/>
      <c r="V42" s="37" t="s">
        <v>84</v>
      </c>
      <c r="W42" s="37" t="s">
        <v>84</v>
      </c>
      <c r="X42" s="37" t="s">
        <v>84</v>
      </c>
      <c r="Y42" s="37" t="s">
        <v>84</v>
      </c>
      <c r="Z42" s="38"/>
      <c r="AA42" s="38"/>
      <c r="AB42" s="37"/>
      <c r="AC42" s="37"/>
      <c r="AD42" s="37"/>
      <c r="AE42" s="38"/>
      <c r="AF42" s="37" t="s">
        <v>83</v>
      </c>
      <c r="AG42" s="38"/>
      <c r="AH42" s="38"/>
      <c r="AI42" s="37"/>
      <c r="AJ42" s="37"/>
      <c r="AK42" s="37"/>
      <c r="AL42" s="37"/>
      <c r="AM42" s="37"/>
      <c r="AN42" s="38"/>
      <c r="AO42" s="38"/>
      <c r="AP42" s="125"/>
    </row>
    <row r="43" spans="1:42" s="60" customFormat="1" ht="22.5" customHeight="1" x14ac:dyDescent="0.25">
      <c r="A43" s="110">
        <v>361241</v>
      </c>
      <c r="B43" s="6">
        <v>7</v>
      </c>
      <c r="C43" s="7">
        <v>118</v>
      </c>
      <c r="D43" s="32" t="s">
        <v>45</v>
      </c>
      <c r="E43" s="68">
        <v>5665</v>
      </c>
      <c r="F43" s="185">
        <v>31479</v>
      </c>
      <c r="G43" s="179" t="s">
        <v>270</v>
      </c>
      <c r="H43" s="71">
        <v>43640</v>
      </c>
      <c r="I43" s="71">
        <v>43724</v>
      </c>
      <c r="J43" s="71">
        <v>44274</v>
      </c>
      <c r="K43" s="38"/>
      <c r="L43" s="38"/>
      <c r="M43" s="38"/>
      <c r="N43" s="37" t="s">
        <v>84</v>
      </c>
      <c r="O43" s="37" t="s">
        <v>84</v>
      </c>
      <c r="P43" s="37" t="s">
        <v>94</v>
      </c>
      <c r="Q43" s="37" t="s">
        <v>94</v>
      </c>
      <c r="R43" s="37" t="s">
        <v>94</v>
      </c>
      <c r="S43" s="38"/>
      <c r="T43" s="38"/>
      <c r="U43" s="37" t="s">
        <v>94</v>
      </c>
      <c r="V43" s="37" t="s">
        <v>94</v>
      </c>
      <c r="W43" s="37"/>
      <c r="X43" s="37"/>
      <c r="Y43" s="37"/>
      <c r="Z43" s="38"/>
      <c r="AA43" s="38"/>
      <c r="AB43" s="37"/>
      <c r="AC43" s="37"/>
      <c r="AD43" s="37"/>
      <c r="AE43" s="38"/>
      <c r="AF43" s="37" t="s">
        <v>83</v>
      </c>
      <c r="AG43" s="38"/>
      <c r="AH43" s="38"/>
      <c r="AI43" s="37"/>
      <c r="AJ43" s="37"/>
      <c r="AK43" s="37"/>
      <c r="AL43" s="37"/>
      <c r="AM43" s="37"/>
      <c r="AN43" s="38"/>
      <c r="AO43" s="38"/>
      <c r="AP43" s="125"/>
    </row>
    <row r="44" spans="1:42" s="60" customFormat="1" ht="22.5" customHeight="1" x14ac:dyDescent="0.25">
      <c r="A44" s="110">
        <v>361241</v>
      </c>
      <c r="B44" s="6">
        <v>12</v>
      </c>
      <c r="C44" s="7">
        <v>54</v>
      </c>
      <c r="D44" s="41" t="s">
        <v>46</v>
      </c>
      <c r="E44" s="76">
        <v>3717</v>
      </c>
      <c r="F44" s="185">
        <v>36753</v>
      </c>
      <c r="G44" s="179" t="s">
        <v>271</v>
      </c>
      <c r="H44" s="71">
        <v>43724</v>
      </c>
      <c r="I44" s="71">
        <v>43766</v>
      </c>
      <c r="J44" s="71">
        <v>44358</v>
      </c>
      <c r="K44" s="38"/>
      <c r="L44" s="38"/>
      <c r="M44" s="38"/>
      <c r="N44" s="37" t="s">
        <v>84</v>
      </c>
      <c r="O44" s="37" t="s">
        <v>84</v>
      </c>
      <c r="P44" s="37" t="s">
        <v>84</v>
      </c>
      <c r="Q44" s="37" t="s">
        <v>84</v>
      </c>
      <c r="R44" s="37" t="s">
        <v>84</v>
      </c>
      <c r="S44" s="38"/>
      <c r="T44" s="38"/>
      <c r="U44" s="37" t="s">
        <v>94</v>
      </c>
      <c r="V44" s="37" t="s">
        <v>94</v>
      </c>
      <c r="W44" s="37"/>
      <c r="X44" s="37"/>
      <c r="Y44" s="37"/>
      <c r="Z44" s="38"/>
      <c r="AA44" s="38"/>
      <c r="AB44" s="37"/>
      <c r="AC44" s="37"/>
      <c r="AD44" s="37"/>
      <c r="AE44" s="38"/>
      <c r="AF44" s="37" t="s">
        <v>83</v>
      </c>
      <c r="AG44" s="38"/>
      <c r="AH44" s="38"/>
      <c r="AI44" s="37"/>
      <c r="AJ44" s="37"/>
      <c r="AK44" s="37"/>
      <c r="AL44" s="37"/>
      <c r="AM44" s="37"/>
      <c r="AN44" s="38"/>
      <c r="AO44" s="38"/>
      <c r="AP44" s="125"/>
    </row>
    <row r="45" spans="1:42" s="60" customFormat="1" ht="22.5" customHeight="1" x14ac:dyDescent="0.25">
      <c r="A45" s="110">
        <v>361241</v>
      </c>
      <c r="B45" s="6">
        <v>13</v>
      </c>
      <c r="C45" s="7">
        <v>75</v>
      </c>
      <c r="D45" s="41" t="s">
        <v>74</v>
      </c>
      <c r="E45" s="81">
        <v>1764</v>
      </c>
      <c r="F45" s="185">
        <v>32481</v>
      </c>
      <c r="G45" s="179" t="s">
        <v>272</v>
      </c>
      <c r="H45" s="71">
        <v>43766</v>
      </c>
      <c r="I45" s="71">
        <v>43499</v>
      </c>
      <c r="J45" s="71">
        <v>44400</v>
      </c>
      <c r="K45" s="38"/>
      <c r="L45" s="38"/>
      <c r="M45" s="38"/>
      <c r="N45" s="37" t="s">
        <v>84</v>
      </c>
      <c r="O45" s="37" t="s">
        <v>84</v>
      </c>
      <c r="P45" s="37" t="s">
        <v>84</v>
      </c>
      <c r="Q45" s="37" t="s">
        <v>84</v>
      </c>
      <c r="R45" s="37" t="s">
        <v>84</v>
      </c>
      <c r="S45" s="38"/>
      <c r="T45" s="38"/>
      <c r="U45" s="37" t="s">
        <v>94</v>
      </c>
      <c r="V45" s="37" t="s">
        <v>83</v>
      </c>
      <c r="W45" s="37"/>
      <c r="X45" s="37"/>
      <c r="Y45" s="37"/>
      <c r="Z45" s="38"/>
      <c r="AA45" s="38"/>
      <c r="AB45" s="37"/>
      <c r="AC45" s="37"/>
      <c r="AD45" s="37"/>
      <c r="AE45" s="38"/>
      <c r="AF45" s="37" t="s">
        <v>83</v>
      </c>
      <c r="AG45" s="38"/>
      <c r="AH45" s="38"/>
      <c r="AI45" s="37"/>
      <c r="AJ45" s="37"/>
      <c r="AK45" s="37"/>
      <c r="AL45" s="37"/>
      <c r="AM45" s="37"/>
      <c r="AN45" s="38"/>
      <c r="AO45" s="38"/>
      <c r="AP45" s="125"/>
    </row>
    <row r="46" spans="1:42" s="60" customFormat="1" ht="22.5" customHeight="1" x14ac:dyDescent="0.25">
      <c r="A46" s="110">
        <v>361241</v>
      </c>
      <c r="B46" s="6">
        <v>12</v>
      </c>
      <c r="C46" s="7">
        <v>61</v>
      </c>
      <c r="D46" s="41" t="s">
        <v>50</v>
      </c>
      <c r="E46" s="108">
        <v>3359</v>
      </c>
      <c r="F46" s="185">
        <v>30287</v>
      </c>
      <c r="G46" s="179" t="s">
        <v>273</v>
      </c>
      <c r="H46" s="71">
        <v>43724</v>
      </c>
      <c r="I46" s="71">
        <v>43766</v>
      </c>
      <c r="J46" s="71">
        <v>44358</v>
      </c>
      <c r="K46" s="38"/>
      <c r="L46" s="38"/>
      <c r="M46" s="38"/>
      <c r="N46" s="37" t="s">
        <v>84</v>
      </c>
      <c r="O46" s="37" t="s">
        <v>84</v>
      </c>
      <c r="P46" s="37" t="s">
        <v>84</v>
      </c>
      <c r="Q46" s="37" t="s">
        <v>84</v>
      </c>
      <c r="R46" s="37" t="s">
        <v>84</v>
      </c>
      <c r="S46" s="38"/>
      <c r="T46" s="38"/>
      <c r="U46" s="37" t="s">
        <v>94</v>
      </c>
      <c r="V46" s="37" t="s">
        <v>94</v>
      </c>
      <c r="W46" s="37"/>
      <c r="X46" s="37"/>
      <c r="Y46" s="37"/>
      <c r="Z46" s="38"/>
      <c r="AA46" s="38"/>
      <c r="AB46" s="37"/>
      <c r="AC46" s="37"/>
      <c r="AD46" s="37"/>
      <c r="AE46" s="38"/>
      <c r="AF46" s="37" t="s">
        <v>83</v>
      </c>
      <c r="AG46" s="38"/>
      <c r="AH46" s="38"/>
      <c r="AI46" s="37"/>
      <c r="AJ46" s="37"/>
      <c r="AK46" s="37"/>
      <c r="AL46" s="37"/>
      <c r="AM46" s="37"/>
      <c r="AN46" s="38"/>
      <c r="AO46" s="38"/>
      <c r="AP46" s="125"/>
    </row>
    <row r="47" spans="1:42" s="60" customFormat="1" ht="22.5" customHeight="1" x14ac:dyDescent="0.25">
      <c r="A47" s="110">
        <v>361241</v>
      </c>
      <c r="B47" s="6">
        <v>12</v>
      </c>
      <c r="C47" s="7">
        <v>47</v>
      </c>
      <c r="D47" s="41" t="s">
        <v>49</v>
      </c>
      <c r="E47" s="68">
        <v>4926</v>
      </c>
      <c r="F47" s="185">
        <v>35735</v>
      </c>
      <c r="G47" s="179" t="s">
        <v>274</v>
      </c>
      <c r="H47" s="71">
        <v>43731</v>
      </c>
      <c r="I47" s="71">
        <v>43766</v>
      </c>
      <c r="J47" s="71">
        <v>44358</v>
      </c>
      <c r="K47" s="38"/>
      <c r="L47" s="38"/>
      <c r="M47" s="38"/>
      <c r="N47" s="37" t="s">
        <v>84</v>
      </c>
      <c r="O47" s="37" t="s">
        <v>84</v>
      </c>
      <c r="P47" s="37" t="s">
        <v>84</v>
      </c>
      <c r="Q47" s="37" t="s">
        <v>84</v>
      </c>
      <c r="R47" s="37" t="s">
        <v>84</v>
      </c>
      <c r="S47" s="38"/>
      <c r="T47" s="38"/>
      <c r="U47" s="37" t="s">
        <v>94</v>
      </c>
      <c r="V47" s="37" t="s">
        <v>94</v>
      </c>
      <c r="W47" s="37"/>
      <c r="X47" s="37"/>
      <c r="Y47" s="37"/>
      <c r="Z47" s="38"/>
      <c r="AA47" s="38"/>
      <c r="AB47" s="37"/>
      <c r="AC47" s="37"/>
      <c r="AD47" s="37"/>
      <c r="AE47" s="38"/>
      <c r="AF47" s="37" t="s">
        <v>83</v>
      </c>
      <c r="AG47" s="38"/>
      <c r="AH47" s="38"/>
      <c r="AI47" s="37"/>
      <c r="AJ47" s="37"/>
      <c r="AK47" s="37"/>
      <c r="AL47" s="37"/>
      <c r="AM47" s="37"/>
      <c r="AN47" s="38"/>
      <c r="AO47" s="38"/>
      <c r="AP47" s="125"/>
    </row>
    <row r="48" spans="1:42" s="60" customFormat="1" ht="22.5" customHeight="1" x14ac:dyDescent="0.25">
      <c r="A48" s="110">
        <v>361241</v>
      </c>
      <c r="B48" s="6">
        <v>7</v>
      </c>
      <c r="C48" s="8">
        <v>43</v>
      </c>
      <c r="D48" s="41" t="s">
        <v>52</v>
      </c>
      <c r="E48" s="81">
        <v>4058</v>
      </c>
      <c r="F48" s="185">
        <v>33519</v>
      </c>
      <c r="G48" s="179" t="s">
        <v>275</v>
      </c>
      <c r="H48" s="71">
        <v>43549</v>
      </c>
      <c r="I48" s="71">
        <v>43578</v>
      </c>
      <c r="J48" s="71">
        <v>44183</v>
      </c>
      <c r="K48" s="38"/>
      <c r="L48" s="38"/>
      <c r="M48" s="38"/>
      <c r="N48" s="37" t="s">
        <v>84</v>
      </c>
      <c r="O48" s="37" t="s">
        <v>84</v>
      </c>
      <c r="P48" s="37" t="s">
        <v>94</v>
      </c>
      <c r="Q48" s="37" t="s">
        <v>94</v>
      </c>
      <c r="R48" s="37" t="s">
        <v>94</v>
      </c>
      <c r="S48" s="38"/>
      <c r="T48" s="38"/>
      <c r="U48" s="37" t="s">
        <v>94</v>
      </c>
      <c r="V48" s="37" t="s">
        <v>94</v>
      </c>
      <c r="W48" s="96" t="s">
        <v>107</v>
      </c>
      <c r="X48" s="37"/>
      <c r="Y48" s="37"/>
      <c r="Z48" s="38"/>
      <c r="AA48" s="38"/>
      <c r="AB48" s="37"/>
      <c r="AC48" s="37"/>
      <c r="AD48" s="37"/>
      <c r="AE48" s="38"/>
      <c r="AF48" s="37" t="s">
        <v>83</v>
      </c>
      <c r="AG48" s="38"/>
      <c r="AH48" s="38"/>
      <c r="AI48" s="37"/>
      <c r="AJ48" s="37"/>
      <c r="AK48" s="37"/>
      <c r="AL48" s="37"/>
      <c r="AM48" s="37"/>
      <c r="AN48" s="38"/>
      <c r="AO48" s="38"/>
      <c r="AP48" s="125"/>
    </row>
    <row r="49" spans="1:42" s="60" customFormat="1" ht="22.5" customHeight="1" x14ac:dyDescent="0.25">
      <c r="A49" s="110">
        <v>361241</v>
      </c>
      <c r="B49" s="6">
        <v>12</v>
      </c>
      <c r="C49" s="7">
        <v>117</v>
      </c>
      <c r="D49" s="41" t="s">
        <v>53</v>
      </c>
      <c r="E49" s="76">
        <v>6218</v>
      </c>
      <c r="F49" s="185">
        <v>31274</v>
      </c>
      <c r="G49" s="179" t="s">
        <v>276</v>
      </c>
      <c r="H49" s="71">
        <v>43724</v>
      </c>
      <c r="I49" s="71">
        <v>43766</v>
      </c>
      <c r="J49" s="71">
        <v>44358</v>
      </c>
      <c r="K49" s="38"/>
      <c r="L49" s="38"/>
      <c r="M49" s="38"/>
      <c r="N49" s="37" t="s">
        <v>84</v>
      </c>
      <c r="O49" s="37" t="s">
        <v>84</v>
      </c>
      <c r="P49" s="37" t="s">
        <v>84</v>
      </c>
      <c r="Q49" s="37" t="s">
        <v>84</v>
      </c>
      <c r="R49" s="37" t="s">
        <v>84</v>
      </c>
      <c r="S49" s="38"/>
      <c r="T49" s="38"/>
      <c r="U49" s="37" t="s">
        <v>94</v>
      </c>
      <c r="V49" s="37" t="s">
        <v>91</v>
      </c>
      <c r="W49" s="37" t="s">
        <v>91</v>
      </c>
      <c r="X49" s="37" t="s">
        <v>91</v>
      </c>
      <c r="Y49" s="37" t="s">
        <v>96</v>
      </c>
      <c r="Z49" s="38"/>
      <c r="AA49" s="38"/>
      <c r="AB49" s="37" t="s">
        <v>83</v>
      </c>
      <c r="AC49" s="37" t="s">
        <v>83</v>
      </c>
      <c r="AD49" s="37"/>
      <c r="AE49" s="38"/>
      <c r="AF49" s="37" t="s">
        <v>83</v>
      </c>
      <c r="AG49" s="38"/>
      <c r="AH49" s="38"/>
      <c r="AI49" s="37"/>
      <c r="AJ49" s="37"/>
      <c r="AK49" s="37"/>
      <c r="AL49" s="37"/>
      <c r="AM49" s="37"/>
      <c r="AN49" s="38"/>
      <c r="AO49" s="38"/>
      <c r="AP49" s="125"/>
    </row>
    <row r="50" spans="1:42" s="60" customFormat="1" ht="22.5" customHeight="1" x14ac:dyDescent="0.25">
      <c r="A50" s="110">
        <v>361241</v>
      </c>
      <c r="B50" s="6" t="s">
        <v>31</v>
      </c>
      <c r="C50" s="7">
        <v>63</v>
      </c>
      <c r="D50" s="41" t="s">
        <v>54</v>
      </c>
      <c r="E50" s="107">
        <v>2957</v>
      </c>
      <c r="F50" s="70">
        <v>32460</v>
      </c>
      <c r="G50" s="179" t="s">
        <v>277</v>
      </c>
      <c r="H50" s="71">
        <v>43353</v>
      </c>
      <c r="I50" s="71">
        <v>43390</v>
      </c>
      <c r="J50" s="71">
        <v>43987</v>
      </c>
      <c r="K50" s="38"/>
      <c r="L50" s="38"/>
      <c r="M50" s="38"/>
      <c r="N50" s="37" t="s">
        <v>84</v>
      </c>
      <c r="O50" s="37" t="s">
        <v>94</v>
      </c>
      <c r="P50" s="37" t="s">
        <v>94</v>
      </c>
      <c r="Q50" s="37" t="s">
        <v>94</v>
      </c>
      <c r="R50" s="37" t="s">
        <v>94</v>
      </c>
      <c r="S50" s="38"/>
      <c r="T50" s="38"/>
      <c r="U50" s="37" t="s">
        <v>94</v>
      </c>
      <c r="V50" s="37" t="s">
        <v>94</v>
      </c>
      <c r="W50" s="37"/>
      <c r="X50" s="37"/>
      <c r="Y50" s="37"/>
      <c r="Z50" s="38"/>
      <c r="AA50" s="38"/>
      <c r="AB50" s="37"/>
      <c r="AC50" s="37"/>
      <c r="AD50" s="37"/>
      <c r="AE50" s="38"/>
      <c r="AF50" s="37" t="s">
        <v>83</v>
      </c>
      <c r="AG50" s="38"/>
      <c r="AH50" s="38"/>
      <c r="AI50" s="37"/>
      <c r="AJ50" s="37"/>
      <c r="AK50" s="37"/>
      <c r="AL50" s="37"/>
      <c r="AM50" s="37"/>
      <c r="AN50" s="38"/>
      <c r="AO50" s="38"/>
      <c r="AP50" s="125"/>
    </row>
    <row r="51" spans="1:42" s="60" customFormat="1" ht="22.5" customHeight="1" x14ac:dyDescent="0.25">
      <c r="A51" s="110">
        <v>361241</v>
      </c>
      <c r="B51" s="6">
        <v>13</v>
      </c>
      <c r="C51" s="7">
        <v>73</v>
      </c>
      <c r="D51" s="41" t="s">
        <v>55</v>
      </c>
      <c r="E51" s="76">
        <v>6062</v>
      </c>
      <c r="F51" s="185">
        <v>28469</v>
      </c>
      <c r="G51" s="179" t="s">
        <v>278</v>
      </c>
      <c r="H51" s="71"/>
      <c r="I51" s="71">
        <v>43780</v>
      </c>
      <c r="J51" s="71">
        <v>44400</v>
      </c>
      <c r="K51" s="38"/>
      <c r="L51" s="38"/>
      <c r="M51" s="38"/>
      <c r="N51" s="37" t="s">
        <v>84</v>
      </c>
      <c r="O51" s="37" t="s">
        <v>84</v>
      </c>
      <c r="P51" s="37" t="s">
        <v>84</v>
      </c>
      <c r="Q51" s="37" t="s">
        <v>84</v>
      </c>
      <c r="R51" s="37" t="s">
        <v>84</v>
      </c>
      <c r="S51" s="38"/>
      <c r="T51" s="38"/>
      <c r="U51" s="37" t="s">
        <v>94</v>
      </c>
      <c r="V51" s="37" t="s">
        <v>94</v>
      </c>
      <c r="W51" s="37"/>
      <c r="X51" s="37"/>
      <c r="Y51" s="37"/>
      <c r="Z51" s="38"/>
      <c r="AA51" s="38"/>
      <c r="AB51" s="37"/>
      <c r="AC51" s="37"/>
      <c r="AD51" s="37"/>
      <c r="AE51" s="38"/>
      <c r="AF51" s="37" t="s">
        <v>83</v>
      </c>
      <c r="AG51" s="38"/>
      <c r="AH51" s="38"/>
      <c r="AI51" s="37"/>
      <c r="AJ51" s="37"/>
      <c r="AK51" s="37"/>
      <c r="AL51" s="37"/>
      <c r="AM51" s="37"/>
      <c r="AN51" s="38"/>
      <c r="AO51" s="38"/>
      <c r="AP51" s="125"/>
    </row>
    <row r="52" spans="1:42" s="60" customFormat="1" ht="22.5" customHeight="1" x14ac:dyDescent="0.25">
      <c r="A52" s="110">
        <v>361241</v>
      </c>
      <c r="B52" s="6">
        <v>14</v>
      </c>
      <c r="C52" s="7">
        <v>65</v>
      </c>
      <c r="D52" s="32" t="s">
        <v>177</v>
      </c>
      <c r="E52" s="81">
        <v>4156</v>
      </c>
      <c r="F52" s="185">
        <v>32821</v>
      </c>
      <c r="G52" s="179" t="s">
        <v>308</v>
      </c>
      <c r="H52" s="71">
        <v>43864</v>
      </c>
      <c r="I52" s="71">
        <v>43963</v>
      </c>
      <c r="J52" s="71">
        <v>44498</v>
      </c>
      <c r="K52" s="38"/>
      <c r="L52" s="38"/>
      <c r="M52" s="38"/>
      <c r="N52" s="74" t="s">
        <v>326</v>
      </c>
      <c r="O52" s="64"/>
      <c r="P52" s="64"/>
      <c r="Q52" s="64"/>
      <c r="R52" s="64"/>
      <c r="S52" s="38"/>
      <c r="T52" s="38"/>
      <c r="U52" s="64"/>
      <c r="V52" s="37" t="s">
        <v>84</v>
      </c>
      <c r="W52" s="37" t="s">
        <v>84</v>
      </c>
      <c r="X52" s="37" t="s">
        <v>84</v>
      </c>
      <c r="Y52" s="37" t="s">
        <v>84</v>
      </c>
      <c r="Z52" s="38"/>
      <c r="AA52" s="38"/>
      <c r="AB52" s="37"/>
      <c r="AC52" s="37"/>
      <c r="AD52" s="37"/>
      <c r="AE52" s="38"/>
      <c r="AF52" s="37" t="s">
        <v>83</v>
      </c>
      <c r="AG52" s="38"/>
      <c r="AH52" s="38"/>
      <c r="AI52" s="37"/>
      <c r="AJ52" s="37"/>
      <c r="AK52" s="37"/>
      <c r="AL52" s="37"/>
      <c r="AM52" s="37"/>
      <c r="AN52" s="38"/>
      <c r="AO52" s="38"/>
      <c r="AP52" s="125"/>
    </row>
    <row r="53" spans="1:42" s="60" customFormat="1" ht="22.5" customHeight="1" x14ac:dyDescent="0.25">
      <c r="A53" s="110">
        <v>361241</v>
      </c>
      <c r="B53" s="6">
        <v>7</v>
      </c>
      <c r="C53" s="7">
        <v>21</v>
      </c>
      <c r="D53" s="41" t="s">
        <v>56</v>
      </c>
      <c r="E53" s="81">
        <v>3106</v>
      </c>
      <c r="F53" s="185">
        <v>35057</v>
      </c>
      <c r="G53" s="179" t="s">
        <v>279</v>
      </c>
      <c r="H53" s="71">
        <v>43521</v>
      </c>
      <c r="I53" s="71">
        <v>43578</v>
      </c>
      <c r="J53" s="71">
        <v>44155</v>
      </c>
      <c r="K53" s="38"/>
      <c r="L53" s="38"/>
      <c r="M53" s="38"/>
      <c r="N53" s="37" t="s">
        <v>84</v>
      </c>
      <c r="O53" s="37" t="s">
        <v>84</v>
      </c>
      <c r="P53" s="37" t="s">
        <v>94</v>
      </c>
      <c r="Q53" s="37" t="s">
        <v>94</v>
      </c>
      <c r="R53" s="37" t="s">
        <v>94</v>
      </c>
      <c r="S53" s="38"/>
      <c r="T53" s="38"/>
      <c r="U53" s="37" t="s">
        <v>94</v>
      </c>
      <c r="V53" s="37" t="s">
        <v>94</v>
      </c>
      <c r="W53" s="37"/>
      <c r="X53" s="37"/>
      <c r="Y53" s="37"/>
      <c r="Z53" s="38"/>
      <c r="AA53" s="38"/>
      <c r="AB53" s="37"/>
      <c r="AC53" s="37"/>
      <c r="AD53" s="37"/>
      <c r="AE53" s="38"/>
      <c r="AF53" s="37" t="s">
        <v>83</v>
      </c>
      <c r="AG53" s="38"/>
      <c r="AH53" s="38"/>
      <c r="AI53" s="37"/>
      <c r="AJ53" s="37"/>
      <c r="AK53" s="37"/>
      <c r="AL53" s="37"/>
      <c r="AM53" s="37"/>
      <c r="AN53" s="38"/>
      <c r="AO53" s="38"/>
      <c r="AP53" s="125"/>
    </row>
    <row r="54" spans="1:42" s="60" customFormat="1" ht="22.5" customHeight="1" x14ac:dyDescent="0.25">
      <c r="A54" s="110">
        <v>361241</v>
      </c>
      <c r="B54" s="6">
        <v>6</v>
      </c>
      <c r="C54" s="99">
        <v>103</v>
      </c>
      <c r="D54" s="41" t="s">
        <v>57</v>
      </c>
      <c r="E54" s="81">
        <v>2370</v>
      </c>
      <c r="F54" s="186">
        <v>31790</v>
      </c>
      <c r="G54" s="179" t="s">
        <v>280</v>
      </c>
      <c r="H54" s="71">
        <v>43489</v>
      </c>
      <c r="I54" s="71">
        <v>43521</v>
      </c>
      <c r="J54" s="71">
        <v>44127</v>
      </c>
      <c r="K54" s="38"/>
      <c r="L54" s="38"/>
      <c r="M54" s="38"/>
      <c r="N54" s="37" t="s">
        <v>84</v>
      </c>
      <c r="O54" s="37" t="s">
        <v>84</v>
      </c>
      <c r="P54" s="37" t="s">
        <v>94</v>
      </c>
      <c r="Q54" s="37" t="s">
        <v>94</v>
      </c>
      <c r="R54" s="37" t="s">
        <v>94</v>
      </c>
      <c r="S54" s="38"/>
      <c r="T54" s="38"/>
      <c r="U54" s="37" t="s">
        <v>94</v>
      </c>
      <c r="V54" s="37" t="s">
        <v>94</v>
      </c>
      <c r="W54" s="37"/>
      <c r="X54" s="37" t="s">
        <v>94</v>
      </c>
      <c r="Y54" s="37"/>
      <c r="Z54" s="38"/>
      <c r="AA54" s="38"/>
      <c r="AB54" s="37"/>
      <c r="AC54" s="37"/>
      <c r="AD54" s="37"/>
      <c r="AE54" s="38"/>
      <c r="AF54" s="37" t="s">
        <v>83</v>
      </c>
      <c r="AG54" s="38"/>
      <c r="AH54" s="38"/>
      <c r="AI54" s="37"/>
      <c r="AJ54" s="37"/>
      <c r="AK54" s="37"/>
      <c r="AL54" s="37"/>
      <c r="AM54" s="37"/>
      <c r="AN54" s="38"/>
      <c r="AO54" s="38"/>
      <c r="AP54" s="125"/>
    </row>
    <row r="55" spans="1:42" s="60" customFormat="1" ht="22.5" customHeight="1" x14ac:dyDescent="0.25">
      <c r="A55" s="110">
        <v>361241</v>
      </c>
      <c r="B55" s="6">
        <v>6</v>
      </c>
      <c r="C55" s="99">
        <v>104</v>
      </c>
      <c r="D55" s="41" t="s">
        <v>58</v>
      </c>
      <c r="E55" s="81">
        <v>4897</v>
      </c>
      <c r="F55" s="186">
        <v>36309</v>
      </c>
      <c r="G55" s="179" t="s">
        <v>281</v>
      </c>
      <c r="H55" s="71">
        <v>43489</v>
      </c>
      <c r="I55" s="71">
        <v>43521</v>
      </c>
      <c r="J55" s="71">
        <v>44127</v>
      </c>
      <c r="K55" s="38"/>
      <c r="L55" s="38"/>
      <c r="M55" s="38"/>
      <c r="N55" s="37" t="s">
        <v>84</v>
      </c>
      <c r="O55" s="37" t="s">
        <v>84</v>
      </c>
      <c r="P55" s="37" t="s">
        <v>94</v>
      </c>
      <c r="Q55" s="37" t="s">
        <v>94</v>
      </c>
      <c r="R55" s="37" t="s">
        <v>94</v>
      </c>
      <c r="S55" s="38"/>
      <c r="T55" s="38"/>
      <c r="U55" s="37" t="s">
        <v>94</v>
      </c>
      <c r="V55" s="37" t="s">
        <v>94</v>
      </c>
      <c r="W55" s="37"/>
      <c r="X55" s="37"/>
      <c r="Y55" s="37"/>
      <c r="Z55" s="38"/>
      <c r="AA55" s="38"/>
      <c r="AB55" s="37"/>
      <c r="AC55" s="37"/>
      <c r="AD55" s="37"/>
      <c r="AE55" s="38"/>
      <c r="AF55" s="37" t="s">
        <v>83</v>
      </c>
      <c r="AG55" s="38"/>
      <c r="AH55" s="38"/>
      <c r="AI55" s="37"/>
      <c r="AJ55" s="37"/>
      <c r="AK55" s="37"/>
      <c r="AL55" s="37"/>
      <c r="AM55" s="37"/>
      <c r="AN55" s="38"/>
      <c r="AO55" s="38"/>
      <c r="AP55" s="125"/>
    </row>
    <row r="56" spans="1:42" s="60" customFormat="1" ht="22.5" customHeight="1" x14ac:dyDescent="0.25">
      <c r="A56" s="110">
        <v>361241</v>
      </c>
      <c r="B56" s="6">
        <v>4</v>
      </c>
      <c r="C56" s="7">
        <v>57</v>
      </c>
      <c r="D56" s="41" t="s">
        <v>59</v>
      </c>
      <c r="E56" s="108">
        <v>4282</v>
      </c>
      <c r="F56" s="186">
        <v>36143</v>
      </c>
      <c r="G56" s="179" t="s">
        <v>282</v>
      </c>
      <c r="H56" s="71">
        <v>43430</v>
      </c>
      <c r="I56" s="71">
        <v>43488</v>
      </c>
      <c r="J56" s="71">
        <v>44064</v>
      </c>
      <c r="K56" s="38"/>
      <c r="L56" s="38"/>
      <c r="M56" s="38"/>
      <c r="N56" s="37" t="s">
        <v>84</v>
      </c>
      <c r="O56" s="37" t="s">
        <v>94</v>
      </c>
      <c r="P56" s="37" t="s">
        <v>94</v>
      </c>
      <c r="Q56" s="37" t="s">
        <v>94</v>
      </c>
      <c r="R56" s="37" t="s">
        <v>94</v>
      </c>
      <c r="S56" s="38"/>
      <c r="T56" s="38"/>
      <c r="U56" s="37" t="s">
        <v>94</v>
      </c>
      <c r="V56" s="37" t="s">
        <v>94</v>
      </c>
      <c r="W56" s="37"/>
      <c r="X56" s="37"/>
      <c r="Y56" s="37"/>
      <c r="Z56" s="38"/>
      <c r="AA56" s="38"/>
      <c r="AB56" s="37"/>
      <c r="AC56" s="37"/>
      <c r="AD56" s="37"/>
      <c r="AE56" s="38"/>
      <c r="AF56" s="37" t="s">
        <v>83</v>
      </c>
      <c r="AG56" s="38"/>
      <c r="AH56" s="38"/>
      <c r="AI56" s="37"/>
      <c r="AJ56" s="37"/>
      <c r="AK56" s="37"/>
      <c r="AL56" s="37"/>
      <c r="AM56" s="37"/>
      <c r="AN56" s="38"/>
      <c r="AO56" s="38"/>
      <c r="AP56" s="125"/>
    </row>
    <row r="57" spans="1:42" s="60" customFormat="1" ht="22.5" customHeight="1" x14ac:dyDescent="0.25">
      <c r="A57" s="110">
        <v>361241</v>
      </c>
      <c r="B57" s="6">
        <v>9</v>
      </c>
      <c r="C57" s="9">
        <v>110</v>
      </c>
      <c r="D57" s="41" t="s">
        <v>60</v>
      </c>
      <c r="E57" s="106">
        <v>5740</v>
      </c>
      <c r="F57" s="185">
        <v>28712</v>
      </c>
      <c r="G57" s="179" t="s">
        <v>283</v>
      </c>
      <c r="H57" s="71">
        <v>43578</v>
      </c>
      <c r="I57" s="71">
        <v>43640</v>
      </c>
      <c r="J57" s="71">
        <v>44213</v>
      </c>
      <c r="K57" s="38"/>
      <c r="L57" s="38"/>
      <c r="M57" s="38"/>
      <c r="N57" s="37" t="s">
        <v>84</v>
      </c>
      <c r="O57" s="37" t="s">
        <v>84</v>
      </c>
      <c r="P57" s="37" t="s">
        <v>94</v>
      </c>
      <c r="Q57" s="37" t="s">
        <v>94</v>
      </c>
      <c r="R57" s="37" t="s">
        <v>94</v>
      </c>
      <c r="S57" s="38"/>
      <c r="T57" s="38"/>
      <c r="U57" s="37" t="s">
        <v>94</v>
      </c>
      <c r="V57" s="37" t="s">
        <v>94</v>
      </c>
      <c r="W57" s="37" t="s">
        <v>94</v>
      </c>
      <c r="X57" s="37"/>
      <c r="Y57" s="37"/>
      <c r="Z57" s="38"/>
      <c r="AA57" s="38"/>
      <c r="AB57" s="37"/>
      <c r="AC57" s="37"/>
      <c r="AD57" s="37"/>
      <c r="AE57" s="38"/>
      <c r="AF57" s="37" t="s">
        <v>83</v>
      </c>
      <c r="AG57" s="38"/>
      <c r="AH57" s="38"/>
      <c r="AI57" s="37"/>
      <c r="AJ57" s="37"/>
      <c r="AK57" s="37"/>
      <c r="AL57" s="37"/>
      <c r="AM57" s="37"/>
      <c r="AN57" s="38"/>
      <c r="AO57" s="38"/>
      <c r="AP57" s="125"/>
    </row>
    <row r="58" spans="1:42" s="60" customFormat="1" ht="22.5" customHeight="1" x14ac:dyDescent="0.25">
      <c r="A58" s="110">
        <v>361241</v>
      </c>
      <c r="B58" s="6">
        <v>12</v>
      </c>
      <c r="C58" s="7">
        <v>77</v>
      </c>
      <c r="D58" s="41" t="s">
        <v>61</v>
      </c>
      <c r="E58" s="76">
        <v>6049</v>
      </c>
      <c r="F58" s="185">
        <v>32001</v>
      </c>
      <c r="G58" s="179" t="s">
        <v>284</v>
      </c>
      <c r="H58" s="71">
        <v>43724</v>
      </c>
      <c r="I58" s="71">
        <v>43766</v>
      </c>
      <c r="J58" s="71">
        <v>44358</v>
      </c>
      <c r="K58" s="38"/>
      <c r="L58" s="38"/>
      <c r="M58" s="38"/>
      <c r="N58" s="37" t="s">
        <v>84</v>
      </c>
      <c r="O58" s="37" t="s">
        <v>84</v>
      </c>
      <c r="P58" s="37" t="s">
        <v>84</v>
      </c>
      <c r="Q58" s="37" t="s">
        <v>84</v>
      </c>
      <c r="R58" s="37" t="s">
        <v>84</v>
      </c>
      <c r="S58" s="38"/>
      <c r="T58" s="38"/>
      <c r="U58" s="37" t="s">
        <v>94</v>
      </c>
      <c r="V58" s="37" t="s">
        <v>94</v>
      </c>
      <c r="W58" s="37"/>
      <c r="X58" s="37" t="s">
        <v>91</v>
      </c>
      <c r="Y58" s="37" t="s">
        <v>91</v>
      </c>
      <c r="Z58" s="37" t="s">
        <v>91</v>
      </c>
      <c r="AA58" s="37" t="s">
        <v>96</v>
      </c>
      <c r="AB58" s="37"/>
      <c r="AC58" s="37"/>
      <c r="AD58" s="37"/>
      <c r="AE58" s="38"/>
      <c r="AF58" s="37" t="s">
        <v>83</v>
      </c>
      <c r="AG58" s="38"/>
      <c r="AH58" s="38"/>
      <c r="AI58" s="37"/>
      <c r="AJ58" s="37"/>
      <c r="AK58" s="37"/>
      <c r="AL58" s="37"/>
      <c r="AM58" s="37"/>
      <c r="AN58" s="38"/>
      <c r="AO58" s="38"/>
      <c r="AP58" s="125"/>
    </row>
    <row r="59" spans="1:42" s="60" customFormat="1" ht="22.5" customHeight="1" x14ac:dyDescent="0.25">
      <c r="A59" s="110">
        <v>361241</v>
      </c>
      <c r="B59" s="6" t="s">
        <v>34</v>
      </c>
      <c r="C59" s="7">
        <v>101</v>
      </c>
      <c r="D59" s="41" t="s">
        <v>62</v>
      </c>
      <c r="E59" s="107">
        <v>4060</v>
      </c>
      <c r="F59" s="188">
        <v>36587</v>
      </c>
      <c r="G59" s="179" t="s">
        <v>285</v>
      </c>
      <c r="H59" s="71">
        <v>43262</v>
      </c>
      <c r="I59" s="71">
        <v>43304</v>
      </c>
      <c r="J59" s="71">
        <v>44008</v>
      </c>
      <c r="K59" s="38"/>
      <c r="L59" s="38"/>
      <c r="M59" s="38"/>
      <c r="N59" s="37" t="s">
        <v>94</v>
      </c>
      <c r="O59" s="37" t="s">
        <v>94</v>
      </c>
      <c r="P59" s="37" t="s">
        <v>94</v>
      </c>
      <c r="Q59" s="37" t="s">
        <v>94</v>
      </c>
      <c r="R59" s="37" t="s">
        <v>94</v>
      </c>
      <c r="S59" s="38"/>
      <c r="T59" s="38"/>
      <c r="U59" s="88" t="s">
        <v>14</v>
      </c>
      <c r="V59" s="37" t="s">
        <v>94</v>
      </c>
      <c r="W59" s="37"/>
      <c r="X59" s="37"/>
      <c r="Y59" s="37"/>
      <c r="Z59" s="38"/>
      <c r="AA59" s="38"/>
      <c r="AB59" s="37"/>
      <c r="AC59" s="37"/>
      <c r="AD59" s="37"/>
      <c r="AE59" s="38"/>
      <c r="AF59" s="37" t="s">
        <v>83</v>
      </c>
      <c r="AG59" s="38"/>
      <c r="AH59" s="38"/>
      <c r="AI59" s="37"/>
      <c r="AJ59" s="37"/>
      <c r="AK59" s="37"/>
      <c r="AL59" s="37"/>
      <c r="AM59" s="37"/>
      <c r="AN59" s="38"/>
      <c r="AO59" s="38"/>
      <c r="AP59" s="125"/>
    </row>
    <row r="60" spans="1:42" s="60" customFormat="1" ht="22.5" customHeight="1" x14ac:dyDescent="0.25">
      <c r="A60" s="110">
        <v>361241</v>
      </c>
      <c r="B60" s="6">
        <v>12</v>
      </c>
      <c r="C60" s="7">
        <v>69</v>
      </c>
      <c r="D60" s="41" t="s">
        <v>63</v>
      </c>
      <c r="E60" s="76">
        <v>3655</v>
      </c>
      <c r="F60" s="185">
        <v>35364</v>
      </c>
      <c r="G60" s="179" t="s">
        <v>286</v>
      </c>
      <c r="H60" s="71">
        <v>43724</v>
      </c>
      <c r="I60" s="71">
        <v>43766</v>
      </c>
      <c r="J60" s="71">
        <v>44358</v>
      </c>
      <c r="K60" s="38"/>
      <c r="L60" s="38"/>
      <c r="M60" s="38"/>
      <c r="N60" s="37" t="s">
        <v>84</v>
      </c>
      <c r="O60" s="37" t="s">
        <v>84</v>
      </c>
      <c r="P60" s="37" t="s">
        <v>84</v>
      </c>
      <c r="Q60" s="37" t="s">
        <v>84</v>
      </c>
      <c r="R60" s="37" t="s">
        <v>84</v>
      </c>
      <c r="S60" s="38"/>
      <c r="T60" s="38"/>
      <c r="U60" s="37" t="s">
        <v>91</v>
      </c>
      <c r="V60" s="37" t="s">
        <v>91</v>
      </c>
      <c r="W60" s="37"/>
      <c r="X60" s="37"/>
      <c r="Y60" s="37"/>
      <c r="Z60" s="38"/>
      <c r="AA60" s="38"/>
      <c r="AB60" s="37"/>
      <c r="AC60" s="37"/>
      <c r="AD60" s="37"/>
      <c r="AE60" s="38"/>
      <c r="AF60" s="37" t="s">
        <v>83</v>
      </c>
      <c r="AG60" s="38"/>
      <c r="AH60" s="38"/>
      <c r="AI60" s="37"/>
      <c r="AJ60" s="37"/>
      <c r="AK60" s="37"/>
      <c r="AL60" s="37"/>
      <c r="AM60" s="37"/>
      <c r="AN60" s="38"/>
      <c r="AO60" s="38"/>
      <c r="AP60" s="125"/>
    </row>
    <row r="61" spans="1:42" s="60" customFormat="1" ht="22.5" customHeight="1" x14ac:dyDescent="0.25">
      <c r="A61" s="110">
        <v>361241</v>
      </c>
      <c r="B61" s="6">
        <v>4</v>
      </c>
      <c r="C61" s="7">
        <v>78</v>
      </c>
      <c r="D61" s="51" t="s">
        <v>64</v>
      </c>
      <c r="E61" s="108">
        <v>5343</v>
      </c>
      <c r="F61" s="186">
        <v>30861</v>
      </c>
      <c r="G61" s="179" t="s">
        <v>287</v>
      </c>
      <c r="H61" s="71">
        <v>43430</v>
      </c>
      <c r="I61" s="71">
        <v>43488</v>
      </c>
      <c r="J61" s="71">
        <v>44064</v>
      </c>
      <c r="K61" s="38"/>
      <c r="L61" s="38"/>
      <c r="M61" s="38"/>
      <c r="N61" s="37" t="s">
        <v>84</v>
      </c>
      <c r="O61" s="37" t="s">
        <v>94</v>
      </c>
      <c r="P61" s="37" t="s">
        <v>94</v>
      </c>
      <c r="Q61" s="37" t="s">
        <v>94</v>
      </c>
      <c r="R61" s="37" t="s">
        <v>94</v>
      </c>
      <c r="S61" s="38"/>
      <c r="T61" s="38"/>
      <c r="U61" s="37" t="s">
        <v>94</v>
      </c>
      <c r="V61" s="37" t="s">
        <v>94</v>
      </c>
      <c r="W61" s="37"/>
      <c r="X61" s="37"/>
      <c r="Y61" s="37"/>
      <c r="Z61" s="38"/>
      <c r="AA61" s="38"/>
      <c r="AB61" s="37"/>
      <c r="AC61" s="37"/>
      <c r="AD61" s="37"/>
      <c r="AE61" s="38"/>
      <c r="AF61" s="37" t="s">
        <v>83</v>
      </c>
      <c r="AG61" s="38"/>
      <c r="AH61" s="38"/>
      <c r="AI61" s="37"/>
      <c r="AJ61" s="37"/>
      <c r="AK61" s="37"/>
      <c r="AL61" s="37"/>
      <c r="AM61" s="37"/>
      <c r="AN61" s="38"/>
      <c r="AO61" s="38"/>
      <c r="AP61" s="125"/>
    </row>
    <row r="62" spans="1:42" s="60" customFormat="1" ht="22.5" customHeight="1" x14ac:dyDescent="0.25">
      <c r="A62" s="110">
        <v>361241</v>
      </c>
      <c r="B62" s="6">
        <v>13</v>
      </c>
      <c r="C62" s="7">
        <v>23</v>
      </c>
      <c r="D62" s="41" t="s">
        <v>77</v>
      </c>
      <c r="E62" s="81">
        <v>3928</v>
      </c>
      <c r="F62" s="185">
        <v>34715</v>
      </c>
      <c r="G62" s="179" t="s">
        <v>288</v>
      </c>
      <c r="H62" s="71">
        <v>43766</v>
      </c>
      <c r="I62" s="71">
        <v>43499</v>
      </c>
      <c r="J62" s="71">
        <v>44400</v>
      </c>
      <c r="K62" s="38"/>
      <c r="L62" s="38"/>
      <c r="M62" s="38"/>
      <c r="N62" s="37" t="s">
        <v>84</v>
      </c>
      <c r="O62" s="37" t="s">
        <v>84</v>
      </c>
      <c r="P62" s="37" t="s">
        <v>84</v>
      </c>
      <c r="Q62" s="37" t="s">
        <v>84</v>
      </c>
      <c r="R62" s="37" t="s">
        <v>84</v>
      </c>
      <c r="S62" s="38"/>
      <c r="T62" s="38"/>
      <c r="U62" s="37" t="s">
        <v>94</v>
      </c>
      <c r="V62" s="37" t="s">
        <v>94</v>
      </c>
      <c r="W62" s="37"/>
      <c r="X62" s="37"/>
      <c r="Y62" s="37"/>
      <c r="Z62" s="38"/>
      <c r="AA62" s="38"/>
      <c r="AB62" s="37"/>
      <c r="AC62" s="37"/>
      <c r="AD62" s="37"/>
      <c r="AE62" s="38"/>
      <c r="AF62" s="37" t="s">
        <v>83</v>
      </c>
      <c r="AG62" s="38"/>
      <c r="AH62" s="38"/>
      <c r="AI62" s="37"/>
      <c r="AJ62" s="37"/>
      <c r="AK62" s="37"/>
      <c r="AL62" s="37"/>
      <c r="AM62" s="37"/>
      <c r="AN62" s="38"/>
      <c r="AO62" s="38"/>
      <c r="AP62" s="125"/>
    </row>
    <row r="63" spans="1:42" s="55" customFormat="1" ht="22.5" customHeight="1" x14ac:dyDescent="0.25">
      <c r="A63" s="110">
        <v>361241</v>
      </c>
      <c r="B63" s="6" t="s">
        <v>31</v>
      </c>
      <c r="C63" s="7">
        <v>56</v>
      </c>
      <c r="D63" s="41" t="s">
        <v>65</v>
      </c>
      <c r="E63" s="107">
        <v>3043</v>
      </c>
      <c r="F63" s="70">
        <v>30681</v>
      </c>
      <c r="G63" s="179" t="s">
        <v>289</v>
      </c>
      <c r="H63" s="71">
        <v>43353</v>
      </c>
      <c r="I63" s="71">
        <v>43370</v>
      </c>
      <c r="J63" s="71">
        <v>44001</v>
      </c>
      <c r="K63" s="38"/>
      <c r="L63" s="38"/>
      <c r="M63" s="38"/>
      <c r="N63" s="37" t="s">
        <v>84</v>
      </c>
      <c r="O63" s="37" t="s">
        <v>94</v>
      </c>
      <c r="P63" s="37" t="s">
        <v>94</v>
      </c>
      <c r="Q63" s="37" t="s">
        <v>94</v>
      </c>
      <c r="R63" s="37" t="s">
        <v>94</v>
      </c>
      <c r="S63" s="38"/>
      <c r="T63" s="38"/>
      <c r="U63" s="37" t="s">
        <v>94</v>
      </c>
      <c r="V63" s="37" t="s">
        <v>94</v>
      </c>
      <c r="W63" s="37"/>
      <c r="X63" s="37"/>
      <c r="Y63" s="37"/>
      <c r="Z63" s="38"/>
      <c r="AA63" s="38"/>
      <c r="AB63" s="37"/>
      <c r="AC63" s="37"/>
      <c r="AD63" s="37"/>
      <c r="AE63" s="38"/>
      <c r="AF63" s="37" t="s">
        <v>83</v>
      </c>
      <c r="AG63" s="38"/>
      <c r="AH63" s="38"/>
      <c r="AI63" s="37"/>
      <c r="AJ63" s="37"/>
      <c r="AK63" s="37"/>
      <c r="AL63" s="37"/>
      <c r="AM63" s="37"/>
      <c r="AN63" s="38"/>
      <c r="AO63" s="38"/>
      <c r="AP63" s="125"/>
    </row>
    <row r="64" spans="1:42" s="55" customFormat="1" ht="22.5" customHeight="1" x14ac:dyDescent="0.25">
      <c r="A64" s="110">
        <v>361241</v>
      </c>
      <c r="B64" s="6">
        <v>14</v>
      </c>
      <c r="C64" s="7">
        <v>76</v>
      </c>
      <c r="D64" s="32" t="s">
        <v>179</v>
      </c>
      <c r="E64" s="81">
        <v>4925</v>
      </c>
      <c r="F64" s="185">
        <v>30476</v>
      </c>
      <c r="G64" s="179" t="s">
        <v>313</v>
      </c>
      <c r="H64" s="71">
        <v>43864</v>
      </c>
      <c r="I64" s="71">
        <v>43963</v>
      </c>
      <c r="J64" s="71">
        <v>44498</v>
      </c>
      <c r="K64" s="38"/>
      <c r="L64" s="38"/>
      <c r="M64" s="38"/>
      <c r="N64" s="74" t="s">
        <v>326</v>
      </c>
      <c r="O64" s="64"/>
      <c r="P64" s="64"/>
      <c r="Q64" s="64"/>
      <c r="R64" s="64"/>
      <c r="S64" s="38"/>
      <c r="T64" s="38"/>
      <c r="U64" s="64"/>
      <c r="V64" s="37" t="s">
        <v>84</v>
      </c>
      <c r="W64" s="37" t="s">
        <v>84</v>
      </c>
      <c r="X64" s="37" t="s">
        <v>84</v>
      </c>
      <c r="Y64" s="37" t="s">
        <v>84</v>
      </c>
      <c r="Z64" s="38"/>
      <c r="AA64" s="38"/>
      <c r="AB64" s="37"/>
      <c r="AC64" s="37"/>
      <c r="AD64" s="37"/>
      <c r="AE64" s="38"/>
      <c r="AF64" s="37" t="s">
        <v>83</v>
      </c>
      <c r="AG64" s="38"/>
      <c r="AH64" s="38"/>
      <c r="AI64" s="37"/>
      <c r="AJ64" s="37"/>
      <c r="AK64" s="37"/>
      <c r="AL64" s="37"/>
      <c r="AM64" s="37"/>
      <c r="AN64" s="38"/>
      <c r="AO64" s="38"/>
      <c r="AP64" s="125"/>
    </row>
    <row r="65" spans="1:42" s="60" customFormat="1" ht="22.5" customHeight="1" x14ac:dyDescent="0.25">
      <c r="A65" s="110">
        <v>361241</v>
      </c>
      <c r="B65" s="6">
        <v>12</v>
      </c>
      <c r="C65" s="9">
        <v>70</v>
      </c>
      <c r="D65" s="41" t="s">
        <v>67</v>
      </c>
      <c r="E65" s="76">
        <v>3972</v>
      </c>
      <c r="F65" s="185">
        <v>36477</v>
      </c>
      <c r="G65" s="179" t="s">
        <v>290</v>
      </c>
      <c r="H65" s="71">
        <v>43724</v>
      </c>
      <c r="I65" s="71">
        <v>43766</v>
      </c>
      <c r="J65" s="71">
        <v>44358</v>
      </c>
      <c r="K65" s="38"/>
      <c r="L65" s="38"/>
      <c r="M65" s="38"/>
      <c r="N65" s="37" t="s">
        <v>84</v>
      </c>
      <c r="O65" s="37" t="s">
        <v>84</v>
      </c>
      <c r="P65" s="37" t="s">
        <v>84</v>
      </c>
      <c r="Q65" s="37" t="s">
        <v>84</v>
      </c>
      <c r="R65" s="37" t="s">
        <v>84</v>
      </c>
      <c r="S65" s="38"/>
      <c r="T65" s="38"/>
      <c r="U65" s="37" t="s">
        <v>91</v>
      </c>
      <c r="V65" s="37" t="s">
        <v>94</v>
      </c>
      <c r="W65" s="37"/>
      <c r="X65" s="37"/>
      <c r="Y65" s="37"/>
      <c r="Z65" s="38"/>
      <c r="AA65" s="38"/>
      <c r="AB65" s="37"/>
      <c r="AC65" s="16" t="s">
        <v>91</v>
      </c>
      <c r="AD65" s="37"/>
      <c r="AE65" s="38"/>
      <c r="AF65" s="37" t="s">
        <v>83</v>
      </c>
      <c r="AG65" s="38"/>
      <c r="AH65" s="38"/>
      <c r="AI65" s="37"/>
      <c r="AJ65" s="37"/>
      <c r="AK65" s="37"/>
      <c r="AL65" s="37"/>
      <c r="AM65" s="37"/>
      <c r="AN65" s="38"/>
      <c r="AO65" s="38"/>
      <c r="AP65" s="125"/>
    </row>
    <row r="66" spans="1:42" s="60" customFormat="1" ht="22.5" customHeight="1" x14ac:dyDescent="0.25">
      <c r="A66" s="110">
        <v>361241</v>
      </c>
      <c r="B66" s="6" t="s">
        <v>17</v>
      </c>
      <c r="C66" s="9">
        <v>72</v>
      </c>
      <c r="D66" s="41" t="s">
        <v>78</v>
      </c>
      <c r="E66" s="76">
        <v>4827</v>
      </c>
      <c r="F66" s="185">
        <v>36898</v>
      </c>
      <c r="G66" s="179" t="s">
        <v>291</v>
      </c>
      <c r="H66" s="71">
        <v>43767</v>
      </c>
      <c r="I66" s="71">
        <v>43499</v>
      </c>
      <c r="J66" s="71">
        <v>44400</v>
      </c>
      <c r="K66" s="38"/>
      <c r="L66" s="38"/>
      <c r="M66" s="38"/>
      <c r="N66" s="37" t="s">
        <v>84</v>
      </c>
      <c r="O66" s="37" t="s">
        <v>84</v>
      </c>
      <c r="P66" s="37" t="s">
        <v>84</v>
      </c>
      <c r="Q66" s="37" t="s">
        <v>84</v>
      </c>
      <c r="R66" s="37" t="s">
        <v>84</v>
      </c>
      <c r="S66" s="38"/>
      <c r="T66" s="38"/>
      <c r="U66" s="96" t="s">
        <v>102</v>
      </c>
      <c r="V66" s="37" t="s">
        <v>94</v>
      </c>
      <c r="W66" s="37"/>
      <c r="X66" s="37"/>
      <c r="Y66" s="37" t="s">
        <v>83</v>
      </c>
      <c r="Z66" s="38"/>
      <c r="AA66" s="38"/>
      <c r="AB66" s="37"/>
      <c r="AC66" s="37"/>
      <c r="AD66" s="37"/>
      <c r="AE66" s="38"/>
      <c r="AF66" s="37" t="s">
        <v>83</v>
      </c>
      <c r="AG66" s="38"/>
      <c r="AH66" s="38"/>
      <c r="AI66" s="37"/>
      <c r="AJ66" s="37"/>
      <c r="AK66" s="37"/>
      <c r="AL66" s="37"/>
      <c r="AM66" s="37"/>
      <c r="AN66" s="38"/>
      <c r="AO66" s="38"/>
      <c r="AP66" s="125"/>
    </row>
    <row r="67" spans="1:42" s="60" customFormat="1" ht="22.5" customHeight="1" x14ac:dyDescent="0.25">
      <c r="A67" s="111"/>
      <c r="B67" s="6"/>
      <c r="C67" s="9"/>
      <c r="D67" s="175" t="s">
        <v>230</v>
      </c>
      <c r="E67" s="107">
        <v>6036</v>
      </c>
      <c r="F67" s="70">
        <v>35435</v>
      </c>
      <c r="G67" s="179" t="s">
        <v>293</v>
      </c>
      <c r="H67" s="177">
        <v>43969</v>
      </c>
      <c r="I67" s="166"/>
      <c r="J67" s="177">
        <v>44085</v>
      </c>
      <c r="K67" s="57"/>
      <c r="L67" s="57"/>
      <c r="M67" s="57"/>
      <c r="N67" s="64"/>
      <c r="O67" s="64"/>
      <c r="P67" s="64"/>
      <c r="Q67" s="64"/>
      <c r="R67" s="64"/>
      <c r="S67" s="57"/>
      <c r="T67" s="57"/>
      <c r="U67" s="64"/>
      <c r="V67" s="64"/>
      <c r="W67" s="64"/>
      <c r="X67" s="64"/>
      <c r="Y67" s="64"/>
      <c r="Z67" s="57"/>
      <c r="AA67" s="57"/>
      <c r="AB67" s="37"/>
      <c r="AC67" s="37"/>
      <c r="AD67" s="37"/>
      <c r="AE67" s="57"/>
      <c r="AF67" s="37" t="s">
        <v>84</v>
      </c>
      <c r="AG67" s="57"/>
      <c r="AH67" s="57"/>
      <c r="AI67" s="37"/>
      <c r="AJ67" s="37"/>
      <c r="AK67" s="37"/>
      <c r="AL67" s="37"/>
      <c r="AM67" s="37"/>
      <c r="AN67" s="57"/>
      <c r="AO67" s="57"/>
      <c r="AP67" s="125"/>
    </row>
    <row r="68" spans="1:42" s="60" customFormat="1" ht="22.5" customHeight="1" x14ac:dyDescent="0.25">
      <c r="A68" s="111"/>
      <c r="B68" s="6">
        <v>14</v>
      </c>
      <c r="C68" s="9">
        <v>35</v>
      </c>
      <c r="D68" s="86" t="s">
        <v>314</v>
      </c>
      <c r="E68" s="81">
        <v>4267</v>
      </c>
      <c r="F68" s="185">
        <v>34335</v>
      </c>
      <c r="G68" s="179" t="s">
        <v>294</v>
      </c>
      <c r="H68" s="71">
        <v>43864</v>
      </c>
      <c r="I68" s="166"/>
      <c r="J68" s="71">
        <v>43980</v>
      </c>
      <c r="K68" s="57"/>
      <c r="L68" s="57"/>
      <c r="M68" s="57"/>
      <c r="N68" s="37" t="s">
        <v>84</v>
      </c>
      <c r="O68" s="37" t="s">
        <v>84</v>
      </c>
      <c r="P68" s="37" t="s">
        <v>84</v>
      </c>
      <c r="Q68" s="37" t="s">
        <v>84</v>
      </c>
      <c r="R68" s="37" t="s">
        <v>84</v>
      </c>
      <c r="S68" s="57"/>
      <c r="T68" s="57"/>
      <c r="U68" s="37" t="s">
        <v>84</v>
      </c>
      <c r="V68" s="74" t="s">
        <v>327</v>
      </c>
      <c r="W68" s="64"/>
      <c r="X68" s="64"/>
      <c r="Y68" s="64"/>
      <c r="Z68" s="57"/>
      <c r="AA68" s="57"/>
      <c r="AB68" s="64"/>
      <c r="AC68" s="64"/>
      <c r="AD68" s="64"/>
      <c r="AE68" s="57"/>
      <c r="AF68" s="64"/>
      <c r="AG68" s="57"/>
      <c r="AH68" s="57"/>
      <c r="AI68" s="64"/>
      <c r="AJ68" s="64"/>
      <c r="AK68" s="64"/>
      <c r="AL68" s="64"/>
      <c r="AM68" s="64"/>
      <c r="AN68" s="57"/>
      <c r="AO68" s="57"/>
      <c r="AP68" s="37"/>
    </row>
    <row r="69" spans="1:42" s="60" customFormat="1" ht="22.5" customHeight="1" x14ac:dyDescent="0.25">
      <c r="A69" s="111"/>
      <c r="B69" s="6" t="s">
        <v>17</v>
      </c>
      <c r="C69" s="9">
        <v>13</v>
      </c>
      <c r="D69" s="86" t="s">
        <v>320</v>
      </c>
      <c r="E69" s="81">
        <v>6872</v>
      </c>
      <c r="F69" s="185">
        <v>31869</v>
      </c>
      <c r="G69" s="179" t="s">
        <v>295</v>
      </c>
      <c r="H69" s="71">
        <v>43878</v>
      </c>
      <c r="I69" s="166"/>
      <c r="J69" s="71">
        <v>43994</v>
      </c>
      <c r="K69" s="57"/>
      <c r="L69" s="57"/>
      <c r="M69" s="57"/>
      <c r="N69" s="74" t="s">
        <v>321</v>
      </c>
      <c r="O69" s="64"/>
      <c r="P69" s="64"/>
      <c r="Q69" s="64"/>
      <c r="R69" s="64"/>
      <c r="S69" s="57"/>
      <c r="T69" s="57"/>
      <c r="U69" s="64"/>
      <c r="V69" s="64"/>
      <c r="W69" s="64"/>
      <c r="X69" s="64"/>
      <c r="Y69" s="64"/>
      <c r="Z69" s="57"/>
      <c r="AA69" s="57"/>
      <c r="AB69" s="64"/>
      <c r="AC69" s="64"/>
      <c r="AD69" s="64"/>
      <c r="AE69" s="57"/>
      <c r="AF69" s="64"/>
      <c r="AG69" s="57"/>
      <c r="AH69" s="57"/>
      <c r="AI69" s="64"/>
      <c r="AJ69" s="64"/>
      <c r="AK69" s="64"/>
      <c r="AL69" s="64"/>
      <c r="AM69" s="64"/>
      <c r="AN69" s="57"/>
      <c r="AO69" s="57"/>
      <c r="AP69" s="37"/>
    </row>
    <row r="70" spans="1:42" s="60" customFormat="1" ht="22.5" customHeight="1" x14ac:dyDescent="0.25">
      <c r="A70" s="111"/>
      <c r="B70" s="6" t="s">
        <v>17</v>
      </c>
      <c r="C70" s="9"/>
      <c r="D70" s="86" t="s">
        <v>212</v>
      </c>
      <c r="E70" s="81">
        <v>3542</v>
      </c>
      <c r="F70" s="185">
        <v>36599</v>
      </c>
      <c r="G70" s="179" t="s">
        <v>296</v>
      </c>
      <c r="H70" s="71">
        <v>43864</v>
      </c>
      <c r="I70" s="166"/>
      <c r="J70" s="71">
        <v>44008</v>
      </c>
      <c r="K70" s="57"/>
      <c r="L70" s="57"/>
      <c r="M70" s="57"/>
      <c r="N70" s="37" t="s">
        <v>84</v>
      </c>
      <c r="O70" s="74" t="s">
        <v>322</v>
      </c>
      <c r="P70" s="64"/>
      <c r="Q70" s="64"/>
      <c r="R70" s="64"/>
      <c r="S70" s="57"/>
      <c r="T70" s="57"/>
      <c r="U70" s="64"/>
      <c r="V70" s="64"/>
      <c r="W70" s="64"/>
      <c r="X70" s="64"/>
      <c r="Y70" s="64"/>
      <c r="Z70" s="57"/>
      <c r="AA70" s="57"/>
      <c r="AB70" s="64"/>
      <c r="AC70" s="64"/>
      <c r="AD70" s="64"/>
      <c r="AE70" s="57"/>
      <c r="AF70" s="64"/>
      <c r="AG70" s="57"/>
      <c r="AH70" s="57"/>
      <c r="AI70" s="64"/>
      <c r="AJ70" s="64"/>
      <c r="AK70" s="64"/>
      <c r="AL70" s="64"/>
      <c r="AM70" s="64"/>
      <c r="AN70" s="57"/>
      <c r="AO70" s="57"/>
      <c r="AP70" s="37"/>
    </row>
    <row r="71" spans="1:42" s="60" customFormat="1" ht="22.5" customHeight="1" x14ac:dyDescent="0.25">
      <c r="A71" s="111"/>
      <c r="B71" s="6"/>
      <c r="C71" s="9"/>
      <c r="D71" s="175" t="s">
        <v>231</v>
      </c>
      <c r="E71" s="107">
        <v>5069</v>
      </c>
      <c r="F71" s="70">
        <v>36011</v>
      </c>
      <c r="G71" s="191" t="s">
        <v>297</v>
      </c>
      <c r="H71" s="177">
        <v>43969</v>
      </c>
      <c r="I71" s="166"/>
      <c r="J71" s="177">
        <v>44085</v>
      </c>
      <c r="K71" s="57"/>
      <c r="L71" s="57"/>
      <c r="M71" s="57"/>
      <c r="N71" s="64"/>
      <c r="O71" s="64"/>
      <c r="P71" s="64"/>
      <c r="Q71" s="64"/>
      <c r="R71" s="64"/>
      <c r="S71" s="57"/>
      <c r="T71" s="57"/>
      <c r="U71" s="64"/>
      <c r="V71" s="64"/>
      <c r="W71" s="64"/>
      <c r="X71" s="64"/>
      <c r="Y71" s="64"/>
      <c r="Z71" s="57"/>
      <c r="AA71" s="57"/>
      <c r="AB71" s="37"/>
      <c r="AC71" s="37"/>
      <c r="AD71" s="37"/>
      <c r="AE71" s="57"/>
      <c r="AF71" s="37" t="s">
        <v>84</v>
      </c>
      <c r="AG71" s="57"/>
      <c r="AH71" s="57"/>
      <c r="AI71" s="37"/>
      <c r="AJ71" s="37"/>
      <c r="AK71" s="37"/>
      <c r="AL71" s="37"/>
      <c r="AM71" s="37"/>
      <c r="AN71" s="57"/>
      <c r="AO71" s="57"/>
      <c r="AP71" s="37"/>
    </row>
    <row r="72" spans="1:42" s="60" customFormat="1" ht="22.5" customHeight="1" x14ac:dyDescent="0.25">
      <c r="A72" s="111"/>
      <c r="B72" s="6">
        <v>14</v>
      </c>
      <c r="C72" s="7">
        <v>48</v>
      </c>
      <c r="D72" s="86" t="s">
        <v>315</v>
      </c>
      <c r="E72" s="81">
        <v>1283</v>
      </c>
      <c r="F72" s="185">
        <v>22988</v>
      </c>
      <c r="G72" s="179" t="s">
        <v>298</v>
      </c>
      <c r="H72" s="71">
        <v>43864</v>
      </c>
      <c r="I72" s="166"/>
      <c r="J72" s="71">
        <v>43980</v>
      </c>
      <c r="K72" s="57"/>
      <c r="L72" s="57"/>
      <c r="M72" s="57"/>
      <c r="N72" s="37" t="s">
        <v>84</v>
      </c>
      <c r="O72" s="37" t="s">
        <v>84</v>
      </c>
      <c r="P72" s="37" t="s">
        <v>84</v>
      </c>
      <c r="Q72" s="37" t="s">
        <v>84</v>
      </c>
      <c r="R72" s="37" t="s">
        <v>84</v>
      </c>
      <c r="S72" s="57"/>
      <c r="T72" s="57"/>
      <c r="U72" s="37" t="s">
        <v>84</v>
      </c>
      <c r="V72" s="74" t="s">
        <v>327</v>
      </c>
      <c r="W72" s="64"/>
      <c r="X72" s="64"/>
      <c r="Y72" s="64"/>
      <c r="Z72" s="57"/>
      <c r="AA72" s="57"/>
      <c r="AB72" s="64"/>
      <c r="AC72" s="64"/>
      <c r="AD72" s="64"/>
      <c r="AE72" s="57"/>
      <c r="AF72" s="64"/>
      <c r="AG72" s="57"/>
      <c r="AH72" s="57"/>
      <c r="AI72" s="64"/>
      <c r="AJ72" s="64"/>
      <c r="AK72" s="64"/>
      <c r="AL72" s="64"/>
      <c r="AM72" s="64"/>
      <c r="AN72" s="57"/>
      <c r="AO72" s="57"/>
      <c r="AP72" s="37"/>
    </row>
    <row r="73" spans="1:42" s="60" customFormat="1" ht="22.5" customHeight="1" x14ac:dyDescent="0.25">
      <c r="A73" s="111"/>
      <c r="B73" s="6"/>
      <c r="C73" s="7"/>
      <c r="D73" s="175" t="s">
        <v>232</v>
      </c>
      <c r="E73" s="107">
        <v>4488</v>
      </c>
      <c r="F73" s="70">
        <v>31785</v>
      </c>
      <c r="G73" s="179" t="s">
        <v>299</v>
      </c>
      <c r="H73" s="177">
        <v>43969</v>
      </c>
      <c r="I73" s="166"/>
      <c r="J73" s="177">
        <v>44085</v>
      </c>
      <c r="K73" s="57"/>
      <c r="L73" s="57"/>
      <c r="M73" s="57"/>
      <c r="N73" s="64"/>
      <c r="O73" s="64"/>
      <c r="P73" s="64"/>
      <c r="Q73" s="64"/>
      <c r="R73" s="64"/>
      <c r="S73" s="57"/>
      <c r="T73" s="57"/>
      <c r="U73" s="64"/>
      <c r="V73" s="64"/>
      <c r="W73" s="64"/>
      <c r="X73" s="64"/>
      <c r="Y73" s="64"/>
      <c r="Z73" s="57"/>
      <c r="AA73" s="57"/>
      <c r="AB73" s="37"/>
      <c r="AC73" s="37"/>
      <c r="AD73" s="37"/>
      <c r="AE73" s="57"/>
      <c r="AF73" s="37" t="s">
        <v>84</v>
      </c>
      <c r="AG73" s="57"/>
      <c r="AH73" s="57"/>
      <c r="AI73" s="37"/>
      <c r="AJ73" s="37"/>
      <c r="AK73" s="37"/>
      <c r="AL73" s="37"/>
      <c r="AM73" s="37"/>
      <c r="AN73" s="57"/>
      <c r="AO73" s="57"/>
      <c r="AP73" s="37"/>
    </row>
    <row r="74" spans="1:42" s="60" customFormat="1" ht="22.5" customHeight="1" x14ac:dyDescent="0.25">
      <c r="A74" s="111"/>
      <c r="B74" s="6">
        <v>14</v>
      </c>
      <c r="C74" s="7">
        <v>52</v>
      </c>
      <c r="D74" s="86" t="s">
        <v>316</v>
      </c>
      <c r="E74" s="81">
        <v>3641</v>
      </c>
      <c r="F74" s="185">
        <v>33370</v>
      </c>
      <c r="G74" s="179" t="s">
        <v>300</v>
      </c>
      <c r="H74" s="71">
        <v>43864</v>
      </c>
      <c r="I74" s="166"/>
      <c r="J74" s="71">
        <v>43980</v>
      </c>
      <c r="K74" s="57"/>
      <c r="L74" s="57"/>
      <c r="M74" s="57"/>
      <c r="N74" s="37" t="s">
        <v>84</v>
      </c>
      <c r="O74" s="37" t="s">
        <v>84</v>
      </c>
      <c r="P74" s="37" t="s">
        <v>84</v>
      </c>
      <c r="Q74" s="37" t="s">
        <v>84</v>
      </c>
      <c r="R74" s="37" t="s">
        <v>84</v>
      </c>
      <c r="S74" s="57"/>
      <c r="T74" s="57"/>
      <c r="U74" s="37" t="s">
        <v>84</v>
      </c>
      <c r="V74" s="74" t="s">
        <v>327</v>
      </c>
      <c r="W74" s="64"/>
      <c r="X74" s="64"/>
      <c r="Y74" s="64"/>
      <c r="Z74" s="57"/>
      <c r="AA74" s="57"/>
      <c r="AB74" s="64"/>
      <c r="AC74" s="64"/>
      <c r="AD74" s="64"/>
      <c r="AE74" s="57"/>
      <c r="AF74" s="64"/>
      <c r="AG74" s="57"/>
      <c r="AH74" s="57"/>
      <c r="AI74" s="64"/>
      <c r="AJ74" s="64"/>
      <c r="AK74" s="64"/>
      <c r="AL74" s="64"/>
      <c r="AM74" s="64"/>
      <c r="AN74" s="57"/>
      <c r="AO74" s="57"/>
      <c r="AP74" s="37"/>
    </row>
    <row r="75" spans="1:42" s="60" customFormat="1" ht="22.5" customHeight="1" x14ac:dyDescent="0.3">
      <c r="A75" s="111"/>
      <c r="B75" s="6"/>
      <c r="C75" s="7"/>
      <c r="D75" s="176" t="s">
        <v>234</v>
      </c>
      <c r="E75" s="107">
        <v>6084</v>
      </c>
      <c r="F75" s="70" t="s">
        <v>233</v>
      </c>
      <c r="G75" s="180"/>
      <c r="H75" s="177">
        <v>43969</v>
      </c>
      <c r="I75" s="166"/>
      <c r="J75" s="177">
        <v>44085</v>
      </c>
      <c r="K75" s="57"/>
      <c r="L75" s="57"/>
      <c r="M75" s="57"/>
      <c r="N75" s="64"/>
      <c r="O75" s="64"/>
      <c r="P75" s="64"/>
      <c r="Q75" s="64"/>
      <c r="R75" s="64"/>
      <c r="S75" s="57"/>
      <c r="T75" s="57"/>
      <c r="U75" s="64"/>
      <c r="V75" s="64"/>
      <c r="W75" s="64"/>
      <c r="X75" s="64"/>
      <c r="Y75" s="64"/>
      <c r="Z75" s="57"/>
      <c r="AA75" s="57"/>
      <c r="AB75" s="37"/>
      <c r="AC75" s="37"/>
      <c r="AD75" s="37"/>
      <c r="AE75" s="57"/>
      <c r="AF75" s="37" t="s">
        <v>84</v>
      </c>
      <c r="AG75" s="57"/>
      <c r="AH75" s="57"/>
      <c r="AI75" s="37"/>
      <c r="AJ75" s="37"/>
      <c r="AK75" s="37"/>
      <c r="AL75" s="37"/>
      <c r="AM75" s="37"/>
      <c r="AN75" s="57"/>
      <c r="AO75" s="57"/>
      <c r="AP75" s="37"/>
    </row>
    <row r="76" spans="1:42" s="60" customFormat="1" ht="22.5" customHeight="1" x14ac:dyDescent="0.3">
      <c r="A76" s="111">
        <v>361240</v>
      </c>
      <c r="B76" s="6" t="s">
        <v>17</v>
      </c>
      <c r="C76" s="153">
        <v>1</v>
      </c>
      <c r="D76" s="41" t="s">
        <v>207</v>
      </c>
      <c r="E76" s="154">
        <v>6494</v>
      </c>
      <c r="F76" s="189">
        <v>33094</v>
      </c>
      <c r="G76" s="180"/>
      <c r="H76" s="156">
        <v>43886</v>
      </c>
      <c r="I76" s="168"/>
      <c r="J76" s="156">
        <v>44001</v>
      </c>
      <c r="K76" s="57"/>
      <c r="L76" s="57"/>
      <c r="M76" s="57"/>
      <c r="N76" s="37" t="s">
        <v>94</v>
      </c>
      <c r="O76" s="16" t="s">
        <v>93</v>
      </c>
      <c r="P76" s="37" t="s">
        <v>94</v>
      </c>
      <c r="Q76" s="37" t="s">
        <v>94</v>
      </c>
      <c r="R76" s="37" t="s">
        <v>94</v>
      </c>
      <c r="S76" s="57"/>
      <c r="T76" s="57"/>
      <c r="U76" s="37" t="s">
        <v>94</v>
      </c>
      <c r="V76" s="37" t="s">
        <v>94</v>
      </c>
      <c r="W76" s="37"/>
      <c r="X76" s="37"/>
      <c r="Y76" s="37"/>
      <c r="Z76" s="57"/>
      <c r="AA76" s="57"/>
      <c r="AB76" s="37"/>
      <c r="AC76" s="37"/>
      <c r="AD76" s="37"/>
      <c r="AE76" s="57"/>
      <c r="AF76" s="37" t="s">
        <v>84</v>
      </c>
      <c r="AG76" s="57"/>
      <c r="AH76" s="57"/>
      <c r="AI76" s="37"/>
      <c r="AJ76" s="37"/>
      <c r="AK76" s="37"/>
      <c r="AL76" s="37"/>
      <c r="AM76" s="37"/>
      <c r="AN76" s="57"/>
      <c r="AO76" s="57"/>
      <c r="AP76" s="37"/>
    </row>
    <row r="77" spans="1:42" s="60" customFormat="1" ht="22.5" customHeight="1" x14ac:dyDescent="0.25">
      <c r="A77" s="111">
        <v>361240</v>
      </c>
      <c r="B77" s="6" t="s">
        <v>31</v>
      </c>
      <c r="C77" s="7">
        <v>5</v>
      </c>
      <c r="D77" s="87" t="s">
        <v>99</v>
      </c>
      <c r="E77" s="76">
        <v>3173</v>
      </c>
      <c r="F77" s="185">
        <v>33205</v>
      </c>
      <c r="G77" s="179" t="s">
        <v>301</v>
      </c>
      <c r="H77" s="71">
        <v>43837</v>
      </c>
      <c r="I77" s="166"/>
      <c r="J77" s="71">
        <v>44008</v>
      </c>
      <c r="K77" s="57"/>
      <c r="L77" s="57"/>
      <c r="M77" s="57"/>
      <c r="N77" s="37" t="s">
        <v>84</v>
      </c>
      <c r="O77" s="37" t="s">
        <v>94</v>
      </c>
      <c r="P77" s="37" t="s">
        <v>94</v>
      </c>
      <c r="Q77" s="37" t="s">
        <v>94</v>
      </c>
      <c r="R77" s="37" t="s">
        <v>94</v>
      </c>
      <c r="S77" s="57"/>
      <c r="T77" s="57"/>
      <c r="U77" s="37" t="s">
        <v>94</v>
      </c>
      <c r="V77" s="37" t="s">
        <v>94</v>
      </c>
      <c r="W77" s="37"/>
      <c r="X77" s="37"/>
      <c r="Y77" s="37"/>
      <c r="Z77" s="57"/>
      <c r="AA77" s="57"/>
      <c r="AB77" s="37"/>
      <c r="AC77" s="37"/>
      <c r="AD77" s="37"/>
      <c r="AE77" s="57"/>
      <c r="AF77" s="37" t="s">
        <v>84</v>
      </c>
      <c r="AG77" s="57"/>
      <c r="AH77" s="57"/>
      <c r="AI77" s="37"/>
      <c r="AJ77" s="37"/>
      <c r="AK77" s="37"/>
      <c r="AL77" s="37"/>
      <c r="AM77" s="37"/>
      <c r="AN77" s="57"/>
      <c r="AO77" s="57"/>
      <c r="AP77" s="37"/>
    </row>
    <row r="78" spans="1:42" s="60" customFormat="1" ht="22.5" customHeight="1" x14ac:dyDescent="0.25">
      <c r="A78" s="111">
        <v>361240</v>
      </c>
      <c r="B78" s="6" t="s">
        <v>17</v>
      </c>
      <c r="C78" s="7">
        <v>34</v>
      </c>
      <c r="D78" s="41" t="s">
        <v>110</v>
      </c>
      <c r="E78" s="81">
        <v>6429</v>
      </c>
      <c r="F78" s="185">
        <v>23906</v>
      </c>
      <c r="G78" s="179" t="s">
        <v>302</v>
      </c>
      <c r="H78" s="71">
        <v>43837</v>
      </c>
      <c r="I78" s="166"/>
      <c r="J78" s="71">
        <v>44001</v>
      </c>
      <c r="K78" s="57"/>
      <c r="L78" s="57"/>
      <c r="M78" s="57"/>
      <c r="N78" s="37" t="s">
        <v>94</v>
      </c>
      <c r="O78" s="37" t="s">
        <v>94</v>
      </c>
      <c r="P78" s="37" t="s">
        <v>94</v>
      </c>
      <c r="Q78" s="37" t="s">
        <v>94</v>
      </c>
      <c r="R78" s="37" t="s">
        <v>94</v>
      </c>
      <c r="S78" s="57"/>
      <c r="T78" s="57"/>
      <c r="U78" s="37" t="s">
        <v>94</v>
      </c>
      <c r="V78" s="37" t="s">
        <v>94</v>
      </c>
      <c r="W78" s="37"/>
      <c r="X78" s="37"/>
      <c r="Y78" s="37"/>
      <c r="Z78" s="57"/>
      <c r="AA78" s="57"/>
      <c r="AB78" s="37"/>
      <c r="AC78" s="37"/>
      <c r="AD78" s="37"/>
      <c r="AE78" s="57"/>
      <c r="AF78" s="37" t="s">
        <v>84</v>
      </c>
      <c r="AG78" s="57"/>
      <c r="AH78" s="57"/>
      <c r="AI78" s="37"/>
      <c r="AJ78" s="37"/>
      <c r="AK78" s="37"/>
      <c r="AL78" s="37"/>
      <c r="AM78" s="37"/>
      <c r="AN78" s="57"/>
      <c r="AO78" s="57"/>
      <c r="AP78" s="37"/>
    </row>
    <row r="79" spans="1:42" s="60" customFormat="1" ht="22.5" customHeight="1" x14ac:dyDescent="0.25">
      <c r="A79" s="111"/>
      <c r="B79" s="6"/>
      <c r="C79" s="153"/>
      <c r="D79" s="176" t="s">
        <v>235</v>
      </c>
      <c r="E79" s="107">
        <v>5977</v>
      </c>
      <c r="F79" s="70">
        <v>36732</v>
      </c>
      <c r="G79" s="179" t="s">
        <v>303</v>
      </c>
      <c r="H79" s="177">
        <v>43969</v>
      </c>
      <c r="I79" s="166"/>
      <c r="J79" s="177">
        <v>44085</v>
      </c>
      <c r="K79" s="57"/>
      <c r="L79" s="57"/>
      <c r="M79" s="57"/>
      <c r="N79" s="64"/>
      <c r="O79" s="64"/>
      <c r="P79" s="64"/>
      <c r="Q79" s="64"/>
      <c r="R79" s="64"/>
      <c r="S79" s="57"/>
      <c r="T79" s="57"/>
      <c r="U79" s="64"/>
      <c r="V79" s="64"/>
      <c r="W79" s="64"/>
      <c r="X79" s="64"/>
      <c r="Y79" s="64"/>
      <c r="Z79" s="57"/>
      <c r="AA79" s="57"/>
      <c r="AB79" s="37"/>
      <c r="AC79" s="37"/>
      <c r="AD79" s="37"/>
      <c r="AE79" s="57"/>
      <c r="AF79" s="37" t="s">
        <v>84</v>
      </c>
      <c r="AG79" s="57"/>
      <c r="AH79" s="57"/>
      <c r="AI79" s="37"/>
      <c r="AJ79" s="37"/>
      <c r="AK79" s="37"/>
      <c r="AL79" s="37"/>
      <c r="AM79" s="37"/>
      <c r="AN79" s="57"/>
      <c r="AO79" s="57"/>
      <c r="AP79" s="37"/>
    </row>
    <row r="80" spans="1:42" s="60" customFormat="1" ht="22.5" customHeight="1" x14ac:dyDescent="0.25">
      <c r="A80" s="111"/>
      <c r="B80" s="6">
        <v>14</v>
      </c>
      <c r="C80" s="7">
        <v>62</v>
      </c>
      <c r="D80" s="86" t="s">
        <v>317</v>
      </c>
      <c r="E80" s="81">
        <v>4081</v>
      </c>
      <c r="F80" s="185">
        <v>37201</v>
      </c>
      <c r="G80" s="179" t="s">
        <v>304</v>
      </c>
      <c r="H80" s="71">
        <v>43864</v>
      </c>
      <c r="I80" s="166"/>
      <c r="J80" s="71">
        <v>43980</v>
      </c>
      <c r="K80" s="57"/>
      <c r="L80" s="57"/>
      <c r="M80" s="57"/>
      <c r="N80" s="37" t="s">
        <v>84</v>
      </c>
      <c r="O80" s="37" t="s">
        <v>84</v>
      </c>
      <c r="P80" s="37" t="s">
        <v>84</v>
      </c>
      <c r="Q80" s="37" t="s">
        <v>84</v>
      </c>
      <c r="R80" s="37" t="s">
        <v>84</v>
      </c>
      <c r="S80" s="57"/>
      <c r="T80" s="57"/>
      <c r="U80" s="37" t="s">
        <v>84</v>
      </c>
      <c r="V80" s="74" t="s">
        <v>327</v>
      </c>
      <c r="W80" s="64"/>
      <c r="X80" s="64"/>
      <c r="Y80" s="64"/>
      <c r="Z80" s="57"/>
      <c r="AA80" s="57"/>
      <c r="AB80" s="64"/>
      <c r="AC80" s="64"/>
      <c r="AD80" s="64"/>
      <c r="AE80" s="57"/>
      <c r="AF80" s="64"/>
      <c r="AG80" s="57"/>
      <c r="AH80" s="57"/>
      <c r="AI80" s="64"/>
      <c r="AJ80" s="64"/>
      <c r="AK80" s="64"/>
      <c r="AL80" s="64"/>
      <c r="AM80" s="64"/>
      <c r="AN80" s="57"/>
      <c r="AO80" s="57"/>
      <c r="AP80" s="37"/>
    </row>
    <row r="81" spans="1:42" s="60" customFormat="1" ht="22.5" customHeight="1" x14ac:dyDescent="0.25">
      <c r="A81" s="111"/>
      <c r="B81" s="6">
        <v>14</v>
      </c>
      <c r="C81" s="7">
        <v>64</v>
      </c>
      <c r="D81" s="86" t="s">
        <v>318</v>
      </c>
      <c r="E81" s="81">
        <v>3222</v>
      </c>
      <c r="F81" s="185">
        <v>25319</v>
      </c>
      <c r="G81" s="179" t="s">
        <v>305</v>
      </c>
      <c r="H81" s="71">
        <v>43864</v>
      </c>
      <c r="I81" s="166"/>
      <c r="J81" s="71">
        <v>43980</v>
      </c>
      <c r="K81" s="57"/>
      <c r="L81" s="57"/>
      <c r="M81" s="57"/>
      <c r="N81" s="37" t="s">
        <v>84</v>
      </c>
      <c r="O81" s="37" t="s">
        <v>84</v>
      </c>
      <c r="P81" s="37" t="s">
        <v>84</v>
      </c>
      <c r="Q81" s="37" t="s">
        <v>84</v>
      </c>
      <c r="R81" s="37" t="s">
        <v>84</v>
      </c>
      <c r="S81" s="57"/>
      <c r="T81" s="57"/>
      <c r="U81" s="37" t="s">
        <v>84</v>
      </c>
      <c r="V81" s="74" t="s">
        <v>327</v>
      </c>
      <c r="W81" s="64"/>
      <c r="X81" s="64"/>
      <c r="Y81" s="64"/>
      <c r="Z81" s="57"/>
      <c r="AA81" s="57"/>
      <c r="AB81" s="64"/>
      <c r="AC81" s="64"/>
      <c r="AD81" s="64"/>
      <c r="AE81" s="57"/>
      <c r="AF81" s="64"/>
      <c r="AG81" s="57"/>
      <c r="AH81" s="57"/>
      <c r="AI81" s="64"/>
      <c r="AJ81" s="64"/>
      <c r="AK81" s="64"/>
      <c r="AL81" s="64"/>
      <c r="AM81" s="64"/>
      <c r="AN81" s="57"/>
      <c r="AO81" s="57"/>
      <c r="AP81" s="37"/>
    </row>
    <row r="82" spans="1:42" s="60" customFormat="1" ht="22.5" customHeight="1" x14ac:dyDescent="0.25">
      <c r="A82" s="111">
        <v>361240</v>
      </c>
      <c r="B82" s="6" t="s">
        <v>34</v>
      </c>
      <c r="C82" s="7"/>
      <c r="D82" s="32" t="s">
        <v>175</v>
      </c>
      <c r="E82" s="81">
        <v>4649</v>
      </c>
      <c r="F82" s="185">
        <v>28781</v>
      </c>
      <c r="G82" s="179" t="s">
        <v>306</v>
      </c>
      <c r="H82" s="71">
        <v>43864</v>
      </c>
      <c r="I82" s="166"/>
      <c r="J82" s="192">
        <v>44029</v>
      </c>
      <c r="K82" s="57"/>
      <c r="L82" s="57"/>
      <c r="M82" s="57"/>
      <c r="N82" s="37" t="s">
        <v>94</v>
      </c>
      <c r="O82" s="37" t="s">
        <v>94</v>
      </c>
      <c r="P82" s="37" t="s">
        <v>94</v>
      </c>
      <c r="Q82" s="37" t="s">
        <v>94</v>
      </c>
      <c r="R82" s="37" t="s">
        <v>94</v>
      </c>
      <c r="S82" s="57"/>
      <c r="T82" s="57"/>
      <c r="U82" s="37" t="s">
        <v>94</v>
      </c>
      <c r="V82" s="37" t="s">
        <v>94</v>
      </c>
      <c r="W82" s="37"/>
      <c r="X82" s="16" t="s">
        <v>91</v>
      </c>
      <c r="Y82" s="37"/>
      <c r="Z82" s="57"/>
      <c r="AA82" s="57"/>
      <c r="AB82" s="37"/>
      <c r="AC82" s="37"/>
      <c r="AD82" s="37"/>
      <c r="AE82" s="57"/>
      <c r="AF82" s="37" t="s">
        <v>84</v>
      </c>
      <c r="AG82" s="57"/>
      <c r="AH82" s="57"/>
      <c r="AI82" s="37"/>
      <c r="AJ82" s="37"/>
      <c r="AK82" s="37"/>
      <c r="AL82" s="37"/>
      <c r="AM82" s="37"/>
      <c r="AN82" s="57"/>
      <c r="AO82" s="57"/>
      <c r="AP82" s="37"/>
    </row>
    <row r="83" spans="1:42" s="60" customFormat="1" ht="22.5" customHeight="1" x14ac:dyDescent="0.25">
      <c r="A83" s="111"/>
      <c r="B83" s="6" t="s">
        <v>17</v>
      </c>
      <c r="C83" s="7"/>
      <c r="D83" s="86" t="s">
        <v>328</v>
      </c>
      <c r="E83" s="81">
        <v>5930</v>
      </c>
      <c r="F83" s="185">
        <v>31032</v>
      </c>
      <c r="G83" s="179" t="s">
        <v>307</v>
      </c>
      <c r="H83" s="71">
        <v>43864</v>
      </c>
      <c r="I83" s="166"/>
      <c r="J83" s="192">
        <v>44029</v>
      </c>
      <c r="K83" s="57"/>
      <c r="L83" s="57"/>
      <c r="M83" s="57"/>
      <c r="N83" s="37" t="s">
        <v>91</v>
      </c>
      <c r="O83" s="37" t="s">
        <v>91</v>
      </c>
      <c r="P83" s="37" t="s">
        <v>91</v>
      </c>
      <c r="Q83" s="37" t="s">
        <v>96</v>
      </c>
      <c r="R83" s="37" t="s">
        <v>96</v>
      </c>
      <c r="S83" s="37" t="s">
        <v>96</v>
      </c>
      <c r="T83" s="37" t="s">
        <v>96</v>
      </c>
      <c r="U83" s="74" t="s">
        <v>329</v>
      </c>
      <c r="V83" s="64"/>
      <c r="W83" s="64"/>
      <c r="X83" s="64"/>
      <c r="Y83" s="64"/>
      <c r="Z83" s="57"/>
      <c r="AA83" s="57"/>
      <c r="AB83" s="64"/>
      <c r="AC83" s="64"/>
      <c r="AD83" s="64"/>
      <c r="AE83" s="57"/>
      <c r="AF83" s="64"/>
      <c r="AG83" s="57"/>
      <c r="AH83" s="57"/>
      <c r="AI83" s="64"/>
      <c r="AJ83" s="64"/>
      <c r="AK83" s="64"/>
      <c r="AL83" s="64"/>
      <c r="AM83" s="64"/>
      <c r="AN83" s="57"/>
      <c r="AO83" s="57"/>
      <c r="AP83" s="37"/>
    </row>
    <row r="84" spans="1:42" s="60" customFormat="1" ht="22.5" customHeight="1" x14ac:dyDescent="0.25">
      <c r="A84" s="111"/>
      <c r="B84" s="6">
        <v>14</v>
      </c>
      <c r="C84" s="7">
        <v>65</v>
      </c>
      <c r="D84" s="86" t="s">
        <v>323</v>
      </c>
      <c r="E84" s="81">
        <v>4156</v>
      </c>
      <c r="F84" s="185">
        <v>32821</v>
      </c>
      <c r="G84" s="179" t="s">
        <v>308</v>
      </c>
      <c r="H84" s="71">
        <v>43864</v>
      </c>
      <c r="I84" s="166"/>
      <c r="J84" s="71">
        <v>43980</v>
      </c>
      <c r="K84" s="57"/>
      <c r="L84" s="57"/>
      <c r="M84" s="57"/>
      <c r="N84" s="37" t="s">
        <v>84</v>
      </c>
      <c r="O84" s="37" t="s">
        <v>84</v>
      </c>
      <c r="P84" s="37" t="s">
        <v>84</v>
      </c>
      <c r="Q84" s="37" t="s">
        <v>84</v>
      </c>
      <c r="R84" s="37" t="s">
        <v>84</v>
      </c>
      <c r="S84" s="57"/>
      <c r="T84" s="57"/>
      <c r="U84" s="37" t="s">
        <v>84</v>
      </c>
      <c r="V84" s="74" t="s">
        <v>327</v>
      </c>
      <c r="W84" s="64"/>
      <c r="X84" s="64"/>
      <c r="Y84" s="64"/>
      <c r="Z84" s="57"/>
      <c r="AA84" s="57"/>
      <c r="AB84" s="64"/>
      <c r="AC84" s="64"/>
      <c r="AD84" s="64"/>
      <c r="AE84" s="57"/>
      <c r="AF84" s="64"/>
      <c r="AG84" s="57"/>
      <c r="AH84" s="57"/>
      <c r="AI84" s="64"/>
      <c r="AJ84" s="64"/>
      <c r="AK84" s="64"/>
      <c r="AL84" s="64"/>
      <c r="AM84" s="64"/>
      <c r="AN84" s="57"/>
      <c r="AO84" s="57"/>
      <c r="AP84" s="37"/>
    </row>
    <row r="85" spans="1:42" s="60" customFormat="1" ht="22.5" customHeight="1" x14ac:dyDescent="0.25">
      <c r="A85" s="111">
        <v>361240</v>
      </c>
      <c r="B85" s="6" t="s">
        <v>17</v>
      </c>
      <c r="C85" s="7"/>
      <c r="D85" s="32" t="s">
        <v>217</v>
      </c>
      <c r="E85" s="81">
        <v>5511</v>
      </c>
      <c r="F85" s="185">
        <v>35288</v>
      </c>
      <c r="G85" s="179" t="s">
        <v>309</v>
      </c>
      <c r="H85" s="71">
        <v>43899</v>
      </c>
      <c r="I85" s="166"/>
      <c r="J85" s="71">
        <v>44029</v>
      </c>
      <c r="K85" s="57"/>
      <c r="L85" s="57"/>
      <c r="M85" s="57"/>
      <c r="N85" s="37" t="s">
        <v>94</v>
      </c>
      <c r="O85" s="37" t="s">
        <v>94</v>
      </c>
      <c r="P85" s="37" t="s">
        <v>91</v>
      </c>
      <c r="Q85" s="37" t="s">
        <v>94</v>
      </c>
      <c r="R85" s="37" t="s">
        <v>94</v>
      </c>
      <c r="S85" s="57"/>
      <c r="T85" s="57"/>
      <c r="U85" s="37" t="s">
        <v>94</v>
      </c>
      <c r="V85" s="37" t="s">
        <v>94</v>
      </c>
      <c r="W85" s="37"/>
      <c r="X85" s="37"/>
      <c r="Y85" s="37"/>
      <c r="Z85" s="57"/>
      <c r="AA85" s="57"/>
      <c r="AB85" s="37"/>
      <c r="AC85" s="37"/>
      <c r="AD85" s="37"/>
      <c r="AE85" s="57"/>
      <c r="AF85" s="37" t="s">
        <v>84</v>
      </c>
      <c r="AG85" s="57"/>
      <c r="AH85" s="57"/>
      <c r="AI85" s="37"/>
      <c r="AJ85" s="37"/>
      <c r="AK85" s="37"/>
      <c r="AL85" s="37"/>
      <c r="AM85" s="37"/>
      <c r="AN85" s="57"/>
      <c r="AO85" s="57"/>
      <c r="AP85" s="37"/>
    </row>
    <row r="86" spans="1:42" s="60" customFormat="1" ht="22.5" customHeight="1" x14ac:dyDescent="0.25">
      <c r="A86" s="111"/>
      <c r="B86" s="6"/>
      <c r="C86" s="7"/>
      <c r="D86" s="176" t="s">
        <v>236</v>
      </c>
      <c r="E86" s="107">
        <v>5912</v>
      </c>
      <c r="F86" s="70">
        <v>26901</v>
      </c>
      <c r="G86" s="179" t="s">
        <v>310</v>
      </c>
      <c r="H86" s="177">
        <v>43969</v>
      </c>
      <c r="I86" s="166"/>
      <c r="J86" s="177">
        <v>44085</v>
      </c>
      <c r="K86" s="57"/>
      <c r="L86" s="57"/>
      <c r="M86" s="57"/>
      <c r="N86" s="64"/>
      <c r="O86" s="64"/>
      <c r="P86" s="64"/>
      <c r="Q86" s="64"/>
      <c r="R86" s="64"/>
      <c r="S86" s="57"/>
      <c r="T86" s="57"/>
      <c r="U86" s="64"/>
      <c r="V86" s="64"/>
      <c r="W86" s="64"/>
      <c r="X86" s="64"/>
      <c r="Y86" s="64"/>
      <c r="Z86" s="57"/>
      <c r="AA86" s="57"/>
      <c r="AB86" s="37"/>
      <c r="AC86" s="37"/>
      <c r="AD86" s="37"/>
      <c r="AE86" s="57"/>
      <c r="AF86" s="37" t="s">
        <v>84</v>
      </c>
      <c r="AG86" s="57"/>
      <c r="AH86" s="57"/>
      <c r="AI86" s="37"/>
      <c r="AJ86" s="37"/>
      <c r="AK86" s="37"/>
      <c r="AL86" s="37"/>
      <c r="AM86" s="37"/>
      <c r="AN86" s="57"/>
      <c r="AO86" s="57"/>
      <c r="AP86" s="37"/>
    </row>
    <row r="87" spans="1:42" s="60" customFormat="1" ht="22.5" customHeight="1" x14ac:dyDescent="0.25">
      <c r="A87" s="111">
        <v>361240</v>
      </c>
      <c r="B87" s="6" t="s">
        <v>31</v>
      </c>
      <c r="C87" s="7"/>
      <c r="D87" s="32" t="s">
        <v>180</v>
      </c>
      <c r="E87" s="81">
        <v>4894</v>
      </c>
      <c r="F87" s="185">
        <v>36405</v>
      </c>
      <c r="G87" s="179" t="s">
        <v>311</v>
      </c>
      <c r="H87" s="71">
        <v>43864</v>
      </c>
      <c r="I87" s="166"/>
      <c r="J87" s="192">
        <v>44029</v>
      </c>
      <c r="K87" s="57"/>
      <c r="L87" s="57"/>
      <c r="M87" s="57"/>
      <c r="N87" s="37" t="s">
        <v>84</v>
      </c>
      <c r="O87" s="37" t="s">
        <v>94</v>
      </c>
      <c r="P87" s="37" t="s">
        <v>94</v>
      </c>
      <c r="Q87" s="37" t="s">
        <v>94</v>
      </c>
      <c r="R87" s="37" t="s">
        <v>94</v>
      </c>
      <c r="S87" s="57"/>
      <c r="T87" s="57"/>
      <c r="U87" s="37" t="s">
        <v>94</v>
      </c>
      <c r="V87" s="37" t="s">
        <v>94</v>
      </c>
      <c r="W87" s="37"/>
      <c r="X87" s="37"/>
      <c r="Y87" s="37"/>
      <c r="Z87" s="57"/>
      <c r="AA87" s="57"/>
      <c r="AB87" s="37"/>
      <c r="AC87" s="37"/>
      <c r="AD87" s="37"/>
      <c r="AE87" s="57"/>
      <c r="AF87" s="37" t="s">
        <v>84</v>
      </c>
      <c r="AG87" s="57"/>
      <c r="AH87" s="57"/>
      <c r="AI87" s="37"/>
      <c r="AJ87" s="37"/>
      <c r="AK87" s="37"/>
      <c r="AL87" s="37"/>
      <c r="AM87" s="37"/>
      <c r="AN87" s="57"/>
      <c r="AO87" s="57"/>
      <c r="AP87" s="37"/>
    </row>
    <row r="88" spans="1:42" s="60" customFormat="1" ht="22.5" customHeight="1" x14ac:dyDescent="0.25">
      <c r="A88" s="111"/>
      <c r="B88" s="6"/>
      <c r="C88" s="7"/>
      <c r="D88" s="176" t="s">
        <v>237</v>
      </c>
      <c r="E88" s="107">
        <v>2700</v>
      </c>
      <c r="F88" s="70">
        <v>29000</v>
      </c>
      <c r="G88" s="179" t="s">
        <v>312</v>
      </c>
      <c r="H88" s="177">
        <v>43969</v>
      </c>
      <c r="I88" s="166"/>
      <c r="J88" s="177">
        <v>44085</v>
      </c>
      <c r="K88" s="57"/>
      <c r="L88" s="57"/>
      <c r="M88" s="57"/>
      <c r="N88" s="64"/>
      <c r="O88" s="64"/>
      <c r="P88" s="64"/>
      <c r="Q88" s="64"/>
      <c r="R88" s="64"/>
      <c r="S88" s="57"/>
      <c r="T88" s="57"/>
      <c r="U88" s="64"/>
      <c r="V88" s="64"/>
      <c r="W88" s="64"/>
      <c r="X88" s="64"/>
      <c r="Y88" s="64"/>
      <c r="Z88" s="57"/>
      <c r="AA88" s="57"/>
      <c r="AB88" s="37"/>
      <c r="AC88" s="37"/>
      <c r="AD88" s="37"/>
      <c r="AE88" s="57"/>
      <c r="AF88" s="37" t="s">
        <v>84</v>
      </c>
      <c r="AG88" s="57"/>
      <c r="AH88" s="57"/>
      <c r="AI88" s="37"/>
      <c r="AJ88" s="37"/>
      <c r="AK88" s="37"/>
      <c r="AL88" s="37"/>
      <c r="AM88" s="37"/>
      <c r="AN88" s="57"/>
      <c r="AO88" s="57"/>
      <c r="AP88" s="37"/>
    </row>
    <row r="89" spans="1:42" s="60" customFormat="1" ht="22.5" customHeight="1" x14ac:dyDescent="0.25">
      <c r="A89" s="111"/>
      <c r="B89" s="6">
        <v>14</v>
      </c>
      <c r="C89" s="7">
        <v>76</v>
      </c>
      <c r="D89" s="86" t="s">
        <v>319</v>
      </c>
      <c r="E89" s="81">
        <v>4925</v>
      </c>
      <c r="F89" s="185">
        <v>30476</v>
      </c>
      <c r="G89" s="179" t="s">
        <v>313</v>
      </c>
      <c r="H89" s="71">
        <v>43864</v>
      </c>
      <c r="I89" s="166"/>
      <c r="J89" s="71">
        <v>43980</v>
      </c>
      <c r="K89" s="57"/>
      <c r="L89" s="57"/>
      <c r="M89" s="57"/>
      <c r="N89" s="37" t="s">
        <v>84</v>
      </c>
      <c r="O89" s="37" t="s">
        <v>84</v>
      </c>
      <c r="P89" s="37" t="s">
        <v>84</v>
      </c>
      <c r="Q89" s="37" t="s">
        <v>84</v>
      </c>
      <c r="R89" s="37" t="s">
        <v>84</v>
      </c>
      <c r="S89" s="57"/>
      <c r="T89" s="57"/>
      <c r="U89" s="37" t="s">
        <v>84</v>
      </c>
      <c r="V89" s="74" t="s">
        <v>327</v>
      </c>
      <c r="W89" s="64"/>
      <c r="X89" s="64"/>
      <c r="Y89" s="64"/>
      <c r="Z89" s="57"/>
      <c r="AA89" s="57"/>
      <c r="AB89" s="64"/>
      <c r="AC89" s="64"/>
      <c r="AD89" s="64"/>
      <c r="AE89" s="57"/>
      <c r="AF89" s="64"/>
      <c r="AG89" s="57"/>
      <c r="AH89" s="57"/>
      <c r="AI89" s="64"/>
      <c r="AJ89" s="64"/>
      <c r="AK89" s="64"/>
      <c r="AL89" s="64"/>
      <c r="AM89" s="64"/>
      <c r="AN89" s="57"/>
      <c r="AO89" s="57"/>
      <c r="AP89" s="37"/>
    </row>
    <row r="90" spans="1:42" s="60" customFormat="1" ht="22.5" customHeight="1" x14ac:dyDescent="0.25">
      <c r="A90" s="111">
        <v>361240</v>
      </c>
      <c r="B90" s="6" t="s">
        <v>34</v>
      </c>
      <c r="C90" s="143">
        <v>2</v>
      </c>
      <c r="D90" s="41" t="s">
        <v>132</v>
      </c>
      <c r="E90" s="76">
        <v>2994</v>
      </c>
      <c r="F90" s="185">
        <v>25963</v>
      </c>
      <c r="G90" s="179" t="s">
        <v>292</v>
      </c>
      <c r="H90" s="138">
        <v>43857</v>
      </c>
      <c r="I90" s="169"/>
      <c r="J90" s="192">
        <v>44029</v>
      </c>
      <c r="K90" s="57"/>
      <c r="L90" s="57"/>
      <c r="M90" s="57"/>
      <c r="N90" s="37" t="s">
        <v>91</v>
      </c>
      <c r="O90" s="37" t="s">
        <v>91</v>
      </c>
      <c r="P90" s="37" t="s">
        <v>91</v>
      </c>
      <c r="Q90" s="37" t="s">
        <v>96</v>
      </c>
      <c r="R90" s="37" t="s">
        <v>96</v>
      </c>
      <c r="S90" s="57"/>
      <c r="T90" s="57"/>
      <c r="U90" s="37" t="s">
        <v>94</v>
      </c>
      <c r="V90" s="37" t="s">
        <v>94</v>
      </c>
      <c r="W90" s="37"/>
      <c r="X90" s="37"/>
      <c r="Y90" s="37"/>
      <c r="Z90" s="57"/>
      <c r="AA90" s="57"/>
      <c r="AB90" s="37"/>
      <c r="AC90" s="37"/>
      <c r="AD90" s="37"/>
      <c r="AE90" s="57"/>
      <c r="AF90" s="37" t="s">
        <v>84</v>
      </c>
      <c r="AG90" s="57"/>
      <c r="AH90" s="57"/>
      <c r="AI90" s="37"/>
      <c r="AJ90" s="37"/>
      <c r="AK90" s="37"/>
      <c r="AL90" s="37"/>
      <c r="AM90" s="37"/>
      <c r="AN90" s="57"/>
      <c r="AO90" s="57"/>
      <c r="AP90" s="37"/>
    </row>
    <row r="91" spans="1:42" s="60" customFormat="1" x14ac:dyDescent="0.2">
      <c r="A91" s="5"/>
      <c r="B91" s="5"/>
      <c r="C91" s="144"/>
      <c r="D91" s="65"/>
      <c r="E91" s="5"/>
      <c r="F91" s="190"/>
      <c r="G91" s="66"/>
      <c r="H91" s="139"/>
      <c r="I91" s="139"/>
      <c r="J91" s="139"/>
      <c r="K91" s="63"/>
      <c r="L91" s="63"/>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c r="AO91" s="63"/>
      <c r="AP91" s="63"/>
    </row>
    <row r="92" spans="1:42" s="60" customFormat="1" x14ac:dyDescent="0.2">
      <c r="A92" s="5"/>
      <c r="B92" s="5"/>
      <c r="C92" s="144"/>
      <c r="D92" s="65"/>
      <c r="E92" s="5"/>
      <c r="F92" s="190"/>
      <c r="G92" s="66"/>
      <c r="H92" s="139"/>
      <c r="I92" s="139"/>
      <c r="J92" s="139"/>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row>
    <row r="93" spans="1:42" s="60" customFormat="1" x14ac:dyDescent="0.2">
      <c r="A93" s="5"/>
      <c r="B93" s="5"/>
      <c r="C93" s="144"/>
      <c r="D93" s="65"/>
      <c r="E93" s="5"/>
      <c r="F93" s="190"/>
      <c r="G93" s="66"/>
      <c r="H93" s="139"/>
      <c r="I93" s="139"/>
      <c r="J93" s="139"/>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c r="AP93" s="63"/>
    </row>
    <row r="94" spans="1:42" s="60" customFormat="1" x14ac:dyDescent="0.2">
      <c r="A94" s="5"/>
      <c r="B94" s="5"/>
      <c r="C94" s="144"/>
      <c r="D94" s="65"/>
      <c r="E94" s="5"/>
      <c r="F94" s="190"/>
      <c r="G94" s="66"/>
      <c r="H94" s="139"/>
      <c r="I94" s="139"/>
      <c r="J94" s="139"/>
      <c r="K94" s="63"/>
      <c r="L94" s="63"/>
      <c r="M94" s="63"/>
      <c r="N94" s="63"/>
      <c r="O94" s="63"/>
      <c r="P94" s="63"/>
      <c r="Q94" s="63"/>
      <c r="R94" s="63"/>
      <c r="S94" s="63"/>
      <c r="T94" s="63"/>
      <c r="U94" s="63"/>
      <c r="V94" s="63"/>
      <c r="W94" s="63"/>
      <c r="X94" s="63"/>
      <c r="Y94" s="63"/>
      <c r="Z94" s="63"/>
      <c r="AA94" s="63"/>
      <c r="AB94" s="63"/>
      <c r="AC94" s="63"/>
      <c r="AD94" s="63"/>
      <c r="AE94" s="63"/>
      <c r="AF94" s="63"/>
      <c r="AG94" s="63"/>
      <c r="AH94" s="63"/>
      <c r="AI94" s="63"/>
      <c r="AJ94" s="63"/>
      <c r="AK94" s="63"/>
      <c r="AL94" s="63"/>
      <c r="AM94" s="63"/>
      <c r="AN94" s="63"/>
      <c r="AO94" s="63"/>
      <c r="AP94" s="63"/>
    </row>
    <row r="95" spans="1:42" s="60" customFormat="1" x14ac:dyDescent="0.2">
      <c r="A95" s="5"/>
      <c r="B95" s="5"/>
      <c r="C95" s="144"/>
      <c r="D95" s="65"/>
      <c r="E95" s="5"/>
      <c r="F95" s="190"/>
      <c r="G95" s="66"/>
      <c r="H95" s="139"/>
      <c r="I95" s="139"/>
      <c r="J95" s="139"/>
      <c r="K95" s="63"/>
      <c r="L95" s="63"/>
      <c r="M95" s="63"/>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c r="AN95" s="63"/>
      <c r="AO95" s="63"/>
      <c r="AP95" s="63"/>
    </row>
    <row r="96" spans="1:42" s="60" customFormat="1" x14ac:dyDescent="0.2">
      <c r="A96" s="5"/>
      <c r="B96" s="5"/>
      <c r="C96" s="144"/>
      <c r="D96" s="65"/>
      <c r="E96" s="5"/>
      <c r="F96" s="190"/>
      <c r="G96" s="66"/>
      <c r="H96" s="139"/>
      <c r="I96" s="139"/>
      <c r="J96" s="139"/>
      <c r="K96" s="63"/>
      <c r="L96" s="63"/>
      <c r="M96" s="63"/>
      <c r="N96" s="63"/>
      <c r="O96" s="63"/>
      <c r="P96" s="63"/>
      <c r="Q96" s="63"/>
      <c r="R96" s="63"/>
      <c r="S96" s="63"/>
      <c r="T96" s="63"/>
      <c r="U96" s="63"/>
      <c r="V96" s="63"/>
      <c r="W96" s="63"/>
      <c r="X96" s="63"/>
      <c r="Y96" s="63"/>
      <c r="Z96" s="63"/>
      <c r="AA96" s="63"/>
      <c r="AB96" s="63"/>
      <c r="AC96" s="63"/>
      <c r="AD96" s="63"/>
      <c r="AE96" s="63"/>
      <c r="AF96" s="63"/>
      <c r="AG96" s="63"/>
      <c r="AH96" s="63"/>
      <c r="AI96" s="63"/>
      <c r="AJ96" s="63"/>
      <c r="AK96" s="63"/>
      <c r="AL96" s="63"/>
      <c r="AM96" s="63"/>
      <c r="AN96" s="63"/>
      <c r="AO96" s="63"/>
      <c r="AP96" s="63"/>
    </row>
    <row r="97" spans="1:42" s="60" customFormat="1" x14ac:dyDescent="0.2">
      <c r="A97" s="5"/>
      <c r="B97" s="5"/>
      <c r="C97" s="144"/>
      <c r="D97" s="65"/>
      <c r="E97" s="5"/>
      <c r="F97" s="190"/>
      <c r="G97" s="66"/>
      <c r="H97" s="139"/>
      <c r="I97" s="139"/>
      <c r="J97" s="139"/>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c r="AO97" s="63"/>
      <c r="AP97" s="63"/>
    </row>
    <row r="98" spans="1:42" s="60" customFormat="1" x14ac:dyDescent="0.2">
      <c r="A98" s="5"/>
      <c r="B98" s="5"/>
      <c r="C98" s="144"/>
      <c r="D98" s="65"/>
      <c r="E98" s="5"/>
      <c r="F98" s="190"/>
      <c r="G98" s="66"/>
      <c r="H98" s="139"/>
      <c r="I98" s="139"/>
      <c r="J98" s="139"/>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3"/>
      <c r="AP98" s="63"/>
    </row>
    <row r="99" spans="1:42" s="60" customFormat="1" x14ac:dyDescent="0.2">
      <c r="A99" s="5"/>
      <c r="B99" s="5"/>
      <c r="C99" s="144"/>
      <c r="D99" s="65"/>
      <c r="E99" s="5"/>
      <c r="F99" s="190"/>
      <c r="G99" s="66"/>
      <c r="H99" s="139"/>
      <c r="I99" s="139"/>
      <c r="J99" s="139"/>
      <c r="K99" s="63"/>
      <c r="L99" s="63"/>
      <c r="M99" s="63"/>
      <c r="N99" s="63"/>
      <c r="O99" s="63"/>
      <c r="P99" s="63"/>
      <c r="Q99" s="63"/>
      <c r="R99" s="63"/>
      <c r="S99" s="63"/>
      <c r="T99" s="63"/>
      <c r="U99" s="63"/>
      <c r="V99" s="63"/>
      <c r="W99" s="63"/>
      <c r="X99" s="63"/>
      <c r="Y99" s="63"/>
      <c r="Z99" s="63"/>
      <c r="AA99" s="63"/>
      <c r="AB99" s="63"/>
      <c r="AC99" s="63"/>
      <c r="AD99" s="63"/>
      <c r="AE99" s="63"/>
      <c r="AF99" s="63"/>
      <c r="AG99" s="63"/>
      <c r="AH99" s="63"/>
      <c r="AI99" s="63"/>
      <c r="AJ99" s="63"/>
      <c r="AK99" s="63"/>
      <c r="AL99" s="63"/>
      <c r="AM99" s="63"/>
      <c r="AN99" s="63"/>
      <c r="AO99" s="63"/>
      <c r="AP99" s="63"/>
    </row>
    <row r="100" spans="1:42" s="60" customFormat="1" x14ac:dyDescent="0.2">
      <c r="A100" s="5"/>
      <c r="B100" s="5"/>
      <c r="C100" s="144"/>
      <c r="D100" s="65"/>
      <c r="E100" s="5"/>
      <c r="F100" s="190"/>
      <c r="G100" s="66"/>
      <c r="H100" s="139"/>
      <c r="I100" s="139"/>
      <c r="J100" s="139"/>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I100" s="63"/>
      <c r="AJ100" s="63"/>
      <c r="AK100" s="63"/>
      <c r="AL100" s="63"/>
      <c r="AM100" s="63"/>
      <c r="AN100" s="63"/>
      <c r="AO100" s="63"/>
      <c r="AP100" s="63"/>
    </row>
    <row r="101" spans="1:42" s="60" customFormat="1" x14ac:dyDescent="0.2">
      <c r="A101" s="5"/>
      <c r="B101" s="5"/>
      <c r="C101" s="144"/>
      <c r="D101" s="65"/>
      <c r="E101" s="5"/>
      <c r="F101" s="190"/>
      <c r="G101" s="66"/>
      <c r="H101" s="139"/>
      <c r="I101" s="139"/>
      <c r="J101" s="139"/>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63"/>
      <c r="AL101" s="63"/>
      <c r="AM101" s="63"/>
      <c r="AN101" s="63"/>
      <c r="AO101" s="63"/>
      <c r="AP101" s="63"/>
    </row>
    <row r="102" spans="1:42" s="60" customFormat="1" x14ac:dyDescent="0.2">
      <c r="A102" s="5"/>
      <c r="B102" s="5"/>
      <c r="C102" s="144"/>
      <c r="D102" s="65"/>
      <c r="E102" s="5"/>
      <c r="F102" s="190"/>
      <c r="G102" s="66"/>
      <c r="H102" s="139"/>
      <c r="I102" s="139"/>
      <c r="J102" s="139"/>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row>
    <row r="103" spans="1:42" s="60" customFormat="1" x14ac:dyDescent="0.2">
      <c r="A103" s="5"/>
      <c r="B103" s="5"/>
      <c r="C103" s="144"/>
      <c r="D103" s="65"/>
      <c r="E103" s="5"/>
      <c r="F103" s="190"/>
      <c r="G103" s="66"/>
      <c r="H103" s="139"/>
      <c r="I103" s="139"/>
      <c r="J103" s="139"/>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row>
    <row r="104" spans="1:42" s="60" customFormat="1" x14ac:dyDescent="0.2">
      <c r="A104" s="5"/>
      <c r="B104" s="5"/>
      <c r="C104" s="144"/>
      <c r="D104" s="65"/>
      <c r="E104" s="5"/>
      <c r="F104" s="190"/>
      <c r="G104" s="66"/>
      <c r="H104" s="139"/>
      <c r="I104" s="139"/>
      <c r="J104" s="139"/>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row>
    <row r="105" spans="1:42" s="60" customFormat="1" x14ac:dyDescent="0.2">
      <c r="A105" s="5"/>
      <c r="B105" s="5"/>
      <c r="C105" s="144"/>
      <c r="D105" s="65"/>
      <c r="E105" s="5"/>
      <c r="F105" s="190"/>
      <c r="G105" s="66"/>
      <c r="H105" s="139"/>
      <c r="I105" s="139"/>
      <c r="J105" s="139"/>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row>
    <row r="106" spans="1:42" s="60" customFormat="1" x14ac:dyDescent="0.2">
      <c r="A106" s="5"/>
      <c r="B106" s="5"/>
      <c r="C106" s="144"/>
      <c r="D106" s="65"/>
      <c r="E106" s="5"/>
      <c r="F106" s="190"/>
      <c r="G106" s="66"/>
      <c r="H106" s="139"/>
      <c r="I106" s="139"/>
      <c r="J106" s="139"/>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row>
    <row r="107" spans="1:42" s="60" customFormat="1" x14ac:dyDescent="0.2">
      <c r="A107" s="5"/>
      <c r="B107" s="5"/>
      <c r="C107" s="144"/>
      <c r="D107" s="65"/>
      <c r="E107" s="5"/>
      <c r="F107" s="190"/>
      <c r="G107" s="66"/>
      <c r="H107" s="139"/>
      <c r="I107" s="139"/>
      <c r="J107" s="139"/>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row>
    <row r="108" spans="1:42" s="60" customFormat="1" x14ac:dyDescent="0.2">
      <c r="A108" s="5"/>
      <c r="B108" s="5"/>
      <c r="C108" s="144"/>
      <c r="D108" s="65"/>
      <c r="E108" s="5"/>
      <c r="F108" s="190"/>
      <c r="G108" s="66"/>
      <c r="H108" s="139"/>
      <c r="I108" s="139"/>
      <c r="J108" s="139"/>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row>
    <row r="109" spans="1:42" s="60" customFormat="1" x14ac:dyDescent="0.2">
      <c r="A109" s="5"/>
      <c r="B109" s="5"/>
      <c r="C109" s="144"/>
      <c r="D109" s="65"/>
      <c r="E109" s="5"/>
      <c r="F109" s="190"/>
      <c r="G109" s="66"/>
      <c r="H109" s="139"/>
      <c r="I109" s="139"/>
      <c r="J109" s="139"/>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row>
    <row r="110" spans="1:42" s="60" customFormat="1" x14ac:dyDescent="0.2">
      <c r="A110" s="5"/>
      <c r="B110" s="5"/>
      <c r="C110" s="144"/>
      <c r="D110" s="65"/>
      <c r="E110" s="5"/>
      <c r="F110" s="190"/>
      <c r="G110" s="66"/>
      <c r="H110" s="139"/>
      <c r="I110" s="139"/>
      <c r="J110" s="139"/>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row>
    <row r="111" spans="1:42" s="60" customFormat="1" x14ac:dyDescent="0.2">
      <c r="A111" s="5"/>
      <c r="B111" s="5"/>
      <c r="C111" s="144"/>
      <c r="D111" s="65"/>
      <c r="E111" s="5"/>
      <c r="F111" s="190"/>
      <c r="G111" s="66"/>
      <c r="H111" s="139"/>
      <c r="I111" s="139"/>
      <c r="J111" s="139"/>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row>
    <row r="112" spans="1:42" s="60" customFormat="1" x14ac:dyDescent="0.2">
      <c r="A112" s="5"/>
      <c r="B112" s="5"/>
      <c r="C112" s="144"/>
      <c r="D112" s="65"/>
      <c r="E112" s="5"/>
      <c r="F112" s="190"/>
      <c r="G112" s="66"/>
      <c r="H112" s="139"/>
      <c r="I112" s="139"/>
      <c r="J112" s="139"/>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row>
    <row r="113" spans="1:42" s="60" customFormat="1" x14ac:dyDescent="0.2">
      <c r="A113" s="5"/>
      <c r="B113" s="5"/>
      <c r="C113" s="144"/>
      <c r="D113" s="65"/>
      <c r="E113" s="5"/>
      <c r="F113" s="190"/>
      <c r="G113" s="66"/>
      <c r="H113" s="139"/>
      <c r="I113" s="139"/>
      <c r="J113" s="139"/>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row>
    <row r="114" spans="1:42" s="60" customFormat="1" x14ac:dyDescent="0.2">
      <c r="A114" s="5"/>
      <c r="B114" s="5"/>
      <c r="C114" s="144"/>
      <c r="D114" s="65"/>
      <c r="E114" s="5"/>
      <c r="F114" s="190"/>
      <c r="G114" s="66"/>
      <c r="H114" s="139"/>
      <c r="I114" s="139"/>
      <c r="J114" s="139"/>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row>
    <row r="115" spans="1:42" s="60" customFormat="1" x14ac:dyDescent="0.2">
      <c r="A115" s="5"/>
      <c r="B115" s="5"/>
      <c r="C115" s="144"/>
      <c r="D115" s="65"/>
      <c r="E115" s="5"/>
      <c r="F115" s="190"/>
      <c r="G115" s="66"/>
      <c r="H115" s="139"/>
      <c r="I115" s="139"/>
      <c r="J115" s="139"/>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row>
    <row r="116" spans="1:42" s="60" customFormat="1" x14ac:dyDescent="0.2">
      <c r="A116" s="5"/>
      <c r="B116" s="5"/>
      <c r="C116" s="144"/>
      <c r="D116" s="65"/>
      <c r="E116" s="5"/>
      <c r="F116" s="190"/>
      <c r="G116" s="66"/>
      <c r="H116" s="139"/>
      <c r="I116" s="139"/>
      <c r="J116" s="139"/>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row>
    <row r="117" spans="1:42" s="60" customFormat="1" x14ac:dyDescent="0.2">
      <c r="A117" s="5"/>
      <c r="B117" s="5"/>
      <c r="C117" s="144"/>
      <c r="D117" s="65"/>
      <c r="E117" s="5"/>
      <c r="F117" s="190"/>
      <c r="G117" s="66"/>
      <c r="H117" s="139"/>
      <c r="I117" s="139"/>
      <c r="J117" s="139"/>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row>
    <row r="118" spans="1:42" s="60" customFormat="1" x14ac:dyDescent="0.2">
      <c r="A118" s="5"/>
      <c r="B118" s="5"/>
      <c r="C118" s="144"/>
      <c r="D118" s="65"/>
      <c r="E118" s="5"/>
      <c r="F118" s="190"/>
      <c r="G118" s="66"/>
      <c r="H118" s="139"/>
      <c r="I118" s="139"/>
      <c r="J118" s="139"/>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row>
    <row r="119" spans="1:42" s="60" customFormat="1" x14ac:dyDescent="0.2">
      <c r="A119" s="5"/>
      <c r="B119" s="5"/>
      <c r="C119" s="144"/>
      <c r="D119" s="65"/>
      <c r="E119" s="5"/>
      <c r="F119" s="190"/>
      <c r="G119" s="66"/>
      <c r="H119" s="139"/>
      <c r="I119" s="139"/>
      <c r="J119" s="139"/>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row>
    <row r="120" spans="1:42" s="60" customFormat="1" x14ac:dyDescent="0.2">
      <c r="A120" s="5"/>
      <c r="B120" s="5"/>
      <c r="C120" s="144"/>
      <c r="D120" s="65"/>
      <c r="E120" s="5"/>
      <c r="F120" s="190"/>
      <c r="G120" s="66"/>
      <c r="H120" s="139"/>
      <c r="I120" s="139"/>
      <c r="J120" s="139"/>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row>
    <row r="121" spans="1:42" s="60" customFormat="1" x14ac:dyDescent="0.2">
      <c r="A121" s="5"/>
      <c r="B121" s="5"/>
      <c r="C121" s="144"/>
      <c r="D121" s="65"/>
      <c r="E121" s="5"/>
      <c r="F121" s="190"/>
      <c r="G121" s="66"/>
      <c r="H121" s="139"/>
      <c r="I121" s="139"/>
      <c r="J121" s="139"/>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row>
    <row r="122" spans="1:42" s="60" customFormat="1" x14ac:dyDescent="0.2">
      <c r="A122" s="5"/>
      <c r="B122" s="5"/>
      <c r="C122" s="144"/>
      <c r="D122" s="65"/>
      <c r="E122" s="5"/>
      <c r="F122" s="190"/>
      <c r="G122" s="66"/>
      <c r="H122" s="139"/>
      <c r="I122" s="139"/>
      <c r="J122" s="139"/>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c r="AP122" s="63"/>
    </row>
    <row r="123" spans="1:42" s="60" customFormat="1" x14ac:dyDescent="0.2">
      <c r="A123" s="5"/>
      <c r="B123" s="5"/>
      <c r="C123" s="144"/>
      <c r="D123" s="65"/>
      <c r="E123" s="5"/>
      <c r="F123" s="190"/>
      <c r="G123" s="66"/>
      <c r="H123" s="139"/>
      <c r="I123" s="139"/>
      <c r="J123" s="139"/>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c r="AP123" s="63"/>
    </row>
    <row r="124" spans="1:42" s="60" customFormat="1" x14ac:dyDescent="0.2">
      <c r="A124" s="5"/>
      <c r="B124" s="5"/>
      <c r="C124" s="144"/>
      <c r="D124" s="65"/>
      <c r="E124" s="5"/>
      <c r="F124" s="190"/>
      <c r="G124" s="66"/>
      <c r="H124" s="139"/>
      <c r="I124" s="139"/>
      <c r="J124" s="139"/>
      <c r="K124" s="63"/>
      <c r="L124" s="63"/>
      <c r="M124" s="63"/>
      <c r="N124" s="63"/>
      <c r="O124" s="63"/>
      <c r="P124" s="63"/>
      <c r="Q124" s="63"/>
      <c r="R124" s="63"/>
      <c r="S124" s="63"/>
      <c r="T124" s="63"/>
      <c r="U124" s="63"/>
      <c r="V124" s="63"/>
      <c r="W124" s="63"/>
      <c r="X124" s="63"/>
      <c r="Y124" s="63"/>
      <c r="Z124" s="63"/>
      <c r="AA124" s="63"/>
      <c r="AB124" s="63"/>
      <c r="AC124" s="63"/>
      <c r="AD124" s="63"/>
      <c r="AE124" s="63"/>
      <c r="AF124" s="63"/>
      <c r="AG124" s="63"/>
      <c r="AH124" s="63"/>
      <c r="AI124" s="63"/>
      <c r="AJ124" s="63"/>
      <c r="AK124" s="63"/>
      <c r="AL124" s="63"/>
      <c r="AM124" s="63"/>
      <c r="AN124" s="63"/>
      <c r="AO124" s="63"/>
      <c r="AP124" s="63"/>
    </row>
    <row r="125" spans="1:42" s="60" customFormat="1" x14ac:dyDescent="0.2">
      <c r="A125" s="5"/>
      <c r="B125" s="5"/>
      <c r="C125" s="144"/>
      <c r="D125" s="65"/>
      <c r="E125" s="5"/>
      <c r="F125" s="190"/>
      <c r="G125" s="66"/>
      <c r="H125" s="139"/>
      <c r="I125" s="139"/>
      <c r="J125" s="139"/>
      <c r="K125" s="63"/>
      <c r="L125" s="63"/>
      <c r="M125" s="63"/>
      <c r="N125" s="63"/>
      <c r="O125" s="63"/>
      <c r="P125" s="63"/>
      <c r="Q125" s="63"/>
      <c r="R125" s="63"/>
      <c r="S125" s="63"/>
      <c r="T125" s="63"/>
      <c r="U125" s="63"/>
      <c r="V125" s="63"/>
      <c r="W125" s="63"/>
      <c r="X125" s="63"/>
      <c r="Y125" s="63"/>
      <c r="Z125" s="63"/>
      <c r="AA125" s="63"/>
      <c r="AB125" s="63"/>
      <c r="AC125" s="63"/>
      <c r="AD125" s="63"/>
      <c r="AE125" s="63"/>
      <c r="AF125" s="63"/>
      <c r="AG125" s="63"/>
      <c r="AH125" s="63"/>
      <c r="AI125" s="63"/>
      <c r="AJ125" s="63"/>
      <c r="AK125" s="63"/>
      <c r="AL125" s="63"/>
      <c r="AM125" s="63"/>
      <c r="AN125" s="63"/>
      <c r="AO125" s="63"/>
      <c r="AP125" s="63"/>
    </row>
    <row r="126" spans="1:42" s="60" customFormat="1" x14ac:dyDescent="0.2">
      <c r="A126" s="5"/>
      <c r="B126" s="5"/>
      <c r="C126" s="144"/>
      <c r="D126" s="65"/>
      <c r="E126" s="5"/>
      <c r="F126" s="190"/>
      <c r="G126" s="66"/>
      <c r="H126" s="139"/>
      <c r="I126" s="139"/>
      <c r="J126" s="139"/>
      <c r="K126" s="63"/>
      <c r="L126" s="63"/>
      <c r="M126" s="63"/>
      <c r="N126" s="63"/>
      <c r="O126" s="63"/>
      <c r="P126" s="63"/>
      <c r="Q126" s="63"/>
      <c r="R126" s="63"/>
      <c r="S126" s="63"/>
      <c r="T126" s="63"/>
      <c r="U126" s="63"/>
      <c r="V126" s="63"/>
      <c r="W126" s="63"/>
      <c r="X126" s="63"/>
      <c r="Y126" s="63"/>
      <c r="Z126" s="63"/>
      <c r="AA126" s="63"/>
      <c r="AB126" s="63"/>
      <c r="AC126" s="63"/>
      <c r="AD126" s="63"/>
      <c r="AE126" s="63"/>
      <c r="AF126" s="63"/>
      <c r="AG126" s="63"/>
      <c r="AH126" s="63"/>
      <c r="AI126" s="63"/>
      <c r="AJ126" s="63"/>
      <c r="AK126" s="63"/>
      <c r="AL126" s="63"/>
      <c r="AM126" s="63"/>
      <c r="AN126" s="63"/>
      <c r="AO126" s="63"/>
      <c r="AP126" s="63"/>
    </row>
    <row r="127" spans="1:42" s="60" customFormat="1" x14ac:dyDescent="0.2">
      <c r="A127" s="5"/>
      <c r="B127" s="5"/>
      <c r="C127" s="144"/>
      <c r="D127" s="65"/>
      <c r="E127" s="5"/>
      <c r="F127" s="190"/>
      <c r="G127" s="66"/>
      <c r="H127" s="139"/>
      <c r="I127" s="139"/>
      <c r="J127" s="139"/>
      <c r="K127" s="63"/>
      <c r="L127" s="63"/>
      <c r="M127" s="63"/>
      <c r="N127" s="63"/>
      <c r="O127" s="63"/>
      <c r="P127" s="63"/>
      <c r="Q127" s="63"/>
      <c r="R127" s="63"/>
      <c r="S127" s="63"/>
      <c r="T127" s="63"/>
      <c r="U127" s="63"/>
      <c r="V127" s="63"/>
      <c r="W127" s="63"/>
      <c r="X127" s="63"/>
      <c r="Y127" s="63"/>
      <c r="Z127" s="63"/>
      <c r="AA127" s="63"/>
      <c r="AB127" s="63"/>
      <c r="AC127" s="63"/>
      <c r="AD127" s="63"/>
      <c r="AE127" s="63"/>
      <c r="AF127" s="63"/>
      <c r="AG127" s="63"/>
      <c r="AH127" s="63"/>
      <c r="AI127" s="63"/>
      <c r="AJ127" s="63"/>
      <c r="AK127" s="63"/>
      <c r="AL127" s="63"/>
      <c r="AM127" s="63"/>
      <c r="AN127" s="63"/>
      <c r="AO127" s="63"/>
      <c r="AP127" s="63"/>
    </row>
    <row r="128" spans="1:42" s="60" customFormat="1" x14ac:dyDescent="0.2">
      <c r="A128" s="5"/>
      <c r="B128" s="5"/>
      <c r="C128" s="144"/>
      <c r="D128" s="65"/>
      <c r="E128" s="5"/>
      <c r="F128" s="190"/>
      <c r="G128" s="66"/>
      <c r="H128" s="139"/>
      <c r="I128" s="139"/>
      <c r="J128" s="139"/>
      <c r="K128" s="63"/>
      <c r="L128" s="63"/>
      <c r="M128" s="63"/>
      <c r="N128" s="63"/>
      <c r="O128" s="63"/>
      <c r="P128" s="63"/>
      <c r="Q128" s="63"/>
      <c r="R128" s="63"/>
      <c r="S128" s="63"/>
      <c r="T128" s="63"/>
      <c r="U128" s="63"/>
      <c r="V128" s="63"/>
      <c r="W128" s="63"/>
      <c r="X128" s="63"/>
      <c r="Y128" s="63"/>
      <c r="Z128" s="63"/>
      <c r="AA128" s="63"/>
      <c r="AB128" s="63"/>
      <c r="AC128" s="63"/>
      <c r="AD128" s="63"/>
      <c r="AE128" s="63"/>
      <c r="AF128" s="63"/>
      <c r="AG128" s="63"/>
      <c r="AH128" s="63"/>
      <c r="AI128" s="63"/>
      <c r="AJ128" s="63"/>
      <c r="AK128" s="63"/>
      <c r="AL128" s="63"/>
      <c r="AM128" s="63"/>
      <c r="AN128" s="63"/>
      <c r="AO128" s="63"/>
      <c r="AP128" s="63"/>
    </row>
    <row r="129" spans="1:42" s="60" customFormat="1" x14ac:dyDescent="0.2">
      <c r="A129" s="5"/>
      <c r="B129" s="5"/>
      <c r="C129" s="144"/>
      <c r="D129" s="65"/>
      <c r="E129" s="5"/>
      <c r="F129" s="190"/>
      <c r="G129" s="66"/>
      <c r="H129" s="139"/>
      <c r="I129" s="139"/>
      <c r="J129" s="139"/>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c r="AN129" s="63"/>
      <c r="AO129" s="63"/>
      <c r="AP129" s="63"/>
    </row>
    <row r="130" spans="1:42" s="60" customFormat="1" x14ac:dyDescent="0.2">
      <c r="A130" s="5"/>
      <c r="B130" s="5"/>
      <c r="C130" s="144"/>
      <c r="D130" s="65"/>
      <c r="E130" s="5"/>
      <c r="F130" s="190"/>
      <c r="G130" s="66"/>
      <c r="H130" s="139"/>
      <c r="I130" s="139"/>
      <c r="J130" s="139"/>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63"/>
      <c r="AL130" s="63"/>
      <c r="AM130" s="63"/>
      <c r="AN130" s="63"/>
      <c r="AO130" s="63"/>
      <c r="AP130" s="63"/>
    </row>
    <row r="131" spans="1:42" s="60" customFormat="1" x14ac:dyDescent="0.2">
      <c r="A131" s="5"/>
      <c r="B131" s="5"/>
      <c r="C131" s="144"/>
      <c r="D131" s="65"/>
      <c r="E131" s="5"/>
      <c r="F131" s="190"/>
      <c r="G131" s="66"/>
      <c r="H131" s="139"/>
      <c r="I131" s="139"/>
      <c r="J131" s="139"/>
      <c r="K131" s="63"/>
      <c r="L131" s="63"/>
      <c r="M131" s="63"/>
      <c r="N131" s="63"/>
      <c r="O131" s="63"/>
      <c r="P131" s="63"/>
      <c r="Q131" s="63"/>
      <c r="R131" s="63"/>
      <c r="S131" s="63"/>
      <c r="T131" s="63"/>
      <c r="U131" s="63"/>
      <c r="V131" s="63"/>
      <c r="W131" s="63"/>
      <c r="X131" s="63"/>
      <c r="Y131" s="63"/>
      <c r="Z131" s="63"/>
      <c r="AA131" s="63"/>
      <c r="AB131" s="63"/>
      <c r="AC131" s="63"/>
      <c r="AD131" s="63"/>
      <c r="AE131" s="63"/>
      <c r="AF131" s="63"/>
      <c r="AG131" s="63"/>
      <c r="AH131" s="63"/>
      <c r="AI131" s="63"/>
      <c r="AJ131" s="63"/>
      <c r="AK131" s="63"/>
      <c r="AL131" s="63"/>
      <c r="AM131" s="63"/>
      <c r="AN131" s="63"/>
      <c r="AO131" s="63"/>
      <c r="AP131" s="63"/>
    </row>
    <row r="132" spans="1:42" s="60" customFormat="1" x14ac:dyDescent="0.2">
      <c r="A132" s="5"/>
      <c r="B132" s="5"/>
      <c r="C132" s="144"/>
      <c r="D132" s="65"/>
      <c r="E132" s="5"/>
      <c r="F132" s="190"/>
      <c r="G132" s="66"/>
      <c r="H132" s="139"/>
      <c r="I132" s="139"/>
      <c r="J132" s="139"/>
      <c r="K132" s="63"/>
      <c r="L132" s="63"/>
      <c r="M132" s="63"/>
      <c r="N132" s="63"/>
      <c r="O132" s="63"/>
      <c r="P132" s="63"/>
      <c r="Q132" s="63"/>
      <c r="R132" s="63"/>
      <c r="S132" s="63"/>
      <c r="T132" s="63"/>
      <c r="U132" s="63"/>
      <c r="V132" s="63"/>
      <c r="W132" s="63"/>
      <c r="X132" s="63"/>
      <c r="Y132" s="63"/>
      <c r="Z132" s="63"/>
      <c r="AA132" s="63"/>
      <c r="AB132" s="63"/>
      <c r="AC132" s="63"/>
      <c r="AD132" s="63"/>
      <c r="AE132" s="63"/>
      <c r="AF132" s="63"/>
      <c r="AG132" s="63"/>
      <c r="AH132" s="63"/>
      <c r="AI132" s="63"/>
      <c r="AJ132" s="63"/>
      <c r="AK132" s="63"/>
      <c r="AL132" s="63"/>
      <c r="AM132" s="63"/>
      <c r="AN132" s="63"/>
      <c r="AO132" s="63"/>
      <c r="AP132" s="63"/>
    </row>
    <row r="133" spans="1:42" s="60" customFormat="1" x14ac:dyDescent="0.2">
      <c r="A133" s="5"/>
      <c r="B133" s="5"/>
      <c r="C133" s="144"/>
      <c r="D133" s="65"/>
      <c r="E133" s="5"/>
      <c r="F133" s="190"/>
      <c r="G133" s="66"/>
      <c r="H133" s="139"/>
      <c r="I133" s="139"/>
      <c r="J133" s="139"/>
      <c r="K133" s="63"/>
      <c r="L133" s="63"/>
      <c r="M133" s="63"/>
      <c r="N133" s="63"/>
      <c r="O133" s="63"/>
      <c r="P133" s="63"/>
      <c r="Q133" s="63"/>
      <c r="R133" s="63"/>
      <c r="S133" s="63"/>
      <c r="T133" s="63"/>
      <c r="U133" s="63"/>
      <c r="V133" s="63"/>
      <c r="W133" s="63"/>
      <c r="X133" s="63"/>
      <c r="Y133" s="63"/>
      <c r="Z133" s="63"/>
      <c r="AA133" s="63"/>
      <c r="AB133" s="63"/>
      <c r="AC133" s="63"/>
      <c r="AD133" s="63"/>
      <c r="AE133" s="63"/>
      <c r="AF133" s="63"/>
      <c r="AG133" s="63"/>
      <c r="AH133" s="63"/>
      <c r="AI133" s="63"/>
      <c r="AJ133" s="63"/>
      <c r="AK133" s="63"/>
      <c r="AL133" s="63"/>
      <c r="AM133" s="63"/>
      <c r="AN133" s="63"/>
      <c r="AO133" s="63"/>
      <c r="AP133" s="63"/>
    </row>
    <row r="134" spans="1:42" s="60" customFormat="1" x14ac:dyDescent="0.2">
      <c r="A134" s="5"/>
      <c r="B134" s="5"/>
      <c r="C134" s="144"/>
      <c r="D134" s="65"/>
      <c r="E134" s="5"/>
      <c r="F134" s="190"/>
      <c r="G134" s="66"/>
      <c r="H134" s="139"/>
      <c r="I134" s="139"/>
      <c r="J134" s="139"/>
      <c r="K134" s="63"/>
      <c r="L134" s="63"/>
      <c r="M134" s="63"/>
      <c r="N134" s="63"/>
      <c r="O134" s="63"/>
      <c r="P134" s="63"/>
      <c r="Q134" s="63"/>
      <c r="R134" s="63"/>
      <c r="S134" s="63"/>
      <c r="T134" s="63"/>
      <c r="U134" s="63"/>
      <c r="V134" s="63"/>
      <c r="W134" s="63"/>
      <c r="X134" s="63"/>
      <c r="Y134" s="63"/>
      <c r="Z134" s="63"/>
      <c r="AA134" s="63"/>
      <c r="AB134" s="63"/>
      <c r="AC134" s="63"/>
      <c r="AD134" s="63"/>
      <c r="AE134" s="63"/>
      <c r="AF134" s="63"/>
      <c r="AG134" s="63"/>
      <c r="AH134" s="63"/>
      <c r="AI134" s="63"/>
      <c r="AJ134" s="63"/>
      <c r="AK134" s="63"/>
      <c r="AL134" s="63"/>
      <c r="AM134" s="63"/>
      <c r="AN134" s="63"/>
      <c r="AO134" s="63"/>
      <c r="AP134" s="63"/>
    </row>
    <row r="135" spans="1:42" s="60" customFormat="1" x14ac:dyDescent="0.2">
      <c r="A135" s="5"/>
      <c r="B135" s="5"/>
      <c r="C135" s="144"/>
      <c r="D135" s="65"/>
      <c r="E135" s="5"/>
      <c r="F135" s="190"/>
      <c r="G135" s="66"/>
      <c r="H135" s="139"/>
      <c r="I135" s="139"/>
      <c r="J135" s="139"/>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3"/>
      <c r="AI135" s="63"/>
      <c r="AJ135" s="63"/>
      <c r="AK135" s="63"/>
      <c r="AL135" s="63"/>
      <c r="AM135" s="63"/>
      <c r="AN135" s="63"/>
      <c r="AO135" s="63"/>
      <c r="AP135" s="63"/>
    </row>
    <row r="136" spans="1:42" s="60" customFormat="1" x14ac:dyDescent="0.2">
      <c r="A136" s="5"/>
      <c r="B136" s="5"/>
      <c r="C136" s="144"/>
      <c r="D136" s="65"/>
      <c r="E136" s="5"/>
      <c r="F136" s="190"/>
      <c r="G136" s="66"/>
      <c r="H136" s="139"/>
      <c r="I136" s="139"/>
      <c r="J136" s="139"/>
      <c r="K136" s="63"/>
      <c r="L136" s="63"/>
      <c r="M136" s="63"/>
      <c r="N136" s="63"/>
      <c r="O136" s="63"/>
      <c r="P136" s="63"/>
      <c r="Q136" s="63"/>
      <c r="R136" s="63"/>
      <c r="S136" s="63"/>
      <c r="T136" s="63"/>
      <c r="U136" s="63"/>
      <c r="V136" s="63"/>
      <c r="W136" s="63"/>
      <c r="X136" s="63"/>
      <c r="Y136" s="63"/>
      <c r="Z136" s="63"/>
      <c r="AA136" s="63"/>
      <c r="AB136" s="63"/>
      <c r="AC136" s="63"/>
      <c r="AD136" s="63"/>
      <c r="AE136" s="63"/>
      <c r="AF136" s="63"/>
      <c r="AG136" s="63"/>
      <c r="AH136" s="63"/>
      <c r="AI136" s="63"/>
      <c r="AJ136" s="63"/>
      <c r="AK136" s="63"/>
      <c r="AL136" s="63"/>
      <c r="AM136" s="63"/>
      <c r="AN136" s="63"/>
      <c r="AO136" s="63"/>
      <c r="AP136" s="63"/>
    </row>
    <row r="137" spans="1:42" s="60" customFormat="1" x14ac:dyDescent="0.2">
      <c r="A137" s="5"/>
      <c r="B137" s="5"/>
      <c r="C137" s="144"/>
      <c r="D137" s="65"/>
      <c r="E137" s="5"/>
      <c r="F137" s="190"/>
      <c r="G137" s="66"/>
      <c r="H137" s="139"/>
      <c r="I137" s="139"/>
      <c r="J137" s="139"/>
      <c r="K137" s="63"/>
      <c r="L137" s="63"/>
      <c r="M137" s="63"/>
      <c r="N137" s="63"/>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63"/>
      <c r="AL137" s="63"/>
      <c r="AM137" s="63"/>
      <c r="AN137" s="63"/>
      <c r="AO137" s="63"/>
      <c r="AP137" s="63"/>
    </row>
    <row r="138" spans="1:42" s="60" customFormat="1" x14ac:dyDescent="0.2">
      <c r="A138" s="5"/>
      <c r="B138" s="5"/>
      <c r="C138" s="144"/>
      <c r="D138" s="65"/>
      <c r="E138" s="5"/>
      <c r="F138" s="190"/>
      <c r="G138" s="66"/>
      <c r="H138" s="139"/>
      <c r="I138" s="139"/>
      <c r="J138" s="139"/>
      <c r="K138" s="63"/>
      <c r="L138" s="63"/>
      <c r="M138" s="63"/>
      <c r="N138" s="63"/>
      <c r="O138" s="63"/>
      <c r="P138" s="63"/>
      <c r="Q138" s="63"/>
      <c r="R138" s="63"/>
      <c r="S138" s="63"/>
      <c r="T138" s="63"/>
      <c r="U138" s="63"/>
      <c r="V138" s="63"/>
      <c r="W138" s="63"/>
      <c r="X138" s="63"/>
      <c r="Y138" s="63"/>
      <c r="Z138" s="63"/>
      <c r="AA138" s="63"/>
      <c r="AB138" s="63"/>
      <c r="AC138" s="63"/>
      <c r="AD138" s="63"/>
      <c r="AE138" s="63"/>
      <c r="AF138" s="63"/>
      <c r="AG138" s="63"/>
      <c r="AH138" s="63"/>
      <c r="AI138" s="63"/>
      <c r="AJ138" s="63"/>
      <c r="AK138" s="63"/>
      <c r="AL138" s="63"/>
      <c r="AM138" s="63"/>
      <c r="AN138" s="63"/>
      <c r="AO138" s="63"/>
      <c r="AP138" s="63"/>
    </row>
    <row r="139" spans="1:42" s="60" customFormat="1" x14ac:dyDescent="0.2">
      <c r="A139" s="5"/>
      <c r="B139" s="5"/>
      <c r="C139" s="144"/>
      <c r="D139" s="65"/>
      <c r="E139" s="5"/>
      <c r="F139" s="190"/>
      <c r="G139" s="66"/>
      <c r="H139" s="139"/>
      <c r="I139" s="139"/>
      <c r="J139" s="139"/>
      <c r="K139" s="63"/>
      <c r="L139" s="63"/>
      <c r="M139" s="63"/>
      <c r="N139" s="63"/>
      <c r="O139" s="63"/>
      <c r="P139" s="63"/>
      <c r="Q139" s="63"/>
      <c r="R139" s="63"/>
      <c r="S139" s="63"/>
      <c r="T139" s="63"/>
      <c r="U139" s="63"/>
      <c r="V139" s="63"/>
      <c r="W139" s="63"/>
      <c r="X139" s="63"/>
      <c r="Y139" s="63"/>
      <c r="Z139" s="63"/>
      <c r="AA139" s="63"/>
      <c r="AB139" s="63"/>
      <c r="AC139" s="63"/>
      <c r="AD139" s="63"/>
      <c r="AE139" s="63"/>
      <c r="AF139" s="63"/>
      <c r="AG139" s="63"/>
      <c r="AH139" s="63"/>
      <c r="AI139" s="63"/>
      <c r="AJ139" s="63"/>
      <c r="AK139" s="63"/>
      <c r="AL139" s="63"/>
      <c r="AM139" s="63"/>
      <c r="AN139" s="63"/>
      <c r="AO139" s="63"/>
      <c r="AP139" s="63"/>
    </row>
    <row r="140" spans="1:42" s="60" customFormat="1" x14ac:dyDescent="0.2">
      <c r="A140" s="5"/>
      <c r="B140" s="5"/>
      <c r="C140" s="144"/>
      <c r="D140" s="65"/>
      <c r="E140" s="5"/>
      <c r="F140" s="190"/>
      <c r="G140" s="66"/>
      <c r="H140" s="139"/>
      <c r="I140" s="139"/>
      <c r="J140" s="139"/>
      <c r="K140" s="63"/>
      <c r="L140" s="63"/>
      <c r="M140" s="63"/>
      <c r="N140" s="63"/>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63"/>
      <c r="AL140" s="63"/>
      <c r="AM140" s="63"/>
      <c r="AN140" s="63"/>
      <c r="AO140" s="63"/>
      <c r="AP140" s="63"/>
    </row>
    <row r="141" spans="1:42" s="60" customFormat="1" x14ac:dyDescent="0.2">
      <c r="A141" s="5"/>
      <c r="B141" s="5"/>
      <c r="C141" s="144"/>
      <c r="D141" s="65"/>
      <c r="E141" s="5"/>
      <c r="F141" s="190"/>
      <c r="G141" s="66"/>
      <c r="H141" s="139"/>
      <c r="I141" s="139"/>
      <c r="J141" s="139"/>
      <c r="K141" s="63"/>
      <c r="L141" s="63"/>
      <c r="M141" s="63"/>
      <c r="N141" s="63"/>
      <c r="O141" s="63"/>
      <c r="P141" s="63"/>
      <c r="Q141" s="63"/>
      <c r="R141" s="63"/>
      <c r="S141" s="63"/>
      <c r="T141" s="63"/>
      <c r="U141" s="63"/>
      <c r="V141" s="63"/>
      <c r="W141" s="63"/>
      <c r="X141" s="63"/>
      <c r="Y141" s="63"/>
      <c r="Z141" s="63"/>
      <c r="AA141" s="63"/>
      <c r="AB141" s="63"/>
      <c r="AC141" s="63"/>
      <c r="AD141" s="63"/>
      <c r="AE141" s="63"/>
      <c r="AF141" s="63"/>
      <c r="AG141" s="63"/>
      <c r="AH141" s="63"/>
      <c r="AI141" s="63"/>
      <c r="AJ141" s="63"/>
      <c r="AK141" s="63"/>
      <c r="AL141" s="63"/>
      <c r="AM141" s="63"/>
      <c r="AN141" s="63"/>
      <c r="AO141" s="63"/>
      <c r="AP141" s="63"/>
    </row>
    <row r="142" spans="1:42" s="60" customFormat="1" x14ac:dyDescent="0.2">
      <c r="A142" s="5"/>
      <c r="B142" s="5"/>
      <c r="C142" s="144"/>
      <c r="D142" s="65"/>
      <c r="E142" s="5"/>
      <c r="F142" s="190"/>
      <c r="G142" s="66"/>
      <c r="H142" s="139"/>
      <c r="I142" s="139"/>
      <c r="J142" s="139"/>
      <c r="K142" s="63"/>
      <c r="L142" s="63"/>
      <c r="M142" s="63"/>
      <c r="N142" s="63"/>
      <c r="O142" s="63"/>
      <c r="P142" s="63"/>
      <c r="Q142" s="63"/>
      <c r="R142" s="63"/>
      <c r="S142" s="63"/>
      <c r="T142" s="63"/>
      <c r="U142" s="63"/>
      <c r="V142" s="63"/>
      <c r="W142" s="63"/>
      <c r="X142" s="63"/>
      <c r="Y142" s="63"/>
      <c r="Z142" s="63"/>
      <c r="AA142" s="63"/>
      <c r="AB142" s="63"/>
      <c r="AC142" s="63"/>
      <c r="AD142" s="63"/>
      <c r="AE142" s="63"/>
      <c r="AF142" s="63"/>
      <c r="AG142" s="63"/>
      <c r="AH142" s="63"/>
      <c r="AI142" s="63"/>
      <c r="AJ142" s="63"/>
      <c r="AK142" s="63"/>
      <c r="AL142" s="63"/>
      <c r="AM142" s="63"/>
      <c r="AN142" s="63"/>
      <c r="AO142" s="63"/>
      <c r="AP142" s="63"/>
    </row>
    <row r="143" spans="1:42" s="60" customFormat="1" x14ac:dyDescent="0.2">
      <c r="A143" s="5"/>
      <c r="B143" s="5"/>
      <c r="C143" s="144"/>
      <c r="D143" s="65"/>
      <c r="E143" s="5"/>
      <c r="F143" s="190"/>
      <c r="G143" s="66"/>
      <c r="H143" s="139"/>
      <c r="I143" s="139"/>
      <c r="J143" s="139"/>
      <c r="K143" s="63"/>
      <c r="L143" s="63"/>
      <c r="M143" s="63"/>
      <c r="N143" s="63"/>
      <c r="O143" s="63"/>
      <c r="P143" s="63"/>
      <c r="Q143" s="63"/>
      <c r="R143" s="63"/>
      <c r="S143" s="63"/>
      <c r="T143" s="63"/>
      <c r="U143" s="63"/>
      <c r="V143" s="63"/>
      <c r="W143" s="63"/>
      <c r="X143" s="63"/>
      <c r="Y143" s="63"/>
      <c r="Z143" s="63"/>
      <c r="AA143" s="63"/>
      <c r="AB143" s="63"/>
      <c r="AC143" s="63"/>
      <c r="AD143" s="63"/>
      <c r="AE143" s="63"/>
      <c r="AF143" s="63"/>
      <c r="AG143" s="63"/>
      <c r="AH143" s="63"/>
      <c r="AI143" s="63"/>
      <c r="AJ143" s="63"/>
      <c r="AK143" s="63"/>
      <c r="AL143" s="63"/>
      <c r="AM143" s="63"/>
      <c r="AN143" s="63"/>
      <c r="AO143" s="63"/>
      <c r="AP143" s="63"/>
    </row>
    <row r="144" spans="1:42" s="60" customFormat="1" x14ac:dyDescent="0.2">
      <c r="A144" s="5"/>
      <c r="B144" s="5"/>
      <c r="C144" s="144"/>
      <c r="D144" s="65"/>
      <c r="E144" s="5"/>
      <c r="F144" s="190"/>
      <c r="G144" s="66"/>
      <c r="H144" s="139"/>
      <c r="I144" s="139"/>
      <c r="J144" s="139"/>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c r="AJ144" s="63"/>
      <c r="AK144" s="63"/>
      <c r="AL144" s="63"/>
      <c r="AM144" s="63"/>
      <c r="AN144" s="63"/>
      <c r="AO144" s="63"/>
      <c r="AP144" s="63"/>
    </row>
    <row r="145" spans="1:42" s="60" customFormat="1" x14ac:dyDescent="0.2">
      <c r="A145" s="5"/>
      <c r="B145" s="5"/>
      <c r="C145" s="144"/>
      <c r="D145" s="65"/>
      <c r="E145" s="5"/>
      <c r="F145" s="190"/>
      <c r="G145" s="66"/>
      <c r="H145" s="139"/>
      <c r="I145" s="139"/>
      <c r="J145" s="139"/>
      <c r="K145" s="63"/>
      <c r="L145" s="63"/>
      <c r="M145" s="63"/>
      <c r="N145" s="63"/>
      <c r="O145" s="63"/>
      <c r="P145" s="63"/>
      <c r="Q145" s="63"/>
      <c r="R145" s="63"/>
      <c r="S145" s="63"/>
      <c r="T145" s="63"/>
      <c r="U145" s="63"/>
      <c r="V145" s="63"/>
      <c r="W145" s="63"/>
      <c r="X145" s="63"/>
      <c r="Y145" s="63"/>
      <c r="Z145" s="63"/>
      <c r="AA145" s="63"/>
      <c r="AB145" s="63"/>
      <c r="AC145" s="63"/>
      <c r="AD145" s="63"/>
      <c r="AE145" s="63"/>
      <c r="AF145" s="63"/>
      <c r="AG145" s="63"/>
      <c r="AH145" s="63"/>
      <c r="AI145" s="63"/>
      <c r="AJ145" s="63"/>
      <c r="AK145" s="63"/>
      <c r="AL145" s="63"/>
      <c r="AM145" s="63"/>
      <c r="AN145" s="63"/>
      <c r="AO145" s="63"/>
      <c r="AP145" s="63"/>
    </row>
    <row r="146" spans="1:42" s="60" customFormat="1" x14ac:dyDescent="0.2">
      <c r="A146" s="5"/>
      <c r="B146" s="5"/>
      <c r="C146" s="144"/>
      <c r="D146" s="65"/>
      <c r="E146" s="5"/>
      <c r="F146" s="190"/>
      <c r="G146" s="66"/>
      <c r="H146" s="139"/>
      <c r="I146" s="139"/>
      <c r="J146" s="139"/>
      <c r="K146" s="63"/>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c r="AN146" s="63"/>
      <c r="AO146" s="63"/>
      <c r="AP146" s="63"/>
    </row>
    <row r="147" spans="1:42" s="60" customFormat="1" x14ac:dyDescent="0.2">
      <c r="A147" s="5"/>
      <c r="B147" s="5"/>
      <c r="C147" s="144"/>
      <c r="D147" s="65"/>
      <c r="E147" s="5"/>
      <c r="F147" s="190"/>
      <c r="G147" s="66"/>
      <c r="H147" s="139"/>
      <c r="I147" s="139"/>
      <c r="J147" s="139"/>
      <c r="K147" s="63"/>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63"/>
      <c r="AL147" s="63"/>
      <c r="AM147" s="63"/>
      <c r="AN147" s="63"/>
      <c r="AO147" s="63"/>
      <c r="AP147" s="63"/>
    </row>
    <row r="148" spans="1:42" s="60" customFormat="1" x14ac:dyDescent="0.2">
      <c r="A148" s="5"/>
      <c r="B148" s="5"/>
      <c r="C148" s="144"/>
      <c r="D148" s="65"/>
      <c r="E148" s="5"/>
      <c r="F148" s="190"/>
      <c r="G148" s="66"/>
      <c r="H148" s="139"/>
      <c r="I148" s="139"/>
      <c r="J148" s="139"/>
      <c r="K148" s="63"/>
      <c r="L148" s="63"/>
      <c r="M148" s="63"/>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63"/>
      <c r="AL148" s="63"/>
      <c r="AM148" s="63"/>
      <c r="AN148" s="63"/>
      <c r="AO148" s="63"/>
      <c r="AP148" s="63"/>
    </row>
    <row r="149" spans="1:42" s="60" customFormat="1" x14ac:dyDescent="0.2">
      <c r="A149" s="5"/>
      <c r="B149" s="5"/>
      <c r="C149" s="144"/>
      <c r="D149" s="65"/>
      <c r="E149" s="5"/>
      <c r="F149" s="190"/>
      <c r="G149" s="66"/>
      <c r="H149" s="139"/>
      <c r="I149" s="139"/>
      <c r="J149" s="139"/>
      <c r="K149" s="63"/>
      <c r="L149" s="63"/>
      <c r="M149" s="63"/>
      <c r="N149" s="63"/>
      <c r="O149" s="63"/>
      <c r="P149" s="63"/>
      <c r="Q149" s="63"/>
      <c r="R149" s="63"/>
      <c r="S149" s="63"/>
      <c r="T149" s="63"/>
      <c r="U149" s="63"/>
      <c r="V149" s="63"/>
      <c r="W149" s="63"/>
      <c r="X149" s="63"/>
      <c r="Y149" s="63"/>
      <c r="Z149" s="63"/>
      <c r="AA149" s="63"/>
      <c r="AB149" s="63"/>
      <c r="AC149" s="63"/>
      <c r="AD149" s="63"/>
      <c r="AE149" s="63"/>
      <c r="AF149" s="63"/>
      <c r="AG149" s="63"/>
      <c r="AH149" s="63"/>
      <c r="AI149" s="63"/>
      <c r="AJ149" s="63"/>
      <c r="AK149" s="63"/>
      <c r="AL149" s="63"/>
      <c r="AM149" s="63"/>
      <c r="AN149" s="63"/>
      <c r="AO149" s="63"/>
      <c r="AP149" s="63"/>
    </row>
    <row r="150" spans="1:42" s="60" customFormat="1" x14ac:dyDescent="0.2">
      <c r="A150" s="5"/>
      <c r="B150" s="5"/>
      <c r="C150" s="144"/>
      <c r="D150" s="65"/>
      <c r="E150" s="5"/>
      <c r="F150" s="190"/>
      <c r="G150" s="66"/>
      <c r="H150" s="139"/>
      <c r="I150" s="139"/>
      <c r="J150" s="139"/>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3"/>
      <c r="AO150" s="63"/>
      <c r="AP150" s="63"/>
    </row>
    <row r="151" spans="1:42" s="60" customFormat="1" x14ac:dyDescent="0.2">
      <c r="A151" s="5"/>
      <c r="B151" s="5"/>
      <c r="C151" s="144"/>
      <c r="D151" s="65"/>
      <c r="E151" s="5"/>
      <c r="F151" s="190"/>
      <c r="G151" s="66"/>
      <c r="H151" s="139"/>
      <c r="I151" s="139"/>
      <c r="J151" s="139"/>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c r="AN151" s="63"/>
      <c r="AO151" s="63"/>
      <c r="AP151" s="63"/>
    </row>
    <row r="152" spans="1:42" s="60" customFormat="1" x14ac:dyDescent="0.2">
      <c r="A152" s="5"/>
      <c r="B152" s="5"/>
      <c r="C152" s="144"/>
      <c r="D152" s="65"/>
      <c r="E152" s="5"/>
      <c r="F152" s="190"/>
      <c r="G152" s="66"/>
      <c r="H152" s="139"/>
      <c r="I152" s="139"/>
      <c r="J152" s="139"/>
      <c r="K152" s="63"/>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c r="AO152" s="63"/>
      <c r="AP152" s="63"/>
    </row>
    <row r="153" spans="1:42" s="60" customFormat="1" x14ac:dyDescent="0.2">
      <c r="A153" s="5"/>
      <c r="B153" s="5"/>
      <c r="C153" s="144"/>
      <c r="D153" s="65"/>
      <c r="E153" s="5"/>
      <c r="F153" s="190"/>
      <c r="G153" s="66"/>
      <c r="H153" s="139"/>
      <c r="I153" s="139"/>
      <c r="J153" s="139"/>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c r="AP153" s="63"/>
    </row>
    <row r="154" spans="1:42" s="60" customFormat="1" x14ac:dyDescent="0.2">
      <c r="A154" s="5"/>
      <c r="B154" s="5"/>
      <c r="C154" s="144"/>
      <c r="D154" s="65"/>
      <c r="E154" s="5"/>
      <c r="F154" s="190"/>
      <c r="G154" s="66"/>
      <c r="H154" s="139"/>
      <c r="I154" s="139"/>
      <c r="J154" s="139"/>
      <c r="K154" s="63"/>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63"/>
      <c r="AL154" s="63"/>
      <c r="AM154" s="63"/>
      <c r="AN154" s="63"/>
      <c r="AO154" s="63"/>
      <c r="AP154" s="63"/>
    </row>
    <row r="155" spans="1:42" s="60" customFormat="1" x14ac:dyDescent="0.2">
      <c r="A155" s="5"/>
      <c r="B155" s="5"/>
      <c r="C155" s="144"/>
      <c r="D155" s="65"/>
      <c r="E155" s="5"/>
      <c r="F155" s="190"/>
      <c r="G155" s="66"/>
      <c r="H155" s="139"/>
      <c r="I155" s="139"/>
      <c r="J155" s="139"/>
      <c r="K155" s="63"/>
      <c r="L155" s="63"/>
      <c r="M155" s="63"/>
      <c r="N155" s="63"/>
      <c r="O155" s="63"/>
      <c r="P155" s="63"/>
      <c r="Q155" s="63"/>
      <c r="R155" s="63"/>
      <c r="S155" s="63"/>
      <c r="T155" s="63"/>
      <c r="U155" s="63"/>
      <c r="V155" s="63"/>
      <c r="W155" s="63"/>
      <c r="X155" s="63"/>
      <c r="Y155" s="63"/>
      <c r="Z155" s="63"/>
      <c r="AA155" s="63"/>
      <c r="AB155" s="63"/>
      <c r="AC155" s="63"/>
      <c r="AD155" s="63"/>
      <c r="AE155" s="63"/>
      <c r="AF155" s="63"/>
      <c r="AG155" s="63"/>
      <c r="AH155" s="63"/>
      <c r="AI155" s="63"/>
      <c r="AJ155" s="63"/>
      <c r="AK155" s="63"/>
      <c r="AL155" s="63"/>
      <c r="AM155" s="63"/>
      <c r="AN155" s="63"/>
      <c r="AO155" s="63"/>
      <c r="AP155" s="63"/>
    </row>
    <row r="156" spans="1:42" s="60" customFormat="1" x14ac:dyDescent="0.2">
      <c r="A156" s="5"/>
      <c r="B156" s="5"/>
      <c r="C156" s="144"/>
      <c r="D156" s="65"/>
      <c r="E156" s="5"/>
      <c r="F156" s="190"/>
      <c r="G156" s="66"/>
      <c r="H156" s="139"/>
      <c r="I156" s="139"/>
      <c r="J156" s="139"/>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c r="AN156" s="63"/>
      <c r="AO156" s="63"/>
      <c r="AP156" s="63"/>
    </row>
    <row r="157" spans="1:42" s="60" customFormat="1" x14ac:dyDescent="0.2">
      <c r="A157" s="5"/>
      <c r="B157" s="5"/>
      <c r="C157" s="144"/>
      <c r="D157" s="65"/>
      <c r="E157" s="5"/>
      <c r="F157" s="190"/>
      <c r="G157" s="66"/>
      <c r="H157" s="139"/>
      <c r="I157" s="139"/>
      <c r="J157" s="139"/>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c r="AO157" s="63"/>
      <c r="AP157" s="63"/>
    </row>
    <row r="158" spans="1:42" s="60" customFormat="1" x14ac:dyDescent="0.2">
      <c r="A158" s="5"/>
      <c r="B158" s="5"/>
      <c r="C158" s="144"/>
      <c r="D158" s="65"/>
      <c r="E158" s="5"/>
      <c r="F158" s="190"/>
      <c r="G158" s="66"/>
      <c r="H158" s="139"/>
      <c r="I158" s="139"/>
      <c r="J158" s="139"/>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c r="AO158" s="63"/>
      <c r="AP158" s="63"/>
    </row>
    <row r="159" spans="1:42" s="60" customFormat="1" x14ac:dyDescent="0.2">
      <c r="A159" s="5"/>
      <c r="B159" s="5"/>
      <c r="C159" s="144"/>
      <c r="D159" s="65"/>
      <c r="E159" s="5"/>
      <c r="F159" s="190"/>
      <c r="G159" s="66"/>
      <c r="H159" s="139"/>
      <c r="I159" s="139"/>
      <c r="J159" s="139"/>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c r="AP159" s="63"/>
    </row>
    <row r="160" spans="1:42" s="60" customFormat="1" x14ac:dyDescent="0.2">
      <c r="A160" s="5"/>
      <c r="B160" s="5"/>
      <c r="C160" s="144"/>
      <c r="D160" s="65"/>
      <c r="E160" s="5"/>
      <c r="F160" s="190"/>
      <c r="G160" s="66"/>
      <c r="H160" s="139"/>
      <c r="I160" s="139"/>
      <c r="J160" s="139"/>
      <c r="K160" s="63"/>
      <c r="L160" s="63"/>
      <c r="M160" s="63"/>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c r="AN160" s="63"/>
      <c r="AO160" s="63"/>
      <c r="AP160" s="63"/>
    </row>
    <row r="161" spans="1:42" s="60" customFormat="1" x14ac:dyDescent="0.2">
      <c r="A161" s="5"/>
      <c r="B161" s="5"/>
      <c r="C161" s="144"/>
      <c r="D161" s="65"/>
      <c r="E161" s="5"/>
      <c r="F161" s="190"/>
      <c r="G161" s="66"/>
      <c r="H161" s="139"/>
      <c r="I161" s="139"/>
      <c r="J161" s="139"/>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c r="AP161" s="63"/>
    </row>
    <row r="162" spans="1:42" s="60" customFormat="1" x14ac:dyDescent="0.2">
      <c r="A162" s="5"/>
      <c r="B162" s="5"/>
      <c r="C162" s="144"/>
      <c r="D162" s="65"/>
      <c r="E162" s="5"/>
      <c r="F162" s="190"/>
      <c r="G162" s="66"/>
      <c r="H162" s="139"/>
      <c r="I162" s="139"/>
      <c r="J162" s="139"/>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c r="AP162" s="63"/>
    </row>
    <row r="163" spans="1:42" s="60" customFormat="1" x14ac:dyDescent="0.2">
      <c r="A163" s="5"/>
      <c r="B163" s="5"/>
      <c r="C163" s="144"/>
      <c r="D163" s="65"/>
      <c r="E163" s="5"/>
      <c r="F163" s="190"/>
      <c r="G163" s="66"/>
      <c r="H163" s="139"/>
      <c r="I163" s="139"/>
      <c r="J163" s="139"/>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row>
    <row r="164" spans="1:42" s="60" customFormat="1" x14ac:dyDescent="0.2">
      <c r="A164" s="5"/>
      <c r="B164" s="5"/>
      <c r="C164" s="144"/>
      <c r="D164" s="65"/>
      <c r="E164" s="5"/>
      <c r="F164" s="190"/>
      <c r="G164" s="66"/>
      <c r="H164" s="139"/>
      <c r="I164" s="139"/>
      <c r="J164" s="139"/>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row>
    <row r="165" spans="1:42" s="60" customFormat="1" x14ac:dyDescent="0.2">
      <c r="A165" s="5"/>
      <c r="B165" s="5"/>
      <c r="C165" s="144"/>
      <c r="D165" s="65"/>
      <c r="E165" s="5"/>
      <c r="F165" s="190"/>
      <c r="G165" s="66"/>
      <c r="H165" s="139"/>
      <c r="I165" s="139"/>
      <c r="J165" s="139"/>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row>
    <row r="166" spans="1:42" s="60" customFormat="1" x14ac:dyDescent="0.2">
      <c r="A166" s="5"/>
      <c r="B166" s="5"/>
      <c r="C166" s="144"/>
      <c r="D166" s="65"/>
      <c r="E166" s="5"/>
      <c r="F166" s="190"/>
      <c r="G166" s="66"/>
      <c r="H166" s="139"/>
      <c r="I166" s="139"/>
      <c r="J166" s="139"/>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row>
    <row r="167" spans="1:42" s="60" customFormat="1" x14ac:dyDescent="0.2">
      <c r="A167" s="5"/>
      <c r="B167" s="5"/>
      <c r="C167" s="144"/>
      <c r="D167" s="65"/>
      <c r="E167" s="5"/>
      <c r="F167" s="190"/>
      <c r="G167" s="66"/>
      <c r="H167" s="139"/>
      <c r="I167" s="139"/>
      <c r="J167" s="139"/>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row>
    <row r="168" spans="1:42" s="60" customFormat="1" x14ac:dyDescent="0.2">
      <c r="A168" s="5"/>
      <c r="B168" s="5"/>
      <c r="C168" s="144"/>
      <c r="D168" s="65"/>
      <c r="E168" s="5"/>
      <c r="F168" s="190"/>
      <c r="G168" s="66"/>
      <c r="H168" s="139"/>
      <c r="I168" s="139"/>
      <c r="J168" s="139"/>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row>
    <row r="169" spans="1:42" s="60" customFormat="1" x14ac:dyDescent="0.2">
      <c r="A169" s="5"/>
      <c r="B169" s="5"/>
      <c r="C169" s="144"/>
      <c r="D169" s="65"/>
      <c r="E169" s="5"/>
      <c r="F169" s="190"/>
      <c r="G169" s="66"/>
      <c r="H169" s="139"/>
      <c r="I169" s="139"/>
      <c r="J169" s="139"/>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row>
    <row r="170" spans="1:42" s="60" customFormat="1" x14ac:dyDescent="0.2">
      <c r="A170" s="5"/>
      <c r="B170" s="5"/>
      <c r="C170" s="144"/>
      <c r="D170" s="65"/>
      <c r="E170" s="5"/>
      <c r="F170" s="190"/>
      <c r="G170" s="66"/>
      <c r="H170" s="139"/>
      <c r="I170" s="139"/>
      <c r="J170" s="139"/>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row>
    <row r="171" spans="1:42" s="60" customFormat="1" x14ac:dyDescent="0.2">
      <c r="A171" s="5"/>
      <c r="B171" s="5"/>
      <c r="C171" s="144"/>
      <c r="D171" s="65"/>
      <c r="E171" s="5"/>
      <c r="F171" s="190"/>
      <c r="G171" s="66"/>
      <c r="H171" s="139"/>
      <c r="I171" s="139"/>
      <c r="J171" s="139"/>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row>
    <row r="172" spans="1:42" s="60" customFormat="1" x14ac:dyDescent="0.2">
      <c r="A172" s="5"/>
      <c r="B172" s="5"/>
      <c r="C172" s="144"/>
      <c r="D172" s="65"/>
      <c r="E172" s="5"/>
      <c r="F172" s="190"/>
      <c r="G172" s="66"/>
      <c r="H172" s="139"/>
      <c r="I172" s="139"/>
      <c r="J172" s="139"/>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row>
    <row r="173" spans="1:42" s="60" customFormat="1" x14ac:dyDescent="0.2">
      <c r="A173" s="5"/>
      <c r="B173" s="5"/>
      <c r="C173" s="144"/>
      <c r="D173" s="65"/>
      <c r="E173" s="5"/>
      <c r="F173" s="190"/>
      <c r="G173" s="66"/>
      <c r="H173" s="139"/>
      <c r="I173" s="139"/>
      <c r="J173" s="139"/>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row>
    <row r="174" spans="1:42" s="60" customFormat="1" x14ac:dyDescent="0.2">
      <c r="A174" s="5"/>
      <c r="B174" s="5"/>
      <c r="C174" s="144"/>
      <c r="D174" s="65"/>
      <c r="E174" s="5"/>
      <c r="F174" s="190"/>
      <c r="G174" s="66"/>
      <c r="H174" s="139"/>
      <c r="I174" s="139"/>
      <c r="J174" s="139"/>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row>
    <row r="175" spans="1:42" s="60" customFormat="1" x14ac:dyDescent="0.2">
      <c r="A175" s="5"/>
      <c r="B175" s="5"/>
      <c r="C175" s="144"/>
      <c r="D175" s="65"/>
      <c r="E175" s="5"/>
      <c r="F175" s="190"/>
      <c r="G175" s="66"/>
      <c r="H175" s="139"/>
      <c r="I175" s="139"/>
      <c r="J175" s="139"/>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row>
    <row r="176" spans="1:42" s="60" customFormat="1" x14ac:dyDescent="0.2">
      <c r="A176" s="5"/>
      <c r="B176" s="5"/>
      <c r="C176" s="144"/>
      <c r="D176" s="65"/>
      <c r="E176" s="5"/>
      <c r="F176" s="190"/>
      <c r="G176" s="66"/>
      <c r="H176" s="139"/>
      <c r="I176" s="139"/>
      <c r="J176" s="139"/>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row>
    <row r="177" spans="1:42" s="60" customFormat="1" x14ac:dyDescent="0.2">
      <c r="A177" s="5"/>
      <c r="B177" s="5"/>
      <c r="C177" s="144"/>
      <c r="D177" s="65"/>
      <c r="E177" s="5"/>
      <c r="F177" s="190"/>
      <c r="G177" s="66"/>
      <c r="H177" s="139"/>
      <c r="I177" s="139"/>
      <c r="J177" s="139"/>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row>
    <row r="178" spans="1:42" s="60" customFormat="1" x14ac:dyDescent="0.2">
      <c r="A178" s="5"/>
      <c r="B178" s="5"/>
      <c r="C178" s="144"/>
      <c r="D178" s="65"/>
      <c r="E178" s="5"/>
      <c r="F178" s="190"/>
      <c r="G178" s="66"/>
      <c r="H178" s="139"/>
      <c r="I178" s="139"/>
      <c r="J178" s="139"/>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row>
    <row r="179" spans="1:42" s="60" customFormat="1" x14ac:dyDescent="0.2">
      <c r="A179" s="5"/>
      <c r="B179" s="5"/>
      <c r="C179" s="144"/>
      <c r="D179" s="65"/>
      <c r="E179" s="5"/>
      <c r="F179" s="190"/>
      <c r="G179" s="66"/>
      <c r="H179" s="139"/>
      <c r="I179" s="139"/>
      <c r="J179" s="139"/>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row>
    <row r="180" spans="1:42" s="60" customFormat="1" x14ac:dyDescent="0.2">
      <c r="A180" s="5"/>
      <c r="B180" s="5"/>
      <c r="C180" s="144"/>
      <c r="D180" s="65"/>
      <c r="E180" s="5"/>
      <c r="F180" s="190"/>
      <c r="G180" s="66"/>
      <c r="H180" s="139"/>
      <c r="I180" s="139"/>
      <c r="J180" s="139"/>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row>
    <row r="181" spans="1:42" s="60" customFormat="1" x14ac:dyDescent="0.2">
      <c r="A181" s="5"/>
      <c r="B181" s="5"/>
      <c r="C181" s="144"/>
      <c r="D181" s="65"/>
      <c r="E181" s="5"/>
      <c r="F181" s="190"/>
      <c r="G181" s="66"/>
      <c r="H181" s="139"/>
      <c r="I181" s="139"/>
      <c r="J181" s="139"/>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row>
    <row r="182" spans="1:42" s="60" customFormat="1" x14ac:dyDescent="0.2">
      <c r="A182" s="5"/>
      <c r="B182" s="5"/>
      <c r="C182" s="144"/>
      <c r="D182" s="65"/>
      <c r="E182" s="5"/>
      <c r="F182" s="190"/>
      <c r="G182" s="66"/>
      <c r="H182" s="139"/>
      <c r="I182" s="139"/>
      <c r="J182" s="139"/>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row>
    <row r="183" spans="1:42" s="60" customFormat="1" x14ac:dyDescent="0.2">
      <c r="A183" s="5"/>
      <c r="B183" s="5"/>
      <c r="C183" s="144"/>
      <c r="D183" s="65"/>
      <c r="E183" s="5"/>
      <c r="F183" s="190"/>
      <c r="G183" s="66"/>
      <c r="H183" s="139"/>
      <c r="I183" s="139"/>
      <c r="J183" s="139"/>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row>
    <row r="184" spans="1:42" s="60" customFormat="1" x14ac:dyDescent="0.2">
      <c r="A184" s="5"/>
      <c r="B184" s="5"/>
      <c r="C184" s="144"/>
      <c r="D184" s="65"/>
      <c r="E184" s="5"/>
      <c r="F184" s="190"/>
      <c r="G184" s="66"/>
      <c r="H184" s="139"/>
      <c r="I184" s="139"/>
      <c r="J184" s="139"/>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row>
    <row r="185" spans="1:42" s="60" customFormat="1" x14ac:dyDescent="0.2">
      <c r="A185" s="5"/>
      <c r="B185" s="5"/>
      <c r="C185" s="144"/>
      <c r="D185" s="65"/>
      <c r="E185" s="5"/>
      <c r="F185" s="190"/>
      <c r="G185" s="66"/>
      <c r="H185" s="139"/>
      <c r="I185" s="139"/>
      <c r="J185" s="139"/>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row>
    <row r="186" spans="1:42" s="60" customFormat="1" x14ac:dyDescent="0.2">
      <c r="A186" s="5"/>
      <c r="B186" s="5"/>
      <c r="C186" s="144"/>
      <c r="D186" s="65"/>
      <c r="E186" s="5"/>
      <c r="F186" s="190"/>
      <c r="G186" s="66"/>
      <c r="H186" s="139"/>
      <c r="I186" s="139"/>
      <c r="J186" s="139"/>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row>
    <row r="187" spans="1:42" s="60" customFormat="1" x14ac:dyDescent="0.2">
      <c r="A187" s="5"/>
      <c r="B187" s="5"/>
      <c r="C187" s="144"/>
      <c r="D187" s="65"/>
      <c r="E187" s="5"/>
      <c r="F187" s="190"/>
      <c r="G187" s="66"/>
      <c r="H187" s="139"/>
      <c r="I187" s="139"/>
      <c r="J187" s="139"/>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row>
    <row r="188" spans="1:42" s="60" customFormat="1" x14ac:dyDescent="0.2">
      <c r="A188" s="5"/>
      <c r="B188" s="5"/>
      <c r="C188" s="144"/>
      <c r="D188" s="65"/>
      <c r="E188" s="5"/>
      <c r="F188" s="190"/>
      <c r="G188" s="66"/>
      <c r="H188" s="139"/>
      <c r="I188" s="139"/>
      <c r="J188" s="139"/>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row>
    <row r="189" spans="1:42" s="60" customFormat="1" x14ac:dyDescent="0.2">
      <c r="A189" s="5"/>
      <c r="B189" s="5"/>
      <c r="C189" s="144"/>
      <c r="D189" s="65"/>
      <c r="E189" s="5"/>
      <c r="F189" s="190"/>
      <c r="G189" s="66"/>
      <c r="H189" s="139"/>
      <c r="I189" s="139"/>
      <c r="J189" s="139"/>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row>
    <row r="190" spans="1:42" s="60" customFormat="1" x14ac:dyDescent="0.2">
      <c r="A190" s="5"/>
      <c r="B190" s="5"/>
      <c r="C190" s="144"/>
      <c r="D190" s="65"/>
      <c r="E190" s="5"/>
      <c r="F190" s="190"/>
      <c r="G190" s="66"/>
      <c r="H190" s="139"/>
      <c r="I190" s="139"/>
      <c r="J190" s="139"/>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row>
    <row r="191" spans="1:42" s="60" customFormat="1" x14ac:dyDescent="0.2">
      <c r="A191" s="5"/>
      <c r="B191" s="5"/>
      <c r="C191" s="144"/>
      <c r="D191" s="65"/>
      <c r="E191" s="5"/>
      <c r="F191" s="190"/>
      <c r="G191" s="66"/>
      <c r="H191" s="139"/>
      <c r="I191" s="139"/>
      <c r="J191" s="139"/>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row>
    <row r="192" spans="1:42" s="60" customFormat="1" x14ac:dyDescent="0.2">
      <c r="A192" s="5"/>
      <c r="B192" s="5"/>
      <c r="C192" s="144"/>
      <c r="D192" s="65"/>
      <c r="E192" s="5"/>
      <c r="F192" s="190"/>
      <c r="G192" s="66"/>
      <c r="H192" s="139"/>
      <c r="I192" s="139"/>
      <c r="J192" s="139"/>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row>
    <row r="193" spans="1:42" s="60" customFormat="1" x14ac:dyDescent="0.2">
      <c r="A193" s="5"/>
      <c r="B193" s="5"/>
      <c r="C193" s="144"/>
      <c r="D193" s="65"/>
      <c r="E193" s="5"/>
      <c r="F193" s="190"/>
      <c r="G193" s="66"/>
      <c r="H193" s="139"/>
      <c r="I193" s="139"/>
      <c r="J193" s="139"/>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row>
    <row r="194" spans="1:42" s="60" customFormat="1" x14ac:dyDescent="0.2">
      <c r="A194" s="5"/>
      <c r="B194" s="5"/>
      <c r="C194" s="144"/>
      <c r="D194" s="65"/>
      <c r="E194" s="5"/>
      <c r="F194" s="190"/>
      <c r="G194" s="66"/>
      <c r="H194" s="139"/>
      <c r="I194" s="139"/>
      <c r="J194" s="139"/>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row>
    <row r="195" spans="1:42" s="60" customFormat="1" x14ac:dyDescent="0.2">
      <c r="A195" s="5"/>
      <c r="B195" s="5"/>
      <c r="C195" s="144"/>
      <c r="D195" s="65"/>
      <c r="E195" s="5"/>
      <c r="F195" s="190"/>
      <c r="G195" s="66"/>
      <c r="H195" s="139"/>
      <c r="I195" s="139"/>
      <c r="J195" s="139"/>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row>
    <row r="196" spans="1:42" s="60" customFormat="1" x14ac:dyDescent="0.2">
      <c r="A196" s="5"/>
      <c r="B196" s="5"/>
      <c r="C196" s="144"/>
      <c r="D196" s="65"/>
      <c r="E196" s="5"/>
      <c r="F196" s="190"/>
      <c r="G196" s="66"/>
      <c r="H196" s="139"/>
      <c r="I196" s="139"/>
      <c r="J196" s="139"/>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row>
    <row r="197" spans="1:42" s="60" customFormat="1" x14ac:dyDescent="0.2">
      <c r="A197" s="5"/>
      <c r="B197" s="5"/>
      <c r="C197" s="144"/>
      <c r="D197" s="65"/>
      <c r="E197" s="5"/>
      <c r="F197" s="190"/>
      <c r="G197" s="66"/>
      <c r="H197" s="139"/>
      <c r="I197" s="139"/>
      <c r="J197" s="139"/>
      <c r="K197" s="63"/>
      <c r="L197" s="63"/>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c r="AP197" s="63"/>
    </row>
    <row r="198" spans="1:42" s="60" customFormat="1" x14ac:dyDescent="0.2">
      <c r="A198" s="5"/>
      <c r="B198" s="5"/>
      <c r="C198" s="144"/>
      <c r="D198" s="65"/>
      <c r="E198" s="5"/>
      <c r="F198" s="190"/>
      <c r="G198" s="66"/>
      <c r="H198" s="139"/>
      <c r="I198" s="139"/>
      <c r="J198" s="139"/>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row>
    <row r="199" spans="1:42" s="60" customFormat="1" x14ac:dyDescent="0.2">
      <c r="A199" s="5"/>
      <c r="B199" s="5"/>
      <c r="C199" s="144"/>
      <c r="D199" s="65"/>
      <c r="E199" s="5"/>
      <c r="F199" s="190"/>
      <c r="G199" s="66"/>
      <c r="H199" s="139"/>
      <c r="I199" s="139"/>
      <c r="J199" s="139"/>
      <c r="K199" s="63"/>
      <c r="L199" s="63"/>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row>
    <row r="200" spans="1:42" s="60" customFormat="1" x14ac:dyDescent="0.2">
      <c r="A200" s="5"/>
      <c r="B200" s="5"/>
      <c r="C200" s="144"/>
      <c r="D200" s="65"/>
      <c r="E200" s="5"/>
      <c r="F200" s="190"/>
      <c r="G200" s="66"/>
      <c r="H200" s="139"/>
      <c r="I200" s="139"/>
      <c r="J200" s="139"/>
      <c r="K200" s="63"/>
      <c r="L200" s="63"/>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row>
    <row r="201" spans="1:42" s="60" customFormat="1" x14ac:dyDescent="0.2">
      <c r="A201" s="5"/>
      <c r="B201" s="5"/>
      <c r="C201" s="144"/>
      <c r="D201" s="65"/>
      <c r="E201" s="5"/>
      <c r="F201" s="190"/>
      <c r="G201" s="66"/>
      <c r="H201" s="139"/>
      <c r="I201" s="139"/>
      <c r="J201" s="139"/>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row>
    <row r="202" spans="1:42" s="60" customFormat="1" x14ac:dyDescent="0.2">
      <c r="A202" s="5"/>
      <c r="B202" s="5"/>
      <c r="C202" s="144"/>
      <c r="D202" s="65"/>
      <c r="E202" s="5"/>
      <c r="F202" s="190"/>
      <c r="G202" s="66"/>
      <c r="H202" s="139"/>
      <c r="I202" s="139"/>
      <c r="J202" s="139"/>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row>
    <row r="203" spans="1:42" s="60" customFormat="1" x14ac:dyDescent="0.2">
      <c r="A203" s="5"/>
      <c r="B203" s="5"/>
      <c r="C203" s="144"/>
      <c r="D203" s="65"/>
      <c r="E203" s="5"/>
      <c r="F203" s="190"/>
      <c r="G203" s="66"/>
      <c r="H203" s="139"/>
      <c r="I203" s="139"/>
      <c r="J203" s="139"/>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row>
    <row r="204" spans="1:42" s="60" customFormat="1" x14ac:dyDescent="0.2">
      <c r="A204" s="5"/>
      <c r="B204" s="5"/>
      <c r="C204" s="144"/>
      <c r="D204" s="65"/>
      <c r="E204" s="5"/>
      <c r="F204" s="190"/>
      <c r="G204" s="66"/>
      <c r="H204" s="139"/>
      <c r="I204" s="139"/>
      <c r="J204" s="139"/>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c r="AP204" s="63"/>
    </row>
    <row r="205" spans="1:42" s="60" customFormat="1" x14ac:dyDescent="0.2">
      <c r="A205" s="5"/>
      <c r="B205" s="5"/>
      <c r="C205" s="144"/>
      <c r="D205" s="65"/>
      <c r="E205" s="5"/>
      <c r="F205" s="190"/>
      <c r="G205" s="66"/>
      <c r="H205" s="139"/>
      <c r="I205" s="139"/>
      <c r="J205" s="139"/>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c r="AP205" s="63"/>
    </row>
    <row r="206" spans="1:42" s="60" customFormat="1" x14ac:dyDescent="0.2">
      <c r="A206" s="5"/>
      <c r="B206" s="5"/>
      <c r="C206" s="144"/>
      <c r="D206" s="65"/>
      <c r="E206" s="5"/>
      <c r="F206" s="190"/>
      <c r="G206" s="66"/>
      <c r="H206" s="139"/>
      <c r="I206" s="139"/>
      <c r="J206" s="139"/>
      <c r="K206" s="63"/>
      <c r="L206" s="63"/>
      <c r="M206" s="63"/>
      <c r="N206" s="63"/>
      <c r="O206" s="63"/>
      <c r="P206" s="63"/>
      <c r="Q206" s="63"/>
      <c r="R206" s="63"/>
      <c r="S206" s="63"/>
      <c r="T206" s="63"/>
      <c r="U206" s="63"/>
      <c r="V206" s="63"/>
      <c r="W206" s="63"/>
      <c r="X206" s="63"/>
      <c r="Y206" s="63"/>
      <c r="Z206" s="63"/>
      <c r="AA206" s="63"/>
      <c r="AB206" s="63"/>
      <c r="AC206" s="63"/>
      <c r="AD206" s="63"/>
      <c r="AE206" s="63"/>
      <c r="AF206" s="63"/>
      <c r="AG206" s="63"/>
      <c r="AH206" s="63"/>
      <c r="AI206" s="63"/>
      <c r="AJ206" s="63"/>
      <c r="AK206" s="63"/>
      <c r="AL206" s="63"/>
      <c r="AM206" s="63"/>
      <c r="AN206" s="63"/>
      <c r="AO206" s="63"/>
      <c r="AP206" s="63"/>
    </row>
    <row r="207" spans="1:42" s="60" customFormat="1" x14ac:dyDescent="0.2">
      <c r="A207" s="5"/>
      <c r="B207" s="5"/>
      <c r="C207" s="144"/>
      <c r="D207" s="65"/>
      <c r="E207" s="5"/>
      <c r="F207" s="190"/>
      <c r="G207" s="66"/>
      <c r="H207" s="139"/>
      <c r="I207" s="139"/>
      <c r="J207" s="139"/>
      <c r="K207" s="63"/>
      <c r="L207" s="63"/>
      <c r="M207" s="63"/>
      <c r="N207" s="63"/>
      <c r="O207" s="63"/>
      <c r="P207" s="63"/>
      <c r="Q207" s="63"/>
      <c r="R207" s="63"/>
      <c r="S207" s="63"/>
      <c r="T207" s="63"/>
      <c r="U207" s="63"/>
      <c r="V207" s="63"/>
      <c r="W207" s="63"/>
      <c r="X207" s="63"/>
      <c r="Y207" s="63"/>
      <c r="Z207" s="63"/>
      <c r="AA207" s="63"/>
      <c r="AB207" s="63"/>
      <c r="AC207" s="63"/>
      <c r="AD207" s="63"/>
      <c r="AE207" s="63"/>
      <c r="AF207" s="63"/>
      <c r="AG207" s="63"/>
      <c r="AH207" s="63"/>
      <c r="AI207" s="63"/>
      <c r="AJ207" s="63"/>
      <c r="AK207" s="63"/>
      <c r="AL207" s="63"/>
      <c r="AM207" s="63"/>
      <c r="AN207" s="63"/>
      <c r="AO207" s="63"/>
      <c r="AP207" s="63"/>
    </row>
    <row r="208" spans="1:42" s="60" customFormat="1" x14ac:dyDescent="0.2">
      <c r="A208" s="5"/>
      <c r="B208" s="5"/>
      <c r="C208" s="144"/>
      <c r="D208" s="65"/>
      <c r="E208" s="5"/>
      <c r="F208" s="190"/>
      <c r="G208" s="66"/>
      <c r="H208" s="139"/>
      <c r="I208" s="139"/>
      <c r="J208" s="139"/>
      <c r="K208" s="63"/>
      <c r="L208" s="63"/>
      <c r="M208" s="63"/>
      <c r="N208" s="63"/>
      <c r="O208" s="63"/>
      <c r="P208" s="63"/>
      <c r="Q208" s="63"/>
      <c r="R208" s="63"/>
      <c r="S208" s="63"/>
      <c r="T208" s="63"/>
      <c r="U208" s="63"/>
      <c r="V208" s="63"/>
      <c r="W208" s="63"/>
      <c r="X208" s="63"/>
      <c r="Y208" s="63"/>
      <c r="Z208" s="63"/>
      <c r="AA208" s="63"/>
      <c r="AB208" s="63"/>
      <c r="AC208" s="63"/>
      <c r="AD208" s="63"/>
      <c r="AE208" s="63"/>
      <c r="AF208" s="63"/>
      <c r="AG208" s="63"/>
      <c r="AH208" s="63"/>
      <c r="AI208" s="63"/>
      <c r="AJ208" s="63"/>
      <c r="AK208" s="63"/>
      <c r="AL208" s="63"/>
      <c r="AM208" s="63"/>
      <c r="AN208" s="63"/>
      <c r="AO208" s="63"/>
      <c r="AP208" s="63"/>
    </row>
    <row r="209" spans="1:42" s="60" customFormat="1" x14ac:dyDescent="0.2">
      <c r="A209" s="5"/>
      <c r="B209" s="5"/>
      <c r="C209" s="144"/>
      <c r="D209" s="65"/>
      <c r="E209" s="5"/>
      <c r="F209" s="190"/>
      <c r="G209" s="66"/>
      <c r="H209" s="139"/>
      <c r="I209" s="139"/>
      <c r="J209" s="139"/>
      <c r="K209" s="63"/>
      <c r="L209" s="63"/>
      <c r="M209" s="63"/>
      <c r="N209" s="63"/>
      <c r="O209" s="63"/>
      <c r="P209" s="63"/>
      <c r="Q209" s="63"/>
      <c r="R209" s="63"/>
      <c r="S209" s="63"/>
      <c r="T209" s="63"/>
      <c r="U209" s="63"/>
      <c r="V209" s="63"/>
      <c r="W209" s="63"/>
      <c r="X209" s="63"/>
      <c r="Y209" s="63"/>
      <c r="Z209" s="63"/>
      <c r="AA209" s="63"/>
      <c r="AB209" s="63"/>
      <c r="AC209" s="63"/>
      <c r="AD209" s="63"/>
      <c r="AE209" s="63"/>
      <c r="AF209" s="63"/>
      <c r="AG209" s="63"/>
      <c r="AH209" s="63"/>
      <c r="AI209" s="63"/>
      <c r="AJ209" s="63"/>
      <c r="AK209" s="63"/>
      <c r="AL209" s="63"/>
      <c r="AM209" s="63"/>
      <c r="AN209" s="63"/>
      <c r="AO209" s="63"/>
      <c r="AP209" s="63"/>
    </row>
    <row r="210" spans="1:42" s="60" customFormat="1" x14ac:dyDescent="0.2">
      <c r="A210" s="5"/>
      <c r="B210" s="5"/>
      <c r="C210" s="144"/>
      <c r="D210" s="65"/>
      <c r="E210" s="5"/>
      <c r="F210" s="190"/>
      <c r="G210" s="66"/>
      <c r="H210" s="139"/>
      <c r="I210" s="139"/>
      <c r="J210" s="139"/>
      <c r="K210" s="63"/>
      <c r="L210" s="63"/>
      <c r="M210" s="63"/>
      <c r="N210" s="63"/>
      <c r="O210" s="63"/>
      <c r="P210" s="63"/>
      <c r="Q210" s="63"/>
      <c r="R210" s="63"/>
      <c r="S210" s="63"/>
      <c r="T210" s="63"/>
      <c r="U210" s="63"/>
      <c r="V210" s="63"/>
      <c r="W210" s="63"/>
      <c r="X210" s="63"/>
      <c r="Y210" s="63"/>
      <c r="Z210" s="63"/>
      <c r="AA210" s="63"/>
      <c r="AB210" s="63"/>
      <c r="AC210" s="63"/>
      <c r="AD210" s="63"/>
      <c r="AE210" s="63"/>
      <c r="AF210" s="63"/>
      <c r="AG210" s="63"/>
      <c r="AH210" s="63"/>
      <c r="AI210" s="63"/>
      <c r="AJ210" s="63"/>
      <c r="AK210" s="63"/>
      <c r="AL210" s="63"/>
      <c r="AM210" s="63"/>
      <c r="AN210" s="63"/>
      <c r="AO210" s="63"/>
      <c r="AP210" s="63"/>
    </row>
    <row r="211" spans="1:42" s="60" customFormat="1" x14ac:dyDescent="0.2">
      <c r="A211" s="5"/>
      <c r="B211" s="5"/>
      <c r="C211" s="144"/>
      <c r="D211" s="65"/>
      <c r="E211" s="5"/>
      <c r="F211" s="190"/>
      <c r="G211" s="66"/>
      <c r="H211" s="139"/>
      <c r="I211" s="139"/>
      <c r="J211" s="139"/>
      <c r="K211" s="63"/>
      <c r="L211" s="63"/>
      <c r="M211" s="63"/>
      <c r="N211" s="63"/>
      <c r="O211" s="63"/>
      <c r="P211" s="63"/>
      <c r="Q211" s="63"/>
      <c r="R211" s="63"/>
      <c r="S211" s="63"/>
      <c r="T211" s="63"/>
      <c r="U211" s="63"/>
      <c r="V211" s="63"/>
      <c r="W211" s="63"/>
      <c r="X211" s="63"/>
      <c r="Y211" s="63"/>
      <c r="Z211" s="63"/>
      <c r="AA211" s="63"/>
      <c r="AB211" s="63"/>
      <c r="AC211" s="63"/>
      <c r="AD211" s="63"/>
      <c r="AE211" s="63"/>
      <c r="AF211" s="63"/>
      <c r="AG211" s="63"/>
      <c r="AH211" s="63"/>
      <c r="AI211" s="63"/>
      <c r="AJ211" s="63"/>
      <c r="AK211" s="63"/>
      <c r="AL211" s="63"/>
      <c r="AM211" s="63"/>
      <c r="AN211" s="63"/>
      <c r="AO211" s="63"/>
      <c r="AP211" s="63"/>
    </row>
    <row r="212" spans="1:42" s="60" customFormat="1" x14ac:dyDescent="0.2">
      <c r="A212" s="5"/>
      <c r="B212" s="5"/>
      <c r="C212" s="144"/>
      <c r="D212" s="65"/>
      <c r="E212" s="5"/>
      <c r="F212" s="190"/>
      <c r="G212" s="66"/>
      <c r="H212" s="139"/>
      <c r="I212" s="139"/>
      <c r="J212" s="139"/>
      <c r="K212" s="63"/>
      <c r="L212" s="63"/>
      <c r="M212" s="63"/>
      <c r="N212" s="63"/>
      <c r="O212" s="63"/>
      <c r="P212" s="63"/>
      <c r="Q212" s="63"/>
      <c r="R212" s="63"/>
      <c r="S212" s="63"/>
      <c r="T212" s="63"/>
      <c r="U212" s="63"/>
      <c r="V212" s="63"/>
      <c r="W212" s="63"/>
      <c r="X212" s="63"/>
      <c r="Y212" s="63"/>
      <c r="Z212" s="63"/>
      <c r="AA212" s="63"/>
      <c r="AB212" s="63"/>
      <c r="AC212" s="63"/>
      <c r="AD212" s="63"/>
      <c r="AE212" s="63"/>
      <c r="AF212" s="63"/>
      <c r="AG212" s="63"/>
      <c r="AH212" s="63"/>
      <c r="AI212" s="63"/>
      <c r="AJ212" s="63"/>
      <c r="AK212" s="63"/>
      <c r="AL212" s="63"/>
      <c r="AM212" s="63"/>
      <c r="AN212" s="63"/>
      <c r="AO212" s="63"/>
      <c r="AP212" s="63"/>
    </row>
    <row r="213" spans="1:42" s="60" customFormat="1" x14ac:dyDescent="0.2">
      <c r="A213" s="5"/>
      <c r="B213" s="5"/>
      <c r="C213" s="144"/>
      <c r="D213" s="65"/>
      <c r="E213" s="5"/>
      <c r="F213" s="190"/>
      <c r="G213" s="66"/>
      <c r="H213" s="139"/>
      <c r="I213" s="139"/>
      <c r="J213" s="139"/>
      <c r="K213" s="63"/>
      <c r="L213" s="63"/>
      <c r="M213" s="63"/>
      <c r="N213" s="63"/>
      <c r="O213" s="63"/>
      <c r="P213" s="63"/>
      <c r="Q213" s="63"/>
      <c r="R213" s="63"/>
      <c r="S213" s="63"/>
      <c r="T213" s="63"/>
      <c r="U213" s="63"/>
      <c r="V213" s="63"/>
      <c r="W213" s="63"/>
      <c r="X213" s="63"/>
      <c r="Y213" s="63"/>
      <c r="Z213" s="63"/>
      <c r="AA213" s="63"/>
      <c r="AB213" s="63"/>
      <c r="AC213" s="63"/>
      <c r="AD213" s="63"/>
      <c r="AE213" s="63"/>
      <c r="AF213" s="63"/>
      <c r="AG213" s="63"/>
      <c r="AH213" s="63"/>
      <c r="AI213" s="63"/>
      <c r="AJ213" s="63"/>
      <c r="AK213" s="63"/>
      <c r="AL213" s="63"/>
      <c r="AM213" s="63"/>
      <c r="AN213" s="63"/>
      <c r="AO213" s="63"/>
      <c r="AP213" s="63"/>
    </row>
    <row r="214" spans="1:42" s="60" customFormat="1" x14ac:dyDescent="0.2">
      <c r="A214" s="5"/>
      <c r="B214" s="5"/>
      <c r="C214" s="144"/>
      <c r="D214" s="65"/>
      <c r="E214" s="5"/>
      <c r="F214" s="190"/>
      <c r="G214" s="66"/>
      <c r="H214" s="139"/>
      <c r="I214" s="139"/>
      <c r="J214" s="139"/>
      <c r="K214" s="63"/>
      <c r="L214" s="63"/>
      <c r="M214" s="63"/>
      <c r="N214" s="63"/>
      <c r="O214" s="63"/>
      <c r="P214" s="63"/>
      <c r="Q214" s="63"/>
      <c r="R214" s="63"/>
      <c r="S214" s="63"/>
      <c r="T214" s="63"/>
      <c r="U214" s="63"/>
      <c r="V214" s="63"/>
      <c r="W214" s="63"/>
      <c r="X214" s="63"/>
      <c r="Y214" s="63"/>
      <c r="Z214" s="63"/>
      <c r="AA214" s="63"/>
      <c r="AB214" s="63"/>
      <c r="AC214" s="63"/>
      <c r="AD214" s="63"/>
      <c r="AE214" s="63"/>
      <c r="AF214" s="63"/>
      <c r="AG214" s="63"/>
      <c r="AH214" s="63"/>
      <c r="AI214" s="63"/>
      <c r="AJ214" s="63"/>
      <c r="AK214" s="63"/>
      <c r="AL214" s="63"/>
      <c r="AM214" s="63"/>
      <c r="AN214" s="63"/>
      <c r="AO214" s="63"/>
      <c r="AP214" s="63"/>
    </row>
    <row r="215" spans="1:42" s="60" customFormat="1" x14ac:dyDescent="0.2">
      <c r="A215" s="5"/>
      <c r="B215" s="5"/>
      <c r="C215" s="144"/>
      <c r="D215" s="65"/>
      <c r="E215" s="5"/>
      <c r="F215" s="190"/>
      <c r="G215" s="66"/>
      <c r="H215" s="139"/>
      <c r="I215" s="139"/>
      <c r="J215" s="139"/>
      <c r="K215" s="63"/>
      <c r="L215" s="63"/>
      <c r="M215" s="63"/>
      <c r="N215" s="63"/>
      <c r="O215" s="63"/>
      <c r="P215" s="63"/>
      <c r="Q215" s="63"/>
      <c r="R215" s="63"/>
      <c r="S215" s="63"/>
      <c r="T215" s="63"/>
      <c r="U215" s="63"/>
      <c r="V215" s="63"/>
      <c r="W215" s="63"/>
      <c r="X215" s="63"/>
      <c r="Y215" s="63"/>
      <c r="Z215" s="63"/>
      <c r="AA215" s="63"/>
      <c r="AB215" s="63"/>
      <c r="AC215" s="63"/>
      <c r="AD215" s="63"/>
      <c r="AE215" s="63"/>
      <c r="AF215" s="63"/>
      <c r="AG215" s="63"/>
      <c r="AH215" s="63"/>
      <c r="AI215" s="63"/>
      <c r="AJ215" s="63"/>
      <c r="AK215" s="63"/>
      <c r="AL215" s="63"/>
      <c r="AM215" s="63"/>
      <c r="AN215" s="63"/>
      <c r="AO215" s="63"/>
      <c r="AP215" s="63"/>
    </row>
    <row r="216" spans="1:42" s="60" customFormat="1" x14ac:dyDescent="0.2">
      <c r="A216" s="5"/>
      <c r="B216" s="5"/>
      <c r="C216" s="144"/>
      <c r="D216" s="65"/>
      <c r="E216" s="5"/>
      <c r="F216" s="190"/>
      <c r="G216" s="66"/>
      <c r="H216" s="139"/>
      <c r="I216" s="139"/>
      <c r="J216" s="139"/>
      <c r="K216" s="63"/>
      <c r="L216" s="63"/>
      <c r="M216" s="63"/>
      <c r="N216" s="63"/>
      <c r="O216" s="63"/>
      <c r="P216" s="63"/>
      <c r="Q216" s="63"/>
      <c r="R216" s="63"/>
      <c r="S216" s="63"/>
      <c r="T216" s="63"/>
      <c r="U216" s="63"/>
      <c r="V216" s="63"/>
      <c r="W216" s="63"/>
      <c r="X216" s="63"/>
      <c r="Y216" s="63"/>
      <c r="Z216" s="63"/>
      <c r="AA216" s="63"/>
      <c r="AB216" s="63"/>
      <c r="AC216" s="63"/>
      <c r="AD216" s="63"/>
      <c r="AE216" s="63"/>
      <c r="AF216" s="63"/>
      <c r="AG216" s="63"/>
      <c r="AH216" s="63"/>
      <c r="AI216" s="63"/>
      <c r="AJ216" s="63"/>
      <c r="AK216" s="63"/>
      <c r="AL216" s="63"/>
      <c r="AM216" s="63"/>
      <c r="AN216" s="63"/>
      <c r="AO216" s="63"/>
      <c r="AP216" s="63"/>
    </row>
    <row r="217" spans="1:42" s="60" customFormat="1" x14ac:dyDescent="0.2">
      <c r="A217" s="5"/>
      <c r="B217" s="5"/>
      <c r="C217" s="144"/>
      <c r="D217" s="65"/>
      <c r="E217" s="5"/>
      <c r="F217" s="190"/>
      <c r="G217" s="66"/>
      <c r="H217" s="139"/>
      <c r="I217" s="139"/>
      <c r="J217" s="139"/>
      <c r="K217" s="63"/>
      <c r="L217" s="63"/>
      <c r="M217" s="63"/>
      <c r="N217" s="63"/>
      <c r="O217" s="63"/>
      <c r="P217" s="63"/>
      <c r="Q217" s="63"/>
      <c r="R217" s="63"/>
      <c r="S217" s="63"/>
      <c r="T217" s="63"/>
      <c r="U217" s="63"/>
      <c r="V217" s="63"/>
      <c r="W217" s="63"/>
      <c r="X217" s="63"/>
      <c r="Y217" s="63"/>
      <c r="Z217" s="63"/>
      <c r="AA217" s="63"/>
      <c r="AB217" s="63"/>
      <c r="AC217" s="63"/>
      <c r="AD217" s="63"/>
      <c r="AE217" s="63"/>
      <c r="AF217" s="63"/>
      <c r="AG217" s="63"/>
      <c r="AH217" s="63"/>
      <c r="AI217" s="63"/>
      <c r="AJ217" s="63"/>
      <c r="AK217" s="63"/>
      <c r="AL217" s="63"/>
      <c r="AM217" s="63"/>
      <c r="AN217" s="63"/>
      <c r="AO217" s="63"/>
      <c r="AP217" s="63"/>
    </row>
    <row r="218" spans="1:42" s="60" customFormat="1" x14ac:dyDescent="0.2">
      <c r="A218" s="5"/>
      <c r="B218" s="5"/>
      <c r="C218" s="144"/>
      <c r="D218" s="65"/>
      <c r="E218" s="5"/>
      <c r="F218" s="190"/>
      <c r="G218" s="66"/>
      <c r="H218" s="139"/>
      <c r="I218" s="139"/>
      <c r="J218" s="139"/>
      <c r="K218" s="63"/>
      <c r="L218" s="63"/>
      <c r="M218" s="63"/>
      <c r="N218" s="63"/>
      <c r="O218" s="63"/>
      <c r="P218" s="63"/>
      <c r="Q218" s="63"/>
      <c r="R218" s="63"/>
      <c r="S218" s="63"/>
      <c r="T218" s="63"/>
      <c r="U218" s="63"/>
      <c r="V218" s="63"/>
      <c r="W218" s="63"/>
      <c r="X218" s="63"/>
      <c r="Y218" s="63"/>
      <c r="Z218" s="63"/>
      <c r="AA218" s="63"/>
      <c r="AB218" s="63"/>
      <c r="AC218" s="63"/>
      <c r="AD218" s="63"/>
      <c r="AE218" s="63"/>
      <c r="AF218" s="63"/>
      <c r="AG218" s="63"/>
      <c r="AH218" s="63"/>
      <c r="AI218" s="63"/>
      <c r="AJ218" s="63"/>
      <c r="AK218" s="63"/>
      <c r="AL218" s="63"/>
      <c r="AM218" s="63"/>
      <c r="AN218" s="63"/>
      <c r="AO218" s="63"/>
      <c r="AP218" s="63"/>
    </row>
    <row r="219" spans="1:42" s="60" customFormat="1" x14ac:dyDescent="0.2">
      <c r="A219" s="5"/>
      <c r="B219" s="5"/>
      <c r="C219" s="144"/>
      <c r="D219" s="65"/>
      <c r="E219" s="5"/>
      <c r="F219" s="190"/>
      <c r="G219" s="66"/>
      <c r="H219" s="139"/>
      <c r="I219" s="139"/>
      <c r="J219" s="139"/>
      <c r="K219" s="63"/>
      <c r="L219" s="63"/>
      <c r="M219" s="63"/>
      <c r="N219" s="63"/>
      <c r="O219" s="63"/>
      <c r="P219" s="63"/>
      <c r="Q219" s="63"/>
      <c r="R219" s="63"/>
      <c r="S219" s="63"/>
      <c r="T219" s="63"/>
      <c r="U219" s="63"/>
      <c r="V219" s="63"/>
      <c r="W219" s="63"/>
      <c r="X219" s="63"/>
      <c r="Y219" s="63"/>
      <c r="Z219" s="63"/>
      <c r="AA219" s="63"/>
      <c r="AB219" s="63"/>
      <c r="AC219" s="63"/>
      <c r="AD219" s="63"/>
      <c r="AE219" s="63"/>
      <c r="AF219" s="63"/>
      <c r="AG219" s="63"/>
      <c r="AH219" s="63"/>
      <c r="AI219" s="63"/>
      <c r="AJ219" s="63"/>
      <c r="AK219" s="63"/>
      <c r="AL219" s="63"/>
      <c r="AM219" s="63"/>
      <c r="AN219" s="63"/>
      <c r="AO219" s="63"/>
      <c r="AP219" s="63"/>
    </row>
    <row r="220" spans="1:42" s="60" customFormat="1" x14ac:dyDescent="0.2">
      <c r="A220" s="5"/>
      <c r="B220" s="5"/>
      <c r="C220" s="144"/>
      <c r="D220" s="65"/>
      <c r="E220" s="5"/>
      <c r="F220" s="190"/>
      <c r="G220" s="66"/>
      <c r="H220" s="139"/>
      <c r="I220" s="139"/>
      <c r="J220" s="139"/>
      <c r="K220" s="63"/>
      <c r="L220" s="63"/>
      <c r="M220" s="63"/>
      <c r="N220" s="63"/>
      <c r="O220" s="63"/>
      <c r="P220" s="63"/>
      <c r="Q220" s="63"/>
      <c r="R220" s="63"/>
      <c r="S220" s="63"/>
      <c r="T220" s="63"/>
      <c r="U220" s="63"/>
      <c r="V220" s="63"/>
      <c r="W220" s="63"/>
      <c r="X220" s="63"/>
      <c r="Y220" s="63"/>
      <c r="Z220" s="63"/>
      <c r="AA220" s="63"/>
      <c r="AB220" s="63"/>
      <c r="AC220" s="63"/>
      <c r="AD220" s="63"/>
      <c r="AE220" s="63"/>
      <c r="AF220" s="63"/>
      <c r="AG220" s="63"/>
      <c r="AH220" s="63"/>
      <c r="AI220" s="63"/>
      <c r="AJ220" s="63"/>
      <c r="AK220" s="63"/>
      <c r="AL220" s="63"/>
      <c r="AM220" s="63"/>
      <c r="AN220" s="63"/>
      <c r="AO220" s="63"/>
      <c r="AP220" s="63"/>
    </row>
    <row r="221" spans="1:42" s="60" customFormat="1" x14ac:dyDescent="0.2">
      <c r="A221" s="5"/>
      <c r="B221" s="5"/>
      <c r="C221" s="144"/>
      <c r="D221" s="65"/>
      <c r="E221" s="5"/>
      <c r="F221" s="190"/>
      <c r="G221" s="66"/>
      <c r="H221" s="139"/>
      <c r="I221" s="139"/>
      <c r="J221" s="139"/>
      <c r="K221" s="63"/>
      <c r="L221" s="63"/>
      <c r="M221" s="63"/>
      <c r="N221" s="63"/>
      <c r="O221" s="63"/>
      <c r="P221" s="63"/>
      <c r="Q221" s="63"/>
      <c r="R221" s="63"/>
      <c r="S221" s="63"/>
      <c r="T221" s="63"/>
      <c r="U221" s="63"/>
      <c r="V221" s="63"/>
      <c r="W221" s="63"/>
      <c r="X221" s="63"/>
      <c r="Y221" s="63"/>
      <c r="Z221" s="63"/>
      <c r="AA221" s="63"/>
      <c r="AB221" s="63"/>
      <c r="AC221" s="63"/>
      <c r="AD221" s="63"/>
      <c r="AE221" s="63"/>
      <c r="AF221" s="63"/>
      <c r="AG221" s="63"/>
      <c r="AH221" s="63"/>
      <c r="AI221" s="63"/>
      <c r="AJ221" s="63"/>
      <c r="AK221" s="63"/>
      <c r="AL221" s="63"/>
      <c r="AM221" s="63"/>
      <c r="AN221" s="63"/>
      <c r="AO221" s="63"/>
      <c r="AP221" s="63"/>
    </row>
    <row r="222" spans="1:42" s="60" customFormat="1" x14ac:dyDescent="0.2">
      <c r="A222" s="5"/>
      <c r="B222" s="5"/>
      <c r="C222" s="144"/>
      <c r="D222" s="65"/>
      <c r="E222" s="5"/>
      <c r="F222" s="190"/>
      <c r="G222" s="66"/>
      <c r="H222" s="139"/>
      <c r="I222" s="139"/>
      <c r="J222" s="139"/>
      <c r="K222" s="63"/>
      <c r="L222" s="63"/>
      <c r="M222" s="63"/>
      <c r="N222" s="63"/>
      <c r="O222" s="63"/>
      <c r="P222" s="63"/>
      <c r="Q222" s="63"/>
      <c r="R222" s="63"/>
      <c r="S222" s="63"/>
      <c r="T222" s="63"/>
      <c r="U222" s="63"/>
      <c r="V222" s="63"/>
      <c r="W222" s="63"/>
      <c r="X222" s="63"/>
      <c r="Y222" s="63"/>
      <c r="Z222" s="63"/>
      <c r="AA222" s="63"/>
      <c r="AB222" s="63"/>
      <c r="AC222" s="63"/>
      <c r="AD222" s="63"/>
      <c r="AE222" s="63"/>
      <c r="AF222" s="63"/>
      <c r="AG222" s="63"/>
      <c r="AH222" s="63"/>
      <c r="AI222" s="63"/>
      <c r="AJ222" s="63"/>
      <c r="AK222" s="63"/>
      <c r="AL222" s="63"/>
      <c r="AM222" s="63"/>
      <c r="AN222" s="63"/>
      <c r="AO222" s="63"/>
      <c r="AP222" s="63"/>
    </row>
    <row r="223" spans="1:42" s="60" customFormat="1" x14ac:dyDescent="0.2">
      <c r="A223" s="5"/>
      <c r="B223" s="5"/>
      <c r="C223" s="144"/>
      <c r="D223" s="65"/>
      <c r="E223" s="5"/>
      <c r="F223" s="190"/>
      <c r="G223" s="66"/>
      <c r="H223" s="139"/>
      <c r="I223" s="139"/>
      <c r="J223" s="139"/>
      <c r="K223" s="63"/>
      <c r="L223" s="63"/>
      <c r="M223" s="63"/>
      <c r="N223" s="63"/>
      <c r="O223" s="63"/>
      <c r="P223" s="63"/>
      <c r="Q223" s="63"/>
      <c r="R223" s="63"/>
      <c r="S223" s="63"/>
      <c r="T223" s="63"/>
      <c r="U223" s="63"/>
      <c r="V223" s="63"/>
      <c r="W223" s="63"/>
      <c r="X223" s="63"/>
      <c r="Y223" s="63"/>
      <c r="Z223" s="63"/>
      <c r="AA223" s="63"/>
      <c r="AB223" s="63"/>
      <c r="AC223" s="63"/>
      <c r="AD223" s="63"/>
      <c r="AE223" s="63"/>
      <c r="AF223" s="63"/>
      <c r="AG223" s="63"/>
      <c r="AH223" s="63"/>
      <c r="AI223" s="63"/>
      <c r="AJ223" s="63"/>
      <c r="AK223" s="63"/>
      <c r="AL223" s="63"/>
      <c r="AM223" s="63"/>
      <c r="AN223" s="63"/>
      <c r="AO223" s="63"/>
      <c r="AP223" s="63"/>
    </row>
    <row r="224" spans="1:42" s="60" customFormat="1" x14ac:dyDescent="0.2">
      <c r="A224" s="5"/>
      <c r="B224" s="5"/>
      <c r="C224" s="144"/>
      <c r="D224" s="65"/>
      <c r="E224" s="5"/>
      <c r="F224" s="190"/>
      <c r="G224" s="66"/>
      <c r="H224" s="139"/>
      <c r="I224" s="139"/>
      <c r="J224" s="139"/>
      <c r="K224" s="63"/>
      <c r="L224" s="63"/>
      <c r="M224" s="63"/>
      <c r="N224" s="63"/>
      <c r="O224" s="63"/>
      <c r="P224" s="63"/>
      <c r="Q224" s="63"/>
      <c r="R224" s="63"/>
      <c r="S224" s="63"/>
      <c r="T224" s="63"/>
      <c r="U224" s="63"/>
      <c r="V224" s="63"/>
      <c r="W224" s="63"/>
      <c r="X224" s="63"/>
      <c r="Y224" s="63"/>
      <c r="Z224" s="63"/>
      <c r="AA224" s="63"/>
      <c r="AB224" s="63"/>
      <c r="AC224" s="63"/>
      <c r="AD224" s="63"/>
      <c r="AE224" s="63"/>
      <c r="AF224" s="63"/>
      <c r="AG224" s="63"/>
      <c r="AH224" s="63"/>
      <c r="AI224" s="63"/>
      <c r="AJ224" s="63"/>
      <c r="AK224" s="63"/>
      <c r="AL224" s="63"/>
      <c r="AM224" s="63"/>
      <c r="AN224" s="63"/>
      <c r="AO224" s="63"/>
      <c r="AP224" s="63"/>
    </row>
    <row r="225" spans="1:42" s="60" customFormat="1" x14ac:dyDescent="0.2">
      <c r="A225" s="5"/>
      <c r="B225" s="5"/>
      <c r="C225" s="144"/>
      <c r="D225" s="65"/>
      <c r="E225" s="5"/>
      <c r="F225" s="190"/>
      <c r="G225" s="66"/>
      <c r="H225" s="139"/>
      <c r="I225" s="139"/>
      <c r="J225" s="139"/>
      <c r="K225" s="63"/>
      <c r="L225" s="63"/>
      <c r="M225" s="63"/>
      <c r="N225" s="63"/>
      <c r="O225" s="63"/>
      <c r="P225" s="63"/>
      <c r="Q225" s="63"/>
      <c r="R225" s="63"/>
      <c r="S225" s="63"/>
      <c r="T225" s="63"/>
      <c r="U225" s="63"/>
      <c r="V225" s="63"/>
      <c r="W225" s="63"/>
      <c r="X225" s="63"/>
      <c r="Y225" s="63"/>
      <c r="Z225" s="63"/>
      <c r="AA225" s="63"/>
      <c r="AB225" s="63"/>
      <c r="AC225" s="63"/>
      <c r="AD225" s="63"/>
      <c r="AE225" s="63"/>
      <c r="AF225" s="63"/>
      <c r="AG225" s="63"/>
      <c r="AH225" s="63"/>
      <c r="AI225" s="63"/>
      <c r="AJ225" s="63"/>
      <c r="AK225" s="63"/>
      <c r="AL225" s="63"/>
      <c r="AM225" s="63"/>
      <c r="AN225" s="63"/>
      <c r="AO225" s="63"/>
      <c r="AP225" s="63"/>
    </row>
    <row r="226" spans="1:42" s="60" customFormat="1" x14ac:dyDescent="0.2">
      <c r="A226" s="5"/>
      <c r="B226" s="5"/>
      <c r="C226" s="144"/>
      <c r="D226" s="65"/>
      <c r="E226" s="5"/>
      <c r="F226" s="190"/>
      <c r="G226" s="66"/>
      <c r="H226" s="139"/>
      <c r="I226" s="139"/>
      <c r="J226" s="139"/>
      <c r="K226" s="63"/>
      <c r="L226" s="63"/>
      <c r="M226" s="63"/>
      <c r="N226" s="63"/>
      <c r="O226" s="63"/>
      <c r="P226" s="63"/>
      <c r="Q226" s="63"/>
      <c r="R226" s="63"/>
      <c r="S226" s="63"/>
      <c r="T226" s="63"/>
      <c r="U226" s="63"/>
      <c r="V226" s="63"/>
      <c r="W226" s="63"/>
      <c r="X226" s="63"/>
      <c r="Y226" s="63"/>
      <c r="Z226" s="63"/>
      <c r="AA226" s="63"/>
      <c r="AB226" s="63"/>
      <c r="AC226" s="63"/>
      <c r="AD226" s="63"/>
      <c r="AE226" s="63"/>
      <c r="AF226" s="63"/>
      <c r="AG226" s="63"/>
      <c r="AH226" s="63"/>
      <c r="AI226" s="63"/>
      <c r="AJ226" s="63"/>
      <c r="AK226" s="63"/>
      <c r="AL226" s="63"/>
      <c r="AM226" s="63"/>
      <c r="AN226" s="63"/>
      <c r="AO226" s="63"/>
      <c r="AP226" s="63"/>
    </row>
    <row r="227" spans="1:42" s="60" customFormat="1" x14ac:dyDescent="0.2">
      <c r="A227" s="5"/>
      <c r="B227" s="5"/>
      <c r="C227" s="144"/>
      <c r="D227" s="65"/>
      <c r="E227" s="5"/>
      <c r="F227" s="190"/>
      <c r="G227" s="66"/>
      <c r="H227" s="139"/>
      <c r="I227" s="139"/>
      <c r="J227" s="139"/>
      <c r="K227" s="63"/>
      <c r="L227" s="63"/>
      <c r="M227" s="63"/>
      <c r="N227" s="63"/>
      <c r="O227" s="63"/>
      <c r="P227" s="63"/>
      <c r="Q227" s="63"/>
      <c r="R227" s="63"/>
      <c r="S227" s="63"/>
      <c r="T227" s="63"/>
      <c r="U227" s="63"/>
      <c r="V227" s="63"/>
      <c r="W227" s="63"/>
      <c r="X227" s="63"/>
      <c r="Y227" s="63"/>
      <c r="Z227" s="63"/>
      <c r="AA227" s="63"/>
      <c r="AB227" s="63"/>
      <c r="AC227" s="63"/>
      <c r="AD227" s="63"/>
      <c r="AE227" s="63"/>
      <c r="AF227" s="63"/>
      <c r="AG227" s="63"/>
      <c r="AH227" s="63"/>
      <c r="AI227" s="63"/>
      <c r="AJ227" s="63"/>
      <c r="AK227" s="63"/>
      <c r="AL227" s="63"/>
      <c r="AM227" s="63"/>
      <c r="AN227" s="63"/>
      <c r="AO227" s="63"/>
      <c r="AP227" s="63"/>
    </row>
    <row r="228" spans="1:42" s="60" customFormat="1" x14ac:dyDescent="0.2">
      <c r="A228" s="5"/>
      <c r="B228" s="5"/>
      <c r="C228" s="144"/>
      <c r="D228" s="65"/>
      <c r="E228" s="5"/>
      <c r="F228" s="190"/>
      <c r="G228" s="66"/>
      <c r="H228" s="139"/>
      <c r="I228" s="139"/>
      <c r="J228" s="139"/>
      <c r="K228" s="63"/>
      <c r="L228" s="63"/>
      <c r="M228" s="63"/>
      <c r="N228" s="63"/>
      <c r="O228" s="63"/>
      <c r="P228" s="63"/>
      <c r="Q228" s="63"/>
      <c r="R228" s="63"/>
      <c r="S228" s="63"/>
      <c r="T228" s="63"/>
      <c r="U228" s="63"/>
      <c r="V228" s="63"/>
      <c r="W228" s="63"/>
      <c r="X228" s="63"/>
      <c r="Y228" s="63"/>
      <c r="Z228" s="63"/>
      <c r="AA228" s="63"/>
      <c r="AB228" s="63"/>
      <c r="AC228" s="63"/>
      <c r="AD228" s="63"/>
      <c r="AE228" s="63"/>
      <c r="AF228" s="63"/>
      <c r="AG228" s="63"/>
      <c r="AH228" s="63"/>
      <c r="AI228" s="63"/>
      <c r="AJ228" s="63"/>
      <c r="AK228" s="63"/>
      <c r="AL228" s="63"/>
      <c r="AM228" s="63"/>
      <c r="AN228" s="63"/>
      <c r="AO228" s="63"/>
      <c r="AP228" s="63"/>
    </row>
    <row r="229" spans="1:42" s="60" customFormat="1" x14ac:dyDescent="0.2">
      <c r="A229" s="5"/>
      <c r="B229" s="5"/>
      <c r="C229" s="144"/>
      <c r="D229" s="65"/>
      <c r="E229" s="5"/>
      <c r="F229" s="190"/>
      <c r="G229" s="66"/>
      <c r="H229" s="139"/>
      <c r="I229" s="139"/>
      <c r="J229" s="139"/>
      <c r="K229" s="63"/>
      <c r="L229" s="63"/>
      <c r="M229" s="63"/>
      <c r="N229" s="63"/>
      <c r="O229" s="63"/>
      <c r="P229" s="63"/>
      <c r="Q229" s="63"/>
      <c r="R229" s="63"/>
      <c r="S229" s="63"/>
      <c r="T229" s="63"/>
      <c r="U229" s="63"/>
      <c r="V229" s="63"/>
      <c r="W229" s="63"/>
      <c r="X229" s="63"/>
      <c r="Y229" s="63"/>
      <c r="Z229" s="63"/>
      <c r="AA229" s="63"/>
      <c r="AB229" s="63"/>
      <c r="AC229" s="63"/>
      <c r="AD229" s="63"/>
      <c r="AE229" s="63"/>
      <c r="AF229" s="63"/>
      <c r="AG229" s="63"/>
      <c r="AH229" s="63"/>
      <c r="AI229" s="63"/>
      <c r="AJ229" s="63"/>
      <c r="AK229" s="63"/>
      <c r="AL229" s="63"/>
      <c r="AM229" s="63"/>
      <c r="AN229" s="63"/>
      <c r="AO229" s="63"/>
      <c r="AP229" s="63"/>
    </row>
    <row r="230" spans="1:42" s="60" customFormat="1" x14ac:dyDescent="0.2">
      <c r="A230" s="5"/>
      <c r="B230" s="5"/>
      <c r="C230" s="144"/>
      <c r="D230" s="65"/>
      <c r="E230" s="5"/>
      <c r="F230" s="190"/>
      <c r="G230" s="66"/>
      <c r="H230" s="139"/>
      <c r="I230" s="139"/>
      <c r="J230" s="139"/>
      <c r="K230" s="63"/>
      <c r="L230" s="63"/>
      <c r="M230" s="63"/>
      <c r="N230" s="63"/>
      <c r="O230" s="63"/>
      <c r="P230" s="63"/>
      <c r="Q230" s="63"/>
      <c r="R230" s="63"/>
      <c r="S230" s="63"/>
      <c r="T230" s="63"/>
      <c r="U230" s="63"/>
      <c r="V230" s="63"/>
      <c r="W230" s="63"/>
      <c r="X230" s="63"/>
      <c r="Y230" s="63"/>
      <c r="Z230" s="63"/>
      <c r="AA230" s="63"/>
      <c r="AB230" s="63"/>
      <c r="AC230" s="63"/>
      <c r="AD230" s="63"/>
      <c r="AE230" s="63"/>
      <c r="AF230" s="63"/>
      <c r="AG230" s="63"/>
      <c r="AH230" s="63"/>
      <c r="AI230" s="63"/>
      <c r="AJ230" s="63"/>
      <c r="AK230" s="63"/>
      <c r="AL230" s="63"/>
      <c r="AM230" s="63"/>
      <c r="AN230" s="63"/>
      <c r="AO230" s="63"/>
      <c r="AP230" s="63"/>
    </row>
    <row r="231" spans="1:42" s="60" customFormat="1" x14ac:dyDescent="0.2">
      <c r="A231" s="5"/>
      <c r="B231" s="5"/>
      <c r="C231" s="144"/>
      <c r="D231" s="65"/>
      <c r="E231" s="5"/>
      <c r="F231" s="190"/>
      <c r="G231" s="66"/>
      <c r="H231" s="139"/>
      <c r="I231" s="139"/>
      <c r="J231" s="139"/>
      <c r="K231" s="63"/>
      <c r="L231" s="63"/>
      <c r="M231" s="63"/>
      <c r="N231" s="63"/>
      <c r="O231" s="63"/>
      <c r="P231" s="63"/>
      <c r="Q231" s="63"/>
      <c r="R231" s="63"/>
      <c r="S231" s="63"/>
      <c r="T231" s="63"/>
      <c r="U231" s="63"/>
      <c r="V231" s="63"/>
      <c r="W231" s="63"/>
      <c r="X231" s="63"/>
      <c r="Y231" s="63"/>
      <c r="Z231" s="63"/>
      <c r="AA231" s="63"/>
      <c r="AB231" s="63"/>
      <c r="AC231" s="63"/>
      <c r="AD231" s="63"/>
      <c r="AE231" s="63"/>
      <c r="AF231" s="63"/>
      <c r="AG231" s="63"/>
      <c r="AH231" s="63"/>
      <c r="AI231" s="63"/>
      <c r="AJ231" s="63"/>
      <c r="AK231" s="63"/>
      <c r="AL231" s="63"/>
      <c r="AM231" s="63"/>
      <c r="AN231" s="63"/>
      <c r="AO231" s="63"/>
      <c r="AP231" s="63"/>
    </row>
    <row r="232" spans="1:42" s="60" customFormat="1" x14ac:dyDescent="0.2">
      <c r="A232" s="5"/>
      <c r="B232" s="5"/>
      <c r="C232" s="144"/>
      <c r="D232" s="65"/>
      <c r="E232" s="5"/>
      <c r="F232" s="190"/>
      <c r="G232" s="66"/>
      <c r="H232" s="139"/>
      <c r="I232" s="139"/>
      <c r="J232" s="139"/>
      <c r="K232" s="63"/>
      <c r="L232" s="63"/>
      <c r="M232" s="63"/>
      <c r="N232" s="63"/>
      <c r="O232" s="63"/>
      <c r="P232" s="63"/>
      <c r="Q232" s="63"/>
      <c r="R232" s="63"/>
      <c r="S232" s="63"/>
      <c r="T232" s="63"/>
      <c r="U232" s="63"/>
      <c r="V232" s="63"/>
      <c r="W232" s="63"/>
      <c r="X232" s="63"/>
      <c r="Y232" s="63"/>
      <c r="Z232" s="63"/>
      <c r="AA232" s="63"/>
      <c r="AB232" s="63"/>
      <c r="AC232" s="63"/>
      <c r="AD232" s="63"/>
      <c r="AE232" s="63"/>
      <c r="AF232" s="63"/>
      <c r="AG232" s="63"/>
      <c r="AH232" s="63"/>
      <c r="AI232" s="63"/>
      <c r="AJ232" s="63"/>
      <c r="AK232" s="63"/>
      <c r="AL232" s="63"/>
      <c r="AM232" s="63"/>
      <c r="AN232" s="63"/>
      <c r="AO232" s="63"/>
      <c r="AP232" s="63"/>
    </row>
    <row r="233" spans="1:42" s="60" customFormat="1" x14ac:dyDescent="0.2">
      <c r="A233" s="5"/>
      <c r="B233" s="5"/>
      <c r="C233" s="144"/>
      <c r="D233" s="65"/>
      <c r="E233" s="5"/>
      <c r="F233" s="190"/>
      <c r="G233" s="66"/>
      <c r="H233" s="139"/>
      <c r="I233" s="139"/>
      <c r="J233" s="139"/>
      <c r="K233" s="63"/>
      <c r="L233" s="63"/>
      <c r="M233" s="63"/>
      <c r="N233" s="63"/>
      <c r="O233" s="63"/>
      <c r="P233" s="63"/>
      <c r="Q233" s="63"/>
      <c r="R233" s="63"/>
      <c r="S233" s="63"/>
      <c r="T233" s="63"/>
      <c r="U233" s="63"/>
      <c r="V233" s="63"/>
      <c r="W233" s="63"/>
      <c r="X233" s="63"/>
      <c r="Y233" s="63"/>
      <c r="Z233" s="63"/>
      <c r="AA233" s="63"/>
      <c r="AB233" s="63"/>
      <c r="AC233" s="63"/>
      <c r="AD233" s="63"/>
      <c r="AE233" s="63"/>
      <c r="AF233" s="63"/>
      <c r="AG233" s="63"/>
      <c r="AH233" s="63"/>
      <c r="AI233" s="63"/>
      <c r="AJ233" s="63"/>
      <c r="AK233" s="63"/>
      <c r="AL233" s="63"/>
      <c r="AM233" s="63"/>
      <c r="AN233" s="63"/>
      <c r="AO233" s="63"/>
      <c r="AP233" s="63"/>
    </row>
    <row r="234" spans="1:42" s="60" customFormat="1" x14ac:dyDescent="0.2">
      <c r="A234" s="5"/>
      <c r="B234" s="5"/>
      <c r="C234" s="144"/>
      <c r="D234" s="65"/>
      <c r="E234" s="5"/>
      <c r="F234" s="190"/>
      <c r="G234" s="66"/>
      <c r="H234" s="139"/>
      <c r="I234" s="139"/>
      <c r="J234" s="139"/>
      <c r="K234" s="63"/>
      <c r="L234" s="63"/>
      <c r="M234" s="63"/>
      <c r="N234" s="63"/>
      <c r="O234" s="63"/>
      <c r="P234" s="63"/>
      <c r="Q234" s="63"/>
      <c r="R234" s="63"/>
      <c r="S234" s="63"/>
      <c r="T234" s="63"/>
      <c r="U234" s="63"/>
      <c r="V234" s="63"/>
      <c r="W234" s="63"/>
      <c r="X234" s="63"/>
      <c r="Y234" s="63"/>
      <c r="Z234" s="63"/>
      <c r="AA234" s="63"/>
      <c r="AB234" s="63"/>
      <c r="AC234" s="63"/>
      <c r="AD234" s="63"/>
      <c r="AE234" s="63"/>
      <c r="AF234" s="63"/>
      <c r="AG234" s="63"/>
      <c r="AH234" s="63"/>
      <c r="AI234" s="63"/>
      <c r="AJ234" s="63"/>
      <c r="AK234" s="63"/>
      <c r="AL234" s="63"/>
      <c r="AM234" s="63"/>
      <c r="AN234" s="63"/>
      <c r="AO234" s="63"/>
      <c r="AP234" s="63"/>
    </row>
    <row r="235" spans="1:42" s="60" customFormat="1" x14ac:dyDescent="0.2">
      <c r="A235" s="5"/>
      <c r="B235" s="5"/>
      <c r="C235" s="144"/>
      <c r="D235" s="65"/>
      <c r="E235" s="5"/>
      <c r="F235" s="190"/>
      <c r="G235" s="66"/>
      <c r="H235" s="139"/>
      <c r="I235" s="139"/>
      <c r="J235" s="139"/>
      <c r="K235" s="63"/>
      <c r="L235" s="63"/>
      <c r="M235" s="63"/>
      <c r="N235" s="63"/>
      <c r="O235" s="63"/>
      <c r="P235" s="63"/>
      <c r="Q235" s="63"/>
      <c r="R235" s="63"/>
      <c r="S235" s="63"/>
      <c r="T235" s="63"/>
      <c r="U235" s="63"/>
      <c r="V235" s="63"/>
      <c r="W235" s="63"/>
      <c r="X235" s="63"/>
      <c r="Y235" s="63"/>
      <c r="Z235" s="63"/>
      <c r="AA235" s="63"/>
      <c r="AB235" s="63"/>
      <c r="AC235" s="63"/>
      <c r="AD235" s="63"/>
      <c r="AE235" s="63"/>
      <c r="AF235" s="63"/>
      <c r="AG235" s="63"/>
      <c r="AH235" s="63"/>
      <c r="AI235" s="63"/>
      <c r="AJ235" s="63"/>
      <c r="AK235" s="63"/>
      <c r="AL235" s="63"/>
      <c r="AM235" s="63"/>
      <c r="AN235" s="63"/>
      <c r="AO235" s="63"/>
      <c r="AP235" s="63"/>
    </row>
    <row r="236" spans="1:42" s="60" customFormat="1" x14ac:dyDescent="0.2">
      <c r="A236" s="5"/>
      <c r="B236" s="5"/>
      <c r="C236" s="144"/>
      <c r="D236" s="65"/>
      <c r="E236" s="5"/>
      <c r="F236" s="190"/>
      <c r="G236" s="66"/>
      <c r="H236" s="139"/>
      <c r="I236" s="139"/>
      <c r="J236" s="139"/>
      <c r="K236" s="63"/>
      <c r="L236" s="63"/>
      <c r="M236" s="63"/>
      <c r="N236" s="63"/>
      <c r="O236" s="63"/>
      <c r="P236" s="63"/>
      <c r="Q236" s="63"/>
      <c r="R236" s="63"/>
      <c r="S236" s="63"/>
      <c r="T236" s="63"/>
      <c r="U236" s="63"/>
      <c r="V236" s="63"/>
      <c r="W236" s="63"/>
      <c r="X236" s="63"/>
      <c r="Y236" s="63"/>
      <c r="Z236" s="63"/>
      <c r="AA236" s="63"/>
      <c r="AB236" s="63"/>
      <c r="AC236" s="63"/>
      <c r="AD236" s="63"/>
      <c r="AE236" s="63"/>
      <c r="AF236" s="63"/>
      <c r="AG236" s="63"/>
      <c r="AH236" s="63"/>
      <c r="AI236" s="63"/>
      <c r="AJ236" s="63"/>
      <c r="AK236" s="63"/>
      <c r="AL236" s="63"/>
      <c r="AM236" s="63"/>
      <c r="AN236" s="63"/>
      <c r="AO236" s="63"/>
      <c r="AP236" s="63"/>
    </row>
    <row r="237" spans="1:42" s="60" customFormat="1" x14ac:dyDescent="0.2">
      <c r="A237" s="5"/>
      <c r="B237" s="5"/>
      <c r="C237" s="144"/>
      <c r="D237" s="65"/>
      <c r="E237" s="5"/>
      <c r="F237" s="190"/>
      <c r="G237" s="66"/>
      <c r="H237" s="139"/>
      <c r="I237" s="139"/>
      <c r="J237" s="139"/>
      <c r="K237" s="63"/>
      <c r="L237" s="63"/>
      <c r="M237" s="63"/>
      <c r="N237" s="63"/>
      <c r="O237" s="63"/>
      <c r="P237" s="63"/>
      <c r="Q237" s="63"/>
      <c r="R237" s="63"/>
      <c r="S237" s="63"/>
      <c r="T237" s="63"/>
      <c r="U237" s="63"/>
      <c r="V237" s="63"/>
      <c r="W237" s="63"/>
      <c r="X237" s="63"/>
      <c r="Y237" s="63"/>
      <c r="Z237" s="63"/>
      <c r="AA237" s="63"/>
      <c r="AB237" s="63"/>
      <c r="AC237" s="63"/>
      <c r="AD237" s="63"/>
      <c r="AE237" s="63"/>
      <c r="AF237" s="63"/>
      <c r="AG237" s="63"/>
      <c r="AH237" s="63"/>
      <c r="AI237" s="63"/>
      <c r="AJ237" s="63"/>
      <c r="AK237" s="63"/>
      <c r="AL237" s="63"/>
      <c r="AM237" s="63"/>
      <c r="AN237" s="63"/>
      <c r="AO237" s="63"/>
      <c r="AP237" s="63"/>
    </row>
    <row r="238" spans="1:42" s="60" customFormat="1" x14ac:dyDescent="0.2">
      <c r="A238" s="5"/>
      <c r="B238" s="5"/>
      <c r="C238" s="144"/>
      <c r="D238" s="65"/>
      <c r="E238" s="5"/>
      <c r="F238" s="190"/>
      <c r="G238" s="66"/>
      <c r="H238" s="139"/>
      <c r="I238" s="139"/>
      <c r="J238" s="139"/>
      <c r="K238" s="63"/>
      <c r="L238" s="63"/>
      <c r="M238" s="63"/>
      <c r="N238" s="63"/>
      <c r="O238" s="63"/>
      <c r="P238" s="63"/>
      <c r="Q238" s="63"/>
      <c r="R238" s="63"/>
      <c r="S238" s="63"/>
      <c r="T238" s="63"/>
      <c r="U238" s="63"/>
      <c r="V238" s="63"/>
      <c r="W238" s="63"/>
      <c r="X238" s="63"/>
      <c r="Y238" s="63"/>
      <c r="Z238" s="63"/>
      <c r="AA238" s="63"/>
      <c r="AB238" s="63"/>
      <c r="AC238" s="63"/>
      <c r="AD238" s="63"/>
      <c r="AE238" s="63"/>
      <c r="AF238" s="63"/>
      <c r="AG238" s="63"/>
      <c r="AH238" s="63"/>
      <c r="AI238" s="63"/>
      <c r="AJ238" s="63"/>
      <c r="AK238" s="63"/>
      <c r="AL238" s="63"/>
      <c r="AM238" s="63"/>
      <c r="AN238" s="63"/>
      <c r="AO238" s="63"/>
      <c r="AP238" s="63"/>
    </row>
    <row r="239" spans="1:42" s="60" customFormat="1" x14ac:dyDescent="0.2">
      <c r="A239" s="5"/>
      <c r="B239" s="5"/>
      <c r="C239" s="144"/>
      <c r="D239" s="65"/>
      <c r="E239" s="5"/>
      <c r="F239" s="190"/>
      <c r="G239" s="66"/>
      <c r="H239" s="139"/>
      <c r="I239" s="139"/>
      <c r="J239" s="139"/>
      <c r="K239" s="63"/>
      <c r="L239" s="63"/>
      <c r="M239" s="63"/>
      <c r="N239" s="63"/>
      <c r="O239" s="63"/>
      <c r="P239" s="63"/>
      <c r="Q239" s="63"/>
      <c r="R239" s="63"/>
      <c r="S239" s="63"/>
      <c r="T239" s="63"/>
      <c r="U239" s="63"/>
      <c r="V239" s="63"/>
      <c r="W239" s="63"/>
      <c r="X239" s="63"/>
      <c r="Y239" s="63"/>
      <c r="Z239" s="63"/>
      <c r="AA239" s="63"/>
      <c r="AB239" s="63"/>
      <c r="AC239" s="63"/>
      <c r="AD239" s="63"/>
      <c r="AE239" s="63"/>
      <c r="AF239" s="63"/>
      <c r="AG239" s="63"/>
      <c r="AH239" s="63"/>
      <c r="AI239" s="63"/>
      <c r="AJ239" s="63"/>
      <c r="AK239" s="63"/>
      <c r="AL239" s="63"/>
      <c r="AM239" s="63"/>
      <c r="AN239" s="63"/>
      <c r="AO239" s="63"/>
      <c r="AP239" s="63"/>
    </row>
    <row r="240" spans="1:42" s="60" customFormat="1" x14ac:dyDescent="0.2">
      <c r="A240" s="5"/>
      <c r="B240" s="5"/>
      <c r="C240" s="144"/>
      <c r="D240" s="65"/>
      <c r="E240" s="5"/>
      <c r="F240" s="190"/>
      <c r="G240" s="66"/>
      <c r="H240" s="139"/>
      <c r="I240" s="139"/>
      <c r="J240" s="139"/>
      <c r="K240" s="63"/>
      <c r="L240" s="63"/>
      <c r="M240" s="63"/>
      <c r="N240" s="63"/>
      <c r="O240" s="63"/>
      <c r="P240" s="63"/>
      <c r="Q240" s="63"/>
      <c r="R240" s="63"/>
      <c r="S240" s="63"/>
      <c r="T240" s="63"/>
      <c r="U240" s="63"/>
      <c r="V240" s="63"/>
      <c r="W240" s="63"/>
      <c r="X240" s="63"/>
      <c r="Y240" s="63"/>
      <c r="Z240" s="63"/>
      <c r="AA240" s="63"/>
      <c r="AB240" s="63"/>
      <c r="AC240" s="63"/>
      <c r="AD240" s="63"/>
      <c r="AE240" s="63"/>
      <c r="AF240" s="63"/>
      <c r="AG240" s="63"/>
      <c r="AH240" s="63"/>
      <c r="AI240" s="63"/>
      <c r="AJ240" s="63"/>
      <c r="AK240" s="63"/>
      <c r="AL240" s="63"/>
      <c r="AM240" s="63"/>
      <c r="AN240" s="63"/>
      <c r="AO240" s="63"/>
      <c r="AP240" s="63"/>
    </row>
    <row r="241" spans="1:42" s="60" customFormat="1" x14ac:dyDescent="0.2">
      <c r="A241" s="5"/>
      <c r="B241" s="5"/>
      <c r="C241" s="144"/>
      <c r="D241" s="65"/>
      <c r="E241" s="5"/>
      <c r="F241" s="190"/>
      <c r="G241" s="66"/>
      <c r="H241" s="139"/>
      <c r="I241" s="139"/>
      <c r="J241" s="139"/>
      <c r="K241" s="63"/>
      <c r="L241" s="63"/>
      <c r="M241" s="63"/>
      <c r="N241" s="63"/>
      <c r="O241" s="63"/>
      <c r="P241" s="63"/>
      <c r="Q241" s="63"/>
      <c r="R241" s="63"/>
      <c r="S241" s="63"/>
      <c r="T241" s="63"/>
      <c r="U241" s="63"/>
      <c r="V241" s="63"/>
      <c r="W241" s="63"/>
      <c r="X241" s="63"/>
      <c r="Y241" s="63"/>
      <c r="Z241" s="63"/>
      <c r="AA241" s="63"/>
      <c r="AB241" s="63"/>
      <c r="AC241" s="63"/>
      <c r="AD241" s="63"/>
      <c r="AE241" s="63"/>
      <c r="AF241" s="63"/>
      <c r="AG241" s="63"/>
      <c r="AH241" s="63"/>
      <c r="AI241" s="63"/>
      <c r="AJ241" s="63"/>
      <c r="AK241" s="63"/>
      <c r="AL241" s="63"/>
      <c r="AM241" s="63"/>
      <c r="AN241" s="63"/>
      <c r="AO241" s="63"/>
      <c r="AP241" s="63"/>
    </row>
    <row r="242" spans="1:42" s="60" customFormat="1" x14ac:dyDescent="0.2">
      <c r="A242" s="5"/>
      <c r="B242" s="5"/>
      <c r="C242" s="144"/>
      <c r="D242" s="65"/>
      <c r="E242" s="5"/>
      <c r="F242" s="190"/>
      <c r="G242" s="66"/>
      <c r="H242" s="139"/>
      <c r="I242" s="139"/>
      <c r="J242" s="139"/>
      <c r="K242" s="63"/>
      <c r="L242" s="63"/>
      <c r="M242" s="63"/>
      <c r="N242" s="63"/>
      <c r="O242" s="63"/>
      <c r="P242" s="63"/>
      <c r="Q242" s="63"/>
      <c r="R242" s="63"/>
      <c r="S242" s="63"/>
      <c r="T242" s="63"/>
      <c r="U242" s="63"/>
      <c r="V242" s="63"/>
      <c r="W242" s="63"/>
      <c r="X242" s="63"/>
      <c r="Y242" s="63"/>
      <c r="Z242" s="63"/>
      <c r="AA242" s="63"/>
      <c r="AB242" s="63"/>
      <c r="AC242" s="63"/>
      <c r="AD242" s="63"/>
      <c r="AE242" s="63"/>
      <c r="AF242" s="63"/>
      <c r="AG242" s="63"/>
      <c r="AH242" s="63"/>
      <c r="AI242" s="63"/>
      <c r="AJ242" s="63"/>
      <c r="AK242" s="63"/>
      <c r="AL242" s="63"/>
      <c r="AM242" s="63"/>
      <c r="AN242" s="63"/>
      <c r="AO242" s="63"/>
      <c r="AP242" s="63"/>
    </row>
    <row r="243" spans="1:42" s="60" customFormat="1" x14ac:dyDescent="0.2">
      <c r="A243" s="5"/>
      <c r="B243" s="5"/>
      <c r="C243" s="144"/>
      <c r="D243" s="65"/>
      <c r="E243" s="5"/>
      <c r="F243" s="190"/>
      <c r="G243" s="66"/>
      <c r="H243" s="139"/>
      <c r="I243" s="139"/>
      <c r="J243" s="139"/>
      <c r="K243" s="63"/>
      <c r="L243" s="63"/>
      <c r="M243" s="63"/>
      <c r="N243" s="63"/>
      <c r="O243" s="63"/>
      <c r="P243" s="63"/>
      <c r="Q243" s="63"/>
      <c r="R243" s="63"/>
      <c r="S243" s="63"/>
      <c r="T243" s="63"/>
      <c r="U243" s="63"/>
      <c r="V243" s="63"/>
      <c r="W243" s="63"/>
      <c r="X243" s="63"/>
      <c r="Y243" s="63"/>
      <c r="Z243" s="63"/>
      <c r="AA243" s="63"/>
      <c r="AB243" s="63"/>
      <c r="AC243" s="63"/>
      <c r="AD243" s="63"/>
      <c r="AE243" s="63"/>
      <c r="AF243" s="63"/>
      <c r="AG243" s="63"/>
      <c r="AH243" s="63"/>
      <c r="AI243" s="63"/>
      <c r="AJ243" s="63"/>
      <c r="AK243" s="63"/>
      <c r="AL243" s="63"/>
      <c r="AM243" s="63"/>
      <c r="AN243" s="63"/>
      <c r="AO243" s="63"/>
      <c r="AP243" s="63"/>
    </row>
    <row r="244" spans="1:42" s="60" customFormat="1" x14ac:dyDescent="0.2">
      <c r="A244" s="5"/>
      <c r="B244" s="5"/>
      <c r="C244" s="144"/>
      <c r="D244" s="65"/>
      <c r="E244" s="5"/>
      <c r="F244" s="190"/>
      <c r="G244" s="66"/>
      <c r="H244" s="139"/>
      <c r="I244" s="139"/>
      <c r="J244" s="139"/>
      <c r="K244" s="63"/>
      <c r="L244" s="63"/>
      <c r="M244" s="63"/>
      <c r="N244" s="63"/>
      <c r="O244" s="63"/>
      <c r="P244" s="63"/>
      <c r="Q244" s="63"/>
      <c r="R244" s="63"/>
      <c r="S244" s="63"/>
      <c r="T244" s="63"/>
      <c r="U244" s="63"/>
      <c r="V244" s="63"/>
      <c r="W244" s="63"/>
      <c r="X244" s="63"/>
      <c r="Y244" s="63"/>
      <c r="Z244" s="63"/>
      <c r="AA244" s="63"/>
      <c r="AB244" s="63"/>
      <c r="AC244" s="63"/>
      <c r="AD244" s="63"/>
      <c r="AE244" s="63"/>
      <c r="AF244" s="63"/>
      <c r="AG244" s="63"/>
      <c r="AH244" s="63"/>
      <c r="AI244" s="63"/>
      <c r="AJ244" s="63"/>
      <c r="AK244" s="63"/>
      <c r="AL244" s="63"/>
      <c r="AM244" s="63"/>
      <c r="AN244" s="63"/>
      <c r="AO244" s="63"/>
      <c r="AP244" s="63"/>
    </row>
    <row r="245" spans="1:42" s="60" customFormat="1" x14ac:dyDescent="0.2">
      <c r="A245" s="5"/>
      <c r="B245" s="5"/>
      <c r="C245" s="144"/>
      <c r="D245" s="65"/>
      <c r="E245" s="5"/>
      <c r="F245" s="190"/>
      <c r="G245" s="66"/>
      <c r="H245" s="139"/>
      <c r="I245" s="139"/>
      <c r="J245" s="139"/>
      <c r="K245" s="63"/>
      <c r="L245" s="63"/>
      <c r="M245" s="63"/>
      <c r="N245" s="63"/>
      <c r="O245" s="63"/>
      <c r="P245" s="63"/>
      <c r="Q245" s="63"/>
      <c r="R245" s="63"/>
      <c r="S245" s="63"/>
      <c r="T245" s="63"/>
      <c r="U245" s="63"/>
      <c r="V245" s="63"/>
      <c r="W245" s="63"/>
      <c r="X245" s="63"/>
      <c r="Y245" s="63"/>
      <c r="Z245" s="63"/>
      <c r="AA245" s="63"/>
      <c r="AB245" s="63"/>
      <c r="AC245" s="63"/>
      <c r="AD245" s="63"/>
      <c r="AE245" s="63"/>
      <c r="AF245" s="63"/>
      <c r="AG245" s="63"/>
      <c r="AH245" s="63"/>
      <c r="AI245" s="63"/>
      <c r="AJ245" s="63"/>
      <c r="AK245" s="63"/>
      <c r="AL245" s="63"/>
      <c r="AM245" s="63"/>
      <c r="AN245" s="63"/>
      <c r="AO245" s="63"/>
      <c r="AP245" s="63"/>
    </row>
    <row r="246" spans="1:42" s="60" customFormat="1" x14ac:dyDescent="0.2">
      <c r="A246" s="5"/>
      <c r="B246" s="5"/>
      <c r="C246" s="144"/>
      <c r="D246" s="65"/>
      <c r="E246" s="5"/>
      <c r="F246" s="190"/>
      <c r="G246" s="66"/>
      <c r="H246" s="139"/>
      <c r="I246" s="139"/>
      <c r="J246" s="139"/>
      <c r="K246" s="63"/>
      <c r="L246" s="63"/>
      <c r="M246" s="63"/>
      <c r="N246" s="63"/>
      <c r="O246" s="63"/>
      <c r="P246" s="63"/>
      <c r="Q246" s="63"/>
      <c r="R246" s="63"/>
      <c r="S246" s="63"/>
      <c r="T246" s="63"/>
      <c r="U246" s="63"/>
      <c r="V246" s="63"/>
      <c r="W246" s="63"/>
      <c r="X246" s="63"/>
      <c r="Y246" s="63"/>
      <c r="Z246" s="63"/>
      <c r="AA246" s="63"/>
      <c r="AB246" s="63"/>
      <c r="AC246" s="63"/>
      <c r="AD246" s="63"/>
      <c r="AE246" s="63"/>
      <c r="AF246" s="63"/>
      <c r="AG246" s="63"/>
      <c r="AH246" s="63"/>
      <c r="AI246" s="63"/>
      <c r="AJ246" s="63"/>
      <c r="AK246" s="63"/>
      <c r="AL246" s="63"/>
      <c r="AM246" s="63"/>
      <c r="AN246" s="63"/>
      <c r="AO246" s="63"/>
      <c r="AP246" s="63"/>
    </row>
    <row r="247" spans="1:42" s="60" customFormat="1" x14ac:dyDescent="0.2">
      <c r="A247" s="5"/>
      <c r="B247" s="5"/>
      <c r="C247" s="144"/>
      <c r="D247" s="65"/>
      <c r="E247" s="5"/>
      <c r="F247" s="190"/>
      <c r="G247" s="66"/>
      <c r="H247" s="139"/>
      <c r="I247" s="139"/>
      <c r="J247" s="139"/>
      <c r="K247" s="63"/>
      <c r="L247" s="63"/>
      <c r="M247" s="63"/>
      <c r="N247" s="63"/>
      <c r="O247" s="63"/>
      <c r="P247" s="63"/>
      <c r="Q247" s="63"/>
      <c r="R247" s="63"/>
      <c r="S247" s="63"/>
      <c r="T247" s="63"/>
      <c r="U247" s="63"/>
      <c r="V247" s="63"/>
      <c r="W247" s="63"/>
      <c r="X247" s="63"/>
      <c r="Y247" s="63"/>
      <c r="Z247" s="63"/>
      <c r="AA247" s="63"/>
      <c r="AB247" s="63"/>
      <c r="AC247" s="63"/>
      <c r="AD247" s="63"/>
      <c r="AE247" s="63"/>
      <c r="AF247" s="63"/>
      <c r="AG247" s="63"/>
      <c r="AH247" s="63"/>
      <c r="AI247" s="63"/>
      <c r="AJ247" s="63"/>
      <c r="AK247" s="63"/>
      <c r="AL247" s="63"/>
      <c r="AM247" s="63"/>
      <c r="AN247" s="63"/>
      <c r="AO247" s="63"/>
      <c r="AP247" s="63"/>
    </row>
    <row r="248" spans="1:42" s="60" customFormat="1" x14ac:dyDescent="0.2">
      <c r="A248" s="5"/>
      <c r="B248" s="5"/>
      <c r="C248" s="144"/>
      <c r="D248" s="65"/>
      <c r="E248" s="5"/>
      <c r="F248" s="190"/>
      <c r="G248" s="66"/>
      <c r="H248" s="139"/>
      <c r="I248" s="139"/>
      <c r="J248" s="139"/>
      <c r="K248" s="63"/>
      <c r="L248" s="63"/>
      <c r="M248" s="63"/>
      <c r="N248" s="63"/>
      <c r="O248" s="63"/>
      <c r="P248" s="63"/>
      <c r="Q248" s="63"/>
      <c r="R248" s="63"/>
      <c r="S248" s="63"/>
      <c r="T248" s="63"/>
      <c r="U248" s="63"/>
      <c r="V248" s="63"/>
      <c r="W248" s="63"/>
      <c r="X248" s="63"/>
      <c r="Y248" s="63"/>
      <c r="Z248" s="63"/>
      <c r="AA248" s="63"/>
      <c r="AB248" s="63"/>
      <c r="AC248" s="63"/>
      <c r="AD248" s="63"/>
      <c r="AE248" s="63"/>
      <c r="AF248" s="63"/>
      <c r="AG248" s="63"/>
      <c r="AH248" s="63"/>
      <c r="AI248" s="63"/>
      <c r="AJ248" s="63"/>
      <c r="AK248" s="63"/>
      <c r="AL248" s="63"/>
      <c r="AM248" s="63"/>
      <c r="AN248" s="63"/>
      <c r="AO248" s="63"/>
      <c r="AP248" s="63"/>
    </row>
    <row r="249" spans="1:42" s="60" customFormat="1" x14ac:dyDescent="0.2">
      <c r="A249" s="5"/>
      <c r="B249" s="5"/>
      <c r="C249" s="144"/>
      <c r="D249" s="65"/>
      <c r="E249" s="5"/>
      <c r="F249" s="190"/>
      <c r="G249" s="66"/>
      <c r="H249" s="139"/>
      <c r="I249" s="139"/>
      <c r="J249" s="139"/>
      <c r="K249" s="63"/>
      <c r="L249" s="63"/>
      <c r="M249" s="63"/>
      <c r="N249" s="63"/>
      <c r="O249" s="63"/>
      <c r="P249" s="63"/>
      <c r="Q249" s="63"/>
      <c r="R249" s="63"/>
      <c r="S249" s="63"/>
      <c r="T249" s="63"/>
      <c r="U249" s="63"/>
      <c r="V249" s="63"/>
      <c r="W249" s="63"/>
      <c r="X249" s="63"/>
      <c r="Y249" s="63"/>
      <c r="Z249" s="63"/>
      <c r="AA249" s="63"/>
      <c r="AB249" s="63"/>
      <c r="AC249" s="63"/>
      <c r="AD249" s="63"/>
      <c r="AE249" s="63"/>
      <c r="AF249" s="63"/>
      <c r="AG249" s="63"/>
      <c r="AH249" s="63"/>
      <c r="AI249" s="63"/>
      <c r="AJ249" s="63"/>
      <c r="AK249" s="63"/>
      <c r="AL249" s="63"/>
      <c r="AM249" s="63"/>
      <c r="AN249" s="63"/>
      <c r="AO249" s="63"/>
      <c r="AP249" s="63"/>
    </row>
    <row r="250" spans="1:42" s="60" customFormat="1" x14ac:dyDescent="0.2">
      <c r="A250" s="5"/>
      <c r="B250" s="5"/>
      <c r="C250" s="144"/>
      <c r="D250" s="65"/>
      <c r="E250" s="5"/>
      <c r="F250" s="190"/>
      <c r="G250" s="66"/>
      <c r="H250" s="139"/>
      <c r="I250" s="139"/>
      <c r="J250" s="139"/>
      <c r="K250" s="63"/>
      <c r="L250" s="63"/>
      <c r="M250" s="63"/>
      <c r="N250" s="63"/>
      <c r="O250" s="63"/>
      <c r="P250" s="63"/>
      <c r="Q250" s="63"/>
      <c r="R250" s="63"/>
      <c r="S250" s="63"/>
      <c r="T250" s="63"/>
      <c r="U250" s="63"/>
      <c r="V250" s="63"/>
      <c r="W250" s="63"/>
      <c r="X250" s="63"/>
      <c r="Y250" s="63"/>
      <c r="Z250" s="63"/>
      <c r="AA250" s="63"/>
      <c r="AB250" s="63"/>
      <c r="AC250" s="63"/>
      <c r="AD250" s="63"/>
      <c r="AE250" s="63"/>
      <c r="AF250" s="63"/>
      <c r="AG250" s="63"/>
      <c r="AH250" s="63"/>
      <c r="AI250" s="63"/>
      <c r="AJ250" s="63"/>
      <c r="AK250" s="63"/>
      <c r="AL250" s="63"/>
      <c r="AM250" s="63"/>
      <c r="AN250" s="63"/>
      <c r="AO250" s="63"/>
      <c r="AP250" s="63"/>
    </row>
    <row r="251" spans="1:42" s="60" customFormat="1" x14ac:dyDescent="0.2">
      <c r="A251" s="5"/>
      <c r="B251" s="5"/>
      <c r="C251" s="144"/>
      <c r="D251" s="65"/>
      <c r="E251" s="5"/>
      <c r="F251" s="190"/>
      <c r="G251" s="66"/>
      <c r="H251" s="139"/>
      <c r="I251" s="139"/>
      <c r="J251" s="139"/>
      <c r="K251" s="63"/>
      <c r="L251" s="63"/>
      <c r="M251" s="63"/>
      <c r="N251" s="63"/>
      <c r="O251" s="63"/>
      <c r="P251" s="63"/>
      <c r="Q251" s="63"/>
      <c r="R251" s="63"/>
      <c r="S251" s="63"/>
      <c r="T251" s="63"/>
      <c r="U251" s="63"/>
      <c r="V251" s="63"/>
      <c r="W251" s="63"/>
      <c r="X251" s="63"/>
      <c r="Y251" s="63"/>
      <c r="Z251" s="63"/>
      <c r="AA251" s="63"/>
      <c r="AB251" s="63"/>
      <c r="AC251" s="63"/>
      <c r="AD251" s="63"/>
      <c r="AE251" s="63"/>
      <c r="AF251" s="63"/>
      <c r="AG251" s="63"/>
      <c r="AH251" s="63"/>
      <c r="AI251" s="63"/>
      <c r="AJ251" s="63"/>
      <c r="AK251" s="63"/>
      <c r="AL251" s="63"/>
      <c r="AM251" s="63"/>
      <c r="AN251" s="63"/>
      <c r="AO251" s="63"/>
      <c r="AP251" s="63"/>
    </row>
    <row r="252" spans="1:42" s="60" customFormat="1" x14ac:dyDescent="0.2">
      <c r="A252" s="5"/>
      <c r="B252" s="5"/>
      <c r="C252" s="144"/>
      <c r="D252" s="65"/>
      <c r="E252" s="5"/>
      <c r="F252" s="190"/>
      <c r="G252" s="66"/>
      <c r="H252" s="139"/>
      <c r="I252" s="139"/>
      <c r="J252" s="139"/>
      <c r="K252" s="63"/>
      <c r="L252" s="63"/>
      <c r="M252" s="63"/>
      <c r="N252" s="63"/>
      <c r="O252" s="63"/>
      <c r="P252" s="63"/>
      <c r="Q252" s="63"/>
      <c r="R252" s="63"/>
      <c r="S252" s="63"/>
      <c r="T252" s="63"/>
      <c r="U252" s="63"/>
      <c r="V252" s="63"/>
      <c r="W252" s="63"/>
      <c r="X252" s="63"/>
      <c r="Y252" s="63"/>
      <c r="Z252" s="63"/>
      <c r="AA252" s="63"/>
      <c r="AB252" s="63"/>
      <c r="AC252" s="63"/>
      <c r="AD252" s="63"/>
      <c r="AE252" s="63"/>
      <c r="AF252" s="63"/>
      <c r="AG252" s="63"/>
      <c r="AH252" s="63"/>
      <c r="AI252" s="63"/>
      <c r="AJ252" s="63"/>
      <c r="AK252" s="63"/>
      <c r="AL252" s="63"/>
      <c r="AM252" s="63"/>
      <c r="AN252" s="63"/>
      <c r="AO252" s="63"/>
      <c r="AP252" s="63"/>
    </row>
    <row r="253" spans="1:42" s="60" customFormat="1" x14ac:dyDescent="0.2">
      <c r="A253" s="5"/>
      <c r="B253" s="5"/>
      <c r="C253" s="144"/>
      <c r="D253" s="65"/>
      <c r="E253" s="5"/>
      <c r="F253" s="190"/>
      <c r="G253" s="66"/>
      <c r="H253" s="139"/>
      <c r="I253" s="139"/>
      <c r="J253" s="139"/>
      <c r="K253" s="63"/>
      <c r="L253" s="63"/>
      <c r="M253" s="63"/>
      <c r="N253" s="63"/>
      <c r="O253" s="63"/>
      <c r="P253" s="63"/>
      <c r="Q253" s="63"/>
      <c r="R253" s="63"/>
      <c r="S253" s="63"/>
      <c r="T253" s="63"/>
      <c r="U253" s="63"/>
      <c r="V253" s="63"/>
      <c r="W253" s="63"/>
      <c r="X253" s="63"/>
      <c r="Y253" s="63"/>
      <c r="Z253" s="63"/>
      <c r="AA253" s="63"/>
      <c r="AB253" s="63"/>
      <c r="AC253" s="63"/>
      <c r="AD253" s="63"/>
      <c r="AE253" s="63"/>
      <c r="AF253" s="63"/>
      <c r="AG253" s="63"/>
      <c r="AH253" s="63"/>
      <c r="AI253" s="63"/>
      <c r="AJ253" s="63"/>
      <c r="AK253" s="63"/>
      <c r="AL253" s="63"/>
      <c r="AM253" s="63"/>
      <c r="AN253" s="63"/>
      <c r="AO253" s="63"/>
      <c r="AP253" s="63"/>
    </row>
    <row r="254" spans="1:42" s="60" customFormat="1" x14ac:dyDescent="0.2">
      <c r="A254" s="5"/>
      <c r="B254" s="5"/>
      <c r="C254" s="144"/>
      <c r="D254" s="65"/>
      <c r="E254" s="5"/>
      <c r="F254" s="190"/>
      <c r="G254" s="66"/>
      <c r="H254" s="139"/>
      <c r="I254" s="139"/>
      <c r="J254" s="139"/>
      <c r="K254" s="63"/>
      <c r="L254" s="63"/>
      <c r="M254" s="63"/>
      <c r="N254" s="63"/>
      <c r="O254" s="63"/>
      <c r="P254" s="63"/>
      <c r="Q254" s="63"/>
      <c r="R254" s="63"/>
      <c r="S254" s="63"/>
      <c r="T254" s="63"/>
      <c r="U254" s="63"/>
      <c r="V254" s="63"/>
      <c r="W254" s="63"/>
      <c r="X254" s="63"/>
      <c r="Y254" s="63"/>
      <c r="Z254" s="63"/>
      <c r="AA254" s="63"/>
      <c r="AB254" s="63"/>
      <c r="AC254" s="63"/>
      <c r="AD254" s="63"/>
      <c r="AE254" s="63"/>
      <c r="AF254" s="63"/>
      <c r="AG254" s="63"/>
      <c r="AH254" s="63"/>
      <c r="AI254" s="63"/>
      <c r="AJ254" s="63"/>
      <c r="AK254" s="63"/>
      <c r="AL254" s="63"/>
      <c r="AM254" s="63"/>
      <c r="AN254" s="63"/>
      <c r="AO254" s="63"/>
      <c r="AP254" s="63"/>
    </row>
    <row r="255" spans="1:42" s="60" customFormat="1" x14ac:dyDescent="0.2">
      <c r="A255" s="5"/>
      <c r="B255" s="5"/>
      <c r="C255" s="144"/>
      <c r="D255" s="65"/>
      <c r="E255" s="5"/>
      <c r="F255" s="190"/>
      <c r="G255" s="66"/>
      <c r="H255" s="139"/>
      <c r="I255" s="139"/>
      <c r="J255" s="139"/>
      <c r="K255" s="63"/>
      <c r="L255" s="63"/>
      <c r="M255" s="63"/>
      <c r="N255" s="63"/>
      <c r="O255" s="63"/>
      <c r="P255" s="63"/>
      <c r="Q255" s="63"/>
      <c r="R255" s="63"/>
      <c r="S255" s="63"/>
      <c r="T255" s="63"/>
      <c r="U255" s="63"/>
      <c r="V255" s="63"/>
      <c r="W255" s="63"/>
      <c r="X255" s="63"/>
      <c r="Y255" s="63"/>
      <c r="Z255" s="63"/>
      <c r="AA255" s="63"/>
      <c r="AB255" s="63"/>
      <c r="AC255" s="63"/>
      <c r="AD255" s="63"/>
      <c r="AE255" s="63"/>
      <c r="AF255" s="63"/>
      <c r="AG255" s="63"/>
      <c r="AH255" s="63"/>
      <c r="AI255" s="63"/>
      <c r="AJ255" s="63"/>
      <c r="AK255" s="63"/>
      <c r="AL255" s="63"/>
      <c r="AM255" s="63"/>
      <c r="AN255" s="63"/>
      <c r="AO255" s="63"/>
      <c r="AP255" s="63"/>
    </row>
    <row r="256" spans="1:42" s="60" customFormat="1" x14ac:dyDescent="0.2">
      <c r="A256" s="5"/>
      <c r="B256" s="5"/>
      <c r="C256" s="144"/>
      <c r="D256" s="65"/>
      <c r="E256" s="5"/>
      <c r="F256" s="190"/>
      <c r="G256" s="66"/>
      <c r="H256" s="139"/>
      <c r="I256" s="139"/>
      <c r="J256" s="139"/>
      <c r="K256" s="63"/>
      <c r="L256" s="63"/>
      <c r="M256" s="63"/>
      <c r="N256" s="63"/>
      <c r="O256" s="63"/>
      <c r="P256" s="63"/>
      <c r="Q256" s="63"/>
      <c r="R256" s="63"/>
      <c r="S256" s="63"/>
      <c r="T256" s="63"/>
      <c r="U256" s="63"/>
      <c r="V256" s="63"/>
      <c r="W256" s="63"/>
      <c r="X256" s="63"/>
      <c r="Y256" s="63"/>
      <c r="Z256" s="63"/>
      <c r="AA256" s="63"/>
      <c r="AB256" s="63"/>
      <c r="AC256" s="63"/>
      <c r="AD256" s="63"/>
      <c r="AE256" s="63"/>
      <c r="AF256" s="63"/>
      <c r="AG256" s="63"/>
      <c r="AH256" s="63"/>
      <c r="AI256" s="63"/>
      <c r="AJ256" s="63"/>
      <c r="AK256" s="63"/>
      <c r="AL256" s="63"/>
      <c r="AM256" s="63"/>
      <c r="AN256" s="63"/>
      <c r="AO256" s="63"/>
      <c r="AP256" s="63"/>
    </row>
    <row r="257" spans="1:42" s="60" customFormat="1" x14ac:dyDescent="0.2">
      <c r="A257" s="5"/>
      <c r="B257" s="5"/>
      <c r="C257" s="144"/>
      <c r="D257" s="65"/>
      <c r="E257" s="5"/>
      <c r="F257" s="190"/>
      <c r="G257" s="66"/>
      <c r="H257" s="139"/>
      <c r="I257" s="139"/>
      <c r="J257" s="139"/>
      <c r="K257" s="63"/>
      <c r="L257" s="63"/>
      <c r="M257" s="63"/>
      <c r="N257" s="63"/>
      <c r="O257" s="63"/>
      <c r="P257" s="63"/>
      <c r="Q257" s="63"/>
      <c r="R257" s="63"/>
      <c r="S257" s="63"/>
      <c r="T257" s="63"/>
      <c r="U257" s="63"/>
      <c r="V257" s="63"/>
      <c r="W257" s="63"/>
      <c r="X257" s="63"/>
      <c r="Y257" s="63"/>
      <c r="Z257" s="63"/>
      <c r="AA257" s="63"/>
      <c r="AB257" s="63"/>
      <c r="AC257" s="63"/>
      <c r="AD257" s="63"/>
      <c r="AE257" s="63"/>
      <c r="AF257" s="63"/>
      <c r="AG257" s="63"/>
      <c r="AH257" s="63"/>
      <c r="AI257" s="63"/>
      <c r="AJ257" s="63"/>
      <c r="AK257" s="63"/>
      <c r="AL257" s="63"/>
      <c r="AM257" s="63"/>
      <c r="AN257" s="63"/>
      <c r="AO257" s="63"/>
      <c r="AP257" s="63"/>
    </row>
    <row r="258" spans="1:42" s="60" customFormat="1" x14ac:dyDescent="0.2">
      <c r="A258" s="5"/>
      <c r="B258" s="5"/>
      <c r="C258" s="144"/>
      <c r="D258" s="65"/>
      <c r="E258" s="5"/>
      <c r="F258" s="190"/>
      <c r="G258" s="66"/>
      <c r="H258" s="139"/>
      <c r="I258" s="139"/>
      <c r="J258" s="139"/>
      <c r="K258" s="63"/>
      <c r="L258" s="63"/>
      <c r="M258" s="63"/>
      <c r="N258" s="63"/>
      <c r="O258" s="63"/>
      <c r="P258" s="63"/>
      <c r="Q258" s="63"/>
      <c r="R258" s="63"/>
      <c r="S258" s="63"/>
      <c r="T258" s="63"/>
      <c r="U258" s="63"/>
      <c r="V258" s="63"/>
      <c r="W258" s="63"/>
      <c r="X258" s="63"/>
      <c r="Y258" s="63"/>
      <c r="Z258" s="63"/>
      <c r="AA258" s="63"/>
      <c r="AB258" s="63"/>
      <c r="AC258" s="63"/>
      <c r="AD258" s="63"/>
      <c r="AE258" s="63"/>
      <c r="AF258" s="63"/>
      <c r="AG258" s="63"/>
      <c r="AH258" s="63"/>
      <c r="AI258" s="63"/>
      <c r="AJ258" s="63"/>
      <c r="AK258" s="63"/>
      <c r="AL258" s="63"/>
      <c r="AM258" s="63"/>
      <c r="AN258" s="63"/>
      <c r="AO258" s="63"/>
      <c r="AP258" s="63"/>
    </row>
    <row r="259" spans="1:42" s="60" customFormat="1" x14ac:dyDescent="0.2">
      <c r="A259" s="5"/>
      <c r="B259" s="5"/>
      <c r="C259" s="144"/>
      <c r="D259" s="65"/>
      <c r="E259" s="5"/>
      <c r="F259" s="190"/>
      <c r="G259" s="66"/>
      <c r="H259" s="139"/>
      <c r="I259" s="139"/>
      <c r="J259" s="139"/>
      <c r="K259" s="63"/>
      <c r="L259" s="63"/>
      <c r="M259" s="63"/>
      <c r="N259" s="63"/>
      <c r="O259" s="63"/>
      <c r="P259" s="63"/>
      <c r="Q259" s="63"/>
      <c r="R259" s="63"/>
      <c r="S259" s="63"/>
      <c r="T259" s="63"/>
      <c r="U259" s="63"/>
      <c r="V259" s="63"/>
      <c r="W259" s="63"/>
      <c r="X259" s="63"/>
      <c r="Y259" s="63"/>
      <c r="Z259" s="63"/>
      <c r="AA259" s="63"/>
      <c r="AB259" s="63"/>
      <c r="AC259" s="63"/>
      <c r="AD259" s="63"/>
      <c r="AE259" s="63"/>
      <c r="AF259" s="63"/>
      <c r="AG259" s="63"/>
      <c r="AH259" s="63"/>
      <c r="AI259" s="63"/>
      <c r="AJ259" s="63"/>
      <c r="AK259" s="63"/>
      <c r="AL259" s="63"/>
      <c r="AM259" s="63"/>
      <c r="AN259" s="63"/>
      <c r="AO259" s="63"/>
      <c r="AP259" s="63"/>
    </row>
    <row r="260" spans="1:42" s="60" customFormat="1" x14ac:dyDescent="0.2">
      <c r="A260" s="5"/>
      <c r="B260" s="5"/>
      <c r="C260" s="144"/>
      <c r="D260" s="65"/>
      <c r="E260" s="5"/>
      <c r="F260" s="190"/>
      <c r="G260" s="66"/>
      <c r="H260" s="139"/>
      <c r="I260" s="139"/>
      <c r="J260" s="139"/>
      <c r="K260" s="63"/>
      <c r="L260" s="63"/>
      <c r="M260" s="63"/>
      <c r="N260" s="63"/>
      <c r="O260" s="63"/>
      <c r="P260" s="63"/>
      <c r="Q260" s="63"/>
      <c r="R260" s="63"/>
      <c r="S260" s="63"/>
      <c r="T260" s="63"/>
      <c r="U260" s="63"/>
      <c r="V260" s="63"/>
      <c r="W260" s="63"/>
      <c r="X260" s="63"/>
      <c r="Y260" s="63"/>
      <c r="Z260" s="63"/>
      <c r="AA260" s="63"/>
      <c r="AB260" s="63"/>
      <c r="AC260" s="63"/>
      <c r="AD260" s="63"/>
      <c r="AE260" s="63"/>
      <c r="AF260" s="63"/>
      <c r="AG260" s="63"/>
      <c r="AH260" s="63"/>
      <c r="AI260" s="63"/>
      <c r="AJ260" s="63"/>
      <c r="AK260" s="63"/>
      <c r="AL260" s="63"/>
      <c r="AM260" s="63"/>
      <c r="AN260" s="63"/>
      <c r="AO260" s="63"/>
      <c r="AP260" s="63"/>
    </row>
    <row r="261" spans="1:42" s="60" customFormat="1" x14ac:dyDescent="0.2">
      <c r="A261" s="5"/>
      <c r="B261" s="5"/>
      <c r="C261" s="144"/>
      <c r="D261" s="65"/>
      <c r="E261" s="5"/>
      <c r="F261" s="190"/>
      <c r="G261" s="66"/>
      <c r="H261" s="139"/>
      <c r="I261" s="139"/>
      <c r="J261" s="139"/>
      <c r="K261" s="63"/>
      <c r="L261" s="63"/>
      <c r="M261" s="63"/>
      <c r="N261" s="63"/>
      <c r="O261" s="63"/>
      <c r="P261" s="63"/>
      <c r="Q261" s="63"/>
      <c r="R261" s="63"/>
      <c r="S261" s="63"/>
      <c r="T261" s="63"/>
      <c r="U261" s="63"/>
      <c r="V261" s="63"/>
      <c r="W261" s="63"/>
      <c r="X261" s="63"/>
      <c r="Y261" s="63"/>
      <c r="Z261" s="63"/>
      <c r="AA261" s="63"/>
      <c r="AB261" s="63"/>
      <c r="AC261" s="63"/>
      <c r="AD261" s="63"/>
      <c r="AE261" s="63"/>
      <c r="AF261" s="63"/>
      <c r="AG261" s="63"/>
      <c r="AH261" s="63"/>
      <c r="AI261" s="63"/>
      <c r="AJ261" s="63"/>
      <c r="AK261" s="63"/>
      <c r="AL261" s="63"/>
      <c r="AM261" s="63"/>
      <c r="AN261" s="63"/>
      <c r="AO261" s="63"/>
      <c r="AP261" s="63"/>
    </row>
    <row r="262" spans="1:42" s="60" customFormat="1" x14ac:dyDescent="0.2">
      <c r="A262" s="5"/>
      <c r="B262" s="5"/>
      <c r="C262" s="144"/>
      <c r="D262" s="65"/>
      <c r="E262" s="5"/>
      <c r="F262" s="190"/>
      <c r="G262" s="66"/>
      <c r="H262" s="139"/>
      <c r="I262" s="139"/>
      <c r="J262" s="139"/>
      <c r="K262" s="63"/>
      <c r="L262" s="63"/>
      <c r="M262" s="63"/>
      <c r="N262" s="63"/>
      <c r="O262" s="63"/>
      <c r="P262" s="63"/>
      <c r="Q262" s="63"/>
      <c r="R262" s="63"/>
      <c r="S262" s="63"/>
      <c r="T262" s="63"/>
      <c r="U262" s="63"/>
      <c r="V262" s="63"/>
      <c r="W262" s="63"/>
      <c r="X262" s="63"/>
      <c r="Y262" s="63"/>
      <c r="Z262" s="63"/>
      <c r="AA262" s="63"/>
      <c r="AB262" s="63"/>
      <c r="AC262" s="63"/>
      <c r="AD262" s="63"/>
      <c r="AE262" s="63"/>
      <c r="AF262" s="63"/>
      <c r="AG262" s="63"/>
      <c r="AH262" s="63"/>
      <c r="AI262" s="63"/>
      <c r="AJ262" s="63"/>
      <c r="AK262" s="63"/>
      <c r="AL262" s="63"/>
      <c r="AM262" s="63"/>
      <c r="AN262" s="63"/>
      <c r="AO262" s="63"/>
      <c r="AP262" s="63"/>
    </row>
    <row r="263" spans="1:42" s="60" customFormat="1" x14ac:dyDescent="0.2">
      <c r="A263" s="5"/>
      <c r="B263" s="5"/>
      <c r="C263" s="144"/>
      <c r="D263" s="65"/>
      <c r="E263" s="5"/>
      <c r="F263" s="190"/>
      <c r="G263" s="66"/>
      <c r="H263" s="139"/>
      <c r="I263" s="139"/>
      <c r="J263" s="139"/>
      <c r="K263" s="63"/>
      <c r="L263" s="63"/>
      <c r="M263" s="63"/>
      <c r="N263" s="63"/>
      <c r="O263" s="63"/>
      <c r="P263" s="63"/>
      <c r="Q263" s="63"/>
      <c r="R263" s="63"/>
      <c r="S263" s="63"/>
      <c r="T263" s="63"/>
      <c r="U263" s="63"/>
      <c r="V263" s="63"/>
      <c r="W263" s="63"/>
      <c r="X263" s="63"/>
      <c r="Y263" s="63"/>
      <c r="Z263" s="63"/>
      <c r="AA263" s="63"/>
      <c r="AB263" s="63"/>
      <c r="AC263" s="63"/>
      <c r="AD263" s="63"/>
      <c r="AE263" s="63"/>
      <c r="AF263" s="63"/>
      <c r="AG263" s="63"/>
      <c r="AH263" s="63"/>
      <c r="AI263" s="63"/>
      <c r="AJ263" s="63"/>
      <c r="AK263" s="63"/>
      <c r="AL263" s="63"/>
      <c r="AM263" s="63"/>
      <c r="AN263" s="63"/>
      <c r="AO263" s="63"/>
      <c r="AP263" s="63"/>
    </row>
    <row r="264" spans="1:42" s="60" customFormat="1" x14ac:dyDescent="0.2">
      <c r="A264" s="5"/>
      <c r="B264" s="5"/>
      <c r="C264" s="144"/>
      <c r="D264" s="65"/>
      <c r="E264" s="5"/>
      <c r="F264" s="190"/>
      <c r="G264" s="66"/>
      <c r="H264" s="139"/>
      <c r="I264" s="139"/>
      <c r="J264" s="139"/>
      <c r="K264" s="63"/>
      <c r="L264" s="63"/>
      <c r="M264" s="63"/>
      <c r="N264" s="63"/>
      <c r="O264" s="63"/>
      <c r="P264" s="63"/>
      <c r="Q264" s="63"/>
      <c r="R264" s="63"/>
      <c r="S264" s="63"/>
      <c r="T264" s="63"/>
      <c r="U264" s="63"/>
      <c r="V264" s="63"/>
      <c r="W264" s="63"/>
      <c r="X264" s="63"/>
      <c r="Y264" s="63"/>
      <c r="Z264" s="63"/>
      <c r="AA264" s="63"/>
      <c r="AB264" s="63"/>
      <c r="AC264" s="63"/>
      <c r="AD264" s="63"/>
      <c r="AE264" s="63"/>
      <c r="AF264" s="63"/>
      <c r="AG264" s="63"/>
      <c r="AH264" s="63"/>
      <c r="AI264" s="63"/>
      <c r="AJ264" s="63"/>
      <c r="AK264" s="63"/>
      <c r="AL264" s="63"/>
      <c r="AM264" s="63"/>
      <c r="AN264" s="63"/>
      <c r="AO264" s="63"/>
      <c r="AP264" s="63"/>
    </row>
    <row r="265" spans="1:42" s="60" customFormat="1" x14ac:dyDescent="0.2">
      <c r="A265" s="5"/>
      <c r="B265" s="5"/>
      <c r="C265" s="144"/>
      <c r="D265" s="65"/>
      <c r="E265" s="5"/>
      <c r="F265" s="190"/>
      <c r="G265" s="66"/>
      <c r="H265" s="139"/>
      <c r="I265" s="139"/>
      <c r="J265" s="139"/>
      <c r="K265" s="63"/>
      <c r="L265" s="63"/>
      <c r="M265" s="63"/>
      <c r="N265" s="63"/>
      <c r="O265" s="63"/>
      <c r="P265" s="63"/>
      <c r="Q265" s="63"/>
      <c r="R265" s="63"/>
      <c r="S265" s="63"/>
      <c r="T265" s="63"/>
      <c r="U265" s="63"/>
      <c r="V265" s="63"/>
      <c r="W265" s="63"/>
      <c r="X265" s="63"/>
      <c r="Y265" s="63"/>
      <c r="Z265" s="63"/>
      <c r="AA265" s="63"/>
      <c r="AB265" s="63"/>
      <c r="AC265" s="63"/>
      <c r="AD265" s="63"/>
      <c r="AE265" s="63"/>
      <c r="AF265" s="63"/>
      <c r="AG265" s="63"/>
      <c r="AH265" s="63"/>
      <c r="AI265" s="63"/>
      <c r="AJ265" s="63"/>
      <c r="AK265" s="63"/>
      <c r="AL265" s="63"/>
      <c r="AM265" s="63"/>
      <c r="AN265" s="63"/>
      <c r="AO265" s="63"/>
      <c r="AP265" s="63"/>
    </row>
    <row r="266" spans="1:42" s="60" customFormat="1" x14ac:dyDescent="0.2">
      <c r="A266" s="5"/>
      <c r="B266" s="5"/>
      <c r="C266" s="144"/>
      <c r="D266" s="65"/>
      <c r="E266" s="5"/>
      <c r="F266" s="190"/>
      <c r="G266" s="66"/>
      <c r="H266" s="139"/>
      <c r="I266" s="139"/>
      <c r="J266" s="139"/>
      <c r="K266" s="63"/>
      <c r="L266" s="63"/>
      <c r="M266" s="63"/>
      <c r="N266" s="63"/>
      <c r="O266" s="63"/>
      <c r="P266" s="63"/>
      <c r="Q266" s="63"/>
      <c r="R266" s="63"/>
      <c r="S266" s="63"/>
      <c r="T266" s="63"/>
      <c r="U266" s="63"/>
      <c r="V266" s="63"/>
      <c r="W266" s="63"/>
      <c r="X266" s="63"/>
      <c r="Y266" s="63"/>
      <c r="Z266" s="63"/>
      <c r="AA266" s="63"/>
      <c r="AB266" s="63"/>
      <c r="AC266" s="63"/>
      <c r="AD266" s="63"/>
      <c r="AE266" s="63"/>
      <c r="AF266" s="63"/>
      <c r="AG266" s="63"/>
      <c r="AH266" s="63"/>
      <c r="AI266" s="63"/>
      <c r="AJ266" s="63"/>
      <c r="AK266" s="63"/>
      <c r="AL266" s="63"/>
      <c r="AM266" s="63"/>
      <c r="AN266" s="63"/>
      <c r="AO266" s="63"/>
      <c r="AP266" s="63"/>
    </row>
    <row r="267" spans="1:42" s="60" customFormat="1" x14ac:dyDescent="0.2">
      <c r="A267" s="5"/>
      <c r="B267" s="5"/>
      <c r="C267" s="144"/>
      <c r="D267" s="65"/>
      <c r="E267" s="5"/>
      <c r="F267" s="190"/>
      <c r="G267" s="66"/>
      <c r="H267" s="139"/>
      <c r="I267" s="139"/>
      <c r="J267" s="139"/>
      <c r="K267" s="63"/>
      <c r="L267" s="63"/>
      <c r="M267" s="63"/>
      <c r="N267" s="63"/>
      <c r="O267" s="63"/>
      <c r="P267" s="63"/>
      <c r="Q267" s="63"/>
      <c r="R267" s="63"/>
      <c r="S267" s="63"/>
      <c r="T267" s="63"/>
      <c r="U267" s="63"/>
      <c r="V267" s="63"/>
      <c r="W267" s="63"/>
      <c r="X267" s="63"/>
      <c r="Y267" s="63"/>
      <c r="Z267" s="63"/>
      <c r="AA267" s="63"/>
      <c r="AB267" s="63"/>
      <c r="AC267" s="63"/>
      <c r="AD267" s="63"/>
      <c r="AE267" s="63"/>
      <c r="AF267" s="63"/>
      <c r="AG267" s="63"/>
      <c r="AH267" s="63"/>
      <c r="AI267" s="63"/>
      <c r="AJ267" s="63"/>
      <c r="AK267" s="63"/>
      <c r="AL267" s="63"/>
      <c r="AM267" s="63"/>
      <c r="AN267" s="63"/>
      <c r="AO267" s="63"/>
      <c r="AP267" s="63"/>
    </row>
    <row r="268" spans="1:42" s="60" customFormat="1" x14ac:dyDescent="0.2">
      <c r="A268" s="5"/>
      <c r="B268" s="5"/>
      <c r="C268" s="144"/>
      <c r="D268" s="65"/>
      <c r="E268" s="5"/>
      <c r="F268" s="190"/>
      <c r="G268" s="66"/>
      <c r="H268" s="139"/>
      <c r="I268" s="139"/>
      <c r="J268" s="139"/>
      <c r="K268" s="63"/>
      <c r="L268" s="63"/>
      <c r="M268" s="63"/>
      <c r="N268" s="63"/>
      <c r="O268" s="63"/>
      <c r="P268" s="63"/>
      <c r="Q268" s="63"/>
      <c r="R268" s="63"/>
      <c r="S268" s="63"/>
      <c r="T268" s="63"/>
      <c r="U268" s="63"/>
      <c r="V268" s="63"/>
      <c r="W268" s="63"/>
      <c r="X268" s="63"/>
      <c r="Y268" s="63"/>
      <c r="Z268" s="63"/>
      <c r="AA268" s="63"/>
      <c r="AB268" s="63"/>
      <c r="AC268" s="63"/>
      <c r="AD268" s="63"/>
      <c r="AE268" s="63"/>
      <c r="AF268" s="63"/>
      <c r="AG268" s="63"/>
      <c r="AH268" s="63"/>
      <c r="AI268" s="63"/>
      <c r="AJ268" s="63"/>
      <c r="AK268" s="63"/>
      <c r="AL268" s="63"/>
      <c r="AM268" s="63"/>
      <c r="AN268" s="63"/>
      <c r="AO268" s="63"/>
      <c r="AP268" s="63"/>
    </row>
    <row r="269" spans="1:42" s="60" customFormat="1" x14ac:dyDescent="0.2">
      <c r="A269" s="5"/>
      <c r="B269" s="5"/>
      <c r="C269" s="144"/>
      <c r="D269" s="65"/>
      <c r="E269" s="5"/>
      <c r="F269" s="190"/>
      <c r="G269" s="66"/>
      <c r="H269" s="139"/>
      <c r="I269" s="139"/>
      <c r="J269" s="139"/>
      <c r="K269" s="63"/>
      <c r="L269" s="63"/>
      <c r="M269" s="63"/>
      <c r="N269" s="63"/>
      <c r="O269" s="63"/>
      <c r="P269" s="63"/>
      <c r="Q269" s="63"/>
      <c r="R269" s="63"/>
      <c r="S269" s="63"/>
      <c r="T269" s="63"/>
      <c r="U269" s="63"/>
      <c r="V269" s="63"/>
      <c r="W269" s="63"/>
      <c r="X269" s="63"/>
      <c r="Y269" s="63"/>
      <c r="Z269" s="63"/>
      <c r="AA269" s="63"/>
      <c r="AB269" s="63"/>
      <c r="AC269" s="63"/>
      <c r="AD269" s="63"/>
      <c r="AE269" s="63"/>
      <c r="AF269" s="63"/>
      <c r="AG269" s="63"/>
      <c r="AH269" s="63"/>
      <c r="AI269" s="63"/>
      <c r="AJ269" s="63"/>
      <c r="AK269" s="63"/>
      <c r="AL269" s="63"/>
      <c r="AM269" s="63"/>
      <c r="AN269" s="63"/>
      <c r="AO269" s="63"/>
      <c r="AP269" s="63"/>
    </row>
    <row r="270" spans="1:42" s="60" customFormat="1" x14ac:dyDescent="0.2">
      <c r="A270" s="5"/>
      <c r="B270" s="5"/>
      <c r="C270" s="144"/>
      <c r="D270" s="65"/>
      <c r="E270" s="5"/>
      <c r="F270" s="190"/>
      <c r="G270" s="66"/>
      <c r="H270" s="139"/>
      <c r="I270" s="139"/>
      <c r="J270" s="139"/>
      <c r="K270" s="63"/>
      <c r="L270" s="63"/>
      <c r="M270" s="63"/>
      <c r="N270" s="63"/>
      <c r="O270" s="63"/>
      <c r="P270" s="63"/>
      <c r="Q270" s="63"/>
      <c r="R270" s="63"/>
      <c r="S270" s="63"/>
      <c r="T270" s="63"/>
      <c r="U270" s="63"/>
      <c r="V270" s="63"/>
      <c r="W270" s="63"/>
      <c r="X270" s="63"/>
      <c r="Y270" s="63"/>
      <c r="Z270" s="63"/>
      <c r="AA270" s="63"/>
      <c r="AB270" s="63"/>
      <c r="AC270" s="63"/>
      <c r="AD270" s="63"/>
      <c r="AE270" s="63"/>
      <c r="AF270" s="63"/>
      <c r="AG270" s="63"/>
      <c r="AH270" s="63"/>
      <c r="AI270" s="63"/>
      <c r="AJ270" s="63"/>
      <c r="AK270" s="63"/>
      <c r="AL270" s="63"/>
      <c r="AM270" s="63"/>
      <c r="AN270" s="63"/>
      <c r="AO270" s="63"/>
      <c r="AP270" s="63"/>
    </row>
    <row r="271" spans="1:42" s="60" customFormat="1" x14ac:dyDescent="0.2">
      <c r="A271" s="5"/>
      <c r="B271" s="5"/>
      <c r="C271" s="144"/>
      <c r="D271" s="65"/>
      <c r="E271" s="5"/>
      <c r="F271" s="190"/>
      <c r="G271" s="66"/>
      <c r="H271" s="139"/>
      <c r="I271" s="139"/>
      <c r="J271" s="139"/>
      <c r="K271" s="63"/>
      <c r="L271" s="63"/>
      <c r="M271" s="63"/>
      <c r="N271" s="63"/>
      <c r="O271" s="63"/>
      <c r="P271" s="63"/>
      <c r="Q271" s="63"/>
      <c r="R271" s="63"/>
      <c r="S271" s="63"/>
      <c r="T271" s="63"/>
      <c r="U271" s="63"/>
      <c r="V271" s="63"/>
      <c r="W271" s="63"/>
      <c r="X271" s="63"/>
      <c r="Y271" s="63"/>
      <c r="Z271" s="63"/>
      <c r="AA271" s="63"/>
      <c r="AB271" s="63"/>
      <c r="AC271" s="63"/>
      <c r="AD271" s="63"/>
      <c r="AE271" s="63"/>
      <c r="AF271" s="63"/>
      <c r="AG271" s="63"/>
      <c r="AH271" s="63"/>
      <c r="AI271" s="63"/>
      <c r="AJ271" s="63"/>
      <c r="AK271" s="63"/>
      <c r="AL271" s="63"/>
      <c r="AM271" s="63"/>
      <c r="AN271" s="63"/>
      <c r="AO271" s="63"/>
      <c r="AP271" s="63"/>
    </row>
    <row r="272" spans="1:42" s="60" customFormat="1" x14ac:dyDescent="0.2">
      <c r="A272" s="5"/>
      <c r="B272" s="5"/>
      <c r="C272" s="144"/>
      <c r="D272" s="65"/>
      <c r="E272" s="5"/>
      <c r="F272" s="190"/>
      <c r="G272" s="66"/>
      <c r="H272" s="139"/>
      <c r="I272" s="139"/>
      <c r="J272" s="139"/>
      <c r="K272" s="63"/>
      <c r="L272" s="63"/>
      <c r="M272" s="63"/>
      <c r="N272" s="63"/>
      <c r="O272" s="63"/>
      <c r="P272" s="63"/>
      <c r="Q272" s="63"/>
      <c r="R272" s="63"/>
      <c r="S272" s="63"/>
      <c r="T272" s="63"/>
      <c r="U272" s="63"/>
      <c r="V272" s="63"/>
      <c r="W272" s="63"/>
      <c r="X272" s="63"/>
      <c r="Y272" s="63"/>
      <c r="Z272" s="63"/>
      <c r="AA272" s="63"/>
      <c r="AB272" s="63"/>
      <c r="AC272" s="63"/>
      <c r="AD272" s="63"/>
      <c r="AE272" s="63"/>
      <c r="AF272" s="63"/>
      <c r="AG272" s="63"/>
      <c r="AH272" s="63"/>
      <c r="AI272" s="63"/>
      <c r="AJ272" s="63"/>
      <c r="AK272" s="63"/>
      <c r="AL272" s="63"/>
      <c r="AM272" s="63"/>
      <c r="AN272" s="63"/>
      <c r="AO272" s="63"/>
      <c r="AP272" s="63"/>
    </row>
    <row r="273" spans="1:42" s="60" customFormat="1" x14ac:dyDescent="0.2">
      <c r="A273" s="5"/>
      <c r="B273" s="5"/>
      <c r="C273" s="144"/>
      <c r="D273" s="65"/>
      <c r="E273" s="5"/>
      <c r="F273" s="190"/>
      <c r="G273" s="66"/>
      <c r="H273" s="139"/>
      <c r="I273" s="139"/>
      <c r="J273" s="139"/>
      <c r="K273" s="63"/>
      <c r="L273" s="63"/>
      <c r="M273" s="63"/>
      <c r="N273" s="63"/>
      <c r="O273" s="63"/>
      <c r="P273" s="63"/>
      <c r="Q273" s="63"/>
      <c r="R273" s="63"/>
      <c r="S273" s="63"/>
      <c r="T273" s="63"/>
      <c r="U273" s="63"/>
      <c r="V273" s="63"/>
      <c r="W273" s="63"/>
      <c r="X273" s="63"/>
      <c r="Y273" s="63"/>
      <c r="Z273" s="63"/>
      <c r="AA273" s="63"/>
      <c r="AB273" s="63"/>
      <c r="AC273" s="63"/>
      <c r="AD273" s="63"/>
      <c r="AE273" s="63"/>
      <c r="AF273" s="63"/>
      <c r="AG273" s="63"/>
      <c r="AH273" s="63"/>
      <c r="AI273" s="63"/>
      <c r="AJ273" s="63"/>
      <c r="AK273" s="63"/>
      <c r="AL273" s="63"/>
      <c r="AM273" s="63"/>
      <c r="AN273" s="63"/>
      <c r="AO273" s="63"/>
      <c r="AP273" s="63"/>
    </row>
    <row r="274" spans="1:42" s="60" customFormat="1" x14ac:dyDescent="0.2">
      <c r="A274" s="5"/>
      <c r="B274" s="5"/>
      <c r="C274" s="144"/>
      <c r="D274" s="65"/>
      <c r="E274" s="5"/>
      <c r="F274" s="190"/>
      <c r="G274" s="66"/>
      <c r="H274" s="139"/>
      <c r="I274" s="139"/>
      <c r="J274" s="139"/>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c r="AN274" s="63"/>
      <c r="AO274" s="63"/>
      <c r="AP274" s="63"/>
    </row>
    <row r="275" spans="1:42" s="60" customFormat="1" x14ac:dyDescent="0.2">
      <c r="A275" s="5"/>
      <c r="B275" s="5"/>
      <c r="C275" s="144"/>
      <c r="D275" s="65"/>
      <c r="E275" s="5"/>
      <c r="F275" s="190"/>
      <c r="G275" s="66"/>
      <c r="H275" s="139"/>
      <c r="I275" s="139"/>
      <c r="J275" s="139"/>
      <c r="K275" s="63"/>
      <c r="L275" s="63"/>
      <c r="M275" s="63"/>
      <c r="N275" s="63"/>
      <c r="O275" s="63"/>
      <c r="P275" s="63"/>
      <c r="Q275" s="63"/>
      <c r="R275" s="63"/>
      <c r="S275" s="63"/>
      <c r="T275" s="63"/>
      <c r="U275" s="63"/>
      <c r="V275" s="63"/>
      <c r="W275" s="63"/>
      <c r="X275" s="63"/>
      <c r="Y275" s="63"/>
      <c r="Z275" s="63"/>
      <c r="AA275" s="63"/>
      <c r="AB275" s="63"/>
      <c r="AC275" s="63"/>
      <c r="AD275" s="63"/>
      <c r="AE275" s="63"/>
      <c r="AF275" s="63"/>
      <c r="AG275" s="63"/>
      <c r="AH275" s="63"/>
      <c r="AI275" s="63"/>
      <c r="AJ275" s="63"/>
      <c r="AK275" s="63"/>
      <c r="AL275" s="63"/>
      <c r="AM275" s="63"/>
      <c r="AN275" s="63"/>
      <c r="AO275" s="63"/>
      <c r="AP275" s="63"/>
    </row>
    <row r="276" spans="1:42" s="60" customFormat="1" x14ac:dyDescent="0.2">
      <c r="A276" s="5"/>
      <c r="B276" s="5"/>
      <c r="C276" s="144"/>
      <c r="D276" s="65"/>
      <c r="E276" s="5"/>
      <c r="F276" s="190"/>
      <c r="G276" s="66"/>
      <c r="H276" s="139"/>
      <c r="I276" s="139"/>
      <c r="J276" s="139"/>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3"/>
      <c r="AO276" s="63"/>
      <c r="AP276" s="63"/>
    </row>
    <row r="277" spans="1:42" s="60" customFormat="1" x14ac:dyDescent="0.2">
      <c r="A277" s="5"/>
      <c r="B277" s="5"/>
      <c r="C277" s="144"/>
      <c r="D277" s="65"/>
      <c r="E277" s="5"/>
      <c r="F277" s="190"/>
      <c r="G277" s="66"/>
      <c r="H277" s="139"/>
      <c r="I277" s="139"/>
      <c r="J277" s="139"/>
      <c r="K277" s="63"/>
      <c r="L277" s="63"/>
      <c r="M277" s="63"/>
      <c r="N277" s="63"/>
      <c r="O277" s="63"/>
      <c r="P277" s="63"/>
      <c r="Q277" s="63"/>
      <c r="R277" s="63"/>
      <c r="S277" s="63"/>
      <c r="T277" s="63"/>
      <c r="U277" s="63"/>
      <c r="V277" s="63"/>
      <c r="W277" s="63"/>
      <c r="X277" s="63"/>
      <c r="Y277" s="63"/>
      <c r="Z277" s="63"/>
      <c r="AA277" s="63"/>
      <c r="AB277" s="63"/>
      <c r="AC277" s="63"/>
      <c r="AD277" s="63"/>
      <c r="AE277" s="63"/>
      <c r="AF277" s="63"/>
      <c r="AG277" s="63"/>
      <c r="AH277" s="63"/>
      <c r="AI277" s="63"/>
      <c r="AJ277" s="63"/>
      <c r="AK277" s="63"/>
      <c r="AL277" s="63"/>
      <c r="AM277" s="63"/>
      <c r="AN277" s="63"/>
      <c r="AO277" s="63"/>
      <c r="AP277" s="63"/>
    </row>
    <row r="278" spans="1:42" s="60" customFormat="1" x14ac:dyDescent="0.2">
      <c r="A278" s="5"/>
      <c r="B278" s="5"/>
      <c r="C278" s="144"/>
      <c r="D278" s="65"/>
      <c r="E278" s="5"/>
      <c r="F278" s="190"/>
      <c r="G278" s="66"/>
      <c r="H278" s="139"/>
      <c r="I278" s="139"/>
      <c r="J278" s="139"/>
      <c r="K278" s="63"/>
      <c r="L278" s="63"/>
      <c r="M278" s="63"/>
      <c r="N278" s="63"/>
      <c r="O278" s="63"/>
      <c r="P278" s="63"/>
      <c r="Q278" s="63"/>
      <c r="R278" s="63"/>
      <c r="S278" s="63"/>
      <c r="T278" s="63"/>
      <c r="U278" s="63"/>
      <c r="V278" s="63"/>
      <c r="W278" s="63"/>
      <c r="X278" s="63"/>
      <c r="Y278" s="63"/>
      <c r="Z278" s="63"/>
      <c r="AA278" s="63"/>
      <c r="AB278" s="63"/>
      <c r="AC278" s="63"/>
      <c r="AD278" s="63"/>
      <c r="AE278" s="63"/>
      <c r="AF278" s="63"/>
      <c r="AG278" s="63"/>
      <c r="AH278" s="63"/>
      <c r="AI278" s="63"/>
      <c r="AJ278" s="63"/>
      <c r="AK278" s="63"/>
      <c r="AL278" s="63"/>
      <c r="AM278" s="63"/>
      <c r="AN278" s="63"/>
      <c r="AO278" s="63"/>
      <c r="AP278" s="63"/>
    </row>
    <row r="279" spans="1:42" s="60" customFormat="1" x14ac:dyDescent="0.2">
      <c r="A279" s="5"/>
      <c r="B279" s="5"/>
      <c r="C279" s="144"/>
      <c r="D279" s="65"/>
      <c r="E279" s="5"/>
      <c r="F279" s="190"/>
      <c r="G279" s="66"/>
      <c r="H279" s="139"/>
      <c r="I279" s="139"/>
      <c r="J279" s="139"/>
      <c r="K279" s="63"/>
      <c r="L279" s="63"/>
      <c r="M279" s="63"/>
      <c r="N279" s="63"/>
      <c r="O279" s="63"/>
      <c r="P279" s="63"/>
      <c r="Q279" s="63"/>
      <c r="R279" s="63"/>
      <c r="S279" s="63"/>
      <c r="T279" s="63"/>
      <c r="U279" s="63"/>
      <c r="V279" s="63"/>
      <c r="W279" s="63"/>
      <c r="X279" s="63"/>
      <c r="Y279" s="63"/>
      <c r="Z279" s="63"/>
      <c r="AA279" s="63"/>
      <c r="AB279" s="63"/>
      <c r="AC279" s="63"/>
      <c r="AD279" s="63"/>
      <c r="AE279" s="63"/>
      <c r="AF279" s="63"/>
      <c r="AG279" s="63"/>
      <c r="AH279" s="63"/>
      <c r="AI279" s="63"/>
      <c r="AJ279" s="63"/>
      <c r="AK279" s="63"/>
      <c r="AL279" s="63"/>
      <c r="AM279" s="63"/>
      <c r="AN279" s="63"/>
      <c r="AO279" s="63"/>
      <c r="AP279" s="63"/>
    </row>
    <row r="280" spans="1:42" s="60" customFormat="1" x14ac:dyDescent="0.2">
      <c r="A280" s="5"/>
      <c r="B280" s="5"/>
      <c r="C280" s="144"/>
      <c r="D280" s="65"/>
      <c r="E280" s="5"/>
      <c r="F280" s="190"/>
      <c r="G280" s="66"/>
      <c r="H280" s="139"/>
      <c r="I280" s="139"/>
      <c r="J280" s="139"/>
      <c r="K280" s="63"/>
      <c r="L280" s="63"/>
      <c r="M280" s="63"/>
      <c r="N280" s="63"/>
      <c r="O280" s="63"/>
      <c r="P280" s="63"/>
      <c r="Q280" s="63"/>
      <c r="R280" s="63"/>
      <c r="S280" s="63"/>
      <c r="T280" s="63"/>
      <c r="U280" s="63"/>
      <c r="V280" s="63"/>
      <c r="W280" s="63"/>
      <c r="X280" s="63"/>
      <c r="Y280" s="63"/>
      <c r="Z280" s="63"/>
      <c r="AA280" s="63"/>
      <c r="AB280" s="63"/>
      <c r="AC280" s="63"/>
      <c r="AD280" s="63"/>
      <c r="AE280" s="63"/>
      <c r="AF280" s="63"/>
      <c r="AG280" s="63"/>
      <c r="AH280" s="63"/>
      <c r="AI280" s="63"/>
      <c r="AJ280" s="63"/>
      <c r="AK280" s="63"/>
      <c r="AL280" s="63"/>
      <c r="AM280" s="63"/>
      <c r="AN280" s="63"/>
      <c r="AO280" s="63"/>
      <c r="AP280" s="63"/>
    </row>
    <row r="281" spans="1:42" s="60" customFormat="1" x14ac:dyDescent="0.2">
      <c r="A281" s="5"/>
      <c r="B281" s="5"/>
      <c r="C281" s="144"/>
      <c r="D281" s="65"/>
      <c r="E281" s="5"/>
      <c r="F281" s="190"/>
      <c r="G281" s="66"/>
      <c r="H281" s="139"/>
      <c r="I281" s="139"/>
      <c r="J281" s="139"/>
      <c r="K281" s="63"/>
      <c r="L281" s="63"/>
      <c r="M281" s="63"/>
      <c r="N281" s="63"/>
      <c r="O281" s="63"/>
      <c r="P281" s="63"/>
      <c r="Q281" s="63"/>
      <c r="R281" s="63"/>
      <c r="S281" s="63"/>
      <c r="T281" s="63"/>
      <c r="U281" s="63"/>
      <c r="V281" s="63"/>
      <c r="W281" s="63"/>
      <c r="X281" s="63"/>
      <c r="Y281" s="63"/>
      <c r="Z281" s="63"/>
      <c r="AA281" s="63"/>
      <c r="AB281" s="63"/>
      <c r="AC281" s="63"/>
      <c r="AD281" s="63"/>
      <c r="AE281" s="63"/>
      <c r="AF281" s="63"/>
      <c r="AG281" s="63"/>
      <c r="AH281" s="63"/>
      <c r="AI281" s="63"/>
      <c r="AJ281" s="63"/>
      <c r="AK281" s="63"/>
      <c r="AL281" s="63"/>
      <c r="AM281" s="63"/>
      <c r="AN281" s="63"/>
      <c r="AO281" s="63"/>
      <c r="AP281" s="63"/>
    </row>
    <row r="282" spans="1:42" s="60" customFormat="1" x14ac:dyDescent="0.2">
      <c r="A282" s="5"/>
      <c r="B282" s="5"/>
      <c r="C282" s="144"/>
      <c r="D282" s="65"/>
      <c r="E282" s="5"/>
      <c r="F282" s="190"/>
      <c r="G282" s="66"/>
      <c r="H282" s="139"/>
      <c r="I282" s="139"/>
      <c r="J282" s="139"/>
      <c r="K282" s="63"/>
      <c r="L282" s="63"/>
      <c r="M282" s="63"/>
      <c r="N282" s="63"/>
      <c r="O282" s="63"/>
      <c r="P282" s="63"/>
      <c r="Q282" s="63"/>
      <c r="R282" s="63"/>
      <c r="S282" s="63"/>
      <c r="T282" s="63"/>
      <c r="U282" s="63"/>
      <c r="V282" s="63"/>
      <c r="W282" s="63"/>
      <c r="X282" s="63"/>
      <c r="Y282" s="63"/>
      <c r="Z282" s="63"/>
      <c r="AA282" s="63"/>
      <c r="AB282" s="63"/>
      <c r="AC282" s="63"/>
      <c r="AD282" s="63"/>
      <c r="AE282" s="63"/>
      <c r="AF282" s="63"/>
      <c r="AG282" s="63"/>
      <c r="AH282" s="63"/>
      <c r="AI282" s="63"/>
      <c r="AJ282" s="63"/>
      <c r="AK282" s="63"/>
      <c r="AL282" s="63"/>
      <c r="AM282" s="63"/>
      <c r="AN282" s="63"/>
      <c r="AO282" s="63"/>
      <c r="AP282" s="63"/>
    </row>
    <row r="283" spans="1:42" s="60" customFormat="1" x14ac:dyDescent="0.2">
      <c r="A283" s="5"/>
      <c r="B283" s="5"/>
      <c r="C283" s="144"/>
      <c r="D283" s="65"/>
      <c r="E283" s="5"/>
      <c r="F283" s="190"/>
      <c r="G283" s="66"/>
      <c r="H283" s="139"/>
      <c r="I283" s="139"/>
      <c r="J283" s="139"/>
      <c r="K283" s="63"/>
      <c r="L283" s="63"/>
      <c r="M283" s="63"/>
      <c r="N283" s="63"/>
      <c r="O283" s="63"/>
      <c r="P283" s="63"/>
      <c r="Q283" s="63"/>
      <c r="R283" s="63"/>
      <c r="S283" s="63"/>
      <c r="T283" s="63"/>
      <c r="U283" s="63"/>
      <c r="V283" s="63"/>
      <c r="W283" s="63"/>
      <c r="X283" s="63"/>
      <c r="Y283" s="63"/>
      <c r="Z283" s="63"/>
      <c r="AA283" s="63"/>
      <c r="AB283" s="63"/>
      <c r="AC283" s="63"/>
      <c r="AD283" s="63"/>
      <c r="AE283" s="63"/>
      <c r="AF283" s="63"/>
      <c r="AG283" s="63"/>
      <c r="AH283" s="63"/>
      <c r="AI283" s="63"/>
      <c r="AJ283" s="63"/>
      <c r="AK283" s="63"/>
      <c r="AL283" s="63"/>
      <c r="AM283" s="63"/>
      <c r="AN283" s="63"/>
      <c r="AO283" s="63"/>
      <c r="AP283" s="63"/>
    </row>
    <row r="284" spans="1:42" s="60" customFormat="1" x14ac:dyDescent="0.2">
      <c r="A284" s="5"/>
      <c r="B284" s="5"/>
      <c r="C284" s="144"/>
      <c r="D284" s="65"/>
      <c r="E284" s="5"/>
      <c r="F284" s="190"/>
      <c r="G284" s="66"/>
      <c r="H284" s="139"/>
      <c r="I284" s="139"/>
      <c r="J284" s="139"/>
      <c r="K284" s="63"/>
      <c r="L284" s="63"/>
      <c r="M284" s="63"/>
      <c r="N284" s="63"/>
      <c r="O284" s="63"/>
      <c r="P284" s="63"/>
      <c r="Q284" s="63"/>
      <c r="R284" s="63"/>
      <c r="S284" s="63"/>
      <c r="T284" s="63"/>
      <c r="U284" s="63"/>
      <c r="V284" s="63"/>
      <c r="W284" s="63"/>
      <c r="X284" s="63"/>
      <c r="Y284" s="63"/>
      <c r="Z284" s="63"/>
      <c r="AA284" s="63"/>
      <c r="AB284" s="63"/>
      <c r="AC284" s="63"/>
      <c r="AD284" s="63"/>
      <c r="AE284" s="63"/>
      <c r="AF284" s="63"/>
      <c r="AG284" s="63"/>
      <c r="AH284" s="63"/>
      <c r="AI284" s="63"/>
      <c r="AJ284" s="63"/>
      <c r="AK284" s="63"/>
      <c r="AL284" s="63"/>
      <c r="AM284" s="63"/>
      <c r="AN284" s="63"/>
      <c r="AO284" s="63"/>
      <c r="AP284" s="63"/>
    </row>
    <row r="285" spans="1:42" s="60" customFormat="1" x14ac:dyDescent="0.2">
      <c r="A285" s="5"/>
      <c r="B285" s="5"/>
      <c r="C285" s="144"/>
      <c r="D285" s="65"/>
      <c r="E285" s="5"/>
      <c r="F285" s="190"/>
      <c r="G285" s="66"/>
      <c r="H285" s="139"/>
      <c r="I285" s="139"/>
      <c r="J285" s="139"/>
      <c r="K285" s="63"/>
      <c r="L285" s="63"/>
      <c r="M285" s="63"/>
      <c r="N285" s="63"/>
      <c r="O285" s="63"/>
      <c r="P285" s="63"/>
      <c r="Q285" s="63"/>
      <c r="R285" s="63"/>
      <c r="S285" s="63"/>
      <c r="T285" s="63"/>
      <c r="U285" s="63"/>
      <c r="V285" s="63"/>
      <c r="W285" s="63"/>
      <c r="X285" s="63"/>
      <c r="Y285" s="63"/>
      <c r="Z285" s="63"/>
      <c r="AA285" s="63"/>
      <c r="AB285" s="63"/>
      <c r="AC285" s="63"/>
      <c r="AD285" s="63"/>
      <c r="AE285" s="63"/>
      <c r="AF285" s="63"/>
      <c r="AG285" s="63"/>
      <c r="AH285" s="63"/>
      <c r="AI285" s="63"/>
      <c r="AJ285" s="63"/>
      <c r="AK285" s="63"/>
      <c r="AL285" s="63"/>
      <c r="AM285" s="63"/>
      <c r="AN285" s="63"/>
      <c r="AO285" s="63"/>
      <c r="AP285" s="63"/>
    </row>
    <row r="286" spans="1:42" s="60" customFormat="1" x14ac:dyDescent="0.2">
      <c r="A286" s="5"/>
      <c r="B286" s="5"/>
      <c r="C286" s="144"/>
      <c r="D286" s="65"/>
      <c r="E286" s="5"/>
      <c r="F286" s="190"/>
      <c r="G286" s="66"/>
      <c r="H286" s="139"/>
      <c r="I286" s="139"/>
      <c r="J286" s="139"/>
      <c r="K286" s="63"/>
      <c r="L286" s="63"/>
      <c r="M286" s="63"/>
      <c r="N286" s="63"/>
      <c r="O286" s="63"/>
      <c r="P286" s="63"/>
      <c r="Q286" s="63"/>
      <c r="R286" s="63"/>
      <c r="S286" s="63"/>
      <c r="T286" s="63"/>
      <c r="U286" s="63"/>
      <c r="V286" s="63"/>
      <c r="W286" s="63"/>
      <c r="X286" s="63"/>
      <c r="Y286" s="63"/>
      <c r="Z286" s="63"/>
      <c r="AA286" s="63"/>
      <c r="AB286" s="63"/>
      <c r="AC286" s="63"/>
      <c r="AD286" s="63"/>
      <c r="AE286" s="63"/>
      <c r="AF286" s="63"/>
      <c r="AG286" s="63"/>
      <c r="AH286" s="63"/>
      <c r="AI286" s="63"/>
      <c r="AJ286" s="63"/>
      <c r="AK286" s="63"/>
      <c r="AL286" s="63"/>
      <c r="AM286" s="63"/>
      <c r="AN286" s="63"/>
      <c r="AO286" s="63"/>
      <c r="AP286" s="63"/>
    </row>
    <row r="287" spans="1:42" s="60" customFormat="1" x14ac:dyDescent="0.2">
      <c r="A287" s="5"/>
      <c r="B287" s="5"/>
      <c r="C287" s="144"/>
      <c r="D287" s="65"/>
      <c r="E287" s="5"/>
      <c r="F287" s="190"/>
      <c r="G287" s="66"/>
      <c r="H287" s="139"/>
      <c r="I287" s="139"/>
      <c r="J287" s="139"/>
      <c r="K287" s="63"/>
      <c r="L287" s="63"/>
      <c r="M287" s="63"/>
      <c r="N287" s="63"/>
      <c r="O287" s="63"/>
      <c r="P287" s="63"/>
      <c r="Q287" s="63"/>
      <c r="R287" s="63"/>
      <c r="S287" s="63"/>
      <c r="T287" s="63"/>
      <c r="U287" s="63"/>
      <c r="V287" s="63"/>
      <c r="W287" s="63"/>
      <c r="X287" s="63"/>
      <c r="Y287" s="63"/>
      <c r="Z287" s="63"/>
      <c r="AA287" s="63"/>
      <c r="AB287" s="63"/>
      <c r="AC287" s="63"/>
      <c r="AD287" s="63"/>
      <c r="AE287" s="63"/>
      <c r="AF287" s="63"/>
      <c r="AG287" s="63"/>
      <c r="AH287" s="63"/>
      <c r="AI287" s="63"/>
      <c r="AJ287" s="63"/>
      <c r="AK287" s="63"/>
      <c r="AL287" s="63"/>
      <c r="AM287" s="63"/>
      <c r="AN287" s="63"/>
      <c r="AO287" s="63"/>
      <c r="AP287" s="63"/>
    </row>
    <row r="288" spans="1:42" s="60" customFormat="1" x14ac:dyDescent="0.2">
      <c r="A288" s="5"/>
      <c r="B288" s="5"/>
      <c r="C288" s="144"/>
      <c r="D288" s="65"/>
      <c r="E288" s="5"/>
      <c r="F288" s="190"/>
      <c r="G288" s="66"/>
      <c r="H288" s="139"/>
      <c r="I288" s="139"/>
      <c r="J288" s="139"/>
      <c r="K288" s="63"/>
      <c r="L288" s="63"/>
      <c r="M288" s="63"/>
      <c r="N288" s="63"/>
      <c r="O288" s="63"/>
      <c r="P288" s="63"/>
      <c r="Q288" s="63"/>
      <c r="R288" s="63"/>
      <c r="S288" s="63"/>
      <c r="T288" s="63"/>
      <c r="U288" s="63"/>
      <c r="V288" s="63"/>
      <c r="W288" s="63"/>
      <c r="X288" s="63"/>
      <c r="Y288" s="63"/>
      <c r="Z288" s="63"/>
      <c r="AA288" s="63"/>
      <c r="AB288" s="63"/>
      <c r="AC288" s="63"/>
      <c r="AD288" s="63"/>
      <c r="AE288" s="63"/>
      <c r="AF288" s="63"/>
      <c r="AG288" s="63"/>
      <c r="AH288" s="63"/>
      <c r="AI288" s="63"/>
      <c r="AJ288" s="63"/>
      <c r="AK288" s="63"/>
      <c r="AL288" s="63"/>
      <c r="AM288" s="63"/>
      <c r="AN288" s="63"/>
      <c r="AO288" s="63"/>
      <c r="AP288" s="63"/>
    </row>
    <row r="289" spans="1:42" s="60" customFormat="1" x14ac:dyDescent="0.2">
      <c r="A289" s="5"/>
      <c r="B289" s="5"/>
      <c r="C289" s="144"/>
      <c r="D289" s="65"/>
      <c r="E289" s="5"/>
      <c r="F289" s="190"/>
      <c r="G289" s="66"/>
      <c r="H289" s="139"/>
      <c r="I289" s="139"/>
      <c r="J289" s="139"/>
      <c r="K289" s="63"/>
      <c r="L289" s="63"/>
      <c r="M289" s="63"/>
      <c r="N289" s="63"/>
      <c r="O289" s="63"/>
      <c r="P289" s="63"/>
      <c r="Q289" s="63"/>
      <c r="R289" s="63"/>
      <c r="S289" s="63"/>
      <c r="T289" s="63"/>
      <c r="U289" s="63"/>
      <c r="V289" s="63"/>
      <c r="W289" s="63"/>
      <c r="X289" s="63"/>
      <c r="Y289" s="63"/>
      <c r="Z289" s="63"/>
      <c r="AA289" s="63"/>
      <c r="AB289" s="63"/>
      <c r="AC289" s="63"/>
      <c r="AD289" s="63"/>
      <c r="AE289" s="63"/>
      <c r="AF289" s="63"/>
      <c r="AG289" s="63"/>
      <c r="AH289" s="63"/>
      <c r="AI289" s="63"/>
      <c r="AJ289" s="63"/>
      <c r="AK289" s="63"/>
      <c r="AL289" s="63"/>
      <c r="AM289" s="63"/>
      <c r="AN289" s="63"/>
      <c r="AO289" s="63"/>
      <c r="AP289" s="63"/>
    </row>
    <row r="290" spans="1:42" s="60" customFormat="1" x14ac:dyDescent="0.2">
      <c r="A290" s="5"/>
      <c r="B290" s="5"/>
      <c r="C290" s="144"/>
      <c r="D290" s="65"/>
      <c r="E290" s="5"/>
      <c r="F290" s="190"/>
      <c r="G290" s="66"/>
      <c r="H290" s="139"/>
      <c r="I290" s="139"/>
      <c r="J290" s="139"/>
      <c r="K290" s="63"/>
      <c r="L290" s="63"/>
      <c r="M290" s="63"/>
      <c r="N290" s="63"/>
      <c r="O290" s="63"/>
      <c r="P290" s="63"/>
      <c r="Q290" s="63"/>
      <c r="R290" s="63"/>
      <c r="S290" s="63"/>
      <c r="T290" s="63"/>
      <c r="U290" s="63"/>
      <c r="V290" s="63"/>
      <c r="W290" s="63"/>
      <c r="X290" s="63"/>
      <c r="Y290" s="63"/>
      <c r="Z290" s="63"/>
      <c r="AA290" s="63"/>
      <c r="AB290" s="63"/>
      <c r="AC290" s="63"/>
      <c r="AD290" s="63"/>
      <c r="AE290" s="63"/>
      <c r="AF290" s="63"/>
      <c r="AG290" s="63"/>
      <c r="AH290" s="63"/>
      <c r="AI290" s="63"/>
      <c r="AJ290" s="63"/>
      <c r="AK290" s="63"/>
      <c r="AL290" s="63"/>
      <c r="AM290" s="63"/>
      <c r="AN290" s="63"/>
      <c r="AO290" s="63"/>
      <c r="AP290" s="63"/>
    </row>
    <row r="291" spans="1:42" s="60" customFormat="1" x14ac:dyDescent="0.2">
      <c r="A291" s="5"/>
      <c r="B291" s="5"/>
      <c r="C291" s="144"/>
      <c r="D291" s="65"/>
      <c r="E291" s="5"/>
      <c r="F291" s="190"/>
      <c r="G291" s="66"/>
      <c r="H291" s="139"/>
      <c r="I291" s="139"/>
      <c r="J291" s="139"/>
      <c r="K291" s="63"/>
      <c r="L291" s="63"/>
      <c r="M291" s="63"/>
      <c r="N291" s="63"/>
      <c r="O291" s="63"/>
      <c r="P291" s="63"/>
      <c r="Q291" s="63"/>
      <c r="R291" s="63"/>
      <c r="S291" s="63"/>
      <c r="T291" s="63"/>
      <c r="U291" s="63"/>
      <c r="V291" s="63"/>
      <c r="W291" s="63"/>
      <c r="X291" s="63"/>
      <c r="Y291" s="63"/>
      <c r="Z291" s="63"/>
      <c r="AA291" s="63"/>
      <c r="AB291" s="63"/>
      <c r="AC291" s="63"/>
      <c r="AD291" s="63"/>
      <c r="AE291" s="63"/>
      <c r="AF291" s="63"/>
      <c r="AG291" s="63"/>
      <c r="AH291" s="63"/>
      <c r="AI291" s="63"/>
      <c r="AJ291" s="63"/>
      <c r="AK291" s="63"/>
      <c r="AL291" s="63"/>
      <c r="AM291" s="63"/>
      <c r="AN291" s="63"/>
      <c r="AO291" s="63"/>
      <c r="AP291" s="63"/>
    </row>
    <row r="292" spans="1:42" s="60" customFormat="1" x14ac:dyDescent="0.2">
      <c r="A292" s="5"/>
      <c r="B292" s="5"/>
      <c r="C292" s="144"/>
      <c r="D292" s="65"/>
      <c r="E292" s="5"/>
      <c r="F292" s="190"/>
      <c r="G292" s="66"/>
      <c r="H292" s="139"/>
      <c r="I292" s="139"/>
      <c r="J292" s="139"/>
      <c r="K292" s="63"/>
      <c r="L292" s="63"/>
      <c r="M292" s="63"/>
      <c r="N292" s="63"/>
      <c r="O292" s="63"/>
      <c r="P292" s="63"/>
      <c r="Q292" s="63"/>
      <c r="R292" s="63"/>
      <c r="S292" s="63"/>
      <c r="T292" s="63"/>
      <c r="U292" s="63"/>
      <c r="V292" s="63"/>
      <c r="W292" s="63"/>
      <c r="X292" s="63"/>
      <c r="Y292" s="63"/>
      <c r="Z292" s="63"/>
      <c r="AA292" s="63"/>
      <c r="AB292" s="63"/>
      <c r="AC292" s="63"/>
      <c r="AD292" s="63"/>
      <c r="AE292" s="63"/>
      <c r="AF292" s="63"/>
      <c r="AG292" s="63"/>
      <c r="AH292" s="63"/>
      <c r="AI292" s="63"/>
      <c r="AJ292" s="63"/>
      <c r="AK292" s="63"/>
      <c r="AL292" s="63"/>
      <c r="AM292" s="63"/>
      <c r="AN292" s="63"/>
      <c r="AO292" s="63"/>
      <c r="AP292" s="63"/>
    </row>
    <row r="293" spans="1:42" s="60" customFormat="1" x14ac:dyDescent="0.2">
      <c r="A293" s="5"/>
      <c r="B293" s="5"/>
      <c r="C293" s="144"/>
      <c r="D293" s="65"/>
      <c r="E293" s="5"/>
      <c r="F293" s="190"/>
      <c r="G293" s="66"/>
      <c r="H293" s="139"/>
      <c r="I293" s="139"/>
      <c r="J293" s="139"/>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3"/>
      <c r="AO293" s="63"/>
      <c r="AP293" s="63"/>
    </row>
    <row r="294" spans="1:42" s="60" customFormat="1" x14ac:dyDescent="0.2">
      <c r="A294" s="5"/>
      <c r="B294" s="5"/>
      <c r="C294" s="144"/>
      <c r="D294" s="65"/>
      <c r="E294" s="5"/>
      <c r="F294" s="190"/>
      <c r="G294" s="66"/>
      <c r="H294" s="139"/>
      <c r="I294" s="139"/>
      <c r="J294" s="139"/>
      <c r="K294" s="63"/>
      <c r="L294" s="63"/>
      <c r="M294" s="63"/>
      <c r="N294" s="63"/>
      <c r="O294" s="63"/>
      <c r="P294" s="63"/>
      <c r="Q294" s="63"/>
      <c r="R294" s="63"/>
      <c r="S294" s="63"/>
      <c r="T294" s="63"/>
      <c r="U294" s="63"/>
      <c r="V294" s="63"/>
      <c r="W294" s="63"/>
      <c r="X294" s="63"/>
      <c r="Y294" s="63"/>
      <c r="Z294" s="63"/>
      <c r="AA294" s="63"/>
      <c r="AB294" s="63"/>
      <c r="AC294" s="63"/>
      <c r="AD294" s="63"/>
      <c r="AE294" s="63"/>
      <c r="AF294" s="63"/>
      <c r="AG294" s="63"/>
      <c r="AH294" s="63"/>
      <c r="AI294" s="63"/>
      <c r="AJ294" s="63"/>
      <c r="AK294" s="63"/>
      <c r="AL294" s="63"/>
      <c r="AM294" s="63"/>
      <c r="AN294" s="63"/>
      <c r="AO294" s="63"/>
      <c r="AP294" s="63"/>
    </row>
    <row r="295" spans="1:42" s="60" customFormat="1" x14ac:dyDescent="0.2">
      <c r="A295" s="5"/>
      <c r="B295" s="5"/>
      <c r="C295" s="144"/>
      <c r="D295" s="65"/>
      <c r="E295" s="5"/>
      <c r="F295" s="190"/>
      <c r="G295" s="66"/>
      <c r="H295" s="139"/>
      <c r="I295" s="139"/>
      <c r="J295" s="139"/>
      <c r="K295" s="63"/>
      <c r="L295" s="63"/>
      <c r="M295" s="63"/>
      <c r="N295" s="63"/>
      <c r="O295" s="63"/>
      <c r="P295" s="63"/>
      <c r="Q295" s="63"/>
      <c r="R295" s="63"/>
      <c r="S295" s="63"/>
      <c r="T295" s="63"/>
      <c r="U295" s="63"/>
      <c r="V295" s="63"/>
      <c r="W295" s="63"/>
      <c r="X295" s="63"/>
      <c r="Y295" s="63"/>
      <c r="Z295" s="63"/>
      <c r="AA295" s="63"/>
      <c r="AB295" s="63"/>
      <c r="AC295" s="63"/>
      <c r="AD295" s="63"/>
      <c r="AE295" s="63"/>
      <c r="AF295" s="63"/>
      <c r="AG295" s="63"/>
      <c r="AH295" s="63"/>
      <c r="AI295" s="63"/>
      <c r="AJ295" s="63"/>
      <c r="AK295" s="63"/>
      <c r="AL295" s="63"/>
      <c r="AM295" s="63"/>
      <c r="AN295" s="63"/>
      <c r="AO295" s="63"/>
      <c r="AP295" s="63"/>
    </row>
    <row r="296" spans="1:42" s="60" customFormat="1" x14ac:dyDescent="0.2">
      <c r="A296" s="5"/>
      <c r="B296" s="5"/>
      <c r="C296" s="144"/>
      <c r="D296" s="65"/>
      <c r="E296" s="5"/>
      <c r="F296" s="190"/>
      <c r="G296" s="66"/>
      <c r="H296" s="139"/>
      <c r="I296" s="139"/>
      <c r="J296" s="139"/>
      <c r="K296" s="63"/>
      <c r="L296" s="63"/>
      <c r="M296" s="63"/>
      <c r="N296" s="63"/>
      <c r="O296" s="63"/>
      <c r="P296" s="63"/>
      <c r="Q296" s="63"/>
      <c r="R296" s="63"/>
      <c r="S296" s="63"/>
      <c r="T296" s="63"/>
      <c r="U296" s="63"/>
      <c r="V296" s="63"/>
      <c r="W296" s="63"/>
      <c r="X296" s="63"/>
      <c r="Y296" s="63"/>
      <c r="Z296" s="63"/>
      <c r="AA296" s="63"/>
      <c r="AB296" s="63"/>
      <c r="AC296" s="63"/>
      <c r="AD296" s="63"/>
      <c r="AE296" s="63"/>
      <c r="AF296" s="63"/>
      <c r="AG296" s="63"/>
      <c r="AH296" s="63"/>
      <c r="AI296" s="63"/>
      <c r="AJ296" s="63"/>
      <c r="AK296" s="63"/>
      <c r="AL296" s="63"/>
      <c r="AM296" s="63"/>
      <c r="AN296" s="63"/>
      <c r="AO296" s="63"/>
      <c r="AP296" s="63"/>
    </row>
    <row r="297" spans="1:42" s="60" customFormat="1" x14ac:dyDescent="0.2">
      <c r="A297" s="5"/>
      <c r="B297" s="5"/>
      <c r="C297" s="144"/>
      <c r="D297" s="65"/>
      <c r="E297" s="5"/>
      <c r="F297" s="190"/>
      <c r="G297" s="66"/>
      <c r="H297" s="139"/>
      <c r="I297" s="139"/>
      <c r="J297" s="139"/>
      <c r="K297" s="63"/>
      <c r="L297" s="63"/>
      <c r="M297" s="63"/>
      <c r="N297" s="63"/>
      <c r="O297" s="63"/>
      <c r="P297" s="63"/>
      <c r="Q297" s="63"/>
      <c r="R297" s="63"/>
      <c r="S297" s="63"/>
      <c r="T297" s="63"/>
      <c r="U297" s="63"/>
      <c r="V297" s="63"/>
      <c r="W297" s="63"/>
      <c r="X297" s="63"/>
      <c r="Y297" s="63"/>
      <c r="Z297" s="63"/>
      <c r="AA297" s="63"/>
      <c r="AB297" s="63"/>
      <c r="AC297" s="63"/>
      <c r="AD297" s="63"/>
      <c r="AE297" s="63"/>
      <c r="AF297" s="63"/>
      <c r="AG297" s="63"/>
      <c r="AH297" s="63"/>
      <c r="AI297" s="63"/>
      <c r="AJ297" s="63"/>
      <c r="AK297" s="63"/>
      <c r="AL297" s="63"/>
      <c r="AM297" s="63"/>
      <c r="AN297" s="63"/>
      <c r="AO297" s="63"/>
      <c r="AP297" s="63"/>
    </row>
    <row r="298" spans="1:42" s="60" customFormat="1" x14ac:dyDescent="0.2">
      <c r="A298" s="5"/>
      <c r="B298" s="5"/>
      <c r="C298" s="144"/>
      <c r="D298" s="65"/>
      <c r="E298" s="5"/>
      <c r="F298" s="190"/>
      <c r="G298" s="66"/>
      <c r="H298" s="139"/>
      <c r="I298" s="139"/>
      <c r="J298" s="139"/>
      <c r="K298" s="63"/>
      <c r="L298" s="63"/>
      <c r="M298" s="63"/>
      <c r="N298" s="63"/>
      <c r="O298" s="63"/>
      <c r="P298" s="63"/>
      <c r="Q298" s="63"/>
      <c r="R298" s="63"/>
      <c r="S298" s="63"/>
      <c r="T298" s="63"/>
      <c r="U298" s="63"/>
      <c r="V298" s="63"/>
      <c r="W298" s="63"/>
      <c r="X298" s="63"/>
      <c r="Y298" s="63"/>
      <c r="Z298" s="63"/>
      <c r="AA298" s="63"/>
      <c r="AB298" s="63"/>
      <c r="AC298" s="63"/>
      <c r="AD298" s="63"/>
      <c r="AE298" s="63"/>
      <c r="AF298" s="63"/>
      <c r="AG298" s="63"/>
      <c r="AH298" s="63"/>
      <c r="AI298" s="63"/>
      <c r="AJ298" s="63"/>
      <c r="AK298" s="63"/>
      <c r="AL298" s="63"/>
      <c r="AM298" s="63"/>
      <c r="AN298" s="63"/>
      <c r="AO298" s="63"/>
      <c r="AP298" s="63"/>
    </row>
    <row r="299" spans="1:42" s="60" customFormat="1" x14ac:dyDescent="0.2">
      <c r="A299" s="5"/>
      <c r="B299" s="5"/>
      <c r="C299" s="144"/>
      <c r="D299" s="65"/>
      <c r="E299" s="5"/>
      <c r="F299" s="190"/>
      <c r="G299" s="66"/>
      <c r="H299" s="139"/>
      <c r="I299" s="139"/>
      <c r="J299" s="139"/>
      <c r="K299" s="63"/>
      <c r="L299" s="63"/>
      <c r="M299" s="63"/>
      <c r="N299" s="63"/>
      <c r="O299" s="63"/>
      <c r="P299" s="63"/>
      <c r="Q299" s="63"/>
      <c r="R299" s="63"/>
      <c r="S299" s="63"/>
      <c r="T299" s="63"/>
      <c r="U299" s="63"/>
      <c r="V299" s="63"/>
      <c r="W299" s="63"/>
      <c r="X299" s="63"/>
      <c r="Y299" s="63"/>
      <c r="Z299" s="63"/>
      <c r="AA299" s="63"/>
      <c r="AB299" s="63"/>
      <c r="AC299" s="63"/>
      <c r="AD299" s="63"/>
      <c r="AE299" s="63"/>
      <c r="AF299" s="63"/>
      <c r="AG299" s="63"/>
      <c r="AH299" s="63"/>
      <c r="AI299" s="63"/>
      <c r="AJ299" s="63"/>
      <c r="AK299" s="63"/>
      <c r="AL299" s="63"/>
      <c r="AM299" s="63"/>
      <c r="AN299" s="63"/>
      <c r="AO299" s="63"/>
      <c r="AP299" s="63"/>
    </row>
    <row r="300" spans="1:42" s="60" customFormat="1" x14ac:dyDescent="0.2">
      <c r="A300" s="5"/>
      <c r="B300" s="5"/>
      <c r="C300" s="144"/>
      <c r="D300" s="65"/>
      <c r="E300" s="5"/>
      <c r="F300" s="190"/>
      <c r="G300" s="66"/>
      <c r="H300" s="139"/>
      <c r="I300" s="139"/>
      <c r="J300" s="139"/>
      <c r="K300" s="63"/>
      <c r="L300" s="63"/>
      <c r="M300" s="63"/>
      <c r="N300" s="63"/>
      <c r="O300" s="63"/>
      <c r="P300" s="63"/>
      <c r="Q300" s="63"/>
      <c r="R300" s="63"/>
      <c r="S300" s="63"/>
      <c r="T300" s="63"/>
      <c r="U300" s="63"/>
      <c r="V300" s="63"/>
      <c r="W300" s="63"/>
      <c r="X300" s="63"/>
      <c r="Y300" s="63"/>
      <c r="Z300" s="63"/>
      <c r="AA300" s="63"/>
      <c r="AB300" s="63"/>
      <c r="AC300" s="63"/>
      <c r="AD300" s="63"/>
      <c r="AE300" s="63"/>
      <c r="AF300" s="63"/>
      <c r="AG300" s="63"/>
      <c r="AH300" s="63"/>
      <c r="AI300" s="63"/>
      <c r="AJ300" s="63"/>
      <c r="AK300" s="63"/>
      <c r="AL300" s="63"/>
      <c r="AM300" s="63"/>
      <c r="AN300" s="63"/>
      <c r="AO300" s="63"/>
      <c r="AP300" s="63"/>
    </row>
    <row r="301" spans="1:42" s="60" customFormat="1" x14ac:dyDescent="0.2">
      <c r="A301" s="5"/>
      <c r="B301" s="5"/>
      <c r="C301" s="144"/>
      <c r="D301" s="65"/>
      <c r="E301" s="5"/>
      <c r="F301" s="190"/>
      <c r="G301" s="66"/>
      <c r="H301" s="139"/>
      <c r="I301" s="139"/>
      <c r="J301" s="139"/>
      <c r="K301" s="63"/>
      <c r="L301" s="63"/>
      <c r="M301" s="63"/>
      <c r="N301" s="63"/>
      <c r="O301" s="63"/>
      <c r="P301" s="63"/>
      <c r="Q301" s="63"/>
      <c r="R301" s="63"/>
      <c r="S301" s="63"/>
      <c r="T301" s="63"/>
      <c r="U301" s="63"/>
      <c r="V301" s="63"/>
      <c r="W301" s="63"/>
      <c r="X301" s="63"/>
      <c r="Y301" s="63"/>
      <c r="Z301" s="63"/>
      <c r="AA301" s="63"/>
      <c r="AB301" s="63"/>
      <c r="AC301" s="63"/>
      <c r="AD301" s="63"/>
      <c r="AE301" s="63"/>
      <c r="AF301" s="63"/>
      <c r="AG301" s="63"/>
      <c r="AH301" s="63"/>
      <c r="AI301" s="63"/>
      <c r="AJ301" s="63"/>
      <c r="AK301" s="63"/>
      <c r="AL301" s="63"/>
      <c r="AM301" s="63"/>
      <c r="AN301" s="63"/>
      <c r="AO301" s="63"/>
      <c r="AP301" s="63"/>
    </row>
    <row r="302" spans="1:42" s="60" customFormat="1" x14ac:dyDescent="0.2">
      <c r="A302" s="5"/>
      <c r="B302" s="5"/>
      <c r="C302" s="144"/>
      <c r="D302" s="65"/>
      <c r="E302" s="5"/>
      <c r="F302" s="190"/>
      <c r="G302" s="66"/>
      <c r="H302" s="139"/>
      <c r="I302" s="139"/>
      <c r="J302" s="139"/>
      <c r="K302" s="63"/>
      <c r="L302" s="63"/>
      <c r="M302" s="63"/>
      <c r="N302" s="63"/>
      <c r="O302" s="63"/>
      <c r="P302" s="63"/>
      <c r="Q302" s="63"/>
      <c r="R302" s="63"/>
      <c r="S302" s="63"/>
      <c r="T302" s="63"/>
      <c r="U302" s="63"/>
      <c r="V302" s="63"/>
      <c r="W302" s="63"/>
      <c r="X302" s="63"/>
      <c r="Y302" s="63"/>
      <c r="Z302" s="63"/>
      <c r="AA302" s="63"/>
      <c r="AB302" s="63"/>
      <c r="AC302" s="63"/>
      <c r="AD302" s="63"/>
      <c r="AE302" s="63"/>
      <c r="AF302" s="63"/>
      <c r="AG302" s="63"/>
      <c r="AH302" s="63"/>
      <c r="AI302" s="63"/>
      <c r="AJ302" s="63"/>
      <c r="AK302" s="63"/>
      <c r="AL302" s="63"/>
      <c r="AM302" s="63"/>
      <c r="AN302" s="63"/>
      <c r="AO302" s="63"/>
      <c r="AP302" s="63"/>
    </row>
    <row r="303" spans="1:42" s="60" customFormat="1" x14ac:dyDescent="0.2">
      <c r="A303" s="5"/>
      <c r="B303" s="5"/>
      <c r="C303" s="144"/>
      <c r="D303" s="65"/>
      <c r="E303" s="5"/>
      <c r="F303" s="190"/>
      <c r="G303" s="66"/>
      <c r="H303" s="139"/>
      <c r="I303" s="139"/>
      <c r="J303" s="139"/>
      <c r="K303" s="63"/>
      <c r="L303" s="63"/>
      <c r="M303" s="63"/>
      <c r="N303" s="63"/>
      <c r="O303" s="63"/>
      <c r="P303" s="63"/>
      <c r="Q303" s="63"/>
      <c r="R303" s="63"/>
      <c r="S303" s="63"/>
      <c r="T303" s="63"/>
      <c r="U303" s="63"/>
      <c r="V303" s="63"/>
      <c r="W303" s="63"/>
      <c r="X303" s="63"/>
      <c r="Y303" s="63"/>
      <c r="Z303" s="63"/>
      <c r="AA303" s="63"/>
      <c r="AB303" s="63"/>
      <c r="AC303" s="63"/>
      <c r="AD303" s="63"/>
      <c r="AE303" s="63"/>
      <c r="AF303" s="63"/>
      <c r="AG303" s="63"/>
      <c r="AH303" s="63"/>
      <c r="AI303" s="63"/>
      <c r="AJ303" s="63"/>
      <c r="AK303" s="63"/>
      <c r="AL303" s="63"/>
      <c r="AM303" s="63"/>
      <c r="AN303" s="63"/>
      <c r="AO303" s="63"/>
      <c r="AP303" s="63"/>
    </row>
    <row r="304" spans="1:42" s="60" customFormat="1" x14ac:dyDescent="0.2">
      <c r="A304" s="5"/>
      <c r="B304" s="5"/>
      <c r="C304" s="144"/>
      <c r="D304" s="65"/>
      <c r="E304" s="5"/>
      <c r="F304" s="190"/>
      <c r="G304" s="66"/>
      <c r="H304" s="139"/>
      <c r="I304" s="139"/>
      <c r="J304" s="139"/>
      <c r="K304" s="63"/>
      <c r="L304" s="63"/>
      <c r="M304" s="63"/>
      <c r="N304" s="63"/>
      <c r="O304" s="63"/>
      <c r="P304" s="63"/>
      <c r="Q304" s="63"/>
      <c r="R304" s="63"/>
      <c r="S304" s="63"/>
      <c r="T304" s="63"/>
      <c r="U304" s="63"/>
      <c r="V304" s="63"/>
      <c r="W304" s="63"/>
      <c r="X304" s="63"/>
      <c r="Y304" s="63"/>
      <c r="Z304" s="63"/>
      <c r="AA304" s="63"/>
      <c r="AB304" s="63"/>
      <c r="AC304" s="63"/>
      <c r="AD304" s="63"/>
      <c r="AE304" s="63"/>
      <c r="AF304" s="63"/>
      <c r="AG304" s="63"/>
      <c r="AH304" s="63"/>
      <c r="AI304" s="63"/>
      <c r="AJ304" s="63"/>
      <c r="AK304" s="63"/>
      <c r="AL304" s="63"/>
      <c r="AM304" s="63"/>
      <c r="AN304" s="63"/>
      <c r="AO304" s="63"/>
      <c r="AP304" s="63"/>
    </row>
    <row r="305" spans="1:42" s="60" customFormat="1" x14ac:dyDescent="0.2">
      <c r="A305" s="5"/>
      <c r="B305" s="5"/>
      <c r="C305" s="144"/>
      <c r="D305" s="65"/>
      <c r="E305" s="5"/>
      <c r="F305" s="190"/>
      <c r="G305" s="66"/>
      <c r="H305" s="139"/>
      <c r="I305" s="139"/>
      <c r="J305" s="139"/>
      <c r="K305" s="63"/>
      <c r="L305" s="63"/>
      <c r="M305" s="63"/>
      <c r="N305" s="63"/>
      <c r="O305" s="63"/>
      <c r="P305" s="63"/>
      <c r="Q305" s="63"/>
      <c r="R305" s="63"/>
      <c r="S305" s="63"/>
      <c r="T305" s="63"/>
      <c r="U305" s="63"/>
      <c r="V305" s="63"/>
      <c r="W305" s="63"/>
      <c r="X305" s="63"/>
      <c r="Y305" s="63"/>
      <c r="Z305" s="63"/>
      <c r="AA305" s="63"/>
      <c r="AB305" s="63"/>
      <c r="AC305" s="63"/>
      <c r="AD305" s="63"/>
      <c r="AE305" s="63"/>
      <c r="AF305" s="63"/>
      <c r="AG305" s="63"/>
      <c r="AH305" s="63"/>
      <c r="AI305" s="63"/>
      <c r="AJ305" s="63"/>
      <c r="AK305" s="63"/>
      <c r="AL305" s="63"/>
      <c r="AM305" s="63"/>
      <c r="AN305" s="63"/>
      <c r="AO305" s="63"/>
      <c r="AP305" s="63"/>
    </row>
    <row r="306" spans="1:42" s="60" customFormat="1" x14ac:dyDescent="0.2">
      <c r="A306" s="5"/>
      <c r="B306" s="5"/>
      <c r="C306" s="144"/>
      <c r="D306" s="65"/>
      <c r="E306" s="5"/>
      <c r="F306" s="190"/>
      <c r="G306" s="66"/>
      <c r="H306" s="139"/>
      <c r="I306" s="139"/>
      <c r="J306" s="139"/>
      <c r="K306" s="63"/>
      <c r="L306" s="63"/>
      <c r="M306" s="63"/>
      <c r="N306" s="63"/>
      <c r="O306" s="63"/>
      <c r="P306" s="63"/>
      <c r="Q306" s="63"/>
      <c r="R306" s="63"/>
      <c r="S306" s="63"/>
      <c r="T306" s="63"/>
      <c r="U306" s="63"/>
      <c r="V306" s="63"/>
      <c r="W306" s="63"/>
      <c r="X306" s="63"/>
      <c r="Y306" s="63"/>
      <c r="Z306" s="63"/>
      <c r="AA306" s="63"/>
      <c r="AB306" s="63"/>
      <c r="AC306" s="63"/>
      <c r="AD306" s="63"/>
      <c r="AE306" s="63"/>
      <c r="AF306" s="63"/>
      <c r="AG306" s="63"/>
      <c r="AH306" s="63"/>
      <c r="AI306" s="63"/>
      <c r="AJ306" s="63"/>
      <c r="AK306" s="63"/>
      <c r="AL306" s="63"/>
      <c r="AM306" s="63"/>
      <c r="AN306" s="63"/>
      <c r="AO306" s="63"/>
      <c r="AP306" s="63"/>
    </row>
    <row r="307" spans="1:42" s="60" customFormat="1" x14ac:dyDescent="0.2">
      <c r="A307" s="5"/>
      <c r="B307" s="5"/>
      <c r="C307" s="144"/>
      <c r="D307" s="65"/>
      <c r="E307" s="5"/>
      <c r="F307" s="190"/>
      <c r="G307" s="66"/>
      <c r="H307" s="139"/>
      <c r="I307" s="139"/>
      <c r="J307" s="139"/>
      <c r="K307" s="63"/>
      <c r="L307" s="63"/>
      <c r="M307" s="63"/>
      <c r="N307" s="63"/>
      <c r="O307" s="63"/>
      <c r="P307" s="63"/>
      <c r="Q307" s="63"/>
      <c r="R307" s="63"/>
      <c r="S307" s="63"/>
      <c r="T307" s="63"/>
      <c r="U307" s="63"/>
      <c r="V307" s="63"/>
      <c r="W307" s="63"/>
      <c r="X307" s="63"/>
      <c r="Y307" s="63"/>
      <c r="Z307" s="63"/>
      <c r="AA307" s="63"/>
      <c r="AB307" s="63"/>
      <c r="AC307" s="63"/>
      <c r="AD307" s="63"/>
      <c r="AE307" s="63"/>
      <c r="AF307" s="63"/>
      <c r="AG307" s="63"/>
      <c r="AH307" s="63"/>
      <c r="AI307" s="63"/>
      <c r="AJ307" s="63"/>
      <c r="AK307" s="63"/>
      <c r="AL307" s="63"/>
      <c r="AM307" s="63"/>
      <c r="AN307" s="63"/>
      <c r="AO307" s="63"/>
      <c r="AP307" s="63"/>
    </row>
    <row r="308" spans="1:42" s="60" customFormat="1" x14ac:dyDescent="0.2">
      <c r="A308" s="5"/>
      <c r="B308" s="5"/>
      <c r="C308" s="144"/>
      <c r="D308" s="65"/>
      <c r="E308" s="5"/>
      <c r="F308" s="190"/>
      <c r="G308" s="66"/>
      <c r="H308" s="139"/>
      <c r="I308" s="139"/>
      <c r="J308" s="139"/>
      <c r="K308" s="63"/>
      <c r="L308" s="63"/>
      <c r="M308" s="63"/>
      <c r="N308" s="63"/>
      <c r="O308" s="63"/>
      <c r="P308" s="63"/>
      <c r="Q308" s="63"/>
      <c r="R308" s="63"/>
      <c r="S308" s="63"/>
      <c r="T308" s="63"/>
      <c r="U308" s="63"/>
      <c r="V308" s="63"/>
      <c r="W308" s="63"/>
      <c r="X308" s="63"/>
      <c r="Y308" s="63"/>
      <c r="Z308" s="63"/>
      <c r="AA308" s="63"/>
      <c r="AB308" s="63"/>
      <c r="AC308" s="63"/>
      <c r="AD308" s="63"/>
      <c r="AE308" s="63"/>
      <c r="AF308" s="63"/>
      <c r="AG308" s="63"/>
      <c r="AH308" s="63"/>
      <c r="AI308" s="63"/>
      <c r="AJ308" s="63"/>
      <c r="AK308" s="63"/>
      <c r="AL308" s="63"/>
      <c r="AM308" s="63"/>
      <c r="AN308" s="63"/>
      <c r="AO308" s="63"/>
      <c r="AP308" s="63"/>
    </row>
    <row r="309" spans="1:42" s="60" customFormat="1" x14ac:dyDescent="0.2">
      <c r="A309" s="5"/>
      <c r="B309" s="5"/>
      <c r="C309" s="144"/>
      <c r="D309" s="65"/>
      <c r="E309" s="5"/>
      <c r="F309" s="190"/>
      <c r="G309" s="66"/>
      <c r="H309" s="139"/>
      <c r="I309" s="139"/>
      <c r="J309" s="139"/>
      <c r="K309" s="63"/>
      <c r="L309" s="63"/>
      <c r="M309" s="63"/>
      <c r="N309" s="63"/>
      <c r="O309" s="63"/>
      <c r="P309" s="63"/>
      <c r="Q309" s="63"/>
      <c r="R309" s="63"/>
      <c r="S309" s="63"/>
      <c r="T309" s="63"/>
      <c r="U309" s="63"/>
      <c r="V309" s="63"/>
      <c r="W309" s="63"/>
      <c r="X309" s="63"/>
      <c r="Y309" s="63"/>
      <c r="Z309" s="63"/>
      <c r="AA309" s="63"/>
      <c r="AB309" s="63"/>
      <c r="AC309" s="63"/>
      <c r="AD309" s="63"/>
      <c r="AE309" s="63"/>
      <c r="AF309" s="63"/>
      <c r="AG309" s="63"/>
      <c r="AH309" s="63"/>
      <c r="AI309" s="63"/>
      <c r="AJ309" s="63"/>
      <c r="AK309" s="63"/>
      <c r="AL309" s="63"/>
      <c r="AM309" s="63"/>
      <c r="AN309" s="63"/>
      <c r="AO309" s="63"/>
      <c r="AP309" s="63"/>
    </row>
    <row r="310" spans="1:42" s="60" customFormat="1" x14ac:dyDescent="0.2">
      <c r="A310" s="5"/>
      <c r="B310" s="5"/>
      <c r="C310" s="144"/>
      <c r="D310" s="65"/>
      <c r="E310" s="5"/>
      <c r="F310" s="190"/>
      <c r="G310" s="66"/>
      <c r="H310" s="139"/>
      <c r="I310" s="139"/>
      <c r="J310" s="139"/>
      <c r="K310" s="63"/>
      <c r="L310" s="63"/>
      <c r="M310" s="63"/>
      <c r="N310" s="63"/>
      <c r="O310" s="63"/>
      <c r="P310" s="63"/>
      <c r="Q310" s="63"/>
      <c r="R310" s="63"/>
      <c r="S310" s="63"/>
      <c r="T310" s="63"/>
      <c r="U310" s="63"/>
      <c r="V310" s="63"/>
      <c r="W310" s="63"/>
      <c r="X310" s="63"/>
      <c r="Y310" s="63"/>
      <c r="Z310" s="63"/>
      <c r="AA310" s="63"/>
      <c r="AB310" s="63"/>
      <c r="AC310" s="63"/>
      <c r="AD310" s="63"/>
      <c r="AE310" s="63"/>
      <c r="AF310" s="63"/>
      <c r="AG310" s="63"/>
      <c r="AH310" s="63"/>
      <c r="AI310" s="63"/>
      <c r="AJ310" s="63"/>
      <c r="AK310" s="63"/>
      <c r="AL310" s="63"/>
      <c r="AM310" s="63"/>
      <c r="AN310" s="63"/>
      <c r="AO310" s="63"/>
      <c r="AP310" s="63"/>
    </row>
    <row r="311" spans="1:42" s="60" customFormat="1" x14ac:dyDescent="0.2">
      <c r="A311" s="5"/>
      <c r="B311" s="5"/>
      <c r="C311" s="144"/>
      <c r="D311" s="65"/>
      <c r="E311" s="5"/>
      <c r="F311" s="190"/>
      <c r="G311" s="66"/>
      <c r="H311" s="139"/>
      <c r="I311" s="139"/>
      <c r="J311" s="139"/>
      <c r="K311" s="63"/>
      <c r="L311" s="63"/>
      <c r="M311" s="63"/>
      <c r="N311" s="63"/>
      <c r="O311" s="63"/>
      <c r="P311" s="63"/>
      <c r="Q311" s="63"/>
      <c r="R311" s="63"/>
      <c r="S311" s="63"/>
      <c r="T311" s="63"/>
      <c r="U311" s="63"/>
      <c r="V311" s="63"/>
      <c r="W311" s="63"/>
      <c r="X311" s="63"/>
      <c r="Y311" s="63"/>
      <c r="Z311" s="63"/>
      <c r="AA311" s="63"/>
      <c r="AB311" s="63"/>
      <c r="AC311" s="63"/>
      <c r="AD311" s="63"/>
      <c r="AE311" s="63"/>
      <c r="AF311" s="63"/>
      <c r="AG311" s="63"/>
      <c r="AH311" s="63"/>
      <c r="AI311" s="63"/>
      <c r="AJ311" s="63"/>
      <c r="AK311" s="63"/>
      <c r="AL311" s="63"/>
      <c r="AM311" s="63"/>
      <c r="AN311" s="63"/>
      <c r="AO311" s="63"/>
      <c r="AP311" s="63"/>
    </row>
    <row r="312" spans="1:42" s="60" customFormat="1" x14ac:dyDescent="0.2">
      <c r="A312" s="5"/>
      <c r="B312" s="5"/>
      <c r="C312" s="144"/>
      <c r="D312" s="65"/>
      <c r="E312" s="5"/>
      <c r="F312" s="190"/>
      <c r="G312" s="66"/>
      <c r="H312" s="139"/>
      <c r="I312" s="139"/>
      <c r="J312" s="139"/>
      <c r="K312" s="63"/>
      <c r="L312" s="63"/>
      <c r="M312" s="63"/>
      <c r="N312" s="63"/>
      <c r="O312" s="63"/>
      <c r="P312" s="63"/>
      <c r="Q312" s="63"/>
      <c r="R312" s="63"/>
      <c r="S312" s="63"/>
      <c r="T312" s="63"/>
      <c r="U312" s="63"/>
      <c r="V312" s="63"/>
      <c r="W312" s="63"/>
      <c r="X312" s="63"/>
      <c r="Y312" s="63"/>
      <c r="Z312" s="63"/>
      <c r="AA312" s="63"/>
      <c r="AB312" s="63"/>
      <c r="AC312" s="63"/>
      <c r="AD312" s="63"/>
      <c r="AE312" s="63"/>
      <c r="AF312" s="63"/>
      <c r="AG312" s="63"/>
      <c r="AH312" s="63"/>
      <c r="AI312" s="63"/>
      <c r="AJ312" s="63"/>
      <c r="AK312" s="63"/>
      <c r="AL312" s="63"/>
      <c r="AM312" s="63"/>
      <c r="AN312" s="63"/>
      <c r="AO312" s="63"/>
      <c r="AP312" s="63"/>
    </row>
    <row r="313" spans="1:42" s="60" customFormat="1" x14ac:dyDescent="0.2">
      <c r="A313" s="5"/>
      <c r="B313" s="5"/>
      <c r="C313" s="144"/>
      <c r="D313" s="65"/>
      <c r="E313" s="5"/>
      <c r="F313" s="190"/>
      <c r="G313" s="66"/>
      <c r="H313" s="139"/>
      <c r="I313" s="139"/>
      <c r="J313" s="139"/>
      <c r="K313" s="63"/>
      <c r="L313" s="63"/>
      <c r="M313" s="63"/>
      <c r="N313" s="63"/>
      <c r="O313" s="63"/>
      <c r="P313" s="63"/>
      <c r="Q313" s="63"/>
      <c r="R313" s="63"/>
      <c r="S313" s="63"/>
      <c r="T313" s="63"/>
      <c r="U313" s="63"/>
      <c r="V313" s="63"/>
      <c r="W313" s="63"/>
      <c r="X313" s="63"/>
      <c r="Y313" s="63"/>
      <c r="Z313" s="63"/>
      <c r="AA313" s="63"/>
      <c r="AB313" s="63"/>
      <c r="AC313" s="63"/>
      <c r="AD313" s="63"/>
      <c r="AE313" s="63"/>
      <c r="AF313" s="63"/>
      <c r="AG313" s="63"/>
      <c r="AH313" s="63"/>
      <c r="AI313" s="63"/>
      <c r="AJ313" s="63"/>
      <c r="AK313" s="63"/>
      <c r="AL313" s="63"/>
      <c r="AM313" s="63"/>
      <c r="AN313" s="63"/>
      <c r="AO313" s="63"/>
      <c r="AP313" s="63"/>
    </row>
    <row r="314" spans="1:42" s="60" customFormat="1" x14ac:dyDescent="0.2">
      <c r="A314" s="5"/>
      <c r="B314" s="5"/>
      <c r="C314" s="144"/>
      <c r="D314" s="65"/>
      <c r="E314" s="5"/>
      <c r="F314" s="190"/>
      <c r="G314" s="66"/>
      <c r="H314" s="139"/>
      <c r="I314" s="139"/>
      <c r="J314" s="139"/>
      <c r="K314" s="63"/>
      <c r="L314" s="63"/>
      <c r="M314" s="63"/>
      <c r="N314" s="63"/>
      <c r="O314" s="63"/>
      <c r="P314" s="63"/>
      <c r="Q314" s="63"/>
      <c r="R314" s="63"/>
      <c r="S314" s="63"/>
      <c r="T314" s="63"/>
      <c r="U314" s="63"/>
      <c r="V314" s="63"/>
      <c r="W314" s="63"/>
      <c r="X314" s="63"/>
      <c r="Y314" s="63"/>
      <c r="Z314" s="63"/>
      <c r="AA314" s="63"/>
      <c r="AB314" s="63"/>
      <c r="AC314" s="63"/>
      <c r="AD314" s="63"/>
      <c r="AE314" s="63"/>
      <c r="AF314" s="63"/>
      <c r="AG314" s="63"/>
      <c r="AH314" s="63"/>
      <c r="AI314" s="63"/>
      <c r="AJ314" s="63"/>
      <c r="AK314" s="63"/>
      <c r="AL314" s="63"/>
      <c r="AM314" s="63"/>
      <c r="AN314" s="63"/>
      <c r="AO314" s="63"/>
      <c r="AP314" s="63"/>
    </row>
    <row r="315" spans="1:42" s="60" customFormat="1" x14ac:dyDescent="0.2">
      <c r="A315" s="5"/>
      <c r="B315" s="5"/>
      <c r="C315" s="144"/>
      <c r="D315" s="65"/>
      <c r="E315" s="5"/>
      <c r="F315" s="190"/>
      <c r="G315" s="66"/>
      <c r="H315" s="139"/>
      <c r="I315" s="139"/>
      <c r="J315" s="139"/>
      <c r="K315" s="63"/>
      <c r="L315" s="63"/>
      <c r="M315" s="63"/>
      <c r="N315" s="63"/>
      <c r="O315" s="63"/>
      <c r="P315" s="63"/>
      <c r="Q315" s="63"/>
      <c r="R315" s="63"/>
      <c r="S315" s="63"/>
      <c r="T315" s="63"/>
      <c r="U315" s="63"/>
      <c r="V315" s="63"/>
      <c r="W315" s="63"/>
      <c r="X315" s="63"/>
      <c r="Y315" s="63"/>
      <c r="Z315" s="63"/>
      <c r="AA315" s="63"/>
      <c r="AB315" s="63"/>
      <c r="AC315" s="63"/>
      <c r="AD315" s="63"/>
      <c r="AE315" s="63"/>
      <c r="AF315" s="63"/>
      <c r="AG315" s="63"/>
      <c r="AH315" s="63"/>
      <c r="AI315" s="63"/>
      <c r="AJ315" s="63"/>
      <c r="AK315" s="63"/>
      <c r="AL315" s="63"/>
      <c r="AM315" s="63"/>
      <c r="AN315" s="63"/>
      <c r="AO315" s="63"/>
      <c r="AP315" s="63"/>
    </row>
    <row r="316" spans="1:42" s="60" customFormat="1" x14ac:dyDescent="0.2">
      <c r="A316" s="5"/>
      <c r="B316" s="5"/>
      <c r="C316" s="144"/>
      <c r="D316" s="65"/>
      <c r="E316" s="5"/>
      <c r="F316" s="190"/>
      <c r="G316" s="66"/>
      <c r="H316" s="139"/>
      <c r="I316" s="139"/>
      <c r="J316" s="139"/>
      <c r="K316" s="63"/>
      <c r="L316" s="63"/>
      <c r="M316" s="63"/>
      <c r="N316" s="63"/>
      <c r="O316" s="63"/>
      <c r="P316" s="63"/>
      <c r="Q316" s="63"/>
      <c r="R316" s="63"/>
      <c r="S316" s="63"/>
      <c r="T316" s="63"/>
      <c r="U316" s="63"/>
      <c r="V316" s="63"/>
      <c r="W316" s="63"/>
      <c r="X316" s="63"/>
      <c r="Y316" s="63"/>
      <c r="Z316" s="63"/>
      <c r="AA316" s="63"/>
      <c r="AB316" s="63"/>
      <c r="AC316" s="63"/>
      <c r="AD316" s="63"/>
      <c r="AE316" s="63"/>
      <c r="AF316" s="63"/>
      <c r="AG316" s="63"/>
      <c r="AH316" s="63"/>
      <c r="AI316" s="63"/>
      <c r="AJ316" s="63"/>
      <c r="AK316" s="63"/>
      <c r="AL316" s="63"/>
      <c r="AM316" s="63"/>
      <c r="AN316" s="63"/>
      <c r="AO316" s="63"/>
      <c r="AP316" s="63"/>
    </row>
    <row r="317" spans="1:42" s="60" customFormat="1" x14ac:dyDescent="0.2">
      <c r="A317" s="5"/>
      <c r="B317" s="5"/>
      <c r="C317" s="144"/>
      <c r="D317" s="65"/>
      <c r="E317" s="5"/>
      <c r="F317" s="190"/>
      <c r="G317" s="66"/>
      <c r="H317" s="139"/>
      <c r="I317" s="139"/>
      <c r="J317" s="139"/>
      <c r="K317" s="63"/>
      <c r="L317" s="63"/>
      <c r="M317" s="63"/>
      <c r="N317" s="63"/>
      <c r="O317" s="63"/>
      <c r="P317" s="63"/>
      <c r="Q317" s="63"/>
      <c r="R317" s="63"/>
      <c r="S317" s="63"/>
      <c r="T317" s="63"/>
      <c r="U317" s="63"/>
      <c r="V317" s="63"/>
      <c r="W317" s="63"/>
      <c r="X317" s="63"/>
      <c r="Y317" s="63"/>
      <c r="Z317" s="63"/>
      <c r="AA317" s="63"/>
      <c r="AB317" s="63"/>
      <c r="AC317" s="63"/>
      <c r="AD317" s="63"/>
      <c r="AE317" s="63"/>
      <c r="AF317" s="63"/>
      <c r="AG317" s="63"/>
      <c r="AH317" s="63"/>
      <c r="AI317" s="63"/>
      <c r="AJ317" s="63"/>
      <c r="AK317" s="63"/>
      <c r="AL317" s="63"/>
      <c r="AM317" s="63"/>
      <c r="AN317" s="63"/>
      <c r="AO317" s="63"/>
      <c r="AP317" s="63"/>
    </row>
    <row r="318" spans="1:42" s="60" customFormat="1" x14ac:dyDescent="0.2">
      <c r="A318" s="5"/>
      <c r="B318" s="5"/>
      <c r="C318" s="144"/>
      <c r="D318" s="65"/>
      <c r="E318" s="5"/>
      <c r="F318" s="190"/>
      <c r="G318" s="66"/>
      <c r="H318" s="139"/>
      <c r="I318" s="139"/>
      <c r="J318" s="139"/>
      <c r="K318" s="63"/>
      <c r="L318" s="63"/>
      <c r="M318" s="63"/>
      <c r="N318" s="63"/>
      <c r="O318" s="63"/>
      <c r="P318" s="63"/>
      <c r="Q318" s="63"/>
      <c r="R318" s="63"/>
      <c r="S318" s="63"/>
      <c r="T318" s="63"/>
      <c r="U318" s="63"/>
      <c r="V318" s="63"/>
      <c r="W318" s="63"/>
      <c r="X318" s="63"/>
      <c r="Y318" s="63"/>
      <c r="Z318" s="63"/>
      <c r="AA318" s="63"/>
      <c r="AB318" s="63"/>
      <c r="AC318" s="63"/>
      <c r="AD318" s="63"/>
      <c r="AE318" s="63"/>
      <c r="AF318" s="63"/>
      <c r="AG318" s="63"/>
      <c r="AH318" s="63"/>
      <c r="AI318" s="63"/>
      <c r="AJ318" s="63"/>
      <c r="AK318" s="63"/>
      <c r="AL318" s="63"/>
      <c r="AM318" s="63"/>
      <c r="AN318" s="63"/>
      <c r="AO318" s="63"/>
      <c r="AP318" s="63"/>
    </row>
    <row r="319" spans="1:42" s="60" customFormat="1" x14ac:dyDescent="0.2">
      <c r="A319" s="5"/>
      <c r="B319" s="5"/>
      <c r="C319" s="144"/>
      <c r="D319" s="65"/>
      <c r="E319" s="5"/>
      <c r="F319" s="190"/>
      <c r="G319" s="66"/>
      <c r="H319" s="139"/>
      <c r="I319" s="139"/>
      <c r="J319" s="139"/>
      <c r="K319" s="63"/>
      <c r="L319" s="63"/>
      <c r="M319" s="63"/>
      <c r="N319" s="63"/>
      <c r="O319" s="63"/>
      <c r="P319" s="63"/>
      <c r="Q319" s="63"/>
      <c r="R319" s="63"/>
      <c r="S319" s="63"/>
      <c r="T319" s="63"/>
      <c r="U319" s="63"/>
      <c r="V319" s="63"/>
      <c r="W319" s="63"/>
      <c r="X319" s="63"/>
      <c r="Y319" s="63"/>
      <c r="Z319" s="63"/>
      <c r="AA319" s="63"/>
      <c r="AB319" s="63"/>
      <c r="AC319" s="63"/>
      <c r="AD319" s="63"/>
      <c r="AE319" s="63"/>
      <c r="AF319" s="63"/>
      <c r="AG319" s="63"/>
      <c r="AH319" s="63"/>
      <c r="AI319" s="63"/>
      <c r="AJ319" s="63"/>
      <c r="AK319" s="63"/>
      <c r="AL319" s="63"/>
      <c r="AM319" s="63"/>
      <c r="AN319" s="63"/>
      <c r="AO319" s="63"/>
      <c r="AP319" s="63"/>
    </row>
    <row r="320" spans="1:42" s="60" customFormat="1" x14ac:dyDescent="0.2">
      <c r="A320" s="5"/>
      <c r="B320" s="5"/>
      <c r="C320" s="144"/>
      <c r="D320" s="65"/>
      <c r="E320" s="5"/>
      <c r="F320" s="190"/>
      <c r="G320" s="66"/>
      <c r="H320" s="139"/>
      <c r="I320" s="139"/>
      <c r="J320" s="139"/>
      <c r="K320" s="63"/>
      <c r="L320" s="63"/>
      <c r="M320" s="63"/>
      <c r="N320" s="63"/>
      <c r="O320" s="63"/>
      <c r="P320" s="63"/>
      <c r="Q320" s="63"/>
      <c r="R320" s="63"/>
      <c r="S320" s="63"/>
      <c r="T320" s="63"/>
      <c r="U320" s="63"/>
      <c r="V320" s="63"/>
      <c r="W320" s="63"/>
      <c r="X320" s="63"/>
      <c r="Y320" s="63"/>
      <c r="Z320" s="63"/>
      <c r="AA320" s="63"/>
      <c r="AB320" s="63"/>
      <c r="AC320" s="63"/>
      <c r="AD320" s="63"/>
      <c r="AE320" s="63"/>
      <c r="AF320" s="63"/>
      <c r="AG320" s="63"/>
      <c r="AH320" s="63"/>
      <c r="AI320" s="63"/>
      <c r="AJ320" s="63"/>
      <c r="AK320" s="63"/>
      <c r="AL320" s="63"/>
      <c r="AM320" s="63"/>
      <c r="AN320" s="63"/>
      <c r="AO320" s="63"/>
      <c r="AP320" s="63"/>
    </row>
    <row r="321" spans="1:42" s="60" customFormat="1" x14ac:dyDescent="0.2">
      <c r="A321" s="5"/>
      <c r="B321" s="5"/>
      <c r="C321" s="144"/>
      <c r="D321" s="65"/>
      <c r="E321" s="5"/>
      <c r="F321" s="190"/>
      <c r="G321" s="66"/>
      <c r="H321" s="139"/>
      <c r="I321" s="139"/>
      <c r="J321" s="139"/>
      <c r="K321" s="63"/>
      <c r="L321" s="63"/>
      <c r="M321" s="63"/>
      <c r="N321" s="63"/>
      <c r="O321" s="63"/>
      <c r="P321" s="63"/>
      <c r="Q321" s="63"/>
      <c r="R321" s="63"/>
      <c r="S321" s="63"/>
      <c r="T321" s="63"/>
      <c r="U321" s="63"/>
      <c r="V321" s="63"/>
      <c r="W321" s="63"/>
      <c r="X321" s="63"/>
      <c r="Y321" s="63"/>
      <c r="Z321" s="63"/>
      <c r="AA321" s="63"/>
      <c r="AB321" s="63"/>
      <c r="AC321" s="63"/>
      <c r="AD321" s="63"/>
      <c r="AE321" s="63"/>
      <c r="AF321" s="63"/>
      <c r="AG321" s="63"/>
      <c r="AH321" s="63"/>
      <c r="AI321" s="63"/>
      <c r="AJ321" s="63"/>
      <c r="AK321" s="63"/>
      <c r="AL321" s="63"/>
      <c r="AM321" s="63"/>
      <c r="AN321" s="63"/>
      <c r="AO321" s="63"/>
      <c r="AP321" s="63"/>
    </row>
    <row r="322" spans="1:42" s="60" customFormat="1" x14ac:dyDescent="0.2">
      <c r="A322" s="5"/>
      <c r="B322" s="5"/>
      <c r="C322" s="144"/>
      <c r="D322" s="65"/>
      <c r="E322" s="5"/>
      <c r="F322" s="190"/>
      <c r="G322" s="66"/>
      <c r="H322" s="139"/>
      <c r="I322" s="139"/>
      <c r="J322" s="139"/>
      <c r="K322" s="63"/>
      <c r="L322" s="63"/>
      <c r="M322" s="63"/>
      <c r="N322" s="63"/>
      <c r="O322" s="63"/>
      <c r="P322" s="63"/>
      <c r="Q322" s="63"/>
      <c r="R322" s="63"/>
      <c r="S322" s="63"/>
      <c r="T322" s="63"/>
      <c r="U322" s="63"/>
      <c r="V322" s="63"/>
      <c r="W322" s="63"/>
      <c r="X322" s="63"/>
      <c r="Y322" s="63"/>
      <c r="Z322" s="63"/>
      <c r="AA322" s="63"/>
      <c r="AB322" s="63"/>
      <c r="AC322" s="63"/>
      <c r="AD322" s="63"/>
      <c r="AE322" s="63"/>
      <c r="AF322" s="63"/>
      <c r="AG322" s="63"/>
      <c r="AH322" s="63"/>
      <c r="AI322" s="63"/>
      <c r="AJ322" s="63"/>
      <c r="AK322" s="63"/>
      <c r="AL322" s="63"/>
      <c r="AM322" s="63"/>
      <c r="AN322" s="63"/>
      <c r="AO322" s="63"/>
      <c r="AP322" s="63"/>
    </row>
    <row r="323" spans="1:42" s="60" customFormat="1" x14ac:dyDescent="0.2">
      <c r="A323" s="5"/>
      <c r="B323" s="5"/>
      <c r="C323" s="144"/>
      <c r="D323" s="65"/>
      <c r="E323" s="5"/>
      <c r="F323" s="190"/>
      <c r="G323" s="66"/>
      <c r="H323" s="139"/>
      <c r="I323" s="139"/>
      <c r="J323" s="139"/>
      <c r="K323" s="63"/>
      <c r="L323" s="63"/>
      <c r="M323" s="63"/>
      <c r="N323" s="63"/>
      <c r="O323" s="63"/>
      <c r="P323" s="63"/>
      <c r="Q323" s="63"/>
      <c r="R323" s="63"/>
      <c r="S323" s="63"/>
      <c r="T323" s="63"/>
      <c r="U323" s="63"/>
      <c r="V323" s="63"/>
      <c r="W323" s="63"/>
      <c r="X323" s="63"/>
      <c r="Y323" s="63"/>
      <c r="Z323" s="63"/>
      <c r="AA323" s="63"/>
      <c r="AB323" s="63"/>
      <c r="AC323" s="63"/>
      <c r="AD323" s="63"/>
      <c r="AE323" s="63"/>
      <c r="AF323" s="63"/>
      <c r="AG323" s="63"/>
      <c r="AH323" s="63"/>
      <c r="AI323" s="63"/>
      <c r="AJ323" s="63"/>
      <c r="AK323" s="63"/>
      <c r="AL323" s="63"/>
      <c r="AM323" s="63"/>
      <c r="AN323" s="63"/>
      <c r="AO323" s="63"/>
      <c r="AP323" s="63"/>
    </row>
    <row r="324" spans="1:42" s="60" customFormat="1" x14ac:dyDescent="0.2">
      <c r="A324" s="5"/>
      <c r="B324" s="5"/>
      <c r="C324" s="144"/>
      <c r="D324" s="65"/>
      <c r="E324" s="5"/>
      <c r="F324" s="190"/>
      <c r="G324" s="66"/>
      <c r="H324" s="139"/>
      <c r="I324" s="139"/>
      <c r="J324" s="139"/>
      <c r="K324" s="63"/>
      <c r="L324" s="63"/>
      <c r="M324" s="63"/>
      <c r="N324" s="63"/>
      <c r="O324" s="63"/>
      <c r="P324" s="63"/>
      <c r="Q324" s="63"/>
      <c r="R324" s="63"/>
      <c r="S324" s="63"/>
      <c r="T324" s="63"/>
      <c r="U324" s="63"/>
      <c r="V324" s="63"/>
      <c r="W324" s="63"/>
      <c r="X324" s="63"/>
      <c r="Y324" s="63"/>
      <c r="Z324" s="63"/>
      <c r="AA324" s="63"/>
      <c r="AB324" s="63"/>
      <c r="AC324" s="63"/>
      <c r="AD324" s="63"/>
      <c r="AE324" s="63"/>
      <c r="AF324" s="63"/>
      <c r="AG324" s="63"/>
      <c r="AH324" s="63"/>
      <c r="AI324" s="63"/>
      <c r="AJ324" s="63"/>
      <c r="AK324" s="63"/>
      <c r="AL324" s="63"/>
      <c r="AM324" s="63"/>
      <c r="AN324" s="63"/>
      <c r="AO324" s="63"/>
      <c r="AP324" s="63"/>
    </row>
    <row r="325" spans="1:42" s="60" customFormat="1" x14ac:dyDescent="0.2">
      <c r="A325" s="5"/>
      <c r="B325" s="5"/>
      <c r="C325" s="144"/>
      <c r="D325" s="65"/>
      <c r="E325" s="5"/>
      <c r="F325" s="190"/>
      <c r="G325" s="66"/>
      <c r="H325" s="139"/>
      <c r="I325" s="139"/>
      <c r="J325" s="139"/>
      <c r="K325" s="63"/>
      <c r="L325" s="63"/>
      <c r="M325" s="63"/>
      <c r="N325" s="63"/>
      <c r="O325" s="63"/>
      <c r="P325" s="63"/>
      <c r="Q325" s="63"/>
      <c r="R325" s="63"/>
      <c r="S325" s="63"/>
      <c r="T325" s="63"/>
      <c r="U325" s="63"/>
      <c r="V325" s="63"/>
      <c r="W325" s="63"/>
      <c r="X325" s="63"/>
      <c r="Y325" s="63"/>
      <c r="Z325" s="63"/>
      <c r="AA325" s="63"/>
      <c r="AB325" s="63"/>
      <c r="AC325" s="63"/>
      <c r="AD325" s="63"/>
      <c r="AE325" s="63"/>
      <c r="AF325" s="63"/>
      <c r="AG325" s="63"/>
      <c r="AH325" s="63"/>
      <c r="AI325" s="63"/>
      <c r="AJ325" s="63"/>
      <c r="AK325" s="63"/>
      <c r="AL325" s="63"/>
      <c r="AM325" s="63"/>
      <c r="AN325" s="63"/>
      <c r="AO325" s="63"/>
      <c r="AP325" s="63"/>
    </row>
    <row r="326" spans="1:42" s="60" customFormat="1" x14ac:dyDescent="0.2">
      <c r="A326" s="5"/>
      <c r="B326" s="5"/>
      <c r="C326" s="144"/>
      <c r="D326" s="65"/>
      <c r="E326" s="5"/>
      <c r="F326" s="190"/>
      <c r="G326" s="66"/>
      <c r="H326" s="139"/>
      <c r="I326" s="139"/>
      <c r="J326" s="139"/>
      <c r="K326" s="63"/>
      <c r="L326" s="63"/>
      <c r="M326" s="63"/>
      <c r="N326" s="63"/>
      <c r="O326" s="63"/>
      <c r="P326" s="63"/>
      <c r="Q326" s="63"/>
      <c r="R326" s="63"/>
      <c r="S326" s="63"/>
      <c r="T326" s="63"/>
      <c r="U326" s="63"/>
      <c r="V326" s="63"/>
      <c r="W326" s="63"/>
      <c r="X326" s="63"/>
      <c r="Y326" s="63"/>
      <c r="Z326" s="63"/>
      <c r="AA326" s="63"/>
      <c r="AB326" s="63"/>
      <c r="AC326" s="63"/>
      <c r="AD326" s="63"/>
      <c r="AE326" s="63"/>
      <c r="AF326" s="63"/>
      <c r="AG326" s="63"/>
      <c r="AH326" s="63"/>
      <c r="AI326" s="63"/>
      <c r="AJ326" s="63"/>
      <c r="AK326" s="63"/>
      <c r="AL326" s="63"/>
      <c r="AM326" s="63"/>
      <c r="AN326" s="63"/>
      <c r="AO326" s="63"/>
      <c r="AP326" s="63"/>
    </row>
    <row r="327" spans="1:42" s="60" customFormat="1" x14ac:dyDescent="0.2">
      <c r="A327" s="5"/>
      <c r="B327" s="5"/>
      <c r="C327" s="144"/>
      <c r="D327" s="65"/>
      <c r="E327" s="5"/>
      <c r="F327" s="190"/>
      <c r="G327" s="66"/>
      <c r="H327" s="139"/>
      <c r="I327" s="139"/>
      <c r="J327" s="139"/>
      <c r="K327" s="63"/>
      <c r="L327" s="63"/>
      <c r="M327" s="63"/>
      <c r="N327" s="63"/>
      <c r="O327" s="63"/>
      <c r="P327" s="63"/>
      <c r="Q327" s="63"/>
      <c r="R327" s="63"/>
      <c r="S327" s="63"/>
      <c r="T327" s="63"/>
      <c r="U327" s="63"/>
      <c r="V327" s="63"/>
      <c r="W327" s="63"/>
      <c r="X327" s="63"/>
      <c r="Y327" s="63"/>
      <c r="Z327" s="63"/>
      <c r="AA327" s="63"/>
      <c r="AB327" s="63"/>
      <c r="AC327" s="63"/>
      <c r="AD327" s="63"/>
      <c r="AE327" s="63"/>
      <c r="AF327" s="63"/>
      <c r="AG327" s="63"/>
      <c r="AH327" s="63"/>
      <c r="AI327" s="63"/>
      <c r="AJ327" s="63"/>
      <c r="AK327" s="63"/>
      <c r="AL327" s="63"/>
      <c r="AM327" s="63"/>
      <c r="AN327" s="63"/>
      <c r="AO327" s="63"/>
      <c r="AP327" s="63"/>
    </row>
    <row r="328" spans="1:42" s="60" customFormat="1" x14ac:dyDescent="0.2">
      <c r="A328" s="5"/>
      <c r="B328" s="5"/>
      <c r="C328" s="144"/>
      <c r="D328" s="65"/>
      <c r="E328" s="5"/>
      <c r="F328" s="190"/>
      <c r="G328" s="66"/>
      <c r="H328" s="139"/>
      <c r="I328" s="139"/>
      <c r="J328" s="139"/>
      <c r="K328" s="63"/>
      <c r="L328" s="63"/>
      <c r="M328" s="63"/>
      <c r="N328" s="63"/>
      <c r="O328" s="63"/>
      <c r="P328" s="63"/>
      <c r="Q328" s="63"/>
      <c r="R328" s="63"/>
      <c r="S328" s="63"/>
      <c r="T328" s="63"/>
      <c r="U328" s="63"/>
      <c r="V328" s="63"/>
      <c r="W328" s="63"/>
      <c r="X328" s="63"/>
      <c r="Y328" s="63"/>
      <c r="Z328" s="63"/>
      <c r="AA328" s="63"/>
      <c r="AB328" s="63"/>
      <c r="AC328" s="63"/>
      <c r="AD328" s="63"/>
      <c r="AE328" s="63"/>
      <c r="AF328" s="63"/>
      <c r="AG328" s="63"/>
      <c r="AH328" s="63"/>
      <c r="AI328" s="63"/>
      <c r="AJ328" s="63"/>
      <c r="AK328" s="63"/>
      <c r="AL328" s="63"/>
      <c r="AM328" s="63"/>
      <c r="AN328" s="63"/>
      <c r="AO328" s="63"/>
      <c r="AP328" s="63"/>
    </row>
    <row r="329" spans="1:42" s="60" customFormat="1" x14ac:dyDescent="0.2">
      <c r="A329" s="5"/>
      <c r="B329" s="5"/>
      <c r="C329" s="144"/>
      <c r="D329" s="65"/>
      <c r="E329" s="5"/>
      <c r="F329" s="190"/>
      <c r="G329" s="66"/>
      <c r="H329" s="139"/>
      <c r="I329" s="139"/>
      <c r="J329" s="139"/>
      <c r="K329" s="63"/>
      <c r="L329" s="63"/>
      <c r="M329" s="63"/>
      <c r="N329" s="63"/>
      <c r="O329" s="63"/>
      <c r="P329" s="63"/>
      <c r="Q329" s="63"/>
      <c r="R329" s="63"/>
      <c r="S329" s="63"/>
      <c r="T329" s="63"/>
      <c r="U329" s="63"/>
      <c r="V329" s="63"/>
      <c r="W329" s="63"/>
      <c r="X329" s="63"/>
      <c r="Y329" s="63"/>
      <c r="Z329" s="63"/>
      <c r="AA329" s="63"/>
      <c r="AB329" s="63"/>
      <c r="AC329" s="63"/>
      <c r="AD329" s="63"/>
      <c r="AE329" s="63"/>
      <c r="AF329" s="63"/>
      <c r="AG329" s="63"/>
      <c r="AH329" s="63"/>
      <c r="AI329" s="63"/>
      <c r="AJ329" s="63"/>
      <c r="AK329" s="63"/>
      <c r="AL329" s="63"/>
      <c r="AM329" s="63"/>
      <c r="AN329" s="63"/>
      <c r="AO329" s="63"/>
      <c r="AP329" s="63"/>
    </row>
    <row r="330" spans="1:42" s="60" customFormat="1" x14ac:dyDescent="0.2">
      <c r="A330" s="5"/>
      <c r="B330" s="5"/>
      <c r="C330" s="144"/>
      <c r="D330" s="65"/>
      <c r="E330" s="5"/>
      <c r="F330" s="190"/>
      <c r="G330" s="66"/>
      <c r="H330" s="139"/>
      <c r="I330" s="139"/>
      <c r="J330" s="139"/>
      <c r="K330" s="63"/>
      <c r="L330" s="63"/>
      <c r="M330" s="63"/>
      <c r="N330" s="63"/>
      <c r="O330" s="63"/>
      <c r="P330" s="63"/>
      <c r="Q330" s="63"/>
      <c r="R330" s="63"/>
      <c r="S330" s="63"/>
      <c r="T330" s="63"/>
      <c r="U330" s="63"/>
      <c r="V330" s="63"/>
      <c r="W330" s="63"/>
      <c r="X330" s="63"/>
      <c r="Y330" s="63"/>
      <c r="Z330" s="63"/>
      <c r="AA330" s="63"/>
      <c r="AB330" s="63"/>
      <c r="AC330" s="63"/>
      <c r="AD330" s="63"/>
      <c r="AE330" s="63"/>
      <c r="AF330" s="63"/>
      <c r="AG330" s="63"/>
      <c r="AH330" s="63"/>
      <c r="AI330" s="63"/>
      <c r="AJ330" s="63"/>
      <c r="AK330" s="63"/>
      <c r="AL330" s="63"/>
      <c r="AM330" s="63"/>
      <c r="AN330" s="63"/>
      <c r="AO330" s="63"/>
      <c r="AP330" s="63"/>
    </row>
    <row r="331" spans="1:42" s="60" customFormat="1" x14ac:dyDescent="0.2">
      <c r="A331" s="5"/>
      <c r="B331" s="5"/>
      <c r="C331" s="144"/>
      <c r="D331" s="65"/>
      <c r="E331" s="5"/>
      <c r="F331" s="190"/>
      <c r="G331" s="66"/>
      <c r="H331" s="139"/>
      <c r="I331" s="139"/>
      <c r="J331" s="139"/>
      <c r="K331" s="63"/>
      <c r="L331" s="63"/>
      <c r="M331" s="63"/>
      <c r="N331" s="63"/>
      <c r="O331" s="63"/>
      <c r="P331" s="63"/>
      <c r="Q331" s="63"/>
      <c r="R331" s="63"/>
      <c r="S331" s="63"/>
      <c r="T331" s="63"/>
      <c r="U331" s="63"/>
      <c r="V331" s="63"/>
      <c r="W331" s="63"/>
      <c r="X331" s="63"/>
      <c r="Y331" s="63"/>
      <c r="Z331" s="63"/>
      <c r="AA331" s="63"/>
      <c r="AB331" s="63"/>
      <c r="AC331" s="63"/>
      <c r="AD331" s="63"/>
      <c r="AE331" s="63"/>
      <c r="AF331" s="63"/>
      <c r="AG331" s="63"/>
      <c r="AH331" s="63"/>
      <c r="AI331" s="63"/>
      <c r="AJ331" s="63"/>
      <c r="AK331" s="63"/>
      <c r="AL331" s="63"/>
      <c r="AM331" s="63"/>
      <c r="AN331" s="63"/>
      <c r="AO331" s="63"/>
      <c r="AP331" s="63"/>
    </row>
    <row r="332" spans="1:42" s="60" customFormat="1" x14ac:dyDescent="0.2">
      <c r="A332" s="5"/>
      <c r="B332" s="5"/>
      <c r="C332" s="144"/>
      <c r="D332" s="65"/>
      <c r="E332" s="5"/>
      <c r="F332" s="190"/>
      <c r="G332" s="66"/>
      <c r="H332" s="139"/>
      <c r="I332" s="139"/>
      <c r="J332" s="139"/>
      <c r="K332" s="63"/>
      <c r="L332" s="63"/>
      <c r="M332" s="63"/>
      <c r="N332" s="63"/>
      <c r="O332" s="63"/>
      <c r="P332" s="63"/>
      <c r="Q332" s="63"/>
      <c r="R332" s="63"/>
      <c r="S332" s="63"/>
      <c r="T332" s="63"/>
      <c r="U332" s="63"/>
      <c r="V332" s="63"/>
      <c r="W332" s="63"/>
      <c r="X332" s="63"/>
      <c r="Y332" s="63"/>
      <c r="Z332" s="63"/>
      <c r="AA332" s="63"/>
      <c r="AB332" s="63"/>
      <c r="AC332" s="63"/>
      <c r="AD332" s="63"/>
      <c r="AE332" s="63"/>
      <c r="AF332" s="63"/>
      <c r="AG332" s="63"/>
      <c r="AH332" s="63"/>
      <c r="AI332" s="63"/>
      <c r="AJ332" s="63"/>
      <c r="AK332" s="63"/>
      <c r="AL332" s="63"/>
      <c r="AM332" s="63"/>
      <c r="AN332" s="63"/>
      <c r="AO332" s="63"/>
      <c r="AP332" s="63"/>
    </row>
    <row r="333" spans="1:42" s="60" customFormat="1" x14ac:dyDescent="0.2">
      <c r="A333" s="5"/>
      <c r="B333" s="5"/>
      <c r="C333" s="144"/>
      <c r="D333" s="65"/>
      <c r="E333" s="5"/>
      <c r="F333" s="190"/>
      <c r="G333" s="66"/>
      <c r="H333" s="139"/>
      <c r="I333" s="139"/>
      <c r="J333" s="139"/>
      <c r="K333" s="63"/>
      <c r="L333" s="63"/>
      <c r="M333" s="63"/>
      <c r="N333" s="63"/>
      <c r="O333" s="63"/>
      <c r="P333" s="63"/>
      <c r="Q333" s="63"/>
      <c r="R333" s="63"/>
      <c r="S333" s="63"/>
      <c r="T333" s="63"/>
      <c r="U333" s="63"/>
      <c r="V333" s="63"/>
      <c r="W333" s="63"/>
      <c r="X333" s="63"/>
      <c r="Y333" s="63"/>
      <c r="Z333" s="63"/>
      <c r="AA333" s="63"/>
      <c r="AB333" s="63"/>
      <c r="AC333" s="63"/>
      <c r="AD333" s="63"/>
      <c r="AE333" s="63"/>
      <c r="AF333" s="63"/>
      <c r="AG333" s="63"/>
      <c r="AH333" s="63"/>
      <c r="AI333" s="63"/>
      <c r="AJ333" s="63"/>
      <c r="AK333" s="63"/>
      <c r="AL333" s="63"/>
      <c r="AM333" s="63"/>
      <c r="AN333" s="63"/>
      <c r="AO333" s="63"/>
      <c r="AP333" s="63"/>
    </row>
    <row r="334" spans="1:42" s="60" customFormat="1" x14ac:dyDescent="0.2">
      <c r="A334" s="5"/>
      <c r="B334" s="5"/>
      <c r="C334" s="144"/>
      <c r="D334" s="65"/>
      <c r="E334" s="5"/>
      <c r="F334" s="190"/>
      <c r="G334" s="66"/>
      <c r="H334" s="139"/>
      <c r="I334" s="139"/>
      <c r="J334" s="139"/>
      <c r="K334" s="63"/>
      <c r="L334" s="63"/>
      <c r="M334" s="63"/>
      <c r="N334" s="63"/>
      <c r="O334" s="63"/>
      <c r="P334" s="63"/>
      <c r="Q334" s="63"/>
      <c r="R334" s="63"/>
      <c r="S334" s="63"/>
      <c r="T334" s="63"/>
      <c r="U334" s="63"/>
      <c r="V334" s="63"/>
      <c r="W334" s="63"/>
      <c r="X334" s="63"/>
      <c r="Y334" s="63"/>
      <c r="Z334" s="63"/>
      <c r="AA334" s="63"/>
      <c r="AB334" s="63"/>
      <c r="AC334" s="63"/>
      <c r="AD334" s="63"/>
      <c r="AE334" s="63"/>
      <c r="AF334" s="63"/>
      <c r="AG334" s="63"/>
      <c r="AH334" s="63"/>
      <c r="AI334" s="63"/>
      <c r="AJ334" s="63"/>
      <c r="AK334" s="63"/>
      <c r="AL334" s="63"/>
      <c r="AM334" s="63"/>
      <c r="AN334" s="63"/>
      <c r="AO334" s="63"/>
      <c r="AP334" s="63"/>
    </row>
    <row r="335" spans="1:42" s="60" customFormat="1" x14ac:dyDescent="0.2">
      <c r="A335" s="5"/>
      <c r="B335" s="5"/>
      <c r="C335" s="144"/>
      <c r="D335" s="65"/>
      <c r="E335" s="5"/>
      <c r="F335" s="190"/>
      <c r="G335" s="66"/>
      <c r="H335" s="139"/>
      <c r="I335" s="139"/>
      <c r="J335" s="139"/>
      <c r="K335" s="63"/>
      <c r="L335" s="63"/>
      <c r="M335" s="63"/>
      <c r="N335" s="63"/>
      <c r="O335" s="63"/>
      <c r="P335" s="63"/>
      <c r="Q335" s="63"/>
      <c r="R335" s="63"/>
      <c r="S335" s="63"/>
      <c r="T335" s="63"/>
      <c r="U335" s="63"/>
      <c r="V335" s="63"/>
      <c r="W335" s="63"/>
      <c r="X335" s="63"/>
      <c r="Y335" s="63"/>
      <c r="Z335" s="63"/>
      <c r="AA335" s="63"/>
      <c r="AB335" s="63"/>
      <c r="AC335" s="63"/>
      <c r="AD335" s="63"/>
      <c r="AE335" s="63"/>
      <c r="AF335" s="63"/>
      <c r="AG335" s="63"/>
      <c r="AH335" s="63"/>
      <c r="AI335" s="63"/>
      <c r="AJ335" s="63"/>
      <c r="AK335" s="63"/>
      <c r="AL335" s="63"/>
      <c r="AM335" s="63"/>
      <c r="AN335" s="63"/>
      <c r="AO335" s="63"/>
      <c r="AP335" s="63"/>
    </row>
    <row r="336" spans="1:42" s="60" customFormat="1" x14ac:dyDescent="0.2">
      <c r="A336" s="5"/>
      <c r="B336" s="5"/>
      <c r="C336" s="144"/>
      <c r="D336" s="65"/>
      <c r="E336" s="5"/>
      <c r="F336" s="190"/>
      <c r="G336" s="66"/>
      <c r="H336" s="139"/>
      <c r="I336" s="139"/>
      <c r="J336" s="139"/>
      <c r="K336" s="63"/>
      <c r="L336" s="63"/>
      <c r="M336" s="63"/>
      <c r="N336" s="63"/>
      <c r="O336" s="63"/>
      <c r="P336" s="63"/>
      <c r="Q336" s="63"/>
      <c r="R336" s="63"/>
      <c r="S336" s="63"/>
      <c r="T336" s="63"/>
      <c r="U336" s="63"/>
      <c r="V336" s="63"/>
      <c r="W336" s="63"/>
      <c r="X336" s="63"/>
      <c r="Y336" s="63"/>
      <c r="Z336" s="63"/>
      <c r="AA336" s="63"/>
      <c r="AB336" s="63"/>
      <c r="AC336" s="63"/>
      <c r="AD336" s="63"/>
      <c r="AE336" s="63"/>
      <c r="AF336" s="63"/>
      <c r="AG336" s="63"/>
      <c r="AH336" s="63"/>
      <c r="AI336" s="63"/>
      <c r="AJ336" s="63"/>
      <c r="AK336" s="63"/>
      <c r="AL336" s="63"/>
      <c r="AM336" s="63"/>
      <c r="AN336" s="63"/>
      <c r="AO336" s="63"/>
      <c r="AP336" s="63"/>
    </row>
    <row r="337" spans="1:42" s="60" customFormat="1" x14ac:dyDescent="0.2">
      <c r="A337" s="5"/>
      <c r="B337" s="5"/>
      <c r="C337" s="144"/>
      <c r="D337" s="65"/>
      <c r="E337" s="5"/>
      <c r="F337" s="190"/>
      <c r="G337" s="66"/>
      <c r="H337" s="139"/>
      <c r="I337" s="139"/>
      <c r="J337" s="139"/>
      <c r="K337" s="63"/>
      <c r="L337" s="63"/>
      <c r="M337" s="63"/>
      <c r="N337" s="63"/>
      <c r="O337" s="63"/>
      <c r="P337" s="63"/>
      <c r="Q337" s="63"/>
      <c r="R337" s="63"/>
      <c r="S337" s="63"/>
      <c r="T337" s="63"/>
      <c r="U337" s="63"/>
      <c r="V337" s="63"/>
      <c r="W337" s="63"/>
      <c r="X337" s="63"/>
      <c r="Y337" s="63"/>
      <c r="Z337" s="63"/>
      <c r="AA337" s="63"/>
      <c r="AB337" s="63"/>
      <c r="AC337" s="63"/>
      <c r="AD337" s="63"/>
      <c r="AE337" s="63"/>
      <c r="AF337" s="63"/>
      <c r="AG337" s="63"/>
      <c r="AH337" s="63"/>
      <c r="AI337" s="63"/>
      <c r="AJ337" s="63"/>
      <c r="AK337" s="63"/>
      <c r="AL337" s="63"/>
      <c r="AM337" s="63"/>
      <c r="AN337" s="63"/>
      <c r="AO337" s="63"/>
      <c r="AP337" s="63"/>
    </row>
    <row r="338" spans="1:42" s="60" customFormat="1" x14ac:dyDescent="0.2">
      <c r="A338" s="5"/>
      <c r="B338" s="5"/>
      <c r="C338" s="144"/>
      <c r="D338" s="65"/>
      <c r="E338" s="5"/>
      <c r="F338" s="190"/>
      <c r="G338" s="66"/>
      <c r="H338" s="139"/>
      <c r="I338" s="139"/>
      <c r="J338" s="139"/>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c r="AJ338" s="63"/>
      <c r="AK338" s="63"/>
      <c r="AL338" s="63"/>
      <c r="AM338" s="63"/>
      <c r="AN338" s="63"/>
      <c r="AO338" s="63"/>
      <c r="AP338" s="63"/>
    </row>
    <row r="339" spans="1:42" s="60" customFormat="1" x14ac:dyDescent="0.2">
      <c r="A339" s="5"/>
      <c r="B339" s="5"/>
      <c r="C339" s="144"/>
      <c r="D339" s="65"/>
      <c r="E339" s="5"/>
      <c r="F339" s="190"/>
      <c r="G339" s="66"/>
      <c r="H339" s="139"/>
      <c r="I339" s="139"/>
      <c r="J339" s="139"/>
      <c r="K339" s="63"/>
      <c r="L339" s="63"/>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c r="AJ339" s="63"/>
      <c r="AK339" s="63"/>
      <c r="AL339" s="63"/>
      <c r="AM339" s="63"/>
      <c r="AN339" s="63"/>
      <c r="AO339" s="63"/>
      <c r="AP339" s="63"/>
    </row>
    <row r="340" spans="1:42" s="60" customFormat="1" x14ac:dyDescent="0.2">
      <c r="A340" s="5"/>
      <c r="B340" s="5"/>
      <c r="C340" s="144"/>
      <c r="D340" s="65"/>
      <c r="E340" s="5"/>
      <c r="F340" s="190"/>
      <c r="G340" s="66"/>
      <c r="H340" s="139"/>
      <c r="I340" s="139"/>
      <c r="J340" s="139"/>
      <c r="K340" s="63"/>
      <c r="L340" s="63"/>
      <c r="M340" s="63"/>
      <c r="N340" s="63"/>
      <c r="O340" s="63"/>
      <c r="P340" s="63"/>
      <c r="Q340" s="63"/>
      <c r="R340" s="63"/>
      <c r="S340" s="63"/>
      <c r="T340" s="63"/>
      <c r="U340" s="63"/>
      <c r="V340" s="63"/>
      <c r="W340" s="63"/>
      <c r="X340" s="63"/>
      <c r="Y340" s="63"/>
      <c r="Z340" s="63"/>
      <c r="AA340" s="63"/>
      <c r="AB340" s="63"/>
      <c r="AC340" s="63"/>
      <c r="AD340" s="63"/>
      <c r="AE340" s="63"/>
      <c r="AF340" s="63"/>
      <c r="AG340" s="63"/>
      <c r="AH340" s="63"/>
      <c r="AI340" s="63"/>
      <c r="AJ340" s="63"/>
      <c r="AK340" s="63"/>
      <c r="AL340" s="63"/>
      <c r="AM340" s="63"/>
      <c r="AN340" s="63"/>
      <c r="AO340" s="63"/>
      <c r="AP340" s="63"/>
    </row>
    <row r="341" spans="1:42" s="60" customFormat="1" x14ac:dyDescent="0.2">
      <c r="A341" s="5"/>
      <c r="B341" s="5"/>
      <c r="C341" s="144"/>
      <c r="D341" s="65"/>
      <c r="E341" s="5"/>
      <c r="F341" s="190"/>
      <c r="G341" s="66"/>
      <c r="H341" s="139"/>
      <c r="I341" s="139"/>
      <c r="J341" s="139"/>
      <c r="K341" s="63"/>
      <c r="L341" s="63"/>
      <c r="M341" s="63"/>
      <c r="N341" s="63"/>
      <c r="O341" s="63"/>
      <c r="P341" s="63"/>
      <c r="Q341" s="63"/>
      <c r="R341" s="63"/>
      <c r="S341" s="63"/>
      <c r="T341" s="63"/>
      <c r="U341" s="63"/>
      <c r="V341" s="63"/>
      <c r="W341" s="63"/>
      <c r="X341" s="63"/>
      <c r="Y341" s="63"/>
      <c r="Z341" s="63"/>
      <c r="AA341" s="63"/>
      <c r="AB341" s="63"/>
      <c r="AC341" s="63"/>
      <c r="AD341" s="63"/>
      <c r="AE341" s="63"/>
      <c r="AF341" s="63"/>
      <c r="AG341" s="63"/>
      <c r="AH341" s="63"/>
      <c r="AI341" s="63"/>
      <c r="AJ341" s="63"/>
      <c r="AK341" s="63"/>
      <c r="AL341" s="63"/>
      <c r="AM341" s="63"/>
      <c r="AN341" s="63"/>
      <c r="AO341" s="63"/>
      <c r="AP341" s="63"/>
    </row>
    <row r="342" spans="1:42" s="60" customFormat="1" x14ac:dyDescent="0.2">
      <c r="A342" s="5"/>
      <c r="B342" s="5"/>
      <c r="C342" s="144"/>
      <c r="D342" s="65"/>
      <c r="E342" s="5"/>
      <c r="F342" s="190"/>
      <c r="G342" s="66"/>
      <c r="H342" s="139"/>
      <c r="I342" s="139"/>
      <c r="J342" s="139"/>
      <c r="K342" s="63"/>
      <c r="L342" s="63"/>
      <c r="M342" s="63"/>
      <c r="N342" s="63"/>
      <c r="O342" s="63"/>
      <c r="P342" s="63"/>
      <c r="Q342" s="63"/>
      <c r="R342" s="63"/>
      <c r="S342" s="63"/>
      <c r="T342" s="63"/>
      <c r="U342" s="63"/>
      <c r="V342" s="63"/>
      <c r="W342" s="63"/>
      <c r="X342" s="63"/>
      <c r="Y342" s="63"/>
      <c r="Z342" s="63"/>
      <c r="AA342" s="63"/>
      <c r="AB342" s="63"/>
      <c r="AC342" s="63"/>
      <c r="AD342" s="63"/>
      <c r="AE342" s="63"/>
      <c r="AF342" s="63"/>
      <c r="AG342" s="63"/>
      <c r="AH342" s="63"/>
      <c r="AI342" s="63"/>
      <c r="AJ342" s="63"/>
      <c r="AK342" s="63"/>
      <c r="AL342" s="63"/>
      <c r="AM342" s="63"/>
      <c r="AN342" s="63"/>
      <c r="AO342" s="63"/>
      <c r="AP342" s="63"/>
    </row>
    <row r="343" spans="1:42" s="60" customFormat="1" x14ac:dyDescent="0.2">
      <c r="A343" s="5"/>
      <c r="B343" s="5"/>
      <c r="C343" s="144"/>
      <c r="D343" s="65"/>
      <c r="E343" s="5"/>
      <c r="F343" s="190"/>
      <c r="G343" s="66"/>
      <c r="H343" s="139"/>
      <c r="I343" s="139"/>
      <c r="J343" s="139"/>
      <c r="K343" s="63"/>
      <c r="L343" s="63"/>
      <c r="M343" s="63"/>
      <c r="N343" s="63"/>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c r="AN343" s="63"/>
      <c r="AO343" s="63"/>
      <c r="AP343" s="63"/>
    </row>
    <row r="344" spans="1:42" s="60" customFormat="1" x14ac:dyDescent="0.2">
      <c r="A344" s="5"/>
      <c r="B344" s="5"/>
      <c r="C344" s="144"/>
      <c r="D344" s="65"/>
      <c r="E344" s="5"/>
      <c r="F344" s="190"/>
      <c r="G344" s="66"/>
      <c r="H344" s="139"/>
      <c r="I344" s="139"/>
      <c r="J344" s="139"/>
      <c r="K344" s="63"/>
      <c r="L344" s="63"/>
      <c r="M344" s="63"/>
      <c r="N344" s="63"/>
      <c r="O344" s="63"/>
      <c r="P344" s="63"/>
      <c r="Q344" s="63"/>
      <c r="R344" s="63"/>
      <c r="S344" s="63"/>
      <c r="T344" s="63"/>
      <c r="U344" s="63"/>
      <c r="V344" s="63"/>
      <c r="W344" s="63"/>
      <c r="X344" s="63"/>
      <c r="Y344" s="63"/>
      <c r="Z344" s="63"/>
      <c r="AA344" s="63"/>
      <c r="AB344" s="63"/>
      <c r="AC344" s="63"/>
      <c r="AD344" s="63"/>
      <c r="AE344" s="63"/>
      <c r="AF344" s="63"/>
      <c r="AG344" s="63"/>
      <c r="AH344" s="63"/>
      <c r="AI344" s="63"/>
      <c r="AJ344" s="63"/>
      <c r="AK344" s="63"/>
      <c r="AL344" s="63"/>
      <c r="AM344" s="63"/>
      <c r="AN344" s="63"/>
      <c r="AO344" s="63"/>
      <c r="AP344" s="63"/>
    </row>
    <row r="345" spans="1:42" s="60" customFormat="1" x14ac:dyDescent="0.2">
      <c r="A345" s="5"/>
      <c r="B345" s="5"/>
      <c r="C345" s="144"/>
      <c r="D345" s="65"/>
      <c r="E345" s="5"/>
      <c r="F345" s="190"/>
      <c r="G345" s="66"/>
      <c r="H345" s="139"/>
      <c r="I345" s="139"/>
      <c r="J345" s="139"/>
      <c r="K345" s="63"/>
      <c r="L345" s="63"/>
      <c r="M345" s="63"/>
      <c r="N345" s="63"/>
      <c r="O345" s="63"/>
      <c r="P345" s="63"/>
      <c r="Q345" s="63"/>
      <c r="R345" s="63"/>
      <c r="S345" s="63"/>
      <c r="T345" s="63"/>
      <c r="U345" s="63"/>
      <c r="V345" s="63"/>
      <c r="W345" s="63"/>
      <c r="X345" s="63"/>
      <c r="Y345" s="63"/>
      <c r="Z345" s="63"/>
      <c r="AA345" s="63"/>
      <c r="AB345" s="63"/>
      <c r="AC345" s="63"/>
      <c r="AD345" s="63"/>
      <c r="AE345" s="63"/>
      <c r="AF345" s="63"/>
      <c r="AG345" s="63"/>
      <c r="AH345" s="63"/>
      <c r="AI345" s="63"/>
      <c r="AJ345" s="63"/>
      <c r="AK345" s="63"/>
      <c r="AL345" s="63"/>
      <c r="AM345" s="63"/>
      <c r="AN345" s="63"/>
      <c r="AO345" s="63"/>
      <c r="AP345" s="63"/>
    </row>
    <row r="346" spans="1:42" s="60" customFormat="1" x14ac:dyDescent="0.2">
      <c r="A346" s="5"/>
      <c r="B346" s="5"/>
      <c r="C346" s="144"/>
      <c r="D346" s="65"/>
      <c r="E346" s="5"/>
      <c r="F346" s="190"/>
      <c r="G346" s="66"/>
      <c r="H346" s="139"/>
      <c r="I346" s="139"/>
      <c r="J346" s="139"/>
      <c r="K346" s="63"/>
      <c r="L346" s="63"/>
      <c r="M346" s="63"/>
      <c r="N346" s="63"/>
      <c r="O346" s="63"/>
      <c r="P346" s="63"/>
      <c r="Q346" s="63"/>
      <c r="R346" s="63"/>
      <c r="S346" s="63"/>
      <c r="T346" s="63"/>
      <c r="U346" s="63"/>
      <c r="V346" s="63"/>
      <c r="W346" s="63"/>
      <c r="X346" s="63"/>
      <c r="Y346" s="63"/>
      <c r="Z346" s="63"/>
      <c r="AA346" s="63"/>
      <c r="AB346" s="63"/>
      <c r="AC346" s="63"/>
      <c r="AD346" s="63"/>
      <c r="AE346" s="63"/>
      <c r="AF346" s="63"/>
      <c r="AG346" s="63"/>
      <c r="AH346" s="63"/>
      <c r="AI346" s="63"/>
      <c r="AJ346" s="63"/>
      <c r="AK346" s="63"/>
      <c r="AL346" s="63"/>
      <c r="AM346" s="63"/>
      <c r="AN346" s="63"/>
      <c r="AO346" s="63"/>
      <c r="AP346" s="63"/>
    </row>
    <row r="347" spans="1:42" s="60" customFormat="1" x14ac:dyDescent="0.2">
      <c r="A347" s="5"/>
      <c r="B347" s="5"/>
      <c r="C347" s="144"/>
      <c r="D347" s="65"/>
      <c r="E347" s="5"/>
      <c r="F347" s="190"/>
      <c r="G347" s="66"/>
      <c r="H347" s="139"/>
      <c r="I347" s="139"/>
      <c r="J347" s="139"/>
      <c r="K347" s="63"/>
      <c r="L347" s="63"/>
      <c r="M347" s="63"/>
      <c r="N347" s="63"/>
      <c r="O347" s="63"/>
      <c r="P347" s="63"/>
      <c r="Q347" s="63"/>
      <c r="R347" s="63"/>
      <c r="S347" s="63"/>
      <c r="T347" s="63"/>
      <c r="U347" s="63"/>
      <c r="V347" s="63"/>
      <c r="W347" s="63"/>
      <c r="X347" s="63"/>
      <c r="Y347" s="63"/>
      <c r="Z347" s="63"/>
      <c r="AA347" s="63"/>
      <c r="AB347" s="63"/>
      <c r="AC347" s="63"/>
      <c r="AD347" s="63"/>
      <c r="AE347" s="63"/>
      <c r="AF347" s="63"/>
      <c r="AG347" s="63"/>
      <c r="AH347" s="63"/>
      <c r="AI347" s="63"/>
      <c r="AJ347" s="63"/>
      <c r="AK347" s="63"/>
      <c r="AL347" s="63"/>
      <c r="AM347" s="63"/>
      <c r="AN347" s="63"/>
      <c r="AO347" s="63"/>
      <c r="AP347" s="63"/>
    </row>
    <row r="348" spans="1:42" s="60" customFormat="1" x14ac:dyDescent="0.2">
      <c r="A348" s="5"/>
      <c r="B348" s="5"/>
      <c r="C348" s="144"/>
      <c r="D348" s="65"/>
      <c r="E348" s="5"/>
      <c r="F348" s="190"/>
      <c r="G348" s="66"/>
      <c r="H348" s="139"/>
      <c r="I348" s="139"/>
      <c r="J348" s="139"/>
      <c r="K348" s="63"/>
      <c r="L348" s="63"/>
      <c r="M348" s="63"/>
      <c r="N348" s="63"/>
      <c r="O348" s="63"/>
      <c r="P348" s="63"/>
      <c r="Q348" s="63"/>
      <c r="R348" s="63"/>
      <c r="S348" s="63"/>
      <c r="T348" s="63"/>
      <c r="U348" s="63"/>
      <c r="V348" s="63"/>
      <c r="W348" s="63"/>
      <c r="X348" s="63"/>
      <c r="Y348" s="63"/>
      <c r="Z348" s="63"/>
      <c r="AA348" s="63"/>
      <c r="AB348" s="63"/>
      <c r="AC348" s="63"/>
      <c r="AD348" s="63"/>
      <c r="AE348" s="63"/>
      <c r="AF348" s="63"/>
      <c r="AG348" s="63"/>
      <c r="AH348" s="63"/>
      <c r="AI348" s="63"/>
      <c r="AJ348" s="63"/>
      <c r="AK348" s="63"/>
      <c r="AL348" s="63"/>
      <c r="AM348" s="63"/>
      <c r="AN348" s="63"/>
      <c r="AO348" s="63"/>
      <c r="AP348" s="63"/>
    </row>
    <row r="349" spans="1:42" s="60" customFormat="1" x14ac:dyDescent="0.2">
      <c r="A349" s="5"/>
      <c r="B349" s="5"/>
      <c r="C349" s="144"/>
      <c r="D349" s="65"/>
      <c r="E349" s="5"/>
      <c r="F349" s="190"/>
      <c r="G349" s="66"/>
      <c r="H349" s="139"/>
      <c r="I349" s="139"/>
      <c r="J349" s="139"/>
      <c r="K349" s="63"/>
      <c r="L349" s="63"/>
      <c r="M349" s="63"/>
      <c r="N349" s="63"/>
      <c r="O349" s="63"/>
      <c r="P349" s="63"/>
      <c r="Q349" s="63"/>
      <c r="R349" s="63"/>
      <c r="S349" s="63"/>
      <c r="T349" s="63"/>
      <c r="U349" s="63"/>
      <c r="V349" s="63"/>
      <c r="W349" s="63"/>
      <c r="X349" s="63"/>
      <c r="Y349" s="63"/>
      <c r="Z349" s="63"/>
      <c r="AA349" s="63"/>
      <c r="AB349" s="63"/>
      <c r="AC349" s="63"/>
      <c r="AD349" s="63"/>
      <c r="AE349" s="63"/>
      <c r="AF349" s="63"/>
      <c r="AG349" s="63"/>
      <c r="AH349" s="63"/>
      <c r="AI349" s="63"/>
      <c r="AJ349" s="63"/>
      <c r="AK349" s="63"/>
      <c r="AL349" s="63"/>
      <c r="AM349" s="63"/>
      <c r="AN349" s="63"/>
      <c r="AO349" s="63"/>
      <c r="AP349" s="63"/>
    </row>
    <row r="350" spans="1:42" s="60" customFormat="1" x14ac:dyDescent="0.2">
      <c r="A350" s="5"/>
      <c r="B350" s="5"/>
      <c r="C350" s="144"/>
      <c r="D350" s="65"/>
      <c r="E350" s="5"/>
      <c r="F350" s="190"/>
      <c r="G350" s="66"/>
      <c r="H350" s="139"/>
      <c r="I350" s="139"/>
      <c r="J350" s="139"/>
      <c r="K350" s="63"/>
      <c r="L350" s="63"/>
      <c r="M350" s="63"/>
      <c r="N350" s="63"/>
      <c r="O350" s="63"/>
      <c r="P350" s="63"/>
      <c r="Q350" s="63"/>
      <c r="R350" s="63"/>
      <c r="S350" s="63"/>
      <c r="T350" s="63"/>
      <c r="U350" s="63"/>
      <c r="V350" s="63"/>
      <c r="W350" s="63"/>
      <c r="X350" s="63"/>
      <c r="Y350" s="63"/>
      <c r="Z350" s="63"/>
      <c r="AA350" s="63"/>
      <c r="AB350" s="63"/>
      <c r="AC350" s="63"/>
      <c r="AD350" s="63"/>
      <c r="AE350" s="63"/>
      <c r="AF350" s="63"/>
      <c r="AG350" s="63"/>
      <c r="AH350" s="63"/>
      <c r="AI350" s="63"/>
      <c r="AJ350" s="63"/>
      <c r="AK350" s="63"/>
      <c r="AL350" s="63"/>
      <c r="AM350" s="63"/>
      <c r="AN350" s="63"/>
      <c r="AO350" s="63"/>
      <c r="AP350" s="63"/>
    </row>
    <row r="351" spans="1:42" s="60" customFormat="1" x14ac:dyDescent="0.2">
      <c r="A351" s="5"/>
      <c r="B351" s="5"/>
      <c r="C351" s="144"/>
      <c r="D351" s="65"/>
      <c r="E351" s="5"/>
      <c r="F351" s="190"/>
      <c r="G351" s="66"/>
      <c r="H351" s="139"/>
      <c r="I351" s="139"/>
      <c r="J351" s="139"/>
      <c r="K351" s="63"/>
      <c r="L351" s="63"/>
      <c r="M351" s="63"/>
      <c r="N351" s="63"/>
      <c r="O351" s="63"/>
      <c r="P351" s="63"/>
      <c r="Q351" s="63"/>
      <c r="R351" s="63"/>
      <c r="S351" s="63"/>
      <c r="T351" s="63"/>
      <c r="U351" s="63"/>
      <c r="V351" s="63"/>
      <c r="W351" s="63"/>
      <c r="X351" s="63"/>
      <c r="Y351" s="63"/>
      <c r="Z351" s="63"/>
      <c r="AA351" s="63"/>
      <c r="AB351" s="63"/>
      <c r="AC351" s="63"/>
      <c r="AD351" s="63"/>
      <c r="AE351" s="63"/>
      <c r="AF351" s="63"/>
      <c r="AG351" s="63"/>
      <c r="AH351" s="63"/>
      <c r="AI351" s="63"/>
      <c r="AJ351" s="63"/>
      <c r="AK351" s="63"/>
      <c r="AL351" s="63"/>
      <c r="AM351" s="63"/>
      <c r="AN351" s="63"/>
      <c r="AO351" s="63"/>
      <c r="AP351" s="63"/>
    </row>
    <row r="352" spans="1:42" s="60" customFormat="1" x14ac:dyDescent="0.2">
      <c r="A352" s="5"/>
      <c r="B352" s="5"/>
      <c r="C352" s="144"/>
      <c r="D352" s="65"/>
      <c r="E352" s="5"/>
      <c r="F352" s="190"/>
      <c r="G352" s="66"/>
      <c r="H352" s="139"/>
      <c r="I352" s="139"/>
      <c r="J352" s="139"/>
      <c r="K352" s="63"/>
      <c r="L352" s="63"/>
      <c r="M352" s="63"/>
      <c r="N352" s="63"/>
      <c r="O352" s="63"/>
      <c r="P352" s="63"/>
      <c r="Q352" s="63"/>
      <c r="R352" s="63"/>
      <c r="S352" s="63"/>
      <c r="T352" s="63"/>
      <c r="U352" s="63"/>
      <c r="V352" s="63"/>
      <c r="W352" s="63"/>
      <c r="X352" s="63"/>
      <c r="Y352" s="63"/>
      <c r="Z352" s="63"/>
      <c r="AA352" s="63"/>
      <c r="AB352" s="63"/>
      <c r="AC352" s="63"/>
      <c r="AD352" s="63"/>
      <c r="AE352" s="63"/>
      <c r="AF352" s="63"/>
      <c r="AG352" s="63"/>
      <c r="AH352" s="63"/>
      <c r="AI352" s="63"/>
      <c r="AJ352" s="63"/>
      <c r="AK352" s="63"/>
      <c r="AL352" s="63"/>
      <c r="AM352" s="63"/>
      <c r="AN352" s="63"/>
      <c r="AO352" s="63"/>
      <c r="AP352" s="63"/>
    </row>
    <row r="353" spans="1:42" s="60" customFormat="1" x14ac:dyDescent="0.2">
      <c r="A353" s="5"/>
      <c r="B353" s="5"/>
      <c r="C353" s="144"/>
      <c r="D353" s="65"/>
      <c r="E353" s="5"/>
      <c r="F353" s="190"/>
      <c r="G353" s="66"/>
      <c r="H353" s="139"/>
      <c r="I353" s="139"/>
      <c r="J353" s="139"/>
      <c r="K353" s="63"/>
      <c r="L353" s="63"/>
      <c r="M353" s="63"/>
      <c r="N353" s="63"/>
      <c r="O353" s="63"/>
      <c r="P353" s="63"/>
      <c r="Q353" s="63"/>
      <c r="R353" s="63"/>
      <c r="S353" s="63"/>
      <c r="T353" s="63"/>
      <c r="U353" s="63"/>
      <c r="V353" s="63"/>
      <c r="W353" s="63"/>
      <c r="X353" s="63"/>
      <c r="Y353" s="63"/>
      <c r="Z353" s="63"/>
      <c r="AA353" s="63"/>
      <c r="AB353" s="63"/>
      <c r="AC353" s="63"/>
      <c r="AD353" s="63"/>
      <c r="AE353" s="63"/>
      <c r="AF353" s="63"/>
      <c r="AG353" s="63"/>
      <c r="AH353" s="63"/>
      <c r="AI353" s="63"/>
      <c r="AJ353" s="63"/>
      <c r="AK353" s="63"/>
      <c r="AL353" s="63"/>
      <c r="AM353" s="63"/>
      <c r="AN353" s="63"/>
      <c r="AO353" s="63"/>
      <c r="AP353" s="63"/>
    </row>
    <row r="354" spans="1:42" s="60" customFormat="1" x14ac:dyDescent="0.2">
      <c r="A354" s="5"/>
      <c r="B354" s="5"/>
      <c r="C354" s="144"/>
      <c r="D354" s="65"/>
      <c r="E354" s="5"/>
      <c r="F354" s="190"/>
      <c r="G354" s="66"/>
      <c r="H354" s="139"/>
      <c r="I354" s="139"/>
      <c r="J354" s="139"/>
      <c r="K354" s="63"/>
      <c r="L354" s="63"/>
      <c r="M354" s="63"/>
      <c r="N354" s="63"/>
      <c r="O354" s="63"/>
      <c r="P354" s="63"/>
      <c r="Q354" s="63"/>
      <c r="R354" s="63"/>
      <c r="S354" s="63"/>
      <c r="T354" s="63"/>
      <c r="U354" s="63"/>
      <c r="V354" s="63"/>
      <c r="W354" s="63"/>
      <c r="X354" s="63"/>
      <c r="Y354" s="63"/>
      <c r="Z354" s="63"/>
      <c r="AA354" s="63"/>
      <c r="AB354" s="63"/>
      <c r="AC354" s="63"/>
      <c r="AD354" s="63"/>
      <c r="AE354" s="63"/>
      <c r="AF354" s="63"/>
      <c r="AG354" s="63"/>
      <c r="AH354" s="63"/>
      <c r="AI354" s="63"/>
      <c r="AJ354" s="63"/>
      <c r="AK354" s="63"/>
      <c r="AL354" s="63"/>
      <c r="AM354" s="63"/>
      <c r="AN354" s="63"/>
      <c r="AO354" s="63"/>
      <c r="AP354" s="63"/>
    </row>
    <row r="355" spans="1:42" s="60" customFormat="1" x14ac:dyDescent="0.2">
      <c r="A355" s="5"/>
      <c r="B355" s="5"/>
      <c r="C355" s="144"/>
      <c r="D355" s="65"/>
      <c r="E355" s="5"/>
      <c r="F355" s="190"/>
      <c r="G355" s="66"/>
      <c r="H355" s="139"/>
      <c r="I355" s="139"/>
      <c r="J355" s="139"/>
      <c r="K355" s="63"/>
      <c r="L355" s="63"/>
      <c r="M355" s="63"/>
      <c r="N355" s="63"/>
      <c r="O355" s="63"/>
      <c r="P355" s="63"/>
      <c r="Q355" s="63"/>
      <c r="R355" s="63"/>
      <c r="S355" s="63"/>
      <c r="T355" s="63"/>
      <c r="U355" s="63"/>
      <c r="V355" s="63"/>
      <c r="W355" s="63"/>
      <c r="X355" s="63"/>
      <c r="Y355" s="63"/>
      <c r="Z355" s="63"/>
      <c r="AA355" s="63"/>
      <c r="AB355" s="63"/>
      <c r="AC355" s="63"/>
      <c r="AD355" s="63"/>
      <c r="AE355" s="63"/>
      <c r="AF355" s="63"/>
      <c r="AG355" s="63"/>
      <c r="AH355" s="63"/>
      <c r="AI355" s="63"/>
      <c r="AJ355" s="63"/>
      <c r="AK355" s="63"/>
      <c r="AL355" s="63"/>
      <c r="AM355" s="63"/>
      <c r="AN355" s="63"/>
      <c r="AO355" s="63"/>
      <c r="AP355" s="63"/>
    </row>
    <row r="356" spans="1:42" s="60" customFormat="1" x14ac:dyDescent="0.2">
      <c r="A356" s="5"/>
      <c r="B356" s="5"/>
      <c r="C356" s="144"/>
      <c r="D356" s="65"/>
      <c r="E356" s="5"/>
      <c r="F356" s="190"/>
      <c r="G356" s="66"/>
      <c r="H356" s="139"/>
      <c r="I356" s="139"/>
      <c r="J356" s="139"/>
      <c r="K356" s="63"/>
      <c r="L356" s="63"/>
      <c r="M356" s="63"/>
      <c r="N356" s="63"/>
      <c r="O356" s="63"/>
      <c r="P356" s="63"/>
      <c r="Q356" s="63"/>
      <c r="R356" s="63"/>
      <c r="S356" s="63"/>
      <c r="T356" s="63"/>
      <c r="U356" s="63"/>
      <c r="V356" s="63"/>
      <c r="W356" s="63"/>
      <c r="X356" s="63"/>
      <c r="Y356" s="63"/>
      <c r="Z356" s="63"/>
      <c r="AA356" s="63"/>
      <c r="AB356" s="63"/>
      <c r="AC356" s="63"/>
      <c r="AD356" s="63"/>
      <c r="AE356" s="63"/>
      <c r="AF356" s="63"/>
      <c r="AG356" s="63"/>
      <c r="AH356" s="63"/>
      <c r="AI356" s="63"/>
      <c r="AJ356" s="63"/>
      <c r="AK356" s="63"/>
      <c r="AL356" s="63"/>
      <c r="AM356" s="63"/>
      <c r="AN356" s="63"/>
      <c r="AO356" s="63"/>
      <c r="AP356" s="63"/>
    </row>
    <row r="357" spans="1:42" s="60" customFormat="1" x14ac:dyDescent="0.2">
      <c r="A357" s="5"/>
      <c r="B357" s="5"/>
      <c r="C357" s="144"/>
      <c r="D357" s="65"/>
      <c r="E357" s="5"/>
      <c r="F357" s="190"/>
      <c r="G357" s="66"/>
      <c r="H357" s="139"/>
      <c r="I357" s="139"/>
      <c r="J357" s="139"/>
      <c r="K357" s="63"/>
      <c r="L357" s="63"/>
      <c r="M357" s="63"/>
      <c r="N357" s="63"/>
      <c r="O357" s="63"/>
      <c r="P357" s="63"/>
      <c r="Q357" s="63"/>
      <c r="R357" s="63"/>
      <c r="S357" s="63"/>
      <c r="T357" s="63"/>
      <c r="U357" s="63"/>
      <c r="V357" s="63"/>
      <c r="W357" s="63"/>
      <c r="X357" s="63"/>
      <c r="Y357" s="63"/>
      <c r="Z357" s="63"/>
      <c r="AA357" s="63"/>
      <c r="AB357" s="63"/>
      <c r="AC357" s="63"/>
      <c r="AD357" s="63"/>
      <c r="AE357" s="63"/>
      <c r="AF357" s="63"/>
      <c r="AG357" s="63"/>
      <c r="AH357" s="63"/>
      <c r="AI357" s="63"/>
      <c r="AJ357" s="63"/>
      <c r="AK357" s="63"/>
      <c r="AL357" s="63"/>
      <c r="AM357" s="63"/>
      <c r="AN357" s="63"/>
      <c r="AO357" s="63"/>
      <c r="AP357" s="63"/>
    </row>
    <row r="358" spans="1:42" s="60" customFormat="1" x14ac:dyDescent="0.2">
      <c r="A358" s="5"/>
      <c r="B358" s="5"/>
      <c r="C358" s="144"/>
      <c r="D358" s="65"/>
      <c r="E358" s="5"/>
      <c r="F358" s="190"/>
      <c r="G358" s="66"/>
      <c r="H358" s="139"/>
      <c r="I358" s="139"/>
      <c r="J358" s="139"/>
      <c r="K358" s="63"/>
      <c r="L358" s="63"/>
      <c r="M358" s="63"/>
      <c r="N358" s="63"/>
      <c r="O358" s="63"/>
      <c r="P358" s="63"/>
      <c r="Q358" s="63"/>
      <c r="R358" s="63"/>
      <c r="S358" s="63"/>
      <c r="T358" s="63"/>
      <c r="U358" s="63"/>
      <c r="V358" s="63"/>
      <c r="W358" s="63"/>
      <c r="X358" s="63"/>
      <c r="Y358" s="63"/>
      <c r="Z358" s="63"/>
      <c r="AA358" s="63"/>
      <c r="AB358" s="63"/>
      <c r="AC358" s="63"/>
      <c r="AD358" s="63"/>
      <c r="AE358" s="63"/>
      <c r="AF358" s="63"/>
      <c r="AG358" s="63"/>
      <c r="AH358" s="63"/>
      <c r="AI358" s="63"/>
      <c r="AJ358" s="63"/>
      <c r="AK358" s="63"/>
      <c r="AL358" s="63"/>
      <c r="AM358" s="63"/>
      <c r="AN358" s="63"/>
      <c r="AO358" s="63"/>
      <c r="AP358" s="63"/>
    </row>
    <row r="359" spans="1:42" s="60" customFormat="1" x14ac:dyDescent="0.2">
      <c r="A359" s="5"/>
      <c r="B359" s="5"/>
      <c r="C359" s="144"/>
      <c r="D359" s="65"/>
      <c r="E359" s="5"/>
      <c r="F359" s="190"/>
      <c r="G359" s="66"/>
      <c r="H359" s="139"/>
      <c r="I359" s="139"/>
      <c r="J359" s="139"/>
      <c r="K359" s="63"/>
      <c r="L359" s="63"/>
      <c r="M359" s="63"/>
      <c r="N359" s="63"/>
      <c r="O359" s="63"/>
      <c r="P359" s="63"/>
      <c r="Q359" s="63"/>
      <c r="R359" s="63"/>
      <c r="S359" s="63"/>
      <c r="T359" s="63"/>
      <c r="U359" s="63"/>
      <c r="V359" s="63"/>
      <c r="W359" s="63"/>
      <c r="X359" s="63"/>
      <c r="Y359" s="63"/>
      <c r="Z359" s="63"/>
      <c r="AA359" s="63"/>
      <c r="AB359" s="63"/>
      <c r="AC359" s="63"/>
      <c r="AD359" s="63"/>
      <c r="AE359" s="63"/>
      <c r="AF359" s="63"/>
      <c r="AG359" s="63"/>
      <c r="AH359" s="63"/>
      <c r="AI359" s="63"/>
      <c r="AJ359" s="63"/>
      <c r="AK359" s="63"/>
      <c r="AL359" s="63"/>
      <c r="AM359" s="63"/>
      <c r="AN359" s="63"/>
      <c r="AO359" s="63"/>
      <c r="AP359" s="63"/>
    </row>
    <row r="360" spans="1:42" s="60" customFormat="1" x14ac:dyDescent="0.2">
      <c r="A360" s="5"/>
      <c r="B360" s="5"/>
      <c r="C360" s="144"/>
      <c r="D360" s="65"/>
      <c r="E360" s="5"/>
      <c r="F360" s="190"/>
      <c r="G360" s="66"/>
      <c r="H360" s="139"/>
      <c r="I360" s="139"/>
      <c r="J360" s="139"/>
      <c r="K360" s="63"/>
      <c r="L360" s="63"/>
      <c r="M360" s="63"/>
      <c r="N360" s="63"/>
      <c r="O360" s="63"/>
      <c r="P360" s="63"/>
      <c r="Q360" s="63"/>
      <c r="R360" s="63"/>
      <c r="S360" s="63"/>
      <c r="T360" s="63"/>
      <c r="U360" s="63"/>
      <c r="V360" s="63"/>
      <c r="W360" s="63"/>
      <c r="X360" s="63"/>
      <c r="Y360" s="63"/>
      <c r="Z360" s="63"/>
      <c r="AA360" s="63"/>
      <c r="AB360" s="63"/>
      <c r="AC360" s="63"/>
      <c r="AD360" s="63"/>
      <c r="AE360" s="63"/>
      <c r="AF360" s="63"/>
      <c r="AG360" s="63"/>
      <c r="AH360" s="63"/>
      <c r="AI360" s="63"/>
      <c r="AJ360" s="63"/>
      <c r="AK360" s="63"/>
      <c r="AL360" s="63"/>
      <c r="AM360" s="63"/>
      <c r="AN360" s="63"/>
      <c r="AO360" s="63"/>
      <c r="AP360" s="63"/>
    </row>
    <row r="361" spans="1:42" s="60" customFormat="1" x14ac:dyDescent="0.2">
      <c r="A361" s="5"/>
      <c r="B361" s="5"/>
      <c r="C361" s="144"/>
      <c r="D361" s="65"/>
      <c r="E361" s="5"/>
      <c r="F361" s="190"/>
      <c r="G361" s="66"/>
      <c r="H361" s="139"/>
      <c r="I361" s="139"/>
      <c r="J361" s="139"/>
      <c r="K361" s="63"/>
      <c r="L361" s="63"/>
      <c r="M361" s="63"/>
      <c r="N361" s="63"/>
      <c r="O361" s="63"/>
      <c r="P361" s="63"/>
      <c r="Q361" s="63"/>
      <c r="R361" s="63"/>
      <c r="S361" s="63"/>
      <c r="T361" s="63"/>
      <c r="U361" s="63"/>
      <c r="V361" s="63"/>
      <c r="W361" s="63"/>
      <c r="X361" s="63"/>
      <c r="Y361" s="63"/>
      <c r="Z361" s="63"/>
      <c r="AA361" s="63"/>
      <c r="AB361" s="63"/>
      <c r="AC361" s="63"/>
      <c r="AD361" s="63"/>
      <c r="AE361" s="63"/>
      <c r="AF361" s="63"/>
      <c r="AG361" s="63"/>
      <c r="AH361" s="63"/>
      <c r="AI361" s="63"/>
      <c r="AJ361" s="63"/>
      <c r="AK361" s="63"/>
      <c r="AL361" s="63"/>
      <c r="AM361" s="63"/>
      <c r="AN361" s="63"/>
      <c r="AO361" s="63"/>
      <c r="AP361" s="63"/>
    </row>
    <row r="362" spans="1:42" s="60" customFormat="1" x14ac:dyDescent="0.2">
      <c r="A362" s="5"/>
      <c r="B362" s="5"/>
      <c r="C362" s="144"/>
      <c r="D362" s="65"/>
      <c r="E362" s="5"/>
      <c r="F362" s="190"/>
      <c r="G362" s="66"/>
      <c r="H362" s="139"/>
      <c r="I362" s="139"/>
      <c r="J362" s="139"/>
      <c r="K362" s="63"/>
      <c r="L362" s="63"/>
      <c r="M362" s="63"/>
      <c r="N362" s="63"/>
      <c r="O362" s="63"/>
      <c r="P362" s="63"/>
      <c r="Q362" s="63"/>
      <c r="R362" s="63"/>
      <c r="S362" s="63"/>
      <c r="T362" s="63"/>
      <c r="U362" s="63"/>
      <c r="V362" s="63"/>
      <c r="W362" s="63"/>
      <c r="X362" s="63"/>
      <c r="Y362" s="63"/>
      <c r="Z362" s="63"/>
      <c r="AA362" s="63"/>
      <c r="AB362" s="63"/>
      <c r="AC362" s="63"/>
      <c r="AD362" s="63"/>
      <c r="AE362" s="63"/>
      <c r="AF362" s="63"/>
      <c r="AG362" s="63"/>
      <c r="AH362" s="63"/>
      <c r="AI362" s="63"/>
      <c r="AJ362" s="63"/>
      <c r="AK362" s="63"/>
      <c r="AL362" s="63"/>
      <c r="AM362" s="63"/>
      <c r="AN362" s="63"/>
      <c r="AO362" s="63"/>
      <c r="AP362" s="63"/>
    </row>
    <row r="363" spans="1:42" s="60" customFormat="1" x14ac:dyDescent="0.2">
      <c r="A363" s="5"/>
      <c r="B363" s="5"/>
      <c r="C363" s="144"/>
      <c r="D363" s="65"/>
      <c r="E363" s="5"/>
      <c r="F363" s="190"/>
      <c r="G363" s="66"/>
      <c r="H363" s="139"/>
      <c r="I363" s="139"/>
      <c r="J363" s="139"/>
      <c r="K363" s="63"/>
      <c r="L363" s="63"/>
      <c r="M363" s="63"/>
      <c r="N363" s="63"/>
      <c r="O363" s="63"/>
      <c r="P363" s="63"/>
      <c r="Q363" s="63"/>
      <c r="R363" s="63"/>
      <c r="S363" s="63"/>
      <c r="T363" s="63"/>
      <c r="U363" s="63"/>
      <c r="V363" s="63"/>
      <c r="W363" s="63"/>
      <c r="X363" s="63"/>
      <c r="Y363" s="63"/>
      <c r="Z363" s="63"/>
      <c r="AA363" s="63"/>
      <c r="AB363" s="63"/>
      <c r="AC363" s="63"/>
      <c r="AD363" s="63"/>
      <c r="AE363" s="63"/>
      <c r="AF363" s="63"/>
      <c r="AG363" s="63"/>
      <c r="AH363" s="63"/>
      <c r="AI363" s="63"/>
      <c r="AJ363" s="63"/>
      <c r="AK363" s="63"/>
      <c r="AL363" s="63"/>
      <c r="AM363" s="63"/>
      <c r="AN363" s="63"/>
      <c r="AO363" s="63"/>
      <c r="AP363" s="63"/>
    </row>
    <row r="364" spans="1:42" s="60" customFormat="1" x14ac:dyDescent="0.2">
      <c r="A364" s="5"/>
      <c r="B364" s="5"/>
      <c r="C364" s="144"/>
      <c r="D364" s="65"/>
      <c r="E364" s="5"/>
      <c r="F364" s="190"/>
      <c r="G364" s="66"/>
      <c r="H364" s="139"/>
      <c r="I364" s="139"/>
      <c r="J364" s="139"/>
      <c r="K364" s="63"/>
      <c r="L364" s="63"/>
      <c r="M364" s="63"/>
      <c r="N364" s="63"/>
      <c r="O364" s="63"/>
      <c r="P364" s="63"/>
      <c r="Q364" s="63"/>
      <c r="R364" s="63"/>
      <c r="S364" s="63"/>
      <c r="T364" s="63"/>
      <c r="U364" s="63"/>
      <c r="V364" s="63"/>
      <c r="W364" s="63"/>
      <c r="X364" s="63"/>
      <c r="Y364" s="63"/>
      <c r="Z364" s="63"/>
      <c r="AA364" s="63"/>
      <c r="AB364" s="63"/>
      <c r="AC364" s="63"/>
      <c r="AD364" s="63"/>
      <c r="AE364" s="63"/>
      <c r="AF364" s="63"/>
      <c r="AG364" s="63"/>
      <c r="AH364" s="63"/>
      <c r="AI364" s="63"/>
      <c r="AJ364" s="63"/>
      <c r="AK364" s="63"/>
      <c r="AL364" s="63"/>
      <c r="AM364" s="63"/>
      <c r="AN364" s="63"/>
      <c r="AO364" s="63"/>
      <c r="AP364" s="63"/>
    </row>
    <row r="365" spans="1:42" s="60" customFormat="1" x14ac:dyDescent="0.2">
      <c r="A365" s="5"/>
      <c r="B365" s="5"/>
      <c r="C365" s="144"/>
      <c r="D365" s="65"/>
      <c r="E365" s="5"/>
      <c r="F365" s="190"/>
      <c r="G365" s="66"/>
      <c r="H365" s="139"/>
      <c r="I365" s="139"/>
      <c r="J365" s="139"/>
      <c r="K365" s="63"/>
      <c r="L365" s="63"/>
      <c r="M365" s="63"/>
      <c r="N365" s="63"/>
      <c r="O365" s="63"/>
      <c r="P365" s="63"/>
      <c r="Q365" s="63"/>
      <c r="R365" s="63"/>
      <c r="S365" s="63"/>
      <c r="T365" s="63"/>
      <c r="U365" s="63"/>
      <c r="V365" s="63"/>
      <c r="W365" s="63"/>
      <c r="X365" s="63"/>
      <c r="Y365" s="63"/>
      <c r="Z365" s="63"/>
      <c r="AA365" s="63"/>
      <c r="AB365" s="63"/>
      <c r="AC365" s="63"/>
      <c r="AD365" s="63"/>
      <c r="AE365" s="63"/>
      <c r="AF365" s="63"/>
      <c r="AG365" s="63"/>
      <c r="AH365" s="63"/>
      <c r="AI365" s="63"/>
      <c r="AJ365" s="63"/>
      <c r="AK365" s="63"/>
      <c r="AL365" s="63"/>
      <c r="AM365" s="63"/>
      <c r="AN365" s="63"/>
      <c r="AO365" s="63"/>
      <c r="AP365" s="63"/>
    </row>
    <row r="366" spans="1:42" s="60" customFormat="1" x14ac:dyDescent="0.2">
      <c r="A366" s="5"/>
      <c r="B366" s="5"/>
      <c r="C366" s="144"/>
      <c r="D366" s="65"/>
      <c r="E366" s="5"/>
      <c r="F366" s="190"/>
      <c r="G366" s="66"/>
      <c r="H366" s="139"/>
      <c r="I366" s="139"/>
      <c r="J366" s="139"/>
      <c r="K366" s="63"/>
      <c r="L366" s="63"/>
      <c r="M366" s="63"/>
      <c r="N366" s="63"/>
      <c r="O366" s="63"/>
      <c r="P366" s="63"/>
      <c r="Q366" s="63"/>
      <c r="R366" s="63"/>
      <c r="S366" s="63"/>
      <c r="T366" s="63"/>
      <c r="U366" s="63"/>
      <c r="V366" s="63"/>
      <c r="W366" s="63"/>
      <c r="X366" s="63"/>
      <c r="Y366" s="63"/>
      <c r="Z366" s="63"/>
      <c r="AA366" s="63"/>
      <c r="AB366" s="63"/>
      <c r="AC366" s="63"/>
      <c r="AD366" s="63"/>
      <c r="AE366" s="63"/>
      <c r="AF366" s="63"/>
      <c r="AG366" s="63"/>
      <c r="AH366" s="63"/>
      <c r="AI366" s="63"/>
      <c r="AJ366" s="63"/>
      <c r="AK366" s="63"/>
      <c r="AL366" s="63"/>
      <c r="AM366" s="63"/>
      <c r="AN366" s="63"/>
      <c r="AO366" s="63"/>
      <c r="AP366" s="63"/>
    </row>
    <row r="367" spans="1:42" s="60" customFormat="1" x14ac:dyDescent="0.2">
      <c r="A367" s="5"/>
      <c r="B367" s="5"/>
      <c r="C367" s="144"/>
      <c r="D367" s="65"/>
      <c r="E367" s="5"/>
      <c r="F367" s="190"/>
      <c r="G367" s="66"/>
      <c r="H367" s="139"/>
      <c r="I367" s="139"/>
      <c r="J367" s="139"/>
      <c r="K367" s="63"/>
      <c r="L367" s="63"/>
      <c r="M367" s="63"/>
      <c r="N367" s="63"/>
      <c r="O367" s="63"/>
      <c r="P367" s="63"/>
      <c r="Q367" s="63"/>
      <c r="R367" s="63"/>
      <c r="S367" s="63"/>
      <c r="T367" s="63"/>
      <c r="U367" s="63"/>
      <c r="V367" s="63"/>
      <c r="W367" s="63"/>
      <c r="X367" s="63"/>
      <c r="Y367" s="63"/>
      <c r="Z367" s="63"/>
      <c r="AA367" s="63"/>
      <c r="AB367" s="63"/>
      <c r="AC367" s="63"/>
      <c r="AD367" s="63"/>
      <c r="AE367" s="63"/>
      <c r="AF367" s="63"/>
      <c r="AG367" s="63"/>
      <c r="AH367" s="63"/>
      <c r="AI367" s="63"/>
      <c r="AJ367" s="63"/>
      <c r="AK367" s="63"/>
      <c r="AL367" s="63"/>
      <c r="AM367" s="63"/>
      <c r="AN367" s="63"/>
      <c r="AO367" s="63"/>
      <c r="AP367" s="63"/>
    </row>
    <row r="368" spans="1:42" s="60" customFormat="1" x14ac:dyDescent="0.2">
      <c r="A368" s="5"/>
      <c r="B368" s="5"/>
      <c r="C368" s="144"/>
      <c r="D368" s="65"/>
      <c r="E368" s="5"/>
      <c r="F368" s="190"/>
      <c r="G368" s="66"/>
      <c r="H368" s="139"/>
      <c r="I368" s="139"/>
      <c r="J368" s="139"/>
      <c r="K368" s="63"/>
      <c r="L368" s="63"/>
      <c r="M368" s="63"/>
      <c r="N368" s="63"/>
      <c r="O368" s="63"/>
      <c r="P368" s="63"/>
      <c r="Q368" s="63"/>
      <c r="R368" s="63"/>
      <c r="S368" s="63"/>
      <c r="T368" s="63"/>
      <c r="U368" s="63"/>
      <c r="V368" s="63"/>
      <c r="W368" s="63"/>
      <c r="X368" s="63"/>
      <c r="Y368" s="63"/>
      <c r="Z368" s="63"/>
      <c r="AA368" s="63"/>
      <c r="AB368" s="63"/>
      <c r="AC368" s="63"/>
      <c r="AD368" s="63"/>
      <c r="AE368" s="63"/>
      <c r="AF368" s="63"/>
      <c r="AG368" s="63"/>
      <c r="AH368" s="63"/>
      <c r="AI368" s="63"/>
      <c r="AJ368" s="63"/>
      <c r="AK368" s="63"/>
      <c r="AL368" s="63"/>
      <c r="AM368" s="63"/>
      <c r="AN368" s="63"/>
      <c r="AO368" s="63"/>
      <c r="AP368" s="63"/>
    </row>
    <row r="369" spans="1:42" s="60" customFormat="1" x14ac:dyDescent="0.2">
      <c r="A369" s="5"/>
      <c r="B369" s="5"/>
      <c r="C369" s="144"/>
      <c r="D369" s="65"/>
      <c r="E369" s="5"/>
      <c r="F369" s="190"/>
      <c r="G369" s="66"/>
      <c r="H369" s="139"/>
      <c r="I369" s="139"/>
      <c r="J369" s="139"/>
      <c r="K369" s="63"/>
      <c r="L369" s="63"/>
      <c r="M369" s="63"/>
      <c r="N369" s="63"/>
      <c r="O369" s="63"/>
      <c r="P369" s="63"/>
      <c r="Q369" s="63"/>
      <c r="R369" s="63"/>
      <c r="S369" s="63"/>
      <c r="T369" s="63"/>
      <c r="U369" s="63"/>
      <c r="V369" s="63"/>
      <c r="W369" s="63"/>
      <c r="X369" s="63"/>
      <c r="Y369" s="63"/>
      <c r="Z369" s="63"/>
      <c r="AA369" s="63"/>
      <c r="AB369" s="63"/>
      <c r="AC369" s="63"/>
      <c r="AD369" s="63"/>
      <c r="AE369" s="63"/>
      <c r="AF369" s="63"/>
      <c r="AG369" s="63"/>
      <c r="AH369" s="63"/>
      <c r="AI369" s="63"/>
      <c r="AJ369" s="63"/>
      <c r="AK369" s="63"/>
      <c r="AL369" s="63"/>
      <c r="AM369" s="63"/>
      <c r="AN369" s="63"/>
      <c r="AO369" s="63"/>
      <c r="AP369" s="63"/>
    </row>
    <row r="370" spans="1:42" s="60" customFormat="1" x14ac:dyDescent="0.2">
      <c r="A370" s="5"/>
      <c r="B370" s="5"/>
      <c r="C370" s="144"/>
      <c r="D370" s="65"/>
      <c r="E370" s="5"/>
      <c r="F370" s="190"/>
      <c r="G370" s="66"/>
      <c r="H370" s="139"/>
      <c r="I370" s="139"/>
      <c r="J370" s="139"/>
      <c r="K370" s="63"/>
      <c r="L370" s="63"/>
      <c r="M370" s="63"/>
      <c r="N370" s="63"/>
      <c r="O370" s="63"/>
      <c r="P370" s="63"/>
      <c r="Q370" s="63"/>
      <c r="R370" s="63"/>
      <c r="S370" s="63"/>
      <c r="T370" s="63"/>
      <c r="U370" s="63"/>
      <c r="V370" s="63"/>
      <c r="W370" s="63"/>
      <c r="X370" s="63"/>
      <c r="Y370" s="63"/>
      <c r="Z370" s="63"/>
      <c r="AA370" s="63"/>
      <c r="AB370" s="63"/>
      <c r="AC370" s="63"/>
      <c r="AD370" s="63"/>
      <c r="AE370" s="63"/>
      <c r="AF370" s="63"/>
      <c r="AG370" s="63"/>
      <c r="AH370" s="63"/>
      <c r="AI370" s="63"/>
      <c r="AJ370" s="63"/>
      <c r="AK370" s="63"/>
      <c r="AL370" s="63"/>
      <c r="AM370" s="63"/>
      <c r="AN370" s="63"/>
      <c r="AO370" s="63"/>
      <c r="AP370" s="63"/>
    </row>
    <row r="371" spans="1:42" s="60" customFormat="1" x14ac:dyDescent="0.2">
      <c r="A371" s="5"/>
      <c r="B371" s="5"/>
      <c r="C371" s="144"/>
      <c r="D371" s="65"/>
      <c r="E371" s="5"/>
      <c r="F371" s="190"/>
      <c r="G371" s="66"/>
      <c r="H371" s="139"/>
      <c r="I371" s="139"/>
      <c r="J371" s="139"/>
      <c r="K371" s="63"/>
      <c r="L371" s="63"/>
      <c r="M371" s="63"/>
      <c r="N371" s="63"/>
      <c r="O371" s="63"/>
      <c r="P371" s="63"/>
      <c r="Q371" s="63"/>
      <c r="R371" s="63"/>
      <c r="S371" s="63"/>
      <c r="T371" s="63"/>
      <c r="U371" s="63"/>
      <c r="V371" s="63"/>
      <c r="W371" s="63"/>
      <c r="X371" s="63"/>
      <c r="Y371" s="63"/>
      <c r="Z371" s="63"/>
      <c r="AA371" s="63"/>
      <c r="AB371" s="63"/>
      <c r="AC371" s="63"/>
      <c r="AD371" s="63"/>
      <c r="AE371" s="63"/>
      <c r="AF371" s="63"/>
      <c r="AG371" s="63"/>
      <c r="AH371" s="63"/>
      <c r="AI371" s="63"/>
      <c r="AJ371" s="63"/>
      <c r="AK371" s="63"/>
      <c r="AL371" s="63"/>
      <c r="AM371" s="63"/>
      <c r="AN371" s="63"/>
      <c r="AO371" s="63"/>
      <c r="AP371" s="63"/>
    </row>
    <row r="372" spans="1:42" s="60" customFormat="1" x14ac:dyDescent="0.2">
      <c r="A372" s="5"/>
      <c r="B372" s="5"/>
      <c r="C372" s="144"/>
      <c r="D372" s="65"/>
      <c r="E372" s="5"/>
      <c r="F372" s="190"/>
      <c r="G372" s="66"/>
      <c r="H372" s="139"/>
      <c r="I372" s="139"/>
      <c r="J372" s="139"/>
      <c r="K372" s="63"/>
      <c r="L372" s="63"/>
      <c r="M372" s="63"/>
      <c r="N372" s="63"/>
      <c r="O372" s="63"/>
      <c r="P372" s="63"/>
      <c r="Q372" s="63"/>
      <c r="R372" s="63"/>
      <c r="S372" s="63"/>
      <c r="T372" s="63"/>
      <c r="U372" s="63"/>
      <c r="V372" s="63"/>
      <c r="W372" s="63"/>
      <c r="X372" s="63"/>
      <c r="Y372" s="63"/>
      <c r="Z372" s="63"/>
      <c r="AA372" s="63"/>
      <c r="AB372" s="63"/>
      <c r="AC372" s="63"/>
      <c r="AD372" s="63"/>
      <c r="AE372" s="63"/>
      <c r="AF372" s="63"/>
      <c r="AG372" s="63"/>
      <c r="AH372" s="63"/>
      <c r="AI372" s="63"/>
      <c r="AJ372" s="63"/>
      <c r="AK372" s="63"/>
      <c r="AL372" s="63"/>
      <c r="AM372" s="63"/>
      <c r="AN372" s="63"/>
      <c r="AO372" s="63"/>
      <c r="AP372" s="63"/>
    </row>
    <row r="373" spans="1:42" s="60" customFormat="1" x14ac:dyDescent="0.2">
      <c r="A373" s="5"/>
      <c r="B373" s="5"/>
      <c r="C373" s="144"/>
      <c r="D373" s="65"/>
      <c r="E373" s="5"/>
      <c r="F373" s="190"/>
      <c r="G373" s="66"/>
      <c r="H373" s="139"/>
      <c r="I373" s="139"/>
      <c r="J373" s="139"/>
      <c r="K373" s="63"/>
      <c r="L373" s="63"/>
      <c r="M373" s="63"/>
      <c r="N373" s="63"/>
      <c r="O373" s="63"/>
      <c r="P373" s="63"/>
      <c r="Q373" s="63"/>
      <c r="R373" s="63"/>
      <c r="S373" s="63"/>
      <c r="T373" s="63"/>
      <c r="U373" s="63"/>
      <c r="V373" s="63"/>
      <c r="W373" s="63"/>
      <c r="X373" s="63"/>
      <c r="Y373" s="63"/>
      <c r="Z373" s="63"/>
      <c r="AA373" s="63"/>
      <c r="AB373" s="63"/>
      <c r="AC373" s="63"/>
      <c r="AD373" s="63"/>
      <c r="AE373" s="63"/>
      <c r="AF373" s="63"/>
      <c r="AG373" s="63"/>
      <c r="AH373" s="63"/>
      <c r="AI373" s="63"/>
      <c r="AJ373" s="63"/>
      <c r="AK373" s="63"/>
      <c r="AL373" s="63"/>
      <c r="AM373" s="63"/>
      <c r="AN373" s="63"/>
      <c r="AO373" s="63"/>
      <c r="AP373" s="63"/>
    </row>
    <row r="374" spans="1:42" s="60" customFormat="1" x14ac:dyDescent="0.2">
      <c r="A374" s="5"/>
      <c r="B374" s="5"/>
      <c r="C374" s="144"/>
      <c r="D374" s="65"/>
      <c r="E374" s="5"/>
      <c r="F374" s="190"/>
      <c r="G374" s="66"/>
      <c r="H374" s="139"/>
      <c r="I374" s="139"/>
      <c r="J374" s="139"/>
      <c r="K374" s="63"/>
      <c r="L374" s="63"/>
      <c r="M374" s="63"/>
      <c r="N374" s="63"/>
      <c r="O374" s="63"/>
      <c r="P374" s="63"/>
      <c r="Q374" s="63"/>
      <c r="R374" s="63"/>
      <c r="S374" s="63"/>
      <c r="T374" s="63"/>
      <c r="U374" s="63"/>
      <c r="V374" s="63"/>
      <c r="W374" s="63"/>
      <c r="X374" s="63"/>
      <c r="Y374" s="63"/>
      <c r="Z374" s="63"/>
      <c r="AA374" s="63"/>
      <c r="AB374" s="63"/>
      <c r="AC374" s="63"/>
      <c r="AD374" s="63"/>
      <c r="AE374" s="63"/>
      <c r="AF374" s="63"/>
      <c r="AG374" s="63"/>
      <c r="AH374" s="63"/>
      <c r="AI374" s="63"/>
      <c r="AJ374" s="63"/>
      <c r="AK374" s="63"/>
      <c r="AL374" s="63"/>
      <c r="AM374" s="63"/>
      <c r="AN374" s="63"/>
      <c r="AO374" s="63"/>
      <c r="AP374" s="63"/>
    </row>
    <row r="375" spans="1:42" s="60" customFormat="1" x14ac:dyDescent="0.2">
      <c r="A375" s="5"/>
      <c r="B375" s="5"/>
      <c r="C375" s="144"/>
      <c r="D375" s="65"/>
      <c r="E375" s="5"/>
      <c r="F375" s="190"/>
      <c r="G375" s="66"/>
      <c r="H375" s="139"/>
      <c r="I375" s="139"/>
      <c r="J375" s="139"/>
      <c r="K375" s="63"/>
      <c r="L375" s="63"/>
      <c r="M375" s="63"/>
      <c r="N375" s="63"/>
      <c r="O375" s="63"/>
      <c r="P375" s="63"/>
      <c r="Q375" s="63"/>
      <c r="R375" s="63"/>
      <c r="S375" s="63"/>
      <c r="T375" s="63"/>
      <c r="U375" s="63"/>
      <c r="V375" s="63"/>
      <c r="W375" s="63"/>
      <c r="X375" s="63"/>
      <c r="Y375" s="63"/>
      <c r="Z375" s="63"/>
      <c r="AA375" s="63"/>
      <c r="AB375" s="63"/>
      <c r="AC375" s="63"/>
      <c r="AD375" s="63"/>
      <c r="AE375" s="63"/>
      <c r="AF375" s="63"/>
      <c r="AG375" s="63"/>
      <c r="AH375" s="63"/>
      <c r="AI375" s="63"/>
      <c r="AJ375" s="63"/>
      <c r="AK375" s="63"/>
      <c r="AL375" s="63"/>
      <c r="AM375" s="63"/>
      <c r="AN375" s="63"/>
      <c r="AO375" s="63"/>
      <c r="AP375" s="63"/>
    </row>
    <row r="376" spans="1:42" s="60" customFormat="1" x14ac:dyDescent="0.2">
      <c r="A376" s="5"/>
      <c r="B376" s="5"/>
      <c r="C376" s="144"/>
      <c r="D376" s="65"/>
      <c r="E376" s="5"/>
      <c r="F376" s="190"/>
      <c r="G376" s="66"/>
      <c r="H376" s="139"/>
      <c r="I376" s="139"/>
      <c r="J376" s="139"/>
      <c r="K376" s="63"/>
      <c r="L376" s="63"/>
      <c r="M376" s="63"/>
      <c r="N376" s="63"/>
      <c r="O376" s="63"/>
      <c r="P376" s="63"/>
      <c r="Q376" s="63"/>
      <c r="R376" s="63"/>
      <c r="S376" s="63"/>
      <c r="T376" s="63"/>
      <c r="U376" s="63"/>
      <c r="V376" s="63"/>
      <c r="W376" s="63"/>
      <c r="X376" s="63"/>
      <c r="Y376" s="63"/>
      <c r="Z376" s="63"/>
      <c r="AA376" s="63"/>
      <c r="AB376" s="63"/>
      <c r="AC376" s="63"/>
      <c r="AD376" s="63"/>
      <c r="AE376" s="63"/>
      <c r="AF376" s="63"/>
      <c r="AG376" s="63"/>
      <c r="AH376" s="63"/>
      <c r="AI376" s="63"/>
      <c r="AJ376" s="63"/>
      <c r="AK376" s="63"/>
      <c r="AL376" s="63"/>
      <c r="AM376" s="63"/>
      <c r="AN376" s="63"/>
      <c r="AO376" s="63"/>
      <c r="AP376" s="63"/>
    </row>
    <row r="377" spans="1:42" s="60" customFormat="1" x14ac:dyDescent="0.2">
      <c r="A377" s="5"/>
      <c r="B377" s="5"/>
      <c r="C377" s="144"/>
      <c r="D377" s="65"/>
      <c r="E377" s="5"/>
      <c r="F377" s="190"/>
      <c r="G377" s="66"/>
      <c r="H377" s="139"/>
      <c r="I377" s="139"/>
      <c r="J377" s="139"/>
      <c r="K377" s="63"/>
      <c r="L377" s="63"/>
      <c r="M377" s="63"/>
      <c r="N377" s="63"/>
      <c r="O377" s="63"/>
      <c r="P377" s="63"/>
      <c r="Q377" s="63"/>
      <c r="R377" s="63"/>
      <c r="S377" s="63"/>
      <c r="T377" s="63"/>
      <c r="U377" s="63"/>
      <c r="V377" s="63"/>
      <c r="W377" s="63"/>
      <c r="X377" s="63"/>
      <c r="Y377" s="63"/>
      <c r="Z377" s="63"/>
      <c r="AA377" s="63"/>
      <c r="AB377" s="63"/>
      <c r="AC377" s="63"/>
      <c r="AD377" s="63"/>
      <c r="AE377" s="63"/>
      <c r="AF377" s="63"/>
      <c r="AG377" s="63"/>
      <c r="AH377" s="63"/>
      <c r="AI377" s="63"/>
      <c r="AJ377" s="63"/>
      <c r="AK377" s="63"/>
      <c r="AL377" s="63"/>
      <c r="AM377" s="63"/>
      <c r="AN377" s="63"/>
      <c r="AO377" s="63"/>
      <c r="AP377" s="63"/>
    </row>
    <row r="378" spans="1:42" s="60" customFormat="1" x14ac:dyDescent="0.2">
      <c r="A378" s="5"/>
      <c r="B378" s="5"/>
      <c r="C378" s="144"/>
      <c r="D378" s="65"/>
      <c r="E378" s="5"/>
      <c r="F378" s="190"/>
      <c r="G378" s="66"/>
      <c r="H378" s="139"/>
      <c r="I378" s="139"/>
      <c r="J378" s="139"/>
      <c r="K378" s="63"/>
      <c r="L378" s="63"/>
      <c r="M378" s="63"/>
      <c r="N378" s="63"/>
      <c r="O378" s="63"/>
      <c r="P378" s="63"/>
      <c r="Q378" s="63"/>
      <c r="R378" s="63"/>
      <c r="S378" s="63"/>
      <c r="T378" s="63"/>
      <c r="U378" s="63"/>
      <c r="V378" s="63"/>
      <c r="W378" s="63"/>
      <c r="X378" s="63"/>
      <c r="Y378" s="63"/>
      <c r="Z378" s="63"/>
      <c r="AA378" s="63"/>
      <c r="AB378" s="63"/>
      <c r="AC378" s="63"/>
      <c r="AD378" s="63"/>
      <c r="AE378" s="63"/>
      <c r="AF378" s="63"/>
      <c r="AG378" s="63"/>
      <c r="AH378" s="63"/>
      <c r="AI378" s="63"/>
      <c r="AJ378" s="63"/>
      <c r="AK378" s="63"/>
      <c r="AL378" s="63"/>
      <c r="AM378" s="63"/>
      <c r="AN378" s="63"/>
      <c r="AO378" s="63"/>
      <c r="AP378" s="63"/>
    </row>
    <row r="379" spans="1:42" s="60" customFormat="1" x14ac:dyDescent="0.2">
      <c r="A379" s="5"/>
      <c r="B379" s="5"/>
      <c r="C379" s="144"/>
      <c r="D379" s="65"/>
      <c r="E379" s="5"/>
      <c r="F379" s="190"/>
      <c r="G379" s="66"/>
      <c r="H379" s="139"/>
      <c r="I379" s="139"/>
      <c r="J379" s="139"/>
      <c r="K379" s="63"/>
      <c r="L379" s="63"/>
      <c r="M379" s="63"/>
      <c r="N379" s="63"/>
      <c r="O379" s="63"/>
      <c r="P379" s="63"/>
      <c r="Q379" s="63"/>
      <c r="R379" s="63"/>
      <c r="S379" s="63"/>
      <c r="T379" s="63"/>
      <c r="U379" s="63"/>
      <c r="V379" s="63"/>
      <c r="W379" s="63"/>
      <c r="X379" s="63"/>
      <c r="Y379" s="63"/>
      <c r="Z379" s="63"/>
      <c r="AA379" s="63"/>
      <c r="AB379" s="63"/>
      <c r="AC379" s="63"/>
      <c r="AD379" s="63"/>
      <c r="AE379" s="63"/>
      <c r="AF379" s="63"/>
      <c r="AG379" s="63"/>
      <c r="AH379" s="63"/>
      <c r="AI379" s="63"/>
      <c r="AJ379" s="63"/>
      <c r="AK379" s="63"/>
      <c r="AL379" s="63"/>
      <c r="AM379" s="63"/>
      <c r="AN379" s="63"/>
      <c r="AO379" s="63"/>
      <c r="AP379" s="63"/>
    </row>
    <row r="380" spans="1:42" s="60" customFormat="1" x14ac:dyDescent="0.2">
      <c r="A380" s="5"/>
      <c r="B380" s="5"/>
      <c r="C380" s="144"/>
      <c r="D380" s="65"/>
      <c r="E380" s="5"/>
      <c r="F380" s="190"/>
      <c r="G380" s="66"/>
      <c r="H380" s="139"/>
      <c r="I380" s="139"/>
      <c r="J380" s="139"/>
      <c r="K380" s="63"/>
      <c r="L380" s="63"/>
      <c r="M380" s="63"/>
      <c r="N380" s="63"/>
      <c r="O380" s="63"/>
      <c r="P380" s="63"/>
      <c r="Q380" s="63"/>
      <c r="R380" s="63"/>
      <c r="S380" s="63"/>
      <c r="T380" s="63"/>
      <c r="U380" s="63"/>
      <c r="V380" s="63"/>
      <c r="W380" s="63"/>
      <c r="X380" s="63"/>
      <c r="Y380" s="63"/>
      <c r="Z380" s="63"/>
      <c r="AA380" s="63"/>
      <c r="AB380" s="63"/>
      <c r="AC380" s="63"/>
      <c r="AD380" s="63"/>
      <c r="AE380" s="63"/>
      <c r="AF380" s="63"/>
      <c r="AG380" s="63"/>
      <c r="AH380" s="63"/>
      <c r="AI380" s="63"/>
      <c r="AJ380" s="63"/>
      <c r="AK380" s="63"/>
      <c r="AL380" s="63"/>
      <c r="AM380" s="63"/>
      <c r="AN380" s="63"/>
      <c r="AO380" s="63"/>
      <c r="AP380" s="63"/>
    </row>
    <row r="381" spans="1:42" s="60" customFormat="1" x14ac:dyDescent="0.2">
      <c r="A381" s="5"/>
      <c r="B381" s="5"/>
      <c r="C381" s="144"/>
      <c r="D381" s="65"/>
      <c r="E381" s="5"/>
      <c r="F381" s="190"/>
      <c r="G381" s="66"/>
      <c r="H381" s="139"/>
      <c r="I381" s="139"/>
      <c r="J381" s="139"/>
      <c r="K381" s="63"/>
      <c r="L381" s="63"/>
      <c r="M381" s="63"/>
      <c r="N381" s="63"/>
      <c r="O381" s="63"/>
      <c r="P381" s="63"/>
      <c r="Q381" s="63"/>
      <c r="R381" s="63"/>
      <c r="S381" s="63"/>
      <c r="T381" s="63"/>
      <c r="U381" s="63"/>
      <c r="V381" s="63"/>
      <c r="W381" s="63"/>
      <c r="X381" s="63"/>
      <c r="Y381" s="63"/>
      <c r="Z381" s="63"/>
      <c r="AA381" s="63"/>
      <c r="AB381" s="63"/>
      <c r="AC381" s="63"/>
      <c r="AD381" s="63"/>
      <c r="AE381" s="63"/>
      <c r="AF381" s="63"/>
      <c r="AG381" s="63"/>
      <c r="AH381" s="63"/>
      <c r="AI381" s="63"/>
      <c r="AJ381" s="63"/>
      <c r="AK381" s="63"/>
      <c r="AL381" s="63"/>
      <c r="AM381" s="63"/>
      <c r="AN381" s="63"/>
      <c r="AO381" s="63"/>
      <c r="AP381" s="63"/>
    </row>
    <row r="382" spans="1:42" s="60" customFormat="1" x14ac:dyDescent="0.2">
      <c r="A382" s="5"/>
      <c r="B382" s="5"/>
      <c r="C382" s="144"/>
      <c r="D382" s="65"/>
      <c r="E382" s="5"/>
      <c r="F382" s="190"/>
      <c r="G382" s="66"/>
      <c r="H382" s="139"/>
      <c r="I382" s="139"/>
      <c r="J382" s="139"/>
      <c r="K382" s="63"/>
      <c r="L382" s="63"/>
      <c r="M382" s="63"/>
      <c r="N382" s="63"/>
      <c r="O382" s="63"/>
      <c r="P382" s="63"/>
      <c r="Q382" s="63"/>
      <c r="R382" s="63"/>
      <c r="S382" s="63"/>
      <c r="T382" s="63"/>
      <c r="U382" s="63"/>
      <c r="V382" s="63"/>
      <c r="W382" s="63"/>
      <c r="X382" s="63"/>
      <c r="Y382" s="63"/>
      <c r="Z382" s="63"/>
      <c r="AA382" s="63"/>
      <c r="AB382" s="63"/>
      <c r="AC382" s="63"/>
      <c r="AD382" s="63"/>
      <c r="AE382" s="63"/>
      <c r="AF382" s="63"/>
      <c r="AG382" s="63"/>
      <c r="AH382" s="63"/>
      <c r="AI382" s="63"/>
      <c r="AJ382" s="63"/>
      <c r="AK382" s="63"/>
      <c r="AL382" s="63"/>
      <c r="AM382" s="63"/>
      <c r="AN382" s="63"/>
      <c r="AO382" s="63"/>
      <c r="AP382" s="63"/>
    </row>
    <row r="383" spans="1:42" s="60" customFormat="1" x14ac:dyDescent="0.2">
      <c r="A383" s="5"/>
      <c r="B383" s="5"/>
      <c r="C383" s="144"/>
      <c r="D383" s="65"/>
      <c r="E383" s="5"/>
      <c r="F383" s="190"/>
      <c r="G383" s="66"/>
      <c r="H383" s="139"/>
      <c r="I383" s="139"/>
      <c r="J383" s="139"/>
      <c r="K383" s="63"/>
      <c r="L383" s="63"/>
      <c r="M383" s="63"/>
      <c r="N383" s="63"/>
      <c r="O383" s="63"/>
      <c r="P383" s="63"/>
      <c r="Q383" s="63"/>
      <c r="R383" s="63"/>
      <c r="S383" s="63"/>
      <c r="T383" s="63"/>
      <c r="U383" s="63"/>
      <c r="V383" s="63"/>
      <c r="W383" s="63"/>
      <c r="X383" s="63"/>
      <c r="Y383" s="63"/>
      <c r="Z383" s="63"/>
      <c r="AA383" s="63"/>
      <c r="AB383" s="63"/>
      <c r="AC383" s="63"/>
      <c r="AD383" s="63"/>
      <c r="AE383" s="63"/>
      <c r="AF383" s="63"/>
      <c r="AG383" s="63"/>
      <c r="AH383" s="63"/>
      <c r="AI383" s="63"/>
      <c r="AJ383" s="63"/>
      <c r="AK383" s="63"/>
      <c r="AL383" s="63"/>
      <c r="AM383" s="63"/>
      <c r="AN383" s="63"/>
      <c r="AO383" s="63"/>
      <c r="AP383" s="63"/>
    </row>
    <row r="384" spans="1:42" s="60" customFormat="1" x14ac:dyDescent="0.2">
      <c r="A384" s="5"/>
      <c r="B384" s="5"/>
      <c r="C384" s="144"/>
      <c r="D384" s="65"/>
      <c r="E384" s="5"/>
      <c r="F384" s="190"/>
      <c r="G384" s="66"/>
      <c r="H384" s="139"/>
      <c r="I384" s="139"/>
      <c r="J384" s="139"/>
      <c r="K384" s="63"/>
      <c r="L384" s="63"/>
      <c r="M384" s="63"/>
      <c r="N384" s="63"/>
      <c r="O384" s="63"/>
      <c r="P384" s="63"/>
      <c r="Q384" s="63"/>
      <c r="R384" s="63"/>
      <c r="S384" s="63"/>
      <c r="T384" s="63"/>
      <c r="U384" s="63"/>
      <c r="V384" s="63"/>
      <c r="W384" s="63"/>
      <c r="X384" s="63"/>
      <c r="Y384" s="63"/>
      <c r="Z384" s="63"/>
      <c r="AA384" s="63"/>
      <c r="AB384" s="63"/>
      <c r="AC384" s="63"/>
      <c r="AD384" s="63"/>
      <c r="AE384" s="63"/>
      <c r="AF384" s="63"/>
      <c r="AG384" s="63"/>
      <c r="AH384" s="63"/>
      <c r="AI384" s="63"/>
      <c r="AJ384" s="63"/>
      <c r="AK384" s="63"/>
      <c r="AL384" s="63"/>
      <c r="AM384" s="63"/>
      <c r="AN384" s="63"/>
      <c r="AO384" s="63"/>
      <c r="AP384" s="63"/>
    </row>
    <row r="385" spans="1:42" s="60" customFormat="1" x14ac:dyDescent="0.2">
      <c r="A385" s="5"/>
      <c r="B385" s="5"/>
      <c r="C385" s="144"/>
      <c r="D385" s="65"/>
      <c r="E385" s="5"/>
      <c r="F385" s="190"/>
      <c r="G385" s="66"/>
      <c r="H385" s="139"/>
      <c r="I385" s="139"/>
      <c r="J385" s="139"/>
      <c r="K385" s="63"/>
      <c r="L385" s="63"/>
      <c r="M385" s="63"/>
      <c r="N385" s="63"/>
      <c r="O385" s="63"/>
      <c r="P385" s="63"/>
      <c r="Q385" s="63"/>
      <c r="R385" s="63"/>
      <c r="S385" s="63"/>
      <c r="T385" s="63"/>
      <c r="U385" s="63"/>
      <c r="V385" s="63"/>
      <c r="W385" s="63"/>
      <c r="X385" s="63"/>
      <c r="Y385" s="63"/>
      <c r="Z385" s="63"/>
      <c r="AA385" s="63"/>
      <c r="AB385" s="63"/>
      <c r="AC385" s="63"/>
      <c r="AD385" s="63"/>
      <c r="AE385" s="63"/>
      <c r="AF385" s="63"/>
      <c r="AG385" s="63"/>
      <c r="AH385" s="63"/>
      <c r="AI385" s="63"/>
      <c r="AJ385" s="63"/>
      <c r="AK385" s="63"/>
      <c r="AL385" s="63"/>
      <c r="AM385" s="63"/>
      <c r="AN385" s="63"/>
      <c r="AO385" s="63"/>
      <c r="AP385" s="63"/>
    </row>
    <row r="386" spans="1:42" s="60" customFormat="1" x14ac:dyDescent="0.2">
      <c r="A386" s="5"/>
      <c r="B386" s="5"/>
      <c r="C386" s="144"/>
      <c r="D386" s="65"/>
      <c r="E386" s="5"/>
      <c r="F386" s="190"/>
      <c r="G386" s="66"/>
      <c r="H386" s="139"/>
      <c r="I386" s="139"/>
      <c r="J386" s="139"/>
      <c r="K386" s="63"/>
      <c r="L386" s="63"/>
      <c r="M386" s="63"/>
      <c r="N386" s="63"/>
      <c r="O386" s="63"/>
      <c r="P386" s="63"/>
      <c r="Q386" s="63"/>
      <c r="R386" s="63"/>
      <c r="S386" s="63"/>
      <c r="T386" s="63"/>
      <c r="U386" s="63"/>
      <c r="V386" s="63"/>
      <c r="W386" s="63"/>
      <c r="X386" s="63"/>
      <c r="Y386" s="63"/>
      <c r="Z386" s="63"/>
      <c r="AA386" s="63"/>
      <c r="AB386" s="63"/>
      <c r="AC386" s="63"/>
      <c r="AD386" s="63"/>
      <c r="AE386" s="63"/>
      <c r="AF386" s="63"/>
      <c r="AG386" s="63"/>
      <c r="AH386" s="63"/>
      <c r="AI386" s="63"/>
      <c r="AJ386" s="63"/>
      <c r="AK386" s="63"/>
      <c r="AL386" s="63"/>
      <c r="AM386" s="63"/>
      <c r="AN386" s="63"/>
      <c r="AO386" s="63"/>
      <c r="AP386" s="63"/>
    </row>
    <row r="387" spans="1:42" s="60" customFormat="1" x14ac:dyDescent="0.2">
      <c r="A387" s="5"/>
      <c r="B387" s="5"/>
      <c r="C387" s="144"/>
      <c r="D387" s="65"/>
      <c r="E387" s="5"/>
      <c r="F387" s="190"/>
      <c r="G387" s="66"/>
      <c r="H387" s="139"/>
      <c r="I387" s="139"/>
      <c r="J387" s="139"/>
      <c r="K387" s="63"/>
      <c r="L387" s="63"/>
      <c r="M387" s="63"/>
      <c r="N387" s="63"/>
      <c r="O387" s="63"/>
      <c r="P387" s="63"/>
      <c r="Q387" s="63"/>
      <c r="R387" s="63"/>
      <c r="S387" s="63"/>
      <c r="T387" s="63"/>
      <c r="U387" s="63"/>
      <c r="V387" s="63"/>
      <c r="W387" s="63"/>
      <c r="X387" s="63"/>
      <c r="Y387" s="63"/>
      <c r="Z387" s="63"/>
      <c r="AA387" s="63"/>
      <c r="AB387" s="63"/>
      <c r="AC387" s="63"/>
      <c r="AD387" s="63"/>
      <c r="AE387" s="63"/>
      <c r="AF387" s="63"/>
      <c r="AG387" s="63"/>
      <c r="AH387" s="63"/>
      <c r="AI387" s="63"/>
      <c r="AJ387" s="63"/>
      <c r="AK387" s="63"/>
      <c r="AL387" s="63"/>
      <c r="AM387" s="63"/>
      <c r="AN387" s="63"/>
      <c r="AO387" s="63"/>
      <c r="AP387" s="63"/>
    </row>
    <row r="388" spans="1:42" s="60" customFormat="1" x14ac:dyDescent="0.2">
      <c r="A388" s="5"/>
      <c r="B388" s="5"/>
      <c r="C388" s="144"/>
      <c r="D388" s="65"/>
      <c r="E388" s="5"/>
      <c r="F388" s="190"/>
      <c r="G388" s="66"/>
      <c r="H388" s="139"/>
      <c r="I388" s="139"/>
      <c r="J388" s="139"/>
      <c r="K388" s="63"/>
      <c r="L388" s="63"/>
      <c r="M388" s="63"/>
      <c r="N388" s="63"/>
      <c r="O388" s="63"/>
      <c r="P388" s="63"/>
      <c r="Q388" s="63"/>
      <c r="R388" s="63"/>
      <c r="S388" s="63"/>
      <c r="T388" s="63"/>
      <c r="U388" s="63"/>
      <c r="V388" s="63"/>
      <c r="W388" s="63"/>
      <c r="X388" s="63"/>
      <c r="Y388" s="63"/>
      <c r="Z388" s="63"/>
      <c r="AA388" s="63"/>
      <c r="AB388" s="63"/>
      <c r="AC388" s="63"/>
      <c r="AD388" s="63"/>
      <c r="AE388" s="63"/>
      <c r="AF388" s="63"/>
      <c r="AG388" s="63"/>
      <c r="AH388" s="63"/>
      <c r="AI388" s="63"/>
      <c r="AJ388" s="63"/>
      <c r="AK388" s="63"/>
      <c r="AL388" s="63"/>
      <c r="AM388" s="63"/>
      <c r="AN388" s="63"/>
      <c r="AO388" s="63"/>
      <c r="AP388" s="63"/>
    </row>
    <row r="389" spans="1:42" s="60" customFormat="1" x14ac:dyDescent="0.2">
      <c r="A389" s="5"/>
      <c r="B389" s="5"/>
      <c r="C389" s="144"/>
      <c r="D389" s="65"/>
      <c r="E389" s="5"/>
      <c r="F389" s="190"/>
      <c r="G389" s="66"/>
      <c r="H389" s="139"/>
      <c r="I389" s="139"/>
      <c r="J389" s="139"/>
      <c r="K389" s="63"/>
      <c r="L389" s="63"/>
      <c r="M389" s="63"/>
      <c r="N389" s="63"/>
      <c r="O389" s="63"/>
      <c r="P389" s="63"/>
      <c r="Q389" s="63"/>
      <c r="R389" s="63"/>
      <c r="S389" s="63"/>
      <c r="T389" s="63"/>
      <c r="U389" s="63"/>
      <c r="V389" s="63"/>
      <c r="W389" s="63"/>
      <c r="X389" s="63"/>
      <c r="Y389" s="63"/>
      <c r="Z389" s="63"/>
      <c r="AA389" s="63"/>
      <c r="AB389" s="63"/>
      <c r="AC389" s="63"/>
      <c r="AD389" s="63"/>
      <c r="AE389" s="63"/>
      <c r="AF389" s="63"/>
      <c r="AG389" s="63"/>
      <c r="AH389" s="63"/>
      <c r="AI389" s="63"/>
      <c r="AJ389" s="63"/>
      <c r="AK389" s="63"/>
      <c r="AL389" s="63"/>
      <c r="AM389" s="63"/>
      <c r="AN389" s="63"/>
      <c r="AO389" s="63"/>
      <c r="AP389" s="63"/>
    </row>
    <row r="390" spans="1:42" s="60" customFormat="1" x14ac:dyDescent="0.2">
      <c r="A390" s="5"/>
      <c r="B390" s="5"/>
      <c r="C390" s="144"/>
      <c r="D390" s="65"/>
      <c r="E390" s="5"/>
      <c r="F390" s="190"/>
      <c r="G390" s="66"/>
      <c r="H390" s="139"/>
      <c r="I390" s="139"/>
      <c r="J390" s="139"/>
      <c r="K390" s="63"/>
      <c r="L390" s="63"/>
      <c r="M390" s="63"/>
      <c r="N390" s="63"/>
      <c r="O390" s="63"/>
      <c r="P390" s="63"/>
      <c r="Q390" s="63"/>
      <c r="R390" s="63"/>
      <c r="S390" s="63"/>
      <c r="T390" s="63"/>
      <c r="U390" s="63"/>
      <c r="V390" s="63"/>
      <c r="W390" s="63"/>
      <c r="X390" s="63"/>
      <c r="Y390" s="63"/>
      <c r="Z390" s="63"/>
      <c r="AA390" s="63"/>
      <c r="AB390" s="63"/>
      <c r="AC390" s="63"/>
      <c r="AD390" s="63"/>
      <c r="AE390" s="63"/>
      <c r="AF390" s="63"/>
      <c r="AG390" s="63"/>
      <c r="AH390" s="63"/>
      <c r="AI390" s="63"/>
      <c r="AJ390" s="63"/>
      <c r="AK390" s="63"/>
      <c r="AL390" s="63"/>
      <c r="AM390" s="63"/>
      <c r="AN390" s="63"/>
      <c r="AO390" s="63"/>
      <c r="AP390" s="63"/>
    </row>
    <row r="391" spans="1:42" s="60" customFormat="1" x14ac:dyDescent="0.2">
      <c r="A391" s="5"/>
      <c r="B391" s="5"/>
      <c r="C391" s="144"/>
      <c r="D391" s="65"/>
      <c r="E391" s="5"/>
      <c r="F391" s="190"/>
      <c r="G391" s="66"/>
      <c r="H391" s="139"/>
      <c r="I391" s="139"/>
      <c r="J391" s="139"/>
      <c r="K391" s="63"/>
      <c r="L391" s="63"/>
      <c r="M391" s="63"/>
      <c r="N391" s="63"/>
      <c r="O391" s="63"/>
      <c r="P391" s="63"/>
      <c r="Q391" s="63"/>
      <c r="R391" s="63"/>
      <c r="S391" s="63"/>
      <c r="T391" s="63"/>
      <c r="U391" s="63"/>
      <c r="V391" s="63"/>
      <c r="W391" s="63"/>
      <c r="X391" s="63"/>
      <c r="Y391" s="63"/>
      <c r="Z391" s="63"/>
      <c r="AA391" s="63"/>
      <c r="AB391" s="63"/>
      <c r="AC391" s="63"/>
      <c r="AD391" s="63"/>
      <c r="AE391" s="63"/>
      <c r="AF391" s="63"/>
      <c r="AG391" s="63"/>
      <c r="AH391" s="63"/>
      <c r="AI391" s="63"/>
      <c r="AJ391" s="63"/>
      <c r="AK391" s="63"/>
      <c r="AL391" s="63"/>
      <c r="AM391" s="63"/>
      <c r="AN391" s="63"/>
      <c r="AO391" s="63"/>
      <c r="AP391" s="63"/>
    </row>
    <row r="392" spans="1:42" s="60" customFormat="1" x14ac:dyDescent="0.2">
      <c r="A392" s="5"/>
      <c r="B392" s="5"/>
      <c r="C392" s="144"/>
      <c r="D392" s="65"/>
      <c r="E392" s="5"/>
      <c r="F392" s="190"/>
      <c r="G392" s="66"/>
      <c r="H392" s="139"/>
      <c r="I392" s="139"/>
      <c r="J392" s="139"/>
      <c r="K392" s="63"/>
      <c r="L392" s="63"/>
      <c r="M392" s="63"/>
      <c r="N392" s="63"/>
      <c r="O392" s="63"/>
      <c r="P392" s="63"/>
      <c r="Q392" s="63"/>
      <c r="R392" s="63"/>
      <c r="S392" s="63"/>
      <c r="T392" s="63"/>
      <c r="U392" s="63"/>
      <c r="V392" s="63"/>
      <c r="W392" s="63"/>
      <c r="X392" s="63"/>
      <c r="Y392" s="63"/>
      <c r="Z392" s="63"/>
      <c r="AA392" s="63"/>
      <c r="AB392" s="63"/>
      <c r="AC392" s="63"/>
      <c r="AD392" s="63"/>
      <c r="AE392" s="63"/>
      <c r="AF392" s="63"/>
      <c r="AG392" s="63"/>
      <c r="AH392" s="63"/>
      <c r="AI392" s="63"/>
      <c r="AJ392" s="63"/>
      <c r="AK392" s="63"/>
      <c r="AL392" s="63"/>
      <c r="AM392" s="63"/>
      <c r="AN392" s="63"/>
      <c r="AO392" s="63"/>
      <c r="AP392" s="63"/>
    </row>
    <row r="393" spans="1:42" s="60" customFormat="1" x14ac:dyDescent="0.2">
      <c r="A393" s="5"/>
      <c r="B393" s="5"/>
      <c r="C393" s="144"/>
      <c r="D393" s="65"/>
      <c r="E393" s="5"/>
      <c r="F393" s="190"/>
      <c r="G393" s="66"/>
      <c r="H393" s="139"/>
      <c r="I393" s="139"/>
      <c r="J393" s="139"/>
      <c r="K393" s="63"/>
      <c r="L393" s="63"/>
      <c r="M393" s="63"/>
      <c r="N393" s="63"/>
      <c r="O393" s="63"/>
      <c r="P393" s="63"/>
      <c r="Q393" s="63"/>
      <c r="R393" s="63"/>
      <c r="S393" s="63"/>
      <c r="T393" s="63"/>
      <c r="U393" s="63"/>
      <c r="V393" s="63"/>
      <c r="W393" s="63"/>
      <c r="X393" s="63"/>
      <c r="Y393" s="63"/>
      <c r="Z393" s="63"/>
      <c r="AA393" s="63"/>
      <c r="AB393" s="63"/>
      <c r="AC393" s="63"/>
      <c r="AD393" s="63"/>
      <c r="AE393" s="63"/>
      <c r="AF393" s="63"/>
      <c r="AG393" s="63"/>
      <c r="AH393" s="63"/>
      <c r="AI393" s="63"/>
      <c r="AJ393" s="63"/>
      <c r="AK393" s="63"/>
      <c r="AL393" s="63"/>
      <c r="AM393" s="63"/>
      <c r="AN393" s="63"/>
      <c r="AO393" s="63"/>
      <c r="AP393" s="63"/>
    </row>
    <row r="394" spans="1:42" s="60" customFormat="1" x14ac:dyDescent="0.2">
      <c r="A394" s="5"/>
      <c r="B394" s="5"/>
      <c r="C394" s="144"/>
      <c r="D394" s="65"/>
      <c r="E394" s="5"/>
      <c r="F394" s="190"/>
      <c r="G394" s="66"/>
      <c r="H394" s="139"/>
      <c r="I394" s="139"/>
      <c r="J394" s="139"/>
      <c r="K394" s="63"/>
      <c r="L394" s="63"/>
      <c r="M394" s="63"/>
      <c r="N394" s="63"/>
      <c r="O394" s="63"/>
      <c r="P394" s="63"/>
      <c r="Q394" s="63"/>
      <c r="R394" s="63"/>
      <c r="S394" s="63"/>
      <c r="T394" s="63"/>
      <c r="U394" s="63"/>
      <c r="V394" s="63"/>
      <c r="W394" s="63"/>
      <c r="X394" s="63"/>
      <c r="Y394" s="63"/>
      <c r="Z394" s="63"/>
      <c r="AA394" s="63"/>
      <c r="AB394" s="63"/>
      <c r="AC394" s="63"/>
      <c r="AD394" s="63"/>
      <c r="AE394" s="63"/>
      <c r="AF394" s="63"/>
      <c r="AG394" s="63"/>
      <c r="AH394" s="63"/>
      <c r="AI394" s="63"/>
      <c r="AJ394" s="63"/>
      <c r="AK394" s="63"/>
      <c r="AL394" s="63"/>
      <c r="AM394" s="63"/>
      <c r="AN394" s="63"/>
      <c r="AO394" s="63"/>
      <c r="AP394" s="63"/>
    </row>
    <row r="395" spans="1:42" s="60" customFormat="1" x14ac:dyDescent="0.2">
      <c r="A395" s="5"/>
      <c r="B395" s="5"/>
      <c r="C395" s="144"/>
      <c r="D395" s="65"/>
      <c r="E395" s="5"/>
      <c r="F395" s="190"/>
      <c r="G395" s="66"/>
      <c r="H395" s="139"/>
      <c r="I395" s="139"/>
      <c r="J395" s="139"/>
      <c r="K395" s="63"/>
      <c r="L395" s="63"/>
      <c r="M395" s="63"/>
      <c r="N395" s="63"/>
      <c r="O395" s="63"/>
      <c r="P395" s="63"/>
      <c r="Q395" s="63"/>
      <c r="R395" s="63"/>
      <c r="S395" s="63"/>
      <c r="T395" s="63"/>
      <c r="U395" s="63"/>
      <c r="V395" s="63"/>
      <c r="W395" s="63"/>
      <c r="X395" s="63"/>
      <c r="Y395" s="63"/>
      <c r="Z395" s="63"/>
      <c r="AA395" s="63"/>
      <c r="AB395" s="63"/>
      <c r="AC395" s="63"/>
      <c r="AD395" s="63"/>
      <c r="AE395" s="63"/>
      <c r="AF395" s="63"/>
      <c r="AG395" s="63"/>
      <c r="AH395" s="63"/>
      <c r="AI395" s="63"/>
      <c r="AJ395" s="63"/>
      <c r="AK395" s="63"/>
      <c r="AL395" s="63"/>
      <c r="AM395" s="63"/>
      <c r="AN395" s="63"/>
      <c r="AO395" s="63"/>
      <c r="AP395" s="63"/>
    </row>
    <row r="396" spans="1:42" s="60" customFormat="1" x14ac:dyDescent="0.2">
      <c r="A396" s="5"/>
      <c r="B396" s="5"/>
      <c r="C396" s="144"/>
      <c r="D396" s="65"/>
      <c r="E396" s="5"/>
      <c r="F396" s="190"/>
      <c r="G396" s="66"/>
      <c r="H396" s="139"/>
      <c r="I396" s="139"/>
      <c r="J396" s="139"/>
      <c r="K396" s="63"/>
      <c r="L396" s="63"/>
      <c r="M396" s="63"/>
      <c r="N396" s="63"/>
      <c r="O396" s="63"/>
      <c r="P396" s="63"/>
      <c r="Q396" s="63"/>
      <c r="R396" s="63"/>
      <c r="S396" s="63"/>
      <c r="T396" s="63"/>
      <c r="U396" s="63"/>
      <c r="V396" s="63"/>
      <c r="W396" s="63"/>
      <c r="X396" s="63"/>
      <c r="Y396" s="63"/>
      <c r="Z396" s="63"/>
      <c r="AA396" s="63"/>
      <c r="AB396" s="63"/>
      <c r="AC396" s="63"/>
      <c r="AD396" s="63"/>
      <c r="AE396" s="63"/>
      <c r="AF396" s="63"/>
      <c r="AG396" s="63"/>
      <c r="AH396" s="63"/>
      <c r="AI396" s="63"/>
      <c r="AJ396" s="63"/>
      <c r="AK396" s="63"/>
      <c r="AL396" s="63"/>
      <c r="AM396" s="63"/>
      <c r="AN396" s="63"/>
      <c r="AO396" s="63"/>
      <c r="AP396" s="63"/>
    </row>
    <row r="397" spans="1:42" s="60" customFormat="1" x14ac:dyDescent="0.2">
      <c r="A397" s="5"/>
      <c r="B397" s="5"/>
      <c r="C397" s="144"/>
      <c r="D397" s="65"/>
      <c r="E397" s="5"/>
      <c r="F397" s="190"/>
      <c r="G397" s="66"/>
      <c r="H397" s="139"/>
      <c r="I397" s="139"/>
      <c r="J397" s="139"/>
      <c r="K397" s="63"/>
      <c r="L397" s="63"/>
      <c r="M397" s="63"/>
      <c r="N397" s="63"/>
      <c r="O397" s="63"/>
      <c r="P397" s="63"/>
      <c r="Q397" s="63"/>
      <c r="R397" s="63"/>
      <c r="S397" s="63"/>
      <c r="T397" s="63"/>
      <c r="U397" s="63"/>
      <c r="V397" s="63"/>
      <c r="W397" s="63"/>
      <c r="X397" s="63"/>
      <c r="Y397" s="63"/>
      <c r="Z397" s="63"/>
      <c r="AA397" s="63"/>
      <c r="AB397" s="63"/>
      <c r="AC397" s="63"/>
      <c r="AD397" s="63"/>
      <c r="AE397" s="63"/>
      <c r="AF397" s="63"/>
      <c r="AG397" s="63"/>
      <c r="AH397" s="63"/>
      <c r="AI397" s="63"/>
      <c r="AJ397" s="63"/>
      <c r="AK397" s="63"/>
      <c r="AL397" s="63"/>
      <c r="AM397" s="63"/>
      <c r="AN397" s="63"/>
      <c r="AO397" s="63"/>
      <c r="AP397" s="63"/>
    </row>
    <row r="398" spans="1:42" s="60" customFormat="1" x14ac:dyDescent="0.2">
      <c r="A398" s="5"/>
      <c r="B398" s="5"/>
      <c r="C398" s="144"/>
      <c r="D398" s="65"/>
      <c r="E398" s="5"/>
      <c r="F398" s="190"/>
      <c r="G398" s="66"/>
      <c r="H398" s="139"/>
      <c r="I398" s="139"/>
      <c r="J398" s="139"/>
      <c r="K398" s="63"/>
      <c r="L398" s="63"/>
      <c r="M398" s="63"/>
      <c r="N398" s="63"/>
      <c r="O398" s="63"/>
      <c r="P398" s="63"/>
      <c r="Q398" s="63"/>
      <c r="R398" s="63"/>
      <c r="S398" s="63"/>
      <c r="T398" s="63"/>
      <c r="U398" s="63"/>
      <c r="V398" s="63"/>
      <c r="W398" s="63"/>
      <c r="X398" s="63"/>
      <c r="Y398" s="63"/>
      <c r="Z398" s="63"/>
      <c r="AA398" s="63"/>
      <c r="AB398" s="63"/>
      <c r="AC398" s="63"/>
      <c r="AD398" s="63"/>
      <c r="AE398" s="63"/>
      <c r="AF398" s="63"/>
      <c r="AG398" s="63"/>
      <c r="AH398" s="63"/>
      <c r="AI398" s="63"/>
      <c r="AJ398" s="63"/>
      <c r="AK398" s="63"/>
      <c r="AL398" s="63"/>
      <c r="AM398" s="63"/>
      <c r="AN398" s="63"/>
      <c r="AO398" s="63"/>
      <c r="AP398" s="63"/>
    </row>
    <row r="399" spans="1:42" s="60" customFormat="1" x14ac:dyDescent="0.2">
      <c r="A399" s="5"/>
      <c r="B399" s="5"/>
      <c r="C399" s="144"/>
      <c r="D399" s="65"/>
      <c r="E399" s="5"/>
      <c r="F399" s="190"/>
      <c r="G399" s="66"/>
      <c r="H399" s="139"/>
      <c r="I399" s="139"/>
      <c r="J399" s="139"/>
      <c r="K399" s="63"/>
      <c r="L399" s="63"/>
      <c r="M399" s="63"/>
      <c r="N399" s="63"/>
      <c r="O399" s="63"/>
      <c r="P399" s="63"/>
      <c r="Q399" s="63"/>
      <c r="R399" s="63"/>
      <c r="S399" s="63"/>
      <c r="T399" s="63"/>
      <c r="U399" s="63"/>
      <c r="V399" s="63"/>
      <c r="W399" s="63"/>
      <c r="X399" s="63"/>
      <c r="Y399" s="63"/>
      <c r="Z399" s="63"/>
      <c r="AA399" s="63"/>
      <c r="AB399" s="63"/>
      <c r="AC399" s="63"/>
      <c r="AD399" s="63"/>
      <c r="AE399" s="63"/>
      <c r="AF399" s="63"/>
      <c r="AG399" s="63"/>
      <c r="AH399" s="63"/>
      <c r="AI399" s="63"/>
      <c r="AJ399" s="63"/>
      <c r="AK399" s="63"/>
      <c r="AL399" s="63"/>
      <c r="AM399" s="63"/>
      <c r="AN399" s="63"/>
      <c r="AO399" s="63"/>
      <c r="AP399" s="63"/>
    </row>
    <row r="400" spans="1:42" s="60" customFormat="1" x14ac:dyDescent="0.2">
      <c r="A400" s="5"/>
      <c r="B400" s="5"/>
      <c r="C400" s="144"/>
      <c r="D400" s="65"/>
      <c r="E400" s="5"/>
      <c r="F400" s="190"/>
      <c r="G400" s="66"/>
      <c r="H400" s="139"/>
      <c r="I400" s="139"/>
      <c r="J400" s="139"/>
      <c r="K400" s="63"/>
      <c r="L400" s="63"/>
      <c r="M400" s="63"/>
      <c r="N400" s="63"/>
      <c r="O400" s="63"/>
      <c r="P400" s="63"/>
      <c r="Q400" s="63"/>
      <c r="R400" s="63"/>
      <c r="S400" s="63"/>
      <c r="T400" s="63"/>
      <c r="U400" s="63"/>
      <c r="V400" s="63"/>
      <c r="W400" s="63"/>
      <c r="X400" s="63"/>
      <c r="Y400" s="63"/>
      <c r="Z400" s="63"/>
      <c r="AA400" s="63"/>
      <c r="AB400" s="63"/>
      <c r="AC400" s="63"/>
      <c r="AD400" s="63"/>
      <c r="AE400" s="63"/>
      <c r="AF400" s="63"/>
      <c r="AG400" s="63"/>
      <c r="AH400" s="63"/>
      <c r="AI400" s="63"/>
      <c r="AJ400" s="63"/>
      <c r="AK400" s="63"/>
      <c r="AL400" s="63"/>
      <c r="AM400" s="63"/>
      <c r="AN400" s="63"/>
      <c r="AO400" s="63"/>
      <c r="AP400" s="63"/>
    </row>
    <row r="401" spans="1:42" s="60" customFormat="1" x14ac:dyDescent="0.2">
      <c r="A401" s="5"/>
      <c r="B401" s="5"/>
      <c r="C401" s="144"/>
      <c r="D401" s="65"/>
      <c r="E401" s="5"/>
      <c r="F401" s="190"/>
      <c r="G401" s="66"/>
      <c r="H401" s="139"/>
      <c r="I401" s="139"/>
      <c r="J401" s="139"/>
      <c r="K401" s="63"/>
      <c r="L401" s="63"/>
      <c r="M401" s="63"/>
      <c r="N401" s="63"/>
      <c r="O401" s="63"/>
      <c r="P401" s="63"/>
      <c r="Q401" s="63"/>
      <c r="R401" s="63"/>
      <c r="S401" s="63"/>
      <c r="T401" s="63"/>
      <c r="U401" s="63"/>
      <c r="V401" s="63"/>
      <c r="W401" s="63"/>
      <c r="X401" s="63"/>
      <c r="Y401" s="63"/>
      <c r="Z401" s="63"/>
      <c r="AA401" s="63"/>
      <c r="AB401" s="63"/>
      <c r="AC401" s="63"/>
      <c r="AD401" s="63"/>
      <c r="AE401" s="63"/>
      <c r="AF401" s="63"/>
      <c r="AG401" s="63"/>
      <c r="AH401" s="63"/>
      <c r="AI401" s="63"/>
      <c r="AJ401" s="63"/>
      <c r="AK401" s="63"/>
      <c r="AL401" s="63"/>
      <c r="AM401" s="63"/>
      <c r="AN401" s="63"/>
      <c r="AO401" s="63"/>
      <c r="AP401" s="63"/>
    </row>
    <row r="402" spans="1:42" s="60" customFormat="1" x14ac:dyDescent="0.2">
      <c r="A402" s="5"/>
      <c r="B402" s="5"/>
      <c r="C402" s="144"/>
      <c r="D402" s="65"/>
      <c r="E402" s="5"/>
      <c r="F402" s="190"/>
      <c r="G402" s="66"/>
      <c r="H402" s="139"/>
      <c r="I402" s="139"/>
      <c r="J402" s="139"/>
      <c r="K402" s="63"/>
      <c r="L402" s="63"/>
      <c r="M402" s="63"/>
      <c r="N402" s="63"/>
      <c r="O402" s="63"/>
      <c r="P402" s="63"/>
      <c r="Q402" s="63"/>
      <c r="R402" s="63"/>
      <c r="S402" s="63"/>
      <c r="T402" s="63"/>
      <c r="U402" s="63"/>
      <c r="V402" s="63"/>
      <c r="W402" s="63"/>
      <c r="X402" s="63"/>
      <c r="Y402" s="63"/>
      <c r="Z402" s="63"/>
      <c r="AA402" s="63"/>
      <c r="AB402" s="63"/>
      <c r="AC402" s="63"/>
      <c r="AD402" s="63"/>
      <c r="AE402" s="63"/>
      <c r="AF402" s="63"/>
      <c r="AG402" s="63"/>
      <c r="AH402" s="63"/>
      <c r="AI402" s="63"/>
      <c r="AJ402" s="63"/>
      <c r="AK402" s="63"/>
      <c r="AL402" s="63"/>
      <c r="AM402" s="63"/>
      <c r="AN402" s="63"/>
      <c r="AO402" s="63"/>
      <c r="AP402" s="63"/>
    </row>
    <row r="403" spans="1:42" s="60" customFormat="1" x14ac:dyDescent="0.2">
      <c r="A403" s="5"/>
      <c r="B403" s="5"/>
      <c r="C403" s="144"/>
      <c r="D403" s="65"/>
      <c r="E403" s="5"/>
      <c r="F403" s="190"/>
      <c r="G403" s="66"/>
      <c r="H403" s="139"/>
      <c r="I403" s="139"/>
      <c r="J403" s="139"/>
      <c r="K403" s="63"/>
      <c r="L403" s="63"/>
      <c r="M403" s="63"/>
      <c r="N403" s="63"/>
      <c r="O403" s="63"/>
      <c r="P403" s="63"/>
      <c r="Q403" s="63"/>
      <c r="R403" s="63"/>
      <c r="S403" s="63"/>
      <c r="T403" s="63"/>
      <c r="U403" s="63"/>
      <c r="V403" s="63"/>
      <c r="W403" s="63"/>
      <c r="X403" s="63"/>
      <c r="Y403" s="63"/>
      <c r="Z403" s="63"/>
      <c r="AA403" s="63"/>
      <c r="AB403" s="63"/>
      <c r="AC403" s="63"/>
      <c r="AD403" s="63"/>
      <c r="AE403" s="63"/>
      <c r="AF403" s="63"/>
      <c r="AG403" s="63"/>
      <c r="AH403" s="63"/>
      <c r="AI403" s="63"/>
      <c r="AJ403" s="63"/>
      <c r="AK403" s="63"/>
      <c r="AL403" s="63"/>
      <c r="AM403" s="63"/>
      <c r="AN403" s="63"/>
      <c r="AO403" s="63"/>
      <c r="AP403" s="63"/>
    </row>
    <row r="404" spans="1:42" s="60" customFormat="1" x14ac:dyDescent="0.2">
      <c r="A404" s="5"/>
      <c r="B404" s="5"/>
      <c r="C404" s="144"/>
      <c r="D404" s="65"/>
      <c r="E404" s="5"/>
      <c r="F404" s="190"/>
      <c r="G404" s="66"/>
      <c r="H404" s="139"/>
      <c r="I404" s="139"/>
      <c r="J404" s="139"/>
      <c r="K404" s="63"/>
      <c r="L404" s="63"/>
      <c r="M404" s="63"/>
      <c r="N404" s="63"/>
      <c r="O404" s="63"/>
      <c r="P404" s="63"/>
      <c r="Q404" s="63"/>
      <c r="R404" s="63"/>
      <c r="S404" s="63"/>
      <c r="T404" s="63"/>
      <c r="U404" s="63"/>
      <c r="V404" s="63"/>
      <c r="W404" s="63"/>
      <c r="X404" s="63"/>
      <c r="Y404" s="63"/>
      <c r="Z404" s="63"/>
      <c r="AA404" s="63"/>
      <c r="AB404" s="63"/>
      <c r="AC404" s="63"/>
      <c r="AD404" s="63"/>
      <c r="AE404" s="63"/>
      <c r="AF404" s="63"/>
      <c r="AG404" s="63"/>
      <c r="AH404" s="63"/>
      <c r="AI404" s="63"/>
      <c r="AJ404" s="63"/>
      <c r="AK404" s="63"/>
      <c r="AL404" s="63"/>
      <c r="AM404" s="63"/>
      <c r="AN404" s="63"/>
      <c r="AO404" s="63"/>
      <c r="AP404" s="63"/>
    </row>
    <row r="405" spans="1:42" s="60" customFormat="1" x14ac:dyDescent="0.2">
      <c r="A405" s="5"/>
      <c r="B405" s="5"/>
      <c r="C405" s="144"/>
      <c r="D405" s="65"/>
      <c r="E405" s="5"/>
      <c r="F405" s="190"/>
      <c r="G405" s="66"/>
      <c r="H405" s="139"/>
      <c r="I405" s="139"/>
      <c r="J405" s="139"/>
      <c r="K405" s="63"/>
      <c r="L405" s="63"/>
      <c r="M405" s="63"/>
      <c r="N405" s="63"/>
      <c r="O405" s="63"/>
      <c r="P405" s="63"/>
      <c r="Q405" s="63"/>
      <c r="R405" s="63"/>
      <c r="S405" s="63"/>
      <c r="T405" s="63"/>
      <c r="U405" s="63"/>
      <c r="V405" s="63"/>
      <c r="W405" s="63"/>
      <c r="X405" s="63"/>
      <c r="Y405" s="63"/>
      <c r="Z405" s="63"/>
      <c r="AA405" s="63"/>
      <c r="AB405" s="63"/>
      <c r="AC405" s="63"/>
      <c r="AD405" s="63"/>
      <c r="AE405" s="63"/>
      <c r="AF405" s="63"/>
      <c r="AG405" s="63"/>
      <c r="AH405" s="63"/>
      <c r="AI405" s="63"/>
      <c r="AJ405" s="63"/>
      <c r="AK405" s="63"/>
      <c r="AL405" s="63"/>
      <c r="AM405" s="63"/>
      <c r="AN405" s="63"/>
      <c r="AO405" s="63"/>
      <c r="AP405" s="63"/>
    </row>
    <row r="406" spans="1:42" s="60" customFormat="1" x14ac:dyDescent="0.2">
      <c r="A406" s="5"/>
      <c r="B406" s="5"/>
      <c r="C406" s="144"/>
      <c r="D406" s="65"/>
      <c r="E406" s="5"/>
      <c r="F406" s="190"/>
      <c r="G406" s="66"/>
      <c r="H406" s="139"/>
      <c r="I406" s="139"/>
      <c r="J406" s="139"/>
      <c r="K406" s="63"/>
      <c r="L406" s="63"/>
      <c r="M406" s="63"/>
      <c r="N406" s="63"/>
      <c r="O406" s="63"/>
      <c r="P406" s="63"/>
      <c r="Q406" s="63"/>
      <c r="R406" s="63"/>
      <c r="S406" s="63"/>
      <c r="T406" s="63"/>
      <c r="U406" s="63"/>
      <c r="V406" s="63"/>
      <c r="W406" s="63"/>
      <c r="X406" s="63"/>
      <c r="Y406" s="63"/>
      <c r="Z406" s="63"/>
      <c r="AA406" s="63"/>
      <c r="AB406" s="63"/>
      <c r="AC406" s="63"/>
      <c r="AD406" s="63"/>
      <c r="AE406" s="63"/>
      <c r="AF406" s="63"/>
      <c r="AG406" s="63"/>
      <c r="AH406" s="63"/>
      <c r="AI406" s="63"/>
      <c r="AJ406" s="63"/>
      <c r="AK406" s="63"/>
      <c r="AL406" s="63"/>
      <c r="AM406" s="63"/>
      <c r="AN406" s="63"/>
      <c r="AO406" s="63"/>
      <c r="AP406" s="63"/>
    </row>
    <row r="407" spans="1:42" s="60" customFormat="1" x14ac:dyDescent="0.2">
      <c r="A407" s="5"/>
      <c r="B407" s="5"/>
      <c r="C407" s="144"/>
      <c r="D407" s="65"/>
      <c r="E407" s="5"/>
      <c r="F407" s="190"/>
      <c r="G407" s="66"/>
      <c r="H407" s="139"/>
      <c r="I407" s="139"/>
      <c r="J407" s="139"/>
      <c r="K407" s="63"/>
      <c r="L407" s="63"/>
      <c r="M407" s="63"/>
      <c r="N407" s="63"/>
      <c r="O407" s="63"/>
      <c r="P407" s="63"/>
      <c r="Q407" s="63"/>
      <c r="R407" s="63"/>
      <c r="S407" s="63"/>
      <c r="T407" s="63"/>
      <c r="U407" s="63"/>
      <c r="V407" s="63"/>
      <c r="W407" s="63"/>
      <c r="X407" s="63"/>
      <c r="Y407" s="63"/>
      <c r="Z407" s="63"/>
      <c r="AA407" s="63"/>
      <c r="AB407" s="63"/>
      <c r="AC407" s="63"/>
      <c r="AD407" s="63"/>
      <c r="AE407" s="63"/>
      <c r="AF407" s="63"/>
      <c r="AG407" s="63"/>
      <c r="AH407" s="63"/>
      <c r="AI407" s="63"/>
      <c r="AJ407" s="63"/>
      <c r="AK407" s="63"/>
      <c r="AL407" s="63"/>
      <c r="AM407" s="63"/>
      <c r="AN407" s="63"/>
      <c r="AO407" s="63"/>
      <c r="AP407" s="63"/>
    </row>
    <row r="408" spans="1:42" s="60" customFormat="1" x14ac:dyDescent="0.2">
      <c r="A408" s="5"/>
      <c r="B408" s="5"/>
      <c r="C408" s="144"/>
      <c r="D408" s="65"/>
      <c r="E408" s="5"/>
      <c r="F408" s="190"/>
      <c r="G408" s="66"/>
      <c r="H408" s="139"/>
      <c r="I408" s="139"/>
      <c r="J408" s="139"/>
      <c r="K408" s="63"/>
      <c r="L408" s="63"/>
      <c r="M408" s="63"/>
      <c r="N408" s="63"/>
      <c r="O408" s="63"/>
      <c r="P408" s="63"/>
      <c r="Q408" s="63"/>
      <c r="R408" s="63"/>
      <c r="S408" s="63"/>
      <c r="T408" s="63"/>
      <c r="U408" s="63"/>
      <c r="V408" s="63"/>
      <c r="W408" s="63"/>
      <c r="X408" s="63"/>
      <c r="Y408" s="63"/>
      <c r="Z408" s="63"/>
      <c r="AA408" s="63"/>
      <c r="AB408" s="63"/>
      <c r="AC408" s="63"/>
      <c r="AD408" s="63"/>
      <c r="AE408" s="63"/>
      <c r="AF408" s="63"/>
      <c r="AG408" s="63"/>
      <c r="AH408" s="63"/>
      <c r="AI408" s="63"/>
      <c r="AJ408" s="63"/>
      <c r="AK408" s="63"/>
      <c r="AL408" s="63"/>
      <c r="AM408" s="63"/>
      <c r="AN408" s="63"/>
      <c r="AO408" s="63"/>
      <c r="AP408" s="63"/>
    </row>
    <row r="409" spans="1:42" s="60" customFormat="1" x14ac:dyDescent="0.2">
      <c r="A409" s="5"/>
      <c r="B409" s="5"/>
      <c r="C409" s="144"/>
      <c r="D409" s="65"/>
      <c r="E409" s="5"/>
      <c r="F409" s="190"/>
      <c r="G409" s="66"/>
      <c r="H409" s="139"/>
      <c r="I409" s="139"/>
      <c r="J409" s="139"/>
      <c r="K409" s="63"/>
      <c r="L409" s="63"/>
      <c r="M409" s="63"/>
      <c r="N409" s="63"/>
      <c r="O409" s="63"/>
      <c r="P409" s="63"/>
      <c r="Q409" s="63"/>
      <c r="R409" s="63"/>
      <c r="S409" s="63"/>
      <c r="T409" s="63"/>
      <c r="U409" s="63"/>
      <c r="V409" s="63"/>
      <c r="W409" s="63"/>
      <c r="X409" s="63"/>
      <c r="Y409" s="63"/>
      <c r="Z409" s="63"/>
      <c r="AA409" s="63"/>
      <c r="AB409" s="63"/>
      <c r="AC409" s="63"/>
      <c r="AD409" s="63"/>
      <c r="AE409" s="63"/>
      <c r="AF409" s="63"/>
      <c r="AG409" s="63"/>
      <c r="AH409" s="63"/>
      <c r="AI409" s="63"/>
      <c r="AJ409" s="63"/>
      <c r="AK409" s="63"/>
      <c r="AL409" s="63"/>
      <c r="AM409" s="63"/>
      <c r="AN409" s="63"/>
      <c r="AO409" s="63"/>
      <c r="AP409" s="63"/>
    </row>
    <row r="410" spans="1:42" s="60" customFormat="1" x14ac:dyDescent="0.2">
      <c r="A410" s="5"/>
      <c r="B410" s="5"/>
      <c r="C410" s="144"/>
      <c r="D410" s="65"/>
      <c r="E410" s="5"/>
      <c r="F410" s="190"/>
      <c r="G410" s="66"/>
      <c r="H410" s="139"/>
      <c r="I410" s="139"/>
      <c r="J410" s="139"/>
      <c r="K410" s="63"/>
      <c r="L410" s="63"/>
      <c r="M410" s="63"/>
      <c r="N410" s="63"/>
      <c r="O410" s="63"/>
      <c r="P410" s="63"/>
      <c r="Q410" s="63"/>
      <c r="R410" s="63"/>
      <c r="S410" s="63"/>
      <c r="T410" s="63"/>
      <c r="U410" s="63"/>
      <c r="V410" s="63"/>
      <c r="W410" s="63"/>
      <c r="X410" s="63"/>
      <c r="Y410" s="63"/>
      <c r="Z410" s="63"/>
      <c r="AA410" s="63"/>
      <c r="AB410" s="63"/>
      <c r="AC410" s="63"/>
      <c r="AD410" s="63"/>
      <c r="AE410" s="63"/>
      <c r="AF410" s="63"/>
      <c r="AG410" s="63"/>
      <c r="AH410" s="63"/>
      <c r="AI410" s="63"/>
      <c r="AJ410" s="63"/>
      <c r="AK410" s="63"/>
      <c r="AL410" s="63"/>
      <c r="AM410" s="63"/>
      <c r="AN410" s="63"/>
      <c r="AO410" s="63"/>
      <c r="AP410" s="63"/>
    </row>
    <row r="411" spans="1:42" s="60" customFormat="1" x14ac:dyDescent="0.2">
      <c r="A411" s="5"/>
      <c r="B411" s="5"/>
      <c r="C411" s="144"/>
      <c r="D411" s="65"/>
      <c r="E411" s="5"/>
      <c r="F411" s="190"/>
      <c r="G411" s="66"/>
      <c r="H411" s="139"/>
      <c r="I411" s="139"/>
      <c r="J411" s="139"/>
      <c r="K411" s="63"/>
      <c r="L411" s="63"/>
      <c r="M411" s="63"/>
      <c r="N411" s="63"/>
      <c r="O411" s="63"/>
      <c r="P411" s="63"/>
      <c r="Q411" s="63"/>
      <c r="R411" s="63"/>
      <c r="S411" s="63"/>
      <c r="T411" s="63"/>
      <c r="U411" s="63"/>
      <c r="V411" s="63"/>
      <c r="W411" s="63"/>
      <c r="X411" s="63"/>
      <c r="Y411" s="63"/>
      <c r="Z411" s="63"/>
      <c r="AA411" s="63"/>
      <c r="AB411" s="63"/>
      <c r="AC411" s="63"/>
      <c r="AD411" s="63"/>
      <c r="AE411" s="63"/>
      <c r="AF411" s="63"/>
      <c r="AG411" s="63"/>
      <c r="AH411" s="63"/>
      <c r="AI411" s="63"/>
      <c r="AJ411" s="63"/>
      <c r="AK411" s="63"/>
      <c r="AL411" s="63"/>
      <c r="AM411" s="63"/>
      <c r="AN411" s="63"/>
      <c r="AO411" s="63"/>
      <c r="AP411" s="63"/>
    </row>
    <row r="412" spans="1:42" s="60" customFormat="1" x14ac:dyDescent="0.2">
      <c r="A412" s="5"/>
      <c r="B412" s="5"/>
      <c r="C412" s="144"/>
      <c r="D412" s="65"/>
      <c r="E412" s="5"/>
      <c r="F412" s="190"/>
      <c r="G412" s="66"/>
      <c r="H412" s="139"/>
      <c r="I412" s="139"/>
      <c r="J412" s="139"/>
      <c r="K412" s="63"/>
      <c r="L412" s="63"/>
      <c r="M412" s="63"/>
      <c r="N412" s="63"/>
      <c r="O412" s="63"/>
      <c r="P412" s="63"/>
      <c r="Q412" s="63"/>
      <c r="R412" s="63"/>
      <c r="S412" s="63"/>
      <c r="T412" s="63"/>
      <c r="U412" s="63"/>
      <c r="V412" s="63"/>
      <c r="W412" s="63"/>
      <c r="X412" s="63"/>
      <c r="Y412" s="63"/>
      <c r="Z412" s="63"/>
      <c r="AA412" s="63"/>
      <c r="AB412" s="63"/>
      <c r="AC412" s="63"/>
      <c r="AD412" s="63"/>
      <c r="AE412" s="63"/>
      <c r="AF412" s="63"/>
      <c r="AG412" s="63"/>
      <c r="AH412" s="63"/>
      <c r="AI412" s="63"/>
      <c r="AJ412" s="63"/>
      <c r="AK412" s="63"/>
      <c r="AL412" s="63"/>
      <c r="AM412" s="63"/>
      <c r="AN412" s="63"/>
      <c r="AO412" s="63"/>
      <c r="AP412" s="63"/>
    </row>
    <row r="413" spans="1:42" s="60" customFormat="1" x14ac:dyDescent="0.2">
      <c r="A413" s="5"/>
      <c r="B413" s="5"/>
      <c r="C413" s="144"/>
      <c r="D413" s="65"/>
      <c r="E413" s="5"/>
      <c r="F413" s="190"/>
      <c r="G413" s="66"/>
      <c r="H413" s="139"/>
      <c r="I413" s="139"/>
      <c r="J413" s="139"/>
      <c r="K413" s="63"/>
      <c r="L413" s="63"/>
      <c r="M413" s="63"/>
      <c r="N413" s="63"/>
      <c r="O413" s="63"/>
      <c r="P413" s="63"/>
      <c r="Q413" s="63"/>
      <c r="R413" s="63"/>
      <c r="S413" s="63"/>
      <c r="T413" s="63"/>
      <c r="U413" s="63"/>
      <c r="V413" s="63"/>
      <c r="W413" s="63"/>
      <c r="X413" s="63"/>
      <c r="Y413" s="63"/>
      <c r="Z413" s="63"/>
      <c r="AA413" s="63"/>
      <c r="AB413" s="63"/>
      <c r="AC413" s="63"/>
      <c r="AD413" s="63"/>
      <c r="AE413" s="63"/>
      <c r="AF413" s="63"/>
      <c r="AG413" s="63"/>
      <c r="AH413" s="63"/>
      <c r="AI413" s="63"/>
      <c r="AJ413" s="63"/>
      <c r="AK413" s="63"/>
      <c r="AL413" s="63"/>
      <c r="AM413" s="63"/>
      <c r="AN413" s="63"/>
      <c r="AO413" s="63"/>
      <c r="AP413" s="63"/>
    </row>
    <row r="414" spans="1:42" s="60" customFormat="1" x14ac:dyDescent="0.2">
      <c r="A414" s="5"/>
      <c r="B414" s="5"/>
      <c r="C414" s="144"/>
      <c r="D414" s="65"/>
      <c r="E414" s="5"/>
      <c r="F414" s="190"/>
      <c r="G414" s="66"/>
      <c r="H414" s="139"/>
      <c r="I414" s="139"/>
      <c r="J414" s="139"/>
      <c r="K414" s="63"/>
      <c r="L414" s="63"/>
      <c r="M414" s="63"/>
      <c r="N414" s="63"/>
      <c r="O414" s="63"/>
      <c r="P414" s="63"/>
      <c r="Q414" s="63"/>
      <c r="R414" s="63"/>
      <c r="S414" s="63"/>
      <c r="T414" s="63"/>
      <c r="U414" s="63"/>
      <c r="V414" s="63"/>
      <c r="W414" s="63"/>
      <c r="X414" s="63"/>
      <c r="Y414" s="63"/>
      <c r="Z414" s="63"/>
      <c r="AA414" s="63"/>
      <c r="AB414" s="63"/>
      <c r="AC414" s="63"/>
      <c r="AD414" s="63"/>
      <c r="AE414" s="63"/>
      <c r="AF414" s="63"/>
      <c r="AG414" s="63"/>
      <c r="AH414" s="63"/>
      <c r="AI414" s="63"/>
      <c r="AJ414" s="63"/>
      <c r="AK414" s="63"/>
      <c r="AL414" s="63"/>
      <c r="AM414" s="63"/>
      <c r="AN414" s="63"/>
      <c r="AO414" s="63"/>
      <c r="AP414" s="63"/>
    </row>
    <row r="415" spans="1:42" s="60" customFormat="1" x14ac:dyDescent="0.2">
      <c r="A415" s="5"/>
      <c r="B415" s="5"/>
      <c r="C415" s="144"/>
      <c r="D415" s="65"/>
      <c r="E415" s="5"/>
      <c r="F415" s="190"/>
      <c r="G415" s="66"/>
      <c r="H415" s="139"/>
      <c r="I415" s="139"/>
      <c r="J415" s="139"/>
      <c r="K415" s="63"/>
      <c r="L415" s="63"/>
      <c r="M415" s="63"/>
      <c r="N415" s="63"/>
      <c r="O415" s="63"/>
      <c r="P415" s="63"/>
      <c r="Q415" s="63"/>
      <c r="R415" s="63"/>
      <c r="S415" s="63"/>
      <c r="T415" s="63"/>
      <c r="U415" s="63"/>
      <c r="V415" s="63"/>
      <c r="W415" s="63"/>
      <c r="X415" s="63"/>
      <c r="Y415" s="63"/>
      <c r="Z415" s="63"/>
      <c r="AA415" s="63"/>
      <c r="AB415" s="63"/>
      <c r="AC415" s="63"/>
      <c r="AD415" s="63"/>
      <c r="AE415" s="63"/>
      <c r="AF415" s="63"/>
      <c r="AG415" s="63"/>
      <c r="AH415" s="63"/>
      <c r="AI415" s="63"/>
      <c r="AJ415" s="63"/>
      <c r="AK415" s="63"/>
      <c r="AL415" s="63"/>
      <c r="AM415" s="63"/>
      <c r="AN415" s="63"/>
      <c r="AO415" s="63"/>
      <c r="AP415" s="63"/>
    </row>
    <row r="416" spans="1:42" s="60" customFormat="1" x14ac:dyDescent="0.2">
      <c r="A416" s="5"/>
      <c r="B416" s="5"/>
      <c r="C416" s="144"/>
      <c r="D416" s="65"/>
      <c r="E416" s="5"/>
      <c r="F416" s="190"/>
      <c r="G416" s="66"/>
      <c r="H416" s="139"/>
      <c r="I416" s="139"/>
      <c r="J416" s="139"/>
      <c r="K416" s="63"/>
      <c r="L416" s="63"/>
      <c r="M416" s="63"/>
      <c r="N416" s="63"/>
      <c r="O416" s="63"/>
      <c r="P416" s="63"/>
      <c r="Q416" s="63"/>
      <c r="R416" s="63"/>
      <c r="S416" s="63"/>
      <c r="T416" s="63"/>
      <c r="U416" s="63"/>
      <c r="V416" s="63"/>
      <c r="W416" s="63"/>
      <c r="X416" s="63"/>
      <c r="Y416" s="63"/>
      <c r="Z416" s="63"/>
      <c r="AA416" s="63"/>
      <c r="AB416" s="63"/>
      <c r="AC416" s="63"/>
      <c r="AD416" s="63"/>
      <c r="AE416" s="63"/>
      <c r="AF416" s="63"/>
      <c r="AG416" s="63"/>
      <c r="AH416" s="63"/>
      <c r="AI416" s="63"/>
      <c r="AJ416" s="63"/>
      <c r="AK416" s="63"/>
      <c r="AL416" s="63"/>
      <c r="AM416" s="63"/>
      <c r="AN416" s="63"/>
      <c r="AO416" s="63"/>
      <c r="AP416" s="63"/>
    </row>
    <row r="417" spans="1:42" s="60" customFormat="1" x14ac:dyDescent="0.2">
      <c r="A417" s="5"/>
      <c r="B417" s="5"/>
      <c r="C417" s="144"/>
      <c r="D417" s="65"/>
      <c r="E417" s="5"/>
      <c r="F417" s="190"/>
      <c r="G417" s="66"/>
      <c r="H417" s="139"/>
      <c r="I417" s="139"/>
      <c r="J417" s="139"/>
      <c r="K417" s="63"/>
      <c r="L417" s="63"/>
      <c r="M417" s="63"/>
      <c r="N417" s="63"/>
      <c r="O417" s="63"/>
      <c r="P417" s="63"/>
      <c r="Q417" s="63"/>
      <c r="R417" s="63"/>
      <c r="S417" s="63"/>
      <c r="T417" s="63"/>
      <c r="U417" s="63"/>
      <c r="V417" s="63"/>
      <c r="W417" s="63"/>
      <c r="X417" s="63"/>
      <c r="Y417" s="63"/>
      <c r="Z417" s="63"/>
      <c r="AA417" s="63"/>
      <c r="AB417" s="63"/>
      <c r="AC417" s="63"/>
      <c r="AD417" s="63"/>
      <c r="AE417" s="63"/>
      <c r="AF417" s="63"/>
      <c r="AG417" s="63"/>
      <c r="AH417" s="63"/>
      <c r="AI417" s="63"/>
      <c r="AJ417" s="63"/>
      <c r="AK417" s="63"/>
      <c r="AL417" s="63"/>
      <c r="AM417" s="63"/>
      <c r="AN417" s="63"/>
      <c r="AO417" s="63"/>
      <c r="AP417" s="63"/>
    </row>
    <row r="418" spans="1:42" s="60" customFormat="1" x14ac:dyDescent="0.2">
      <c r="A418" s="5"/>
      <c r="B418" s="5"/>
      <c r="C418" s="144"/>
      <c r="D418" s="65"/>
      <c r="E418" s="5"/>
      <c r="F418" s="190"/>
      <c r="G418" s="66"/>
      <c r="H418" s="139"/>
      <c r="I418" s="139"/>
      <c r="J418" s="139"/>
      <c r="K418" s="63"/>
      <c r="L418" s="63"/>
      <c r="M418" s="63"/>
      <c r="N418" s="63"/>
      <c r="O418" s="63"/>
      <c r="P418" s="63"/>
      <c r="Q418" s="63"/>
      <c r="R418" s="63"/>
      <c r="S418" s="63"/>
      <c r="T418" s="63"/>
      <c r="U418" s="63"/>
      <c r="V418" s="63"/>
      <c r="W418" s="63"/>
      <c r="X418" s="63"/>
      <c r="Y418" s="63"/>
      <c r="Z418" s="63"/>
      <c r="AA418" s="63"/>
      <c r="AB418" s="63"/>
      <c r="AC418" s="63"/>
      <c r="AD418" s="63"/>
      <c r="AE418" s="63"/>
      <c r="AF418" s="63"/>
      <c r="AG418" s="63"/>
      <c r="AH418" s="63"/>
      <c r="AI418" s="63"/>
      <c r="AJ418" s="63"/>
      <c r="AK418" s="63"/>
      <c r="AL418" s="63"/>
      <c r="AM418" s="63"/>
      <c r="AN418" s="63"/>
      <c r="AO418" s="63"/>
      <c r="AP418" s="63"/>
    </row>
    <row r="419" spans="1:42" s="60" customFormat="1" x14ac:dyDescent="0.2">
      <c r="A419" s="5"/>
      <c r="B419" s="5"/>
      <c r="C419" s="144"/>
      <c r="D419" s="65"/>
      <c r="E419" s="5"/>
      <c r="F419" s="190"/>
      <c r="G419" s="66"/>
      <c r="H419" s="139"/>
      <c r="I419" s="139"/>
      <c r="J419" s="139"/>
      <c r="K419" s="63"/>
      <c r="L419" s="63"/>
      <c r="M419" s="63"/>
      <c r="N419" s="63"/>
      <c r="O419" s="63"/>
      <c r="P419" s="63"/>
      <c r="Q419" s="63"/>
      <c r="R419" s="63"/>
      <c r="S419" s="63"/>
      <c r="T419" s="63"/>
      <c r="U419" s="63"/>
      <c r="V419" s="63"/>
      <c r="W419" s="63"/>
      <c r="X419" s="63"/>
      <c r="Y419" s="63"/>
      <c r="Z419" s="63"/>
      <c r="AA419" s="63"/>
      <c r="AB419" s="63"/>
      <c r="AC419" s="63"/>
      <c r="AD419" s="63"/>
      <c r="AE419" s="63"/>
      <c r="AF419" s="63"/>
      <c r="AG419" s="63"/>
      <c r="AH419" s="63"/>
      <c r="AI419" s="63"/>
      <c r="AJ419" s="63"/>
      <c r="AK419" s="63"/>
      <c r="AL419" s="63"/>
      <c r="AM419" s="63"/>
      <c r="AN419" s="63"/>
      <c r="AO419" s="63"/>
      <c r="AP419" s="63"/>
    </row>
    <row r="420" spans="1:42" s="60" customFormat="1" x14ac:dyDescent="0.2">
      <c r="A420" s="5"/>
      <c r="B420" s="5"/>
      <c r="C420" s="144"/>
      <c r="D420" s="65"/>
      <c r="E420" s="5"/>
      <c r="F420" s="190"/>
      <c r="G420" s="66"/>
      <c r="H420" s="139"/>
      <c r="I420" s="139"/>
      <c r="J420" s="139"/>
      <c r="K420" s="63"/>
      <c r="L420" s="63"/>
      <c r="M420" s="63"/>
      <c r="N420" s="63"/>
      <c r="O420" s="63"/>
      <c r="P420" s="63"/>
      <c r="Q420" s="63"/>
      <c r="R420" s="63"/>
      <c r="S420" s="63"/>
      <c r="T420" s="63"/>
      <c r="U420" s="63"/>
      <c r="V420" s="63"/>
      <c r="W420" s="63"/>
      <c r="X420" s="63"/>
      <c r="Y420" s="63"/>
      <c r="Z420" s="63"/>
      <c r="AA420" s="63"/>
      <c r="AB420" s="63"/>
      <c r="AC420" s="63"/>
      <c r="AD420" s="63"/>
      <c r="AE420" s="63"/>
      <c r="AF420" s="63"/>
      <c r="AG420" s="63"/>
      <c r="AH420" s="63"/>
      <c r="AI420" s="63"/>
      <c r="AJ420" s="63"/>
      <c r="AK420" s="63"/>
      <c r="AL420" s="63"/>
      <c r="AM420" s="63"/>
      <c r="AN420" s="63"/>
      <c r="AO420" s="63"/>
      <c r="AP420" s="63"/>
    </row>
    <row r="421" spans="1:42" s="60" customFormat="1" x14ac:dyDescent="0.2">
      <c r="A421" s="5"/>
      <c r="B421" s="5"/>
      <c r="C421" s="144"/>
      <c r="D421" s="65"/>
      <c r="E421" s="5"/>
      <c r="F421" s="190"/>
      <c r="G421" s="66"/>
      <c r="H421" s="139"/>
      <c r="I421" s="139"/>
      <c r="J421" s="139"/>
      <c r="K421" s="63"/>
      <c r="L421" s="63"/>
      <c r="M421" s="63"/>
      <c r="N421" s="63"/>
      <c r="O421" s="63"/>
      <c r="P421" s="63"/>
      <c r="Q421" s="63"/>
      <c r="R421" s="63"/>
      <c r="S421" s="63"/>
      <c r="T421" s="63"/>
      <c r="U421" s="63"/>
      <c r="V421" s="63"/>
      <c r="W421" s="63"/>
      <c r="X421" s="63"/>
      <c r="Y421" s="63"/>
      <c r="Z421" s="63"/>
      <c r="AA421" s="63"/>
      <c r="AB421" s="63"/>
      <c r="AC421" s="63"/>
      <c r="AD421" s="63"/>
      <c r="AE421" s="63"/>
      <c r="AF421" s="63"/>
      <c r="AG421" s="63"/>
      <c r="AH421" s="63"/>
      <c r="AI421" s="63"/>
      <c r="AJ421" s="63"/>
      <c r="AK421" s="63"/>
      <c r="AL421" s="63"/>
      <c r="AM421" s="63"/>
      <c r="AN421" s="63"/>
      <c r="AO421" s="63"/>
      <c r="AP421" s="63"/>
    </row>
    <row r="422" spans="1:42" s="60" customFormat="1" x14ac:dyDescent="0.2">
      <c r="A422" s="5"/>
      <c r="B422" s="5"/>
      <c r="C422" s="144"/>
      <c r="D422" s="65"/>
      <c r="E422" s="5"/>
      <c r="F422" s="190"/>
      <c r="G422" s="66"/>
      <c r="H422" s="139"/>
      <c r="I422" s="139"/>
      <c r="J422" s="139"/>
      <c r="K422" s="63"/>
      <c r="L422" s="63"/>
      <c r="M422" s="63"/>
      <c r="N422" s="63"/>
      <c r="O422" s="63"/>
      <c r="P422" s="63"/>
      <c r="Q422" s="63"/>
      <c r="R422" s="63"/>
      <c r="S422" s="63"/>
      <c r="T422" s="63"/>
      <c r="U422" s="63"/>
      <c r="V422" s="63"/>
      <c r="W422" s="63"/>
      <c r="X422" s="63"/>
      <c r="Y422" s="63"/>
      <c r="Z422" s="63"/>
      <c r="AA422" s="63"/>
      <c r="AB422" s="63"/>
      <c r="AC422" s="63"/>
      <c r="AD422" s="63"/>
      <c r="AE422" s="63"/>
      <c r="AF422" s="63"/>
      <c r="AG422" s="63"/>
      <c r="AH422" s="63"/>
      <c r="AI422" s="63"/>
      <c r="AJ422" s="63"/>
      <c r="AK422" s="63"/>
      <c r="AL422" s="63"/>
      <c r="AM422" s="63"/>
      <c r="AN422" s="63"/>
      <c r="AO422" s="63"/>
      <c r="AP422" s="63"/>
    </row>
    <row r="423" spans="1:42" s="60" customFormat="1" x14ac:dyDescent="0.2">
      <c r="A423" s="5"/>
      <c r="B423" s="5"/>
      <c r="C423" s="144"/>
      <c r="D423" s="65"/>
      <c r="E423" s="5"/>
      <c r="F423" s="190"/>
      <c r="G423" s="66"/>
      <c r="H423" s="139"/>
      <c r="I423" s="139"/>
      <c r="J423" s="139"/>
      <c r="K423" s="63"/>
      <c r="L423" s="63"/>
      <c r="M423" s="63"/>
      <c r="N423" s="63"/>
      <c r="O423" s="63"/>
      <c r="P423" s="63"/>
      <c r="Q423" s="63"/>
      <c r="R423" s="63"/>
      <c r="S423" s="63"/>
      <c r="T423" s="63"/>
      <c r="U423" s="63"/>
      <c r="V423" s="63"/>
      <c r="W423" s="63"/>
      <c r="X423" s="63"/>
      <c r="Y423" s="63"/>
      <c r="Z423" s="63"/>
      <c r="AA423" s="63"/>
      <c r="AB423" s="63"/>
      <c r="AC423" s="63"/>
      <c r="AD423" s="63"/>
      <c r="AE423" s="63"/>
      <c r="AF423" s="63"/>
      <c r="AG423" s="63"/>
      <c r="AH423" s="63"/>
      <c r="AI423" s="63"/>
      <c r="AJ423" s="63"/>
      <c r="AK423" s="63"/>
      <c r="AL423" s="63"/>
      <c r="AM423" s="63"/>
      <c r="AN423" s="63"/>
      <c r="AO423" s="63"/>
      <c r="AP423" s="63"/>
    </row>
    <row r="424" spans="1:42" s="60" customFormat="1" x14ac:dyDescent="0.2">
      <c r="A424" s="5"/>
      <c r="B424" s="5"/>
      <c r="C424" s="144"/>
      <c r="D424" s="65"/>
      <c r="E424" s="5"/>
      <c r="F424" s="190"/>
      <c r="G424" s="66"/>
      <c r="H424" s="139"/>
      <c r="I424" s="139"/>
      <c r="J424" s="139"/>
      <c r="K424" s="63"/>
      <c r="L424" s="63"/>
      <c r="M424" s="63"/>
      <c r="N424" s="63"/>
      <c r="O424" s="63"/>
      <c r="P424" s="63"/>
      <c r="Q424" s="63"/>
      <c r="R424" s="63"/>
      <c r="S424" s="63"/>
      <c r="T424" s="63"/>
      <c r="U424" s="63"/>
      <c r="V424" s="63"/>
      <c r="W424" s="63"/>
      <c r="X424" s="63"/>
      <c r="Y424" s="63"/>
      <c r="Z424" s="63"/>
      <c r="AA424" s="63"/>
      <c r="AB424" s="63"/>
      <c r="AC424" s="63"/>
      <c r="AD424" s="63"/>
      <c r="AE424" s="63"/>
      <c r="AF424" s="63"/>
      <c r="AG424" s="63"/>
      <c r="AH424" s="63"/>
      <c r="AI424" s="63"/>
      <c r="AJ424" s="63"/>
      <c r="AK424" s="63"/>
      <c r="AL424" s="63"/>
      <c r="AM424" s="63"/>
      <c r="AN424" s="63"/>
      <c r="AO424" s="63"/>
      <c r="AP424" s="63"/>
    </row>
    <row r="425" spans="1:42" s="60" customFormat="1" x14ac:dyDescent="0.2">
      <c r="A425" s="5"/>
      <c r="B425" s="5"/>
      <c r="C425" s="144"/>
      <c r="D425" s="65"/>
      <c r="E425" s="5"/>
      <c r="F425" s="190"/>
      <c r="G425" s="66"/>
      <c r="H425" s="139"/>
      <c r="I425" s="139"/>
      <c r="J425" s="139"/>
      <c r="K425" s="63"/>
      <c r="L425" s="63"/>
      <c r="M425" s="63"/>
      <c r="N425" s="63"/>
      <c r="O425" s="63"/>
      <c r="P425" s="63"/>
      <c r="Q425" s="63"/>
      <c r="R425" s="63"/>
      <c r="S425" s="63"/>
      <c r="T425" s="63"/>
      <c r="U425" s="63"/>
      <c r="V425" s="63"/>
      <c r="W425" s="63"/>
      <c r="X425" s="63"/>
      <c r="Y425" s="63"/>
      <c r="Z425" s="63"/>
      <c r="AA425" s="63"/>
      <c r="AB425" s="63"/>
      <c r="AC425" s="63"/>
      <c r="AD425" s="63"/>
      <c r="AE425" s="63"/>
      <c r="AF425" s="63"/>
      <c r="AG425" s="63"/>
      <c r="AH425" s="63"/>
      <c r="AI425" s="63"/>
      <c r="AJ425" s="63"/>
      <c r="AK425" s="63"/>
      <c r="AL425" s="63"/>
      <c r="AM425" s="63"/>
      <c r="AN425" s="63"/>
      <c r="AO425" s="63"/>
      <c r="AP425" s="63"/>
    </row>
    <row r="426" spans="1:42" s="60" customFormat="1" x14ac:dyDescent="0.2">
      <c r="A426" s="5"/>
      <c r="B426" s="5"/>
      <c r="C426" s="144"/>
      <c r="D426" s="65"/>
      <c r="E426" s="5"/>
      <c r="F426" s="190"/>
      <c r="G426" s="66"/>
      <c r="H426" s="139"/>
      <c r="I426" s="139"/>
      <c r="J426" s="139"/>
      <c r="K426" s="63"/>
      <c r="L426" s="63"/>
      <c r="M426" s="63"/>
      <c r="N426" s="63"/>
      <c r="O426" s="63"/>
      <c r="P426" s="63"/>
      <c r="Q426" s="63"/>
      <c r="R426" s="63"/>
      <c r="S426" s="63"/>
      <c r="T426" s="63"/>
      <c r="U426" s="63"/>
      <c r="V426" s="63"/>
      <c r="W426" s="63"/>
      <c r="X426" s="63"/>
      <c r="Y426" s="63"/>
      <c r="Z426" s="63"/>
      <c r="AA426" s="63"/>
      <c r="AB426" s="63"/>
      <c r="AC426" s="63"/>
      <c r="AD426" s="63"/>
      <c r="AE426" s="63"/>
      <c r="AF426" s="63"/>
      <c r="AG426" s="63"/>
      <c r="AH426" s="63"/>
      <c r="AI426" s="63"/>
      <c r="AJ426" s="63"/>
      <c r="AK426" s="63"/>
      <c r="AL426" s="63"/>
      <c r="AM426" s="63"/>
      <c r="AN426" s="63"/>
      <c r="AO426" s="63"/>
      <c r="AP426" s="63"/>
    </row>
    <row r="427" spans="1:42" s="60" customFormat="1" x14ac:dyDescent="0.2">
      <c r="A427" s="5"/>
      <c r="B427" s="5"/>
      <c r="C427" s="144"/>
      <c r="D427" s="65"/>
      <c r="E427" s="5"/>
      <c r="F427" s="190"/>
      <c r="G427" s="66"/>
      <c r="H427" s="139"/>
      <c r="I427" s="139"/>
      <c r="J427" s="139"/>
      <c r="K427" s="63"/>
      <c r="L427" s="63"/>
      <c r="M427" s="63"/>
      <c r="N427" s="63"/>
      <c r="O427" s="63"/>
      <c r="P427" s="63"/>
      <c r="Q427" s="63"/>
      <c r="R427" s="63"/>
      <c r="S427" s="63"/>
      <c r="T427" s="63"/>
      <c r="U427" s="63"/>
      <c r="V427" s="63"/>
      <c r="W427" s="63"/>
      <c r="X427" s="63"/>
      <c r="Y427" s="63"/>
      <c r="Z427" s="63"/>
      <c r="AA427" s="63"/>
      <c r="AB427" s="63"/>
      <c r="AC427" s="63"/>
      <c r="AD427" s="63"/>
      <c r="AE427" s="63"/>
      <c r="AF427" s="63"/>
      <c r="AG427" s="63"/>
      <c r="AH427" s="63"/>
      <c r="AI427" s="63"/>
      <c r="AJ427" s="63"/>
      <c r="AK427" s="63"/>
      <c r="AL427" s="63"/>
      <c r="AM427" s="63"/>
      <c r="AN427" s="63"/>
      <c r="AO427" s="63"/>
      <c r="AP427" s="63"/>
    </row>
    <row r="428" spans="1:42" s="60" customFormat="1" x14ac:dyDescent="0.2">
      <c r="A428" s="5"/>
      <c r="B428" s="5"/>
      <c r="C428" s="144"/>
      <c r="D428" s="65"/>
      <c r="E428" s="5"/>
      <c r="F428" s="190"/>
      <c r="G428" s="66"/>
      <c r="H428" s="139"/>
      <c r="I428" s="139"/>
      <c r="J428" s="139"/>
      <c r="K428" s="63"/>
      <c r="L428" s="63"/>
      <c r="M428" s="63"/>
      <c r="N428" s="63"/>
      <c r="O428" s="63"/>
      <c r="P428" s="63"/>
      <c r="Q428" s="63"/>
      <c r="R428" s="63"/>
      <c r="S428" s="63"/>
      <c r="T428" s="63"/>
      <c r="U428" s="63"/>
      <c r="V428" s="63"/>
      <c r="W428" s="63"/>
      <c r="X428" s="63"/>
      <c r="Y428" s="63"/>
      <c r="Z428" s="63"/>
      <c r="AA428" s="63"/>
      <c r="AB428" s="63"/>
      <c r="AC428" s="63"/>
      <c r="AD428" s="63"/>
      <c r="AE428" s="63"/>
      <c r="AF428" s="63"/>
      <c r="AG428" s="63"/>
      <c r="AH428" s="63"/>
      <c r="AI428" s="63"/>
      <c r="AJ428" s="63"/>
      <c r="AK428" s="63"/>
      <c r="AL428" s="63"/>
      <c r="AM428" s="63"/>
      <c r="AN428" s="63"/>
      <c r="AO428" s="63"/>
      <c r="AP428" s="63"/>
    </row>
    <row r="429" spans="1:42" s="60" customFormat="1" x14ac:dyDescent="0.2">
      <c r="A429" s="5"/>
      <c r="B429" s="5"/>
      <c r="C429" s="144"/>
      <c r="D429" s="65"/>
      <c r="E429" s="5"/>
      <c r="F429" s="190"/>
      <c r="G429" s="66"/>
      <c r="H429" s="139"/>
      <c r="I429" s="139"/>
      <c r="J429" s="139"/>
      <c r="K429" s="63"/>
      <c r="L429" s="63"/>
      <c r="M429" s="63"/>
      <c r="N429" s="63"/>
      <c r="O429" s="63"/>
      <c r="P429" s="63"/>
      <c r="Q429" s="63"/>
      <c r="R429" s="63"/>
      <c r="S429" s="63"/>
      <c r="T429" s="63"/>
      <c r="U429" s="63"/>
      <c r="V429" s="63"/>
      <c r="W429" s="63"/>
      <c r="X429" s="63"/>
      <c r="Y429" s="63"/>
      <c r="Z429" s="63"/>
      <c r="AA429" s="63"/>
      <c r="AB429" s="63"/>
      <c r="AC429" s="63"/>
      <c r="AD429" s="63"/>
      <c r="AE429" s="63"/>
      <c r="AF429" s="63"/>
      <c r="AG429" s="63"/>
      <c r="AH429" s="63"/>
      <c r="AI429" s="63"/>
      <c r="AJ429" s="63"/>
      <c r="AK429" s="63"/>
      <c r="AL429" s="63"/>
      <c r="AM429" s="63"/>
      <c r="AN429" s="63"/>
      <c r="AO429" s="63"/>
      <c r="AP429" s="63"/>
    </row>
    <row r="430" spans="1:42" s="60" customFormat="1" x14ac:dyDescent="0.2">
      <c r="A430" s="5"/>
      <c r="B430" s="5"/>
      <c r="C430" s="144"/>
      <c r="D430" s="65"/>
      <c r="E430" s="5"/>
      <c r="F430" s="190"/>
      <c r="G430" s="66"/>
      <c r="H430" s="139"/>
      <c r="I430" s="139"/>
      <c r="J430" s="139"/>
      <c r="K430" s="63"/>
      <c r="L430" s="63"/>
      <c r="M430" s="63"/>
      <c r="N430" s="63"/>
      <c r="O430" s="63"/>
      <c r="P430" s="63"/>
      <c r="Q430" s="63"/>
      <c r="R430" s="63"/>
      <c r="S430" s="63"/>
      <c r="T430" s="63"/>
      <c r="U430" s="63"/>
      <c r="V430" s="63"/>
      <c r="W430" s="63"/>
      <c r="X430" s="63"/>
      <c r="Y430" s="63"/>
      <c r="Z430" s="63"/>
      <c r="AA430" s="63"/>
      <c r="AB430" s="63"/>
      <c r="AC430" s="63"/>
      <c r="AD430" s="63"/>
      <c r="AE430" s="63"/>
      <c r="AF430" s="63"/>
      <c r="AG430" s="63"/>
      <c r="AH430" s="63"/>
      <c r="AI430" s="63"/>
      <c r="AJ430" s="63"/>
      <c r="AK430" s="63"/>
      <c r="AL430" s="63"/>
      <c r="AM430" s="63"/>
      <c r="AN430" s="63"/>
      <c r="AO430" s="63"/>
      <c r="AP430" s="63"/>
    </row>
    <row r="431" spans="1:42" s="60" customFormat="1" x14ac:dyDescent="0.2">
      <c r="A431" s="5"/>
      <c r="B431" s="5"/>
      <c r="C431" s="144"/>
      <c r="D431" s="65"/>
      <c r="E431" s="5"/>
      <c r="F431" s="190"/>
      <c r="G431" s="66"/>
      <c r="H431" s="139"/>
      <c r="I431" s="139"/>
      <c r="J431" s="139"/>
      <c r="K431" s="63"/>
      <c r="L431" s="63"/>
      <c r="M431" s="63"/>
      <c r="N431" s="63"/>
      <c r="O431" s="63"/>
      <c r="P431" s="63"/>
      <c r="Q431" s="63"/>
      <c r="R431" s="63"/>
      <c r="S431" s="63"/>
      <c r="T431" s="63"/>
      <c r="U431" s="63"/>
      <c r="V431" s="63"/>
      <c r="W431" s="63"/>
      <c r="X431" s="63"/>
      <c r="Y431" s="63"/>
      <c r="Z431" s="63"/>
      <c r="AA431" s="63"/>
      <c r="AB431" s="63"/>
      <c r="AC431" s="63"/>
      <c r="AD431" s="63"/>
      <c r="AE431" s="63"/>
      <c r="AF431" s="63"/>
      <c r="AG431" s="63"/>
      <c r="AH431" s="63"/>
      <c r="AI431" s="63"/>
      <c r="AJ431" s="63"/>
      <c r="AK431" s="63"/>
      <c r="AL431" s="63"/>
      <c r="AM431" s="63"/>
      <c r="AN431" s="63"/>
      <c r="AO431" s="63"/>
      <c r="AP431" s="63"/>
    </row>
    <row r="432" spans="1:42" s="60" customFormat="1" x14ac:dyDescent="0.2">
      <c r="A432" s="5"/>
      <c r="B432" s="5"/>
      <c r="C432" s="144"/>
      <c r="D432" s="65"/>
      <c r="E432" s="5"/>
      <c r="F432" s="190"/>
      <c r="G432" s="66"/>
      <c r="H432" s="139"/>
      <c r="I432" s="139"/>
      <c r="J432" s="139"/>
      <c r="K432" s="63"/>
      <c r="L432" s="63"/>
      <c r="M432" s="63"/>
      <c r="N432" s="63"/>
      <c r="O432" s="63"/>
      <c r="P432" s="63"/>
      <c r="Q432" s="63"/>
      <c r="R432" s="63"/>
      <c r="S432" s="63"/>
      <c r="T432" s="63"/>
      <c r="U432" s="63"/>
      <c r="V432" s="63"/>
      <c r="W432" s="63"/>
      <c r="X432" s="63"/>
      <c r="Y432" s="63"/>
      <c r="Z432" s="63"/>
      <c r="AA432" s="63"/>
      <c r="AB432" s="63"/>
      <c r="AC432" s="63"/>
      <c r="AD432" s="63"/>
      <c r="AE432" s="63"/>
      <c r="AF432" s="63"/>
      <c r="AG432" s="63"/>
      <c r="AH432" s="63"/>
      <c r="AI432" s="63"/>
      <c r="AJ432" s="63"/>
      <c r="AK432" s="63"/>
      <c r="AL432" s="63"/>
      <c r="AM432" s="63"/>
      <c r="AN432" s="63"/>
      <c r="AO432" s="63"/>
      <c r="AP432" s="63"/>
    </row>
    <row r="433" spans="1:42" s="60" customFormat="1" x14ac:dyDescent="0.2">
      <c r="A433" s="5"/>
      <c r="B433" s="5"/>
      <c r="C433" s="144"/>
      <c r="D433" s="65"/>
      <c r="E433" s="5"/>
      <c r="F433" s="190"/>
      <c r="G433" s="66"/>
      <c r="H433" s="139"/>
      <c r="I433" s="139"/>
      <c r="J433" s="139"/>
      <c r="K433" s="63"/>
      <c r="L433" s="63"/>
      <c r="M433" s="63"/>
      <c r="N433" s="63"/>
      <c r="O433" s="63"/>
      <c r="P433" s="63"/>
      <c r="Q433" s="63"/>
      <c r="R433" s="63"/>
      <c r="S433" s="63"/>
      <c r="T433" s="63"/>
      <c r="U433" s="63"/>
      <c r="V433" s="63"/>
      <c r="W433" s="63"/>
      <c r="X433" s="63"/>
      <c r="Y433" s="63"/>
      <c r="Z433" s="63"/>
      <c r="AA433" s="63"/>
      <c r="AB433" s="63"/>
      <c r="AC433" s="63"/>
      <c r="AD433" s="63"/>
      <c r="AE433" s="63"/>
      <c r="AF433" s="63"/>
      <c r="AG433" s="63"/>
      <c r="AH433" s="63"/>
      <c r="AI433" s="63"/>
      <c r="AJ433" s="63"/>
      <c r="AK433" s="63"/>
      <c r="AL433" s="63"/>
      <c r="AM433" s="63"/>
      <c r="AN433" s="63"/>
      <c r="AO433" s="63"/>
      <c r="AP433" s="63"/>
    </row>
    <row r="434" spans="1:42" s="60" customFormat="1" x14ac:dyDescent="0.2">
      <c r="A434" s="5"/>
      <c r="B434" s="5"/>
      <c r="C434" s="144"/>
      <c r="D434" s="65"/>
      <c r="E434" s="5"/>
      <c r="F434" s="190"/>
      <c r="G434" s="66"/>
      <c r="H434" s="139"/>
      <c r="I434" s="139"/>
      <c r="J434" s="139"/>
      <c r="K434" s="63"/>
      <c r="L434" s="63"/>
      <c r="M434" s="63"/>
      <c r="N434" s="63"/>
      <c r="O434" s="63"/>
      <c r="P434" s="63"/>
      <c r="Q434" s="63"/>
      <c r="R434" s="63"/>
      <c r="S434" s="63"/>
      <c r="T434" s="63"/>
      <c r="U434" s="63"/>
      <c r="V434" s="63"/>
      <c r="W434" s="63"/>
      <c r="X434" s="63"/>
      <c r="Y434" s="63"/>
      <c r="Z434" s="63"/>
      <c r="AA434" s="63"/>
      <c r="AB434" s="63"/>
      <c r="AC434" s="63"/>
      <c r="AD434" s="63"/>
      <c r="AE434" s="63"/>
      <c r="AF434" s="63"/>
      <c r="AG434" s="63"/>
      <c r="AH434" s="63"/>
      <c r="AI434" s="63"/>
      <c r="AJ434" s="63"/>
      <c r="AK434" s="63"/>
      <c r="AL434" s="63"/>
      <c r="AM434" s="63"/>
      <c r="AN434" s="63"/>
      <c r="AO434" s="63"/>
      <c r="AP434" s="63"/>
    </row>
    <row r="435" spans="1:42" x14ac:dyDescent="0.2">
      <c r="A435" s="5"/>
      <c r="B435" s="5"/>
      <c r="C435" s="144"/>
      <c r="D435" s="65"/>
      <c r="E435" s="5"/>
      <c r="F435" s="190"/>
      <c r="G435" s="66"/>
      <c r="H435" s="139"/>
      <c r="I435" s="139"/>
      <c r="J435" s="139"/>
      <c r="L435" s="63"/>
      <c r="M435" s="63"/>
      <c r="N435" s="63"/>
      <c r="O435" s="63"/>
      <c r="P435" s="63"/>
      <c r="Q435" s="63"/>
      <c r="R435" s="63"/>
      <c r="S435" s="63"/>
      <c r="T435" s="63"/>
      <c r="X435" s="63"/>
      <c r="Y435" s="63"/>
      <c r="Z435" s="63"/>
      <c r="AA435" s="63"/>
      <c r="AD435" s="63"/>
      <c r="AE435" s="63"/>
      <c r="AF435" s="63"/>
      <c r="AG435" s="63"/>
      <c r="AH435" s="63"/>
      <c r="AK435" s="63"/>
      <c r="AL435" s="63"/>
      <c r="AM435" s="63"/>
      <c r="AN435" s="63"/>
      <c r="AO435" s="63"/>
      <c r="AP435" s="63"/>
    </row>
    <row r="436" spans="1:42" x14ac:dyDescent="0.2">
      <c r="A436" s="5"/>
      <c r="B436" s="5"/>
      <c r="C436" s="144"/>
      <c r="D436" s="65"/>
      <c r="E436" s="5"/>
      <c r="F436" s="190"/>
      <c r="G436" s="66"/>
      <c r="H436" s="139"/>
      <c r="I436" s="139"/>
      <c r="J436" s="139"/>
      <c r="L436" s="63"/>
      <c r="M436" s="63"/>
      <c r="N436" s="63"/>
      <c r="O436" s="63"/>
      <c r="P436" s="63"/>
      <c r="Q436" s="63"/>
      <c r="R436" s="63"/>
      <c r="S436" s="63"/>
      <c r="T436" s="63"/>
      <c r="X436" s="63"/>
      <c r="Y436" s="63"/>
      <c r="Z436" s="63"/>
      <c r="AA436" s="63"/>
      <c r="AD436" s="63"/>
      <c r="AE436" s="63"/>
      <c r="AF436" s="63"/>
      <c r="AG436" s="63"/>
      <c r="AH436" s="63"/>
      <c r="AK436" s="63"/>
      <c r="AL436" s="63"/>
      <c r="AM436" s="63"/>
      <c r="AN436" s="63"/>
      <c r="AO436" s="63"/>
      <c r="AP436" s="67"/>
    </row>
    <row r="437" spans="1:42" x14ac:dyDescent="0.2">
      <c r="A437" s="5"/>
      <c r="B437" s="5"/>
      <c r="C437" s="144"/>
      <c r="D437" s="65"/>
      <c r="E437" s="5"/>
      <c r="F437" s="190"/>
      <c r="G437" s="66"/>
      <c r="H437" s="139"/>
      <c r="I437" s="139"/>
      <c r="J437" s="139"/>
      <c r="L437" s="63"/>
      <c r="M437" s="63"/>
      <c r="N437" s="63"/>
      <c r="O437" s="63"/>
      <c r="P437" s="63"/>
      <c r="Q437" s="63"/>
      <c r="R437" s="63"/>
      <c r="S437" s="63"/>
      <c r="T437" s="63"/>
      <c r="X437" s="63"/>
      <c r="Y437" s="63"/>
      <c r="Z437" s="63"/>
      <c r="AA437" s="63"/>
      <c r="AD437" s="63"/>
      <c r="AE437" s="63"/>
      <c r="AF437" s="63"/>
      <c r="AG437" s="63"/>
      <c r="AH437" s="63"/>
      <c r="AK437" s="63"/>
      <c r="AL437" s="63"/>
      <c r="AM437" s="63"/>
      <c r="AN437" s="63"/>
      <c r="AO437" s="63"/>
      <c r="AP437" s="67"/>
    </row>
    <row r="438" spans="1:42" x14ac:dyDescent="0.2">
      <c r="A438" s="5"/>
      <c r="B438" s="5"/>
      <c r="C438" s="144"/>
      <c r="D438" s="65"/>
      <c r="E438" s="5"/>
      <c r="F438" s="190"/>
      <c r="G438" s="66"/>
      <c r="H438" s="139"/>
      <c r="I438" s="139"/>
      <c r="J438" s="139"/>
      <c r="L438" s="63"/>
      <c r="M438" s="63"/>
      <c r="N438" s="63"/>
      <c r="O438" s="63"/>
      <c r="P438" s="63"/>
      <c r="Q438" s="63"/>
      <c r="R438" s="63"/>
      <c r="S438" s="63"/>
      <c r="T438" s="63"/>
      <c r="X438" s="63"/>
      <c r="Y438" s="63"/>
      <c r="Z438" s="63"/>
      <c r="AA438" s="63"/>
      <c r="AD438" s="63"/>
      <c r="AE438" s="63"/>
      <c r="AF438" s="63"/>
      <c r="AG438" s="63"/>
      <c r="AH438" s="63"/>
      <c r="AK438" s="63"/>
      <c r="AL438" s="63"/>
      <c r="AM438" s="63"/>
      <c r="AN438" s="63"/>
      <c r="AO438" s="63"/>
      <c r="AP438" s="67"/>
    </row>
    <row r="439" spans="1:42" x14ac:dyDescent="0.2">
      <c r="A439" s="5"/>
      <c r="B439" s="5"/>
      <c r="C439" s="144"/>
      <c r="D439" s="65"/>
      <c r="E439" s="5"/>
      <c r="F439" s="190"/>
      <c r="G439" s="66"/>
      <c r="H439" s="139"/>
      <c r="I439" s="139"/>
      <c r="J439" s="139"/>
      <c r="L439" s="63"/>
      <c r="M439" s="63"/>
      <c r="N439" s="63"/>
      <c r="O439" s="63"/>
      <c r="P439" s="63"/>
      <c r="Q439" s="63"/>
      <c r="R439" s="63"/>
      <c r="S439" s="63"/>
      <c r="T439" s="63"/>
      <c r="X439" s="63"/>
      <c r="Y439" s="63"/>
      <c r="Z439" s="63"/>
      <c r="AA439" s="63"/>
      <c r="AD439" s="63"/>
      <c r="AE439" s="63"/>
      <c r="AF439" s="63"/>
      <c r="AG439" s="63"/>
      <c r="AH439" s="63"/>
      <c r="AK439" s="63"/>
      <c r="AL439" s="63"/>
      <c r="AM439" s="63"/>
      <c r="AN439" s="63"/>
      <c r="AO439" s="63"/>
      <c r="AP439" s="67"/>
    </row>
    <row r="440" spans="1:42" x14ac:dyDescent="0.2">
      <c r="A440" s="5"/>
      <c r="B440" s="5"/>
      <c r="C440" s="144"/>
      <c r="D440" s="65"/>
      <c r="E440" s="5"/>
      <c r="F440" s="190"/>
      <c r="G440" s="66"/>
      <c r="H440" s="139"/>
      <c r="I440" s="139"/>
      <c r="J440" s="139"/>
      <c r="L440" s="63"/>
      <c r="M440" s="63"/>
      <c r="N440" s="63"/>
      <c r="O440" s="63"/>
      <c r="P440" s="63"/>
      <c r="Q440" s="63"/>
      <c r="R440" s="63"/>
      <c r="S440" s="63"/>
      <c r="T440" s="63"/>
      <c r="X440" s="63"/>
      <c r="Y440" s="63"/>
      <c r="Z440" s="63"/>
      <c r="AA440" s="63"/>
      <c r="AD440" s="63"/>
      <c r="AE440" s="63"/>
      <c r="AF440" s="63"/>
      <c r="AG440" s="63"/>
      <c r="AH440" s="63"/>
      <c r="AK440" s="63"/>
      <c r="AL440" s="63"/>
      <c r="AM440" s="63"/>
      <c r="AN440" s="63"/>
      <c r="AO440" s="63"/>
      <c r="AP440" s="67"/>
    </row>
    <row r="441" spans="1:42" x14ac:dyDescent="0.2">
      <c r="A441" s="5"/>
      <c r="B441" s="5"/>
      <c r="C441" s="144"/>
      <c r="D441" s="65"/>
      <c r="E441" s="5"/>
      <c r="F441" s="190"/>
      <c r="G441" s="66"/>
      <c r="H441" s="139"/>
      <c r="I441" s="139"/>
      <c r="J441" s="139"/>
      <c r="L441" s="63"/>
      <c r="M441" s="63"/>
      <c r="N441" s="63"/>
      <c r="O441" s="63"/>
      <c r="P441" s="63"/>
      <c r="Q441" s="63"/>
      <c r="R441" s="63"/>
      <c r="S441" s="63"/>
      <c r="T441" s="63"/>
      <c r="X441" s="63"/>
      <c r="Y441" s="63"/>
      <c r="Z441" s="63"/>
      <c r="AA441" s="63"/>
      <c r="AD441" s="63"/>
      <c r="AE441" s="63"/>
      <c r="AF441" s="63"/>
      <c r="AG441" s="63"/>
      <c r="AH441" s="63"/>
      <c r="AK441" s="63"/>
      <c r="AL441" s="63"/>
      <c r="AM441" s="63"/>
      <c r="AN441" s="63"/>
      <c r="AO441" s="63"/>
      <c r="AP441" s="67"/>
    </row>
    <row r="442" spans="1:42" x14ac:dyDescent="0.2">
      <c r="A442" s="5"/>
      <c r="B442" s="5"/>
      <c r="C442" s="144"/>
      <c r="D442" s="65"/>
      <c r="E442" s="5"/>
      <c r="F442" s="190"/>
      <c r="G442" s="66"/>
      <c r="H442" s="139"/>
      <c r="I442" s="139"/>
      <c r="J442" s="139"/>
      <c r="L442" s="63"/>
      <c r="M442" s="63"/>
      <c r="N442" s="63"/>
      <c r="O442" s="63"/>
      <c r="P442" s="63"/>
      <c r="Q442" s="63"/>
      <c r="R442" s="63"/>
      <c r="S442" s="63"/>
      <c r="T442" s="63"/>
      <c r="X442" s="63"/>
      <c r="Y442" s="63"/>
      <c r="Z442" s="63"/>
      <c r="AA442" s="63"/>
      <c r="AD442" s="63"/>
      <c r="AE442" s="63"/>
      <c r="AF442" s="63"/>
      <c r="AG442" s="63"/>
      <c r="AH442" s="63"/>
      <c r="AK442" s="63"/>
      <c r="AL442" s="63"/>
      <c r="AM442" s="63"/>
      <c r="AN442" s="63"/>
      <c r="AO442" s="63"/>
      <c r="AP442" s="67"/>
    </row>
    <row r="443" spans="1:42" x14ac:dyDescent="0.2">
      <c r="A443" s="5"/>
      <c r="B443" s="5"/>
      <c r="C443" s="144"/>
      <c r="D443" s="65"/>
      <c r="E443" s="5"/>
      <c r="F443" s="190"/>
      <c r="G443" s="66"/>
      <c r="H443" s="139"/>
      <c r="I443" s="139"/>
      <c r="J443" s="139"/>
      <c r="L443" s="63"/>
      <c r="M443" s="63"/>
      <c r="N443" s="63"/>
      <c r="O443" s="63"/>
      <c r="P443" s="63"/>
      <c r="Q443" s="63"/>
      <c r="R443" s="63"/>
      <c r="S443" s="63"/>
      <c r="T443" s="63"/>
      <c r="X443" s="63"/>
      <c r="Y443" s="63"/>
      <c r="Z443" s="63"/>
      <c r="AA443" s="63"/>
      <c r="AD443" s="63"/>
      <c r="AE443" s="63"/>
      <c r="AF443" s="63"/>
      <c r="AG443" s="63"/>
      <c r="AH443" s="63"/>
      <c r="AK443" s="63"/>
      <c r="AL443" s="63"/>
      <c r="AM443" s="63"/>
      <c r="AN443" s="63"/>
      <c r="AO443" s="63"/>
      <c r="AP443" s="67"/>
    </row>
    <row r="444" spans="1:42" x14ac:dyDescent="0.2">
      <c r="A444" s="5"/>
      <c r="B444" s="5"/>
      <c r="C444" s="144"/>
      <c r="D444" s="65"/>
      <c r="E444" s="5"/>
      <c r="F444" s="190"/>
      <c r="G444" s="66"/>
      <c r="H444" s="139"/>
      <c r="I444" s="139"/>
      <c r="J444" s="139"/>
      <c r="L444" s="63"/>
      <c r="M444" s="63"/>
      <c r="N444" s="63"/>
      <c r="O444" s="63"/>
      <c r="P444" s="63"/>
      <c r="Q444" s="63"/>
      <c r="R444" s="63"/>
      <c r="S444" s="63"/>
      <c r="T444" s="63"/>
      <c r="X444" s="63"/>
      <c r="Y444" s="63"/>
      <c r="Z444" s="63"/>
      <c r="AA444" s="63"/>
      <c r="AD444" s="63"/>
      <c r="AE444" s="63"/>
      <c r="AF444" s="63"/>
      <c r="AG444" s="63"/>
      <c r="AH444" s="63"/>
      <c r="AK444" s="63"/>
      <c r="AL444" s="63"/>
      <c r="AM444" s="63"/>
      <c r="AN444" s="63"/>
      <c r="AO444" s="63"/>
      <c r="AP444" s="67"/>
    </row>
    <row r="445" spans="1:42" x14ac:dyDescent="0.2">
      <c r="A445" s="5"/>
      <c r="B445" s="5"/>
      <c r="C445" s="144"/>
      <c r="D445" s="65"/>
      <c r="E445" s="5"/>
      <c r="F445" s="190"/>
      <c r="G445" s="66"/>
      <c r="H445" s="139"/>
      <c r="I445" s="139"/>
      <c r="J445" s="139"/>
      <c r="L445" s="63"/>
      <c r="M445" s="63"/>
      <c r="N445" s="63"/>
      <c r="O445" s="63"/>
      <c r="P445" s="63"/>
      <c r="Q445" s="63"/>
      <c r="R445" s="63"/>
      <c r="S445" s="63"/>
      <c r="T445" s="63"/>
      <c r="X445" s="63"/>
      <c r="Y445" s="63"/>
      <c r="Z445" s="63"/>
      <c r="AA445" s="63"/>
      <c r="AD445" s="63"/>
      <c r="AE445" s="63"/>
      <c r="AF445" s="63"/>
      <c r="AG445" s="63"/>
      <c r="AH445" s="63"/>
      <c r="AK445" s="63"/>
      <c r="AL445" s="63"/>
      <c r="AM445" s="63"/>
      <c r="AN445" s="63"/>
      <c r="AO445" s="63"/>
      <c r="AP445" s="67"/>
    </row>
    <row r="446" spans="1:42" x14ac:dyDescent="0.2">
      <c r="A446" s="5"/>
      <c r="B446" s="5"/>
      <c r="C446" s="144"/>
      <c r="D446" s="65"/>
      <c r="E446" s="5"/>
      <c r="F446" s="190"/>
      <c r="G446" s="66"/>
      <c r="H446" s="139"/>
      <c r="I446" s="139"/>
      <c r="J446" s="139"/>
      <c r="L446" s="63"/>
      <c r="M446" s="63"/>
      <c r="N446" s="63"/>
      <c r="O446" s="63"/>
      <c r="P446" s="63"/>
      <c r="Q446" s="63"/>
      <c r="R446" s="63"/>
      <c r="S446" s="63"/>
      <c r="T446" s="63"/>
      <c r="X446" s="63"/>
      <c r="Y446" s="63"/>
      <c r="Z446" s="63"/>
      <c r="AA446" s="63"/>
      <c r="AD446" s="63"/>
      <c r="AE446" s="63"/>
      <c r="AF446" s="63"/>
      <c r="AG446" s="63"/>
      <c r="AH446" s="63"/>
      <c r="AK446" s="63"/>
      <c r="AL446" s="63"/>
      <c r="AM446" s="63"/>
      <c r="AN446" s="63"/>
      <c r="AO446" s="63"/>
      <c r="AP446" s="67"/>
    </row>
    <row r="447" spans="1:42" x14ac:dyDescent="0.2">
      <c r="A447" s="5"/>
      <c r="B447" s="5"/>
      <c r="C447" s="144"/>
      <c r="D447" s="65"/>
      <c r="E447" s="5"/>
      <c r="F447" s="190"/>
      <c r="G447" s="66"/>
      <c r="H447" s="139"/>
      <c r="I447" s="139"/>
      <c r="J447" s="139"/>
      <c r="L447" s="63"/>
      <c r="M447" s="63"/>
      <c r="N447" s="63"/>
      <c r="O447" s="63"/>
      <c r="P447" s="63"/>
      <c r="Q447" s="63"/>
      <c r="R447" s="63"/>
      <c r="S447" s="63"/>
      <c r="T447" s="63"/>
      <c r="X447" s="63"/>
      <c r="Y447" s="63"/>
      <c r="Z447" s="63"/>
      <c r="AA447" s="63"/>
      <c r="AD447" s="63"/>
      <c r="AE447" s="63"/>
      <c r="AF447" s="63"/>
      <c r="AG447" s="63"/>
      <c r="AH447" s="63"/>
      <c r="AK447" s="63"/>
      <c r="AL447" s="63"/>
      <c r="AM447" s="63"/>
      <c r="AN447" s="63"/>
      <c r="AO447" s="63"/>
      <c r="AP447" s="67"/>
    </row>
    <row r="448" spans="1:42" x14ac:dyDescent="0.2">
      <c r="A448" s="5"/>
      <c r="B448" s="5"/>
      <c r="C448" s="144"/>
      <c r="D448" s="65"/>
      <c r="E448" s="5"/>
      <c r="F448" s="190"/>
      <c r="G448" s="66"/>
      <c r="H448" s="139"/>
      <c r="I448" s="139"/>
      <c r="J448" s="139"/>
      <c r="L448" s="63"/>
      <c r="M448" s="63"/>
      <c r="N448" s="63"/>
      <c r="O448" s="63"/>
      <c r="P448" s="63"/>
      <c r="Q448" s="63"/>
      <c r="R448" s="63"/>
      <c r="S448" s="63"/>
      <c r="T448" s="63"/>
      <c r="X448" s="63"/>
      <c r="Y448" s="63"/>
      <c r="Z448" s="63"/>
      <c r="AA448" s="63"/>
      <c r="AD448" s="63"/>
      <c r="AE448" s="63"/>
      <c r="AF448" s="63"/>
      <c r="AG448" s="63"/>
      <c r="AH448" s="63"/>
      <c r="AK448" s="63"/>
      <c r="AL448" s="63"/>
      <c r="AM448" s="63"/>
      <c r="AN448" s="63"/>
      <c r="AO448" s="63"/>
      <c r="AP448" s="67"/>
    </row>
    <row r="449" spans="1:42" x14ac:dyDescent="0.2">
      <c r="A449" s="5"/>
      <c r="B449" s="5"/>
      <c r="C449" s="144"/>
      <c r="D449" s="65"/>
      <c r="E449" s="5"/>
      <c r="F449" s="190"/>
      <c r="G449" s="66"/>
      <c r="H449" s="139"/>
      <c r="I449" s="139"/>
      <c r="J449" s="139"/>
      <c r="L449" s="63"/>
      <c r="M449" s="63"/>
      <c r="N449" s="63"/>
      <c r="O449" s="63"/>
      <c r="P449" s="63"/>
      <c r="Q449" s="63"/>
      <c r="R449" s="63"/>
      <c r="S449" s="63"/>
      <c r="T449" s="63"/>
      <c r="X449" s="63"/>
      <c r="Y449" s="63"/>
      <c r="Z449" s="63"/>
      <c r="AA449" s="63"/>
      <c r="AD449" s="63"/>
      <c r="AE449" s="63"/>
      <c r="AF449" s="63"/>
      <c r="AG449" s="63"/>
      <c r="AH449" s="63"/>
      <c r="AK449" s="63"/>
      <c r="AL449" s="63"/>
      <c r="AM449" s="63"/>
      <c r="AN449" s="63"/>
      <c r="AO449" s="63"/>
      <c r="AP449" s="67"/>
    </row>
    <row r="450" spans="1:42" x14ac:dyDescent="0.2">
      <c r="A450" s="5"/>
      <c r="B450" s="5"/>
      <c r="C450" s="144"/>
      <c r="D450" s="65"/>
      <c r="E450" s="5"/>
      <c r="F450" s="190"/>
      <c r="G450" s="66"/>
      <c r="H450" s="139"/>
      <c r="I450" s="139"/>
      <c r="J450" s="139"/>
      <c r="L450" s="63"/>
      <c r="M450" s="63"/>
      <c r="N450" s="63"/>
      <c r="O450" s="63"/>
      <c r="P450" s="63"/>
      <c r="Q450" s="63"/>
      <c r="R450" s="63"/>
      <c r="S450" s="63"/>
      <c r="T450" s="63"/>
      <c r="X450" s="63"/>
      <c r="Y450" s="63"/>
      <c r="Z450" s="63"/>
      <c r="AA450" s="63"/>
      <c r="AD450" s="63"/>
      <c r="AE450" s="63"/>
      <c r="AF450" s="63"/>
      <c r="AG450" s="63"/>
      <c r="AH450" s="63"/>
      <c r="AK450" s="63"/>
      <c r="AL450" s="63"/>
      <c r="AM450" s="63"/>
      <c r="AN450" s="63"/>
      <c r="AO450" s="63"/>
      <c r="AP450" s="67"/>
    </row>
    <row r="451" spans="1:42" x14ac:dyDescent="0.2">
      <c r="A451" s="5"/>
      <c r="B451" s="5"/>
      <c r="C451" s="144"/>
      <c r="D451" s="65"/>
      <c r="E451" s="5"/>
      <c r="F451" s="190"/>
      <c r="G451" s="66"/>
      <c r="H451" s="139"/>
      <c r="I451" s="139"/>
      <c r="J451" s="139"/>
      <c r="L451" s="63"/>
      <c r="M451" s="63"/>
      <c r="N451" s="63"/>
      <c r="O451" s="63"/>
      <c r="P451" s="63"/>
      <c r="Q451" s="63"/>
      <c r="R451" s="63"/>
      <c r="S451" s="63"/>
      <c r="T451" s="63"/>
      <c r="X451" s="63"/>
      <c r="Y451" s="63"/>
      <c r="Z451" s="63"/>
      <c r="AA451" s="63"/>
      <c r="AD451" s="63"/>
      <c r="AE451" s="63"/>
      <c r="AF451" s="63"/>
      <c r="AG451" s="63"/>
      <c r="AH451" s="63"/>
      <c r="AK451" s="63"/>
      <c r="AL451" s="63"/>
      <c r="AM451" s="63"/>
      <c r="AN451" s="63"/>
      <c r="AO451" s="63"/>
      <c r="AP451" s="67"/>
    </row>
    <row r="452" spans="1:42" x14ac:dyDescent="0.2">
      <c r="A452" s="5"/>
      <c r="B452" s="5"/>
      <c r="C452" s="144"/>
      <c r="D452" s="65"/>
      <c r="E452" s="5"/>
      <c r="F452" s="190"/>
      <c r="G452" s="66"/>
      <c r="H452" s="139"/>
      <c r="I452" s="139"/>
      <c r="J452" s="139"/>
      <c r="L452" s="63"/>
      <c r="M452" s="63"/>
      <c r="N452" s="63"/>
      <c r="O452" s="63"/>
      <c r="P452" s="63"/>
      <c r="Q452" s="63"/>
      <c r="R452" s="63"/>
      <c r="S452" s="63"/>
      <c r="T452" s="63"/>
      <c r="X452" s="63"/>
      <c r="Y452" s="63"/>
      <c r="Z452" s="63"/>
      <c r="AA452" s="63"/>
      <c r="AD452" s="63"/>
      <c r="AE452" s="63"/>
      <c r="AF452" s="63"/>
      <c r="AG452" s="63"/>
      <c r="AH452" s="63"/>
      <c r="AK452" s="63"/>
      <c r="AL452" s="63"/>
      <c r="AM452" s="63"/>
      <c r="AN452" s="63"/>
      <c r="AO452" s="63"/>
      <c r="AP452" s="67"/>
    </row>
    <row r="453" spans="1:42" x14ac:dyDescent="0.2">
      <c r="A453" s="5"/>
      <c r="B453" s="5"/>
      <c r="C453" s="144"/>
      <c r="D453" s="65"/>
      <c r="E453" s="5"/>
      <c r="F453" s="190"/>
      <c r="G453" s="66"/>
      <c r="H453" s="139"/>
      <c r="I453" s="139"/>
      <c r="J453" s="139"/>
      <c r="L453" s="63"/>
      <c r="M453" s="63"/>
      <c r="N453" s="63"/>
      <c r="O453" s="63"/>
      <c r="P453" s="63"/>
      <c r="Q453" s="63"/>
      <c r="R453" s="63"/>
      <c r="S453" s="63"/>
      <c r="T453" s="63"/>
      <c r="X453" s="63"/>
      <c r="Y453" s="63"/>
      <c r="Z453" s="63"/>
      <c r="AA453" s="63"/>
      <c r="AD453" s="63"/>
      <c r="AE453" s="63"/>
      <c r="AF453" s="63"/>
      <c r="AG453" s="63"/>
      <c r="AH453" s="63"/>
      <c r="AK453" s="63"/>
      <c r="AL453" s="63"/>
      <c r="AM453" s="63"/>
      <c r="AN453" s="63"/>
      <c r="AO453" s="63"/>
      <c r="AP453" s="67"/>
    </row>
    <row r="454" spans="1:42" x14ac:dyDescent="0.2">
      <c r="A454" s="5"/>
      <c r="B454" s="5"/>
      <c r="C454" s="144"/>
      <c r="D454" s="65"/>
      <c r="E454" s="5"/>
      <c r="F454" s="190"/>
      <c r="G454" s="66"/>
      <c r="H454" s="139"/>
      <c r="I454" s="139"/>
      <c r="J454" s="139"/>
      <c r="L454" s="63"/>
      <c r="M454" s="63"/>
      <c r="N454" s="63"/>
      <c r="O454" s="63"/>
      <c r="P454" s="63"/>
      <c r="Q454" s="63"/>
      <c r="R454" s="63"/>
      <c r="S454" s="63"/>
      <c r="T454" s="63"/>
      <c r="X454" s="63"/>
      <c r="Y454" s="63"/>
      <c r="Z454" s="63"/>
      <c r="AA454" s="63"/>
      <c r="AD454" s="63"/>
      <c r="AE454" s="63"/>
      <c r="AF454" s="63"/>
      <c r="AG454" s="63"/>
      <c r="AH454" s="63"/>
      <c r="AK454" s="63"/>
      <c r="AL454" s="63"/>
      <c r="AM454" s="63"/>
      <c r="AN454" s="63"/>
      <c r="AO454" s="63"/>
      <c r="AP454" s="67"/>
    </row>
    <row r="455" spans="1:42" x14ac:dyDescent="0.2">
      <c r="A455" s="5"/>
      <c r="B455" s="5"/>
      <c r="C455" s="144"/>
      <c r="D455" s="65"/>
      <c r="E455" s="5"/>
      <c r="F455" s="190"/>
      <c r="G455" s="66"/>
      <c r="H455" s="139"/>
      <c r="I455" s="139"/>
      <c r="J455" s="139"/>
      <c r="L455" s="63"/>
      <c r="M455" s="63"/>
      <c r="N455" s="63"/>
      <c r="O455" s="63"/>
      <c r="P455" s="63"/>
      <c r="Q455" s="63"/>
      <c r="R455" s="63"/>
      <c r="S455" s="63"/>
      <c r="T455" s="63"/>
      <c r="X455" s="63"/>
      <c r="Y455" s="63"/>
      <c r="Z455" s="63"/>
      <c r="AA455" s="63"/>
      <c r="AD455" s="63"/>
      <c r="AE455" s="63"/>
      <c r="AF455" s="63"/>
      <c r="AG455" s="63"/>
      <c r="AH455" s="63"/>
      <c r="AK455" s="63"/>
      <c r="AL455" s="63"/>
      <c r="AM455" s="63"/>
      <c r="AN455" s="63"/>
      <c r="AO455" s="63"/>
      <c r="AP455" s="67"/>
    </row>
    <row r="456" spans="1:42" x14ac:dyDescent="0.2">
      <c r="A456" s="5"/>
      <c r="B456" s="5"/>
      <c r="C456" s="144"/>
      <c r="D456" s="65"/>
      <c r="E456" s="5"/>
      <c r="F456" s="190"/>
      <c r="G456" s="66"/>
      <c r="H456" s="139"/>
      <c r="I456" s="139"/>
      <c r="J456" s="139"/>
      <c r="L456" s="63"/>
      <c r="M456" s="63"/>
      <c r="N456" s="63"/>
      <c r="O456" s="63"/>
      <c r="P456" s="63"/>
      <c r="Q456" s="63"/>
      <c r="R456" s="63"/>
      <c r="S456" s="63"/>
      <c r="T456" s="63"/>
      <c r="X456" s="63"/>
      <c r="Y456" s="63"/>
      <c r="Z456" s="63"/>
      <c r="AA456" s="63"/>
      <c r="AD456" s="63"/>
      <c r="AE456" s="63"/>
      <c r="AF456" s="63"/>
      <c r="AG456" s="63"/>
      <c r="AH456" s="63"/>
      <c r="AK456" s="63"/>
      <c r="AL456" s="63"/>
      <c r="AM456" s="63"/>
      <c r="AN456" s="63"/>
      <c r="AO456" s="63"/>
      <c r="AP456" s="67"/>
    </row>
    <row r="457" spans="1:42" x14ac:dyDescent="0.2">
      <c r="A457" s="5"/>
      <c r="B457" s="5"/>
      <c r="C457" s="144"/>
      <c r="D457" s="65"/>
      <c r="E457" s="5"/>
      <c r="F457" s="190"/>
      <c r="G457" s="66"/>
      <c r="H457" s="139"/>
      <c r="I457" s="139"/>
      <c r="J457" s="139"/>
      <c r="L457" s="63"/>
      <c r="M457" s="63"/>
      <c r="N457" s="63"/>
      <c r="O457" s="63"/>
      <c r="P457" s="63"/>
      <c r="Q457" s="63"/>
      <c r="R457" s="63"/>
      <c r="S457" s="63"/>
      <c r="T457" s="63"/>
      <c r="X457" s="63"/>
      <c r="Y457" s="63"/>
      <c r="Z457" s="63"/>
      <c r="AA457" s="63"/>
      <c r="AD457" s="63"/>
      <c r="AE457" s="63"/>
      <c r="AF457" s="63"/>
      <c r="AG457" s="63"/>
      <c r="AH457" s="63"/>
      <c r="AK457" s="63"/>
      <c r="AL457" s="63"/>
      <c r="AM457" s="63"/>
      <c r="AN457" s="63"/>
      <c r="AO457" s="63"/>
      <c r="AP457" s="67"/>
    </row>
    <row r="458" spans="1:42" x14ac:dyDescent="0.2">
      <c r="A458" s="5"/>
      <c r="B458" s="5"/>
      <c r="C458" s="144"/>
      <c r="D458" s="65"/>
      <c r="E458" s="5"/>
      <c r="F458" s="190"/>
      <c r="G458" s="66"/>
      <c r="H458" s="139"/>
      <c r="I458" s="139"/>
      <c r="J458" s="139"/>
      <c r="L458" s="63"/>
      <c r="M458" s="63"/>
      <c r="N458" s="63"/>
      <c r="O458" s="63"/>
      <c r="P458" s="63"/>
      <c r="Q458" s="63"/>
      <c r="R458" s="63"/>
      <c r="S458" s="63"/>
      <c r="T458" s="63"/>
      <c r="X458" s="63"/>
      <c r="Y458" s="63"/>
      <c r="Z458" s="63"/>
      <c r="AA458" s="63"/>
      <c r="AD458" s="63"/>
      <c r="AE458" s="63"/>
      <c r="AF458" s="63"/>
      <c r="AG458" s="63"/>
      <c r="AH458" s="63"/>
      <c r="AK458" s="63"/>
      <c r="AL458" s="63"/>
      <c r="AM458" s="63"/>
      <c r="AN458" s="63"/>
      <c r="AO458" s="63"/>
      <c r="AP458" s="67"/>
    </row>
    <row r="459" spans="1:42" x14ac:dyDescent="0.2">
      <c r="A459" s="5"/>
      <c r="B459" s="5"/>
      <c r="C459" s="144"/>
      <c r="D459" s="65"/>
      <c r="E459" s="5"/>
      <c r="F459" s="190"/>
      <c r="G459" s="66"/>
      <c r="H459" s="139"/>
      <c r="I459" s="139"/>
      <c r="J459" s="139"/>
      <c r="L459" s="63"/>
      <c r="M459" s="63"/>
      <c r="N459" s="63"/>
      <c r="O459" s="63"/>
      <c r="P459" s="63"/>
      <c r="Q459" s="63"/>
      <c r="R459" s="63"/>
      <c r="S459" s="63"/>
      <c r="T459" s="63"/>
      <c r="X459" s="63"/>
      <c r="Y459" s="63"/>
      <c r="Z459" s="63"/>
      <c r="AA459" s="63"/>
      <c r="AD459" s="63"/>
      <c r="AE459" s="63"/>
      <c r="AF459" s="63"/>
      <c r="AG459" s="63"/>
      <c r="AH459" s="63"/>
      <c r="AK459" s="63"/>
      <c r="AL459" s="63"/>
      <c r="AM459" s="63"/>
      <c r="AN459" s="63"/>
      <c r="AO459" s="63"/>
      <c r="AP459" s="67"/>
    </row>
    <row r="460" spans="1:42" x14ac:dyDescent="0.2">
      <c r="A460" s="5"/>
      <c r="B460" s="5"/>
      <c r="C460" s="144"/>
      <c r="D460" s="65"/>
      <c r="E460" s="5"/>
      <c r="F460" s="190"/>
      <c r="G460" s="66"/>
      <c r="H460" s="139"/>
      <c r="I460" s="139"/>
      <c r="J460" s="139"/>
      <c r="L460" s="63"/>
      <c r="M460" s="63"/>
      <c r="N460" s="63"/>
      <c r="O460" s="63"/>
      <c r="P460" s="63"/>
      <c r="Q460" s="63"/>
      <c r="R460" s="63"/>
      <c r="S460" s="63"/>
      <c r="T460" s="63"/>
      <c r="X460" s="63"/>
      <c r="Y460" s="63"/>
      <c r="Z460" s="63"/>
      <c r="AA460" s="63"/>
      <c r="AD460" s="63"/>
      <c r="AE460" s="63"/>
      <c r="AF460" s="63"/>
      <c r="AG460" s="63"/>
      <c r="AH460" s="63"/>
      <c r="AK460" s="63"/>
      <c r="AL460" s="63"/>
      <c r="AM460" s="63"/>
      <c r="AN460" s="63"/>
      <c r="AO460" s="63"/>
      <c r="AP460" s="67"/>
    </row>
    <row r="461" spans="1:42" x14ac:dyDescent="0.2">
      <c r="A461" s="5"/>
      <c r="B461" s="5"/>
      <c r="C461" s="144"/>
      <c r="D461" s="65"/>
      <c r="E461" s="5"/>
      <c r="F461" s="190"/>
      <c r="G461" s="66"/>
      <c r="H461" s="139"/>
      <c r="I461" s="139"/>
      <c r="J461" s="139"/>
      <c r="L461" s="63"/>
      <c r="M461" s="63"/>
      <c r="N461" s="63"/>
      <c r="O461" s="63"/>
      <c r="P461" s="63"/>
      <c r="Q461" s="63"/>
      <c r="R461" s="63"/>
      <c r="S461" s="63"/>
      <c r="T461" s="63"/>
      <c r="X461" s="63"/>
      <c r="Y461" s="63"/>
      <c r="Z461" s="63"/>
      <c r="AA461" s="63"/>
      <c r="AD461" s="63"/>
      <c r="AE461" s="63"/>
      <c r="AF461" s="63"/>
      <c r="AG461" s="63"/>
      <c r="AH461" s="63"/>
      <c r="AK461" s="63"/>
      <c r="AL461" s="63"/>
      <c r="AM461" s="63"/>
      <c r="AN461" s="63"/>
      <c r="AO461" s="63"/>
      <c r="AP461" s="67"/>
    </row>
    <row r="462" spans="1:42" x14ac:dyDescent="0.2">
      <c r="A462" s="5"/>
      <c r="B462" s="5"/>
      <c r="C462" s="144"/>
      <c r="D462" s="65"/>
      <c r="E462" s="5"/>
      <c r="F462" s="190"/>
      <c r="G462" s="66"/>
      <c r="H462" s="139"/>
      <c r="I462" s="139"/>
      <c r="J462" s="139"/>
      <c r="L462" s="63"/>
      <c r="M462" s="63"/>
      <c r="N462" s="63"/>
      <c r="O462" s="63"/>
      <c r="P462" s="63"/>
      <c r="Q462" s="63"/>
      <c r="R462" s="63"/>
      <c r="S462" s="63"/>
      <c r="T462" s="63"/>
      <c r="X462" s="63"/>
      <c r="Y462" s="63"/>
      <c r="Z462" s="63"/>
      <c r="AA462" s="63"/>
      <c r="AD462" s="63"/>
      <c r="AE462" s="63"/>
      <c r="AF462" s="63"/>
      <c r="AG462" s="63"/>
      <c r="AH462" s="63"/>
      <c r="AK462" s="63"/>
      <c r="AL462" s="63"/>
      <c r="AM462" s="63"/>
      <c r="AN462" s="63"/>
      <c r="AO462" s="63"/>
      <c r="AP462" s="67"/>
    </row>
    <row r="463" spans="1:42" x14ac:dyDescent="0.2">
      <c r="A463" s="5"/>
      <c r="B463" s="5"/>
      <c r="C463" s="144"/>
      <c r="D463" s="65"/>
      <c r="E463" s="5"/>
      <c r="F463" s="190"/>
      <c r="G463" s="66"/>
      <c r="H463" s="139"/>
      <c r="I463" s="139"/>
      <c r="J463" s="139"/>
      <c r="L463" s="63"/>
      <c r="M463" s="63"/>
      <c r="N463" s="63"/>
      <c r="O463" s="63"/>
      <c r="P463" s="63"/>
      <c r="Q463" s="63"/>
      <c r="R463" s="63"/>
      <c r="S463" s="63"/>
      <c r="T463" s="63"/>
      <c r="X463" s="63"/>
      <c r="Y463" s="63"/>
      <c r="Z463" s="63"/>
      <c r="AA463" s="63"/>
      <c r="AD463" s="63"/>
      <c r="AE463" s="63"/>
      <c r="AF463" s="63"/>
      <c r="AG463" s="63"/>
      <c r="AH463" s="63"/>
      <c r="AK463" s="63"/>
      <c r="AL463" s="63"/>
      <c r="AM463" s="63"/>
      <c r="AN463" s="63"/>
      <c r="AO463" s="63"/>
      <c r="AP463" s="67"/>
    </row>
    <row r="464" spans="1:42" x14ac:dyDescent="0.2">
      <c r="A464" s="5"/>
      <c r="B464" s="5"/>
      <c r="C464" s="144"/>
      <c r="D464" s="65"/>
      <c r="E464" s="5"/>
      <c r="F464" s="190"/>
      <c r="G464" s="66"/>
      <c r="H464" s="139"/>
      <c r="I464" s="139"/>
      <c r="J464" s="139"/>
      <c r="L464" s="63"/>
      <c r="M464" s="63"/>
      <c r="N464" s="63"/>
      <c r="O464" s="63"/>
      <c r="P464" s="63"/>
      <c r="Q464" s="63"/>
      <c r="R464" s="63"/>
      <c r="S464" s="63"/>
      <c r="T464" s="63"/>
      <c r="X464" s="63"/>
      <c r="Y464" s="63"/>
      <c r="Z464" s="63"/>
      <c r="AA464" s="63"/>
      <c r="AD464" s="63"/>
      <c r="AE464" s="63"/>
      <c r="AF464" s="63"/>
      <c r="AG464" s="63"/>
      <c r="AH464" s="63"/>
      <c r="AK464" s="63"/>
      <c r="AL464" s="63"/>
      <c r="AM464" s="63"/>
      <c r="AN464" s="63"/>
      <c r="AO464" s="63"/>
      <c r="AP464" s="67"/>
    </row>
    <row r="465" spans="1:42" x14ac:dyDescent="0.2">
      <c r="A465" s="5"/>
      <c r="B465" s="5"/>
      <c r="C465" s="144"/>
      <c r="D465" s="65"/>
      <c r="E465" s="5"/>
      <c r="F465" s="190"/>
      <c r="G465" s="66"/>
      <c r="H465" s="139"/>
      <c r="I465" s="139"/>
      <c r="J465" s="139"/>
      <c r="L465" s="63"/>
      <c r="M465" s="63"/>
      <c r="N465" s="63"/>
      <c r="O465" s="63"/>
      <c r="P465" s="63"/>
      <c r="Q465" s="63"/>
      <c r="R465" s="63"/>
      <c r="S465" s="63"/>
      <c r="T465" s="63"/>
      <c r="X465" s="63"/>
      <c r="Y465" s="63"/>
      <c r="Z465" s="63"/>
      <c r="AA465" s="63"/>
      <c r="AD465" s="63"/>
      <c r="AE465" s="63"/>
      <c r="AF465" s="63"/>
      <c r="AG465" s="63"/>
      <c r="AH465" s="63"/>
      <c r="AK465" s="63"/>
      <c r="AL465" s="63"/>
      <c r="AM465" s="63"/>
      <c r="AN465" s="63"/>
      <c r="AO465" s="63"/>
      <c r="AP465" s="67"/>
    </row>
    <row r="466" spans="1:42" x14ac:dyDescent="0.2">
      <c r="A466" s="5"/>
      <c r="B466" s="5"/>
      <c r="C466" s="144"/>
      <c r="D466" s="65"/>
      <c r="E466" s="5"/>
      <c r="F466" s="190"/>
      <c r="G466" s="66"/>
      <c r="H466" s="139"/>
      <c r="I466" s="139"/>
      <c r="J466" s="139"/>
      <c r="L466" s="63"/>
      <c r="M466" s="63"/>
      <c r="N466" s="63"/>
      <c r="O466" s="63"/>
      <c r="P466" s="63"/>
      <c r="Q466" s="63"/>
      <c r="R466" s="63"/>
      <c r="S466" s="63"/>
      <c r="T466" s="63"/>
      <c r="X466" s="63"/>
      <c r="Y466" s="63"/>
      <c r="Z466" s="63"/>
      <c r="AA466" s="63"/>
      <c r="AD466" s="63"/>
      <c r="AE466" s="63"/>
      <c r="AF466" s="63"/>
      <c r="AG466" s="63"/>
      <c r="AH466" s="63"/>
      <c r="AK466" s="63"/>
      <c r="AL466" s="63"/>
      <c r="AM466" s="63"/>
      <c r="AN466" s="63"/>
      <c r="AO466" s="63"/>
      <c r="AP466" s="67"/>
    </row>
    <row r="467" spans="1:42" x14ac:dyDescent="0.2">
      <c r="A467" s="5"/>
      <c r="B467" s="5"/>
      <c r="C467" s="144"/>
      <c r="D467" s="65"/>
      <c r="E467" s="5"/>
      <c r="F467" s="190"/>
      <c r="G467" s="66"/>
      <c r="H467" s="139"/>
      <c r="I467" s="139"/>
      <c r="J467" s="139"/>
      <c r="L467" s="63"/>
      <c r="M467" s="63"/>
      <c r="N467" s="63"/>
      <c r="O467" s="63"/>
      <c r="P467" s="63"/>
      <c r="Q467" s="63"/>
      <c r="R467" s="63"/>
      <c r="S467" s="63"/>
      <c r="T467" s="63"/>
      <c r="X467" s="63"/>
      <c r="Y467" s="63"/>
      <c r="Z467" s="63"/>
      <c r="AA467" s="63"/>
      <c r="AD467" s="63"/>
      <c r="AE467" s="63"/>
      <c r="AF467" s="63"/>
      <c r="AG467" s="63"/>
      <c r="AH467" s="63"/>
      <c r="AK467" s="63"/>
      <c r="AL467" s="63"/>
      <c r="AM467" s="63"/>
      <c r="AN467" s="63"/>
      <c r="AO467" s="63"/>
      <c r="AP467" s="67"/>
    </row>
    <row r="468" spans="1:42" x14ac:dyDescent="0.2">
      <c r="A468" s="5"/>
      <c r="B468" s="5"/>
      <c r="C468" s="144"/>
      <c r="D468" s="65"/>
      <c r="E468" s="5"/>
      <c r="F468" s="190"/>
      <c r="G468" s="66"/>
      <c r="H468" s="139"/>
      <c r="I468" s="139"/>
      <c r="J468" s="139"/>
      <c r="L468" s="63"/>
      <c r="M468" s="63"/>
      <c r="N468" s="63"/>
      <c r="O468" s="63"/>
      <c r="P468" s="63"/>
      <c r="Q468" s="63"/>
      <c r="R468" s="63"/>
      <c r="S468" s="63"/>
      <c r="T468" s="63"/>
      <c r="X468" s="63"/>
      <c r="Y468" s="63"/>
      <c r="Z468" s="63"/>
      <c r="AA468" s="63"/>
      <c r="AD468" s="63"/>
      <c r="AE468" s="63"/>
      <c r="AF468" s="63"/>
      <c r="AG468" s="63"/>
      <c r="AH468" s="63"/>
      <c r="AK468" s="63"/>
      <c r="AL468" s="63"/>
      <c r="AM468" s="63"/>
      <c r="AN468" s="63"/>
      <c r="AO468" s="63"/>
      <c r="AP468" s="67"/>
    </row>
    <row r="469" spans="1:42" x14ac:dyDescent="0.2">
      <c r="A469" s="5"/>
      <c r="B469" s="5"/>
      <c r="C469" s="144"/>
      <c r="D469" s="65"/>
      <c r="E469" s="5"/>
      <c r="F469" s="190"/>
      <c r="G469" s="66"/>
      <c r="H469" s="139"/>
      <c r="I469" s="139"/>
      <c r="J469" s="139"/>
      <c r="L469" s="63"/>
      <c r="M469" s="63"/>
      <c r="N469" s="63"/>
      <c r="O469" s="63"/>
      <c r="P469" s="63"/>
      <c r="Q469" s="63"/>
      <c r="R469" s="63"/>
      <c r="S469" s="63"/>
      <c r="T469" s="63"/>
      <c r="X469" s="63"/>
      <c r="Y469" s="63"/>
      <c r="Z469" s="63"/>
      <c r="AA469" s="63"/>
      <c r="AD469" s="63"/>
      <c r="AE469" s="63"/>
      <c r="AF469" s="63"/>
      <c r="AG469" s="63"/>
      <c r="AH469" s="63"/>
      <c r="AK469" s="63"/>
      <c r="AL469" s="63"/>
      <c r="AM469" s="63"/>
      <c r="AN469" s="63"/>
      <c r="AO469" s="63"/>
      <c r="AP469" s="67"/>
    </row>
    <row r="470" spans="1:42" x14ac:dyDescent="0.2">
      <c r="A470" s="5"/>
      <c r="B470" s="5"/>
      <c r="C470" s="144"/>
      <c r="D470" s="65"/>
      <c r="E470" s="5"/>
      <c r="F470" s="190"/>
      <c r="G470" s="66"/>
      <c r="H470" s="139"/>
      <c r="I470" s="139"/>
      <c r="J470" s="139"/>
      <c r="L470" s="63"/>
      <c r="M470" s="63"/>
      <c r="N470" s="63"/>
      <c r="O470" s="63"/>
      <c r="P470" s="63"/>
      <c r="Q470" s="63"/>
      <c r="R470" s="63"/>
      <c r="S470" s="63"/>
      <c r="T470" s="63"/>
      <c r="X470" s="63"/>
      <c r="Y470" s="63"/>
      <c r="Z470" s="63"/>
      <c r="AA470" s="63"/>
      <c r="AD470" s="63"/>
      <c r="AE470" s="63"/>
      <c r="AF470" s="63"/>
      <c r="AG470" s="63"/>
      <c r="AH470" s="63"/>
      <c r="AK470" s="63"/>
      <c r="AL470" s="63"/>
      <c r="AM470" s="63"/>
      <c r="AN470" s="63"/>
      <c r="AO470" s="63"/>
      <c r="AP470" s="67"/>
    </row>
    <row r="471" spans="1:42" x14ac:dyDescent="0.2">
      <c r="A471" s="5"/>
      <c r="B471" s="5"/>
      <c r="C471" s="144"/>
      <c r="D471" s="65"/>
      <c r="E471" s="5"/>
      <c r="F471" s="190"/>
      <c r="G471" s="66"/>
      <c r="H471" s="139"/>
      <c r="I471" s="139"/>
      <c r="J471" s="139"/>
      <c r="L471" s="63"/>
      <c r="M471" s="63"/>
      <c r="N471" s="63"/>
      <c r="O471" s="63"/>
      <c r="P471" s="63"/>
      <c r="Q471" s="63"/>
      <c r="R471" s="63"/>
      <c r="S471" s="63"/>
      <c r="T471" s="63"/>
      <c r="X471" s="63"/>
      <c r="Y471" s="63"/>
      <c r="Z471" s="63"/>
      <c r="AA471" s="63"/>
      <c r="AD471" s="63"/>
      <c r="AE471" s="63"/>
      <c r="AF471" s="63"/>
      <c r="AG471" s="63"/>
      <c r="AH471" s="63"/>
      <c r="AK471" s="63"/>
      <c r="AL471" s="63"/>
      <c r="AM471" s="63"/>
      <c r="AN471" s="63"/>
      <c r="AO471" s="63"/>
      <c r="AP471" s="67"/>
    </row>
    <row r="472" spans="1:42" x14ac:dyDescent="0.2">
      <c r="A472" s="5"/>
      <c r="B472" s="5"/>
      <c r="C472" s="144"/>
      <c r="D472" s="65"/>
      <c r="E472" s="5"/>
      <c r="F472" s="190"/>
      <c r="G472" s="66"/>
      <c r="H472" s="139"/>
      <c r="I472" s="139"/>
      <c r="J472" s="139"/>
      <c r="L472" s="63"/>
      <c r="M472" s="63"/>
      <c r="N472" s="63"/>
      <c r="O472" s="63"/>
      <c r="P472" s="63"/>
      <c r="Q472" s="63"/>
      <c r="R472" s="63"/>
      <c r="S472" s="63"/>
      <c r="T472" s="63"/>
      <c r="X472" s="63"/>
      <c r="Y472" s="63"/>
      <c r="Z472" s="63"/>
      <c r="AA472" s="63"/>
      <c r="AD472" s="63"/>
      <c r="AE472" s="63"/>
      <c r="AF472" s="63"/>
      <c r="AG472" s="63"/>
      <c r="AH472" s="63"/>
      <c r="AK472" s="63"/>
      <c r="AL472" s="63"/>
      <c r="AM472" s="63"/>
      <c r="AN472" s="63"/>
      <c r="AO472" s="63"/>
      <c r="AP472" s="67"/>
    </row>
    <row r="473" spans="1:42" x14ac:dyDescent="0.2">
      <c r="A473" s="5"/>
      <c r="B473" s="5"/>
      <c r="C473" s="144"/>
      <c r="D473" s="65"/>
      <c r="E473" s="5"/>
      <c r="F473" s="190"/>
      <c r="G473" s="66"/>
      <c r="H473" s="139"/>
      <c r="I473" s="139"/>
      <c r="J473" s="139"/>
      <c r="L473" s="63"/>
      <c r="M473" s="63"/>
      <c r="N473" s="63"/>
      <c r="O473" s="63"/>
      <c r="P473" s="63"/>
      <c r="Q473" s="63"/>
      <c r="R473" s="63"/>
      <c r="S473" s="63"/>
      <c r="T473" s="63"/>
      <c r="X473" s="63"/>
      <c r="Y473" s="63"/>
      <c r="Z473" s="63"/>
      <c r="AA473" s="63"/>
      <c r="AD473" s="63"/>
      <c r="AE473" s="63"/>
      <c r="AF473" s="63"/>
      <c r="AG473" s="63"/>
      <c r="AH473" s="63"/>
      <c r="AK473" s="63"/>
      <c r="AL473" s="63"/>
      <c r="AM473" s="63"/>
      <c r="AN473" s="63"/>
      <c r="AO473" s="63"/>
      <c r="AP473" s="67"/>
    </row>
    <row r="474" spans="1:42" x14ac:dyDescent="0.2">
      <c r="A474" s="5"/>
      <c r="B474" s="5"/>
      <c r="C474" s="144"/>
      <c r="D474" s="65"/>
      <c r="E474" s="5"/>
      <c r="F474" s="190"/>
      <c r="G474" s="66"/>
      <c r="H474" s="139"/>
      <c r="I474" s="139"/>
      <c r="J474" s="139"/>
      <c r="L474" s="63"/>
      <c r="M474" s="63"/>
      <c r="N474" s="63"/>
      <c r="O474" s="63"/>
      <c r="P474" s="63"/>
      <c r="Q474" s="63"/>
      <c r="R474" s="63"/>
      <c r="S474" s="63"/>
      <c r="T474" s="63"/>
      <c r="X474" s="63"/>
      <c r="Y474" s="63"/>
      <c r="Z474" s="63"/>
      <c r="AA474" s="63"/>
      <c r="AD474" s="63"/>
      <c r="AE474" s="63"/>
      <c r="AF474" s="63"/>
      <c r="AG474" s="63"/>
      <c r="AH474" s="63"/>
      <c r="AK474" s="63"/>
      <c r="AL474" s="63"/>
      <c r="AM474" s="63"/>
      <c r="AN474" s="63"/>
      <c r="AO474" s="63"/>
      <c r="AP474" s="67"/>
    </row>
    <row r="475" spans="1:42" x14ac:dyDescent="0.2">
      <c r="A475" s="5"/>
      <c r="B475" s="5"/>
      <c r="C475" s="144"/>
      <c r="D475" s="65"/>
      <c r="E475" s="5"/>
      <c r="F475" s="190"/>
      <c r="G475" s="66"/>
      <c r="H475" s="139"/>
      <c r="I475" s="139"/>
      <c r="J475" s="139"/>
      <c r="L475" s="63"/>
      <c r="M475" s="63"/>
      <c r="N475" s="63"/>
      <c r="O475" s="63"/>
      <c r="P475" s="63"/>
      <c r="Q475" s="63"/>
      <c r="R475" s="63"/>
      <c r="S475" s="63"/>
      <c r="T475" s="63"/>
      <c r="X475" s="63"/>
      <c r="Y475" s="63"/>
      <c r="Z475" s="63"/>
      <c r="AA475" s="63"/>
      <c r="AD475" s="63"/>
      <c r="AE475" s="63"/>
      <c r="AF475" s="63"/>
      <c r="AG475" s="63"/>
      <c r="AH475" s="63"/>
      <c r="AK475" s="63"/>
      <c r="AL475" s="63"/>
      <c r="AM475" s="63"/>
      <c r="AN475" s="63"/>
      <c r="AO475" s="63"/>
      <c r="AP475" s="67"/>
    </row>
    <row r="476" spans="1:42" x14ac:dyDescent="0.2">
      <c r="A476" s="5"/>
      <c r="B476" s="5"/>
      <c r="C476" s="144"/>
      <c r="D476" s="65"/>
      <c r="E476" s="5"/>
      <c r="F476" s="190"/>
      <c r="G476" s="66"/>
      <c r="H476" s="139"/>
      <c r="I476" s="139"/>
      <c r="J476" s="139"/>
      <c r="L476" s="63"/>
      <c r="M476" s="63"/>
      <c r="N476" s="63"/>
      <c r="O476" s="63"/>
      <c r="P476" s="63"/>
      <c r="Q476" s="63"/>
      <c r="R476" s="63"/>
      <c r="S476" s="63"/>
      <c r="T476" s="63"/>
      <c r="X476" s="63"/>
      <c r="Y476" s="63"/>
      <c r="Z476" s="63"/>
      <c r="AA476" s="63"/>
      <c r="AD476" s="63"/>
      <c r="AE476" s="63"/>
      <c r="AF476" s="63"/>
      <c r="AG476" s="63"/>
      <c r="AH476" s="63"/>
      <c r="AK476" s="63"/>
      <c r="AL476" s="63"/>
      <c r="AM476" s="63"/>
      <c r="AN476" s="63"/>
      <c r="AO476" s="63"/>
      <c r="AP476" s="67"/>
    </row>
    <row r="477" spans="1:42" x14ac:dyDescent="0.2">
      <c r="A477" s="5"/>
      <c r="B477" s="5"/>
      <c r="C477" s="144"/>
      <c r="D477" s="65"/>
      <c r="E477" s="5"/>
      <c r="F477" s="190"/>
      <c r="G477" s="66"/>
      <c r="H477" s="139"/>
      <c r="I477" s="139"/>
      <c r="J477" s="139"/>
      <c r="L477" s="63"/>
      <c r="M477" s="63"/>
      <c r="N477" s="63"/>
      <c r="O477" s="63"/>
      <c r="P477" s="63"/>
      <c r="Q477" s="63"/>
      <c r="R477" s="63"/>
      <c r="S477" s="63"/>
      <c r="T477" s="63"/>
      <c r="X477" s="63"/>
      <c r="Y477" s="63"/>
      <c r="Z477" s="63"/>
      <c r="AA477" s="63"/>
      <c r="AD477" s="63"/>
      <c r="AE477" s="63"/>
      <c r="AF477" s="63"/>
      <c r="AG477" s="63"/>
      <c r="AH477" s="63"/>
      <c r="AK477" s="63"/>
      <c r="AL477" s="63"/>
      <c r="AM477" s="63"/>
      <c r="AN477" s="63"/>
      <c r="AO477" s="63"/>
      <c r="AP477" s="67"/>
    </row>
    <row r="478" spans="1:42" x14ac:dyDescent="0.2">
      <c r="A478" s="5"/>
      <c r="B478" s="5"/>
      <c r="C478" s="144"/>
      <c r="D478" s="65"/>
      <c r="E478" s="5"/>
      <c r="F478" s="190"/>
      <c r="G478" s="66"/>
      <c r="H478" s="139"/>
      <c r="I478" s="139"/>
      <c r="J478" s="139"/>
      <c r="L478" s="63"/>
      <c r="M478" s="63"/>
      <c r="N478" s="63"/>
      <c r="O478" s="63"/>
      <c r="P478" s="63"/>
      <c r="Q478" s="63"/>
      <c r="R478" s="63"/>
      <c r="S478" s="63"/>
      <c r="T478" s="63"/>
      <c r="X478" s="63"/>
      <c r="Y478" s="63"/>
      <c r="Z478" s="63"/>
      <c r="AA478" s="63"/>
      <c r="AD478" s="63"/>
      <c r="AE478" s="63"/>
      <c r="AF478" s="63"/>
      <c r="AG478" s="63"/>
      <c r="AH478" s="63"/>
      <c r="AK478" s="63"/>
      <c r="AL478" s="63"/>
      <c r="AM478" s="63"/>
      <c r="AN478" s="63"/>
      <c r="AO478" s="63"/>
      <c r="AP478" s="67"/>
    </row>
    <row r="479" spans="1:42" x14ac:dyDescent="0.2">
      <c r="A479" s="5"/>
      <c r="B479" s="5"/>
      <c r="C479" s="144"/>
      <c r="D479" s="65"/>
      <c r="E479" s="5"/>
      <c r="F479" s="190"/>
      <c r="G479" s="66"/>
      <c r="H479" s="139"/>
      <c r="I479" s="139"/>
      <c r="J479" s="139"/>
      <c r="L479" s="63"/>
      <c r="M479" s="63"/>
      <c r="N479" s="63"/>
      <c r="O479" s="63"/>
      <c r="P479" s="63"/>
      <c r="Q479" s="63"/>
      <c r="R479" s="63"/>
      <c r="S479" s="63"/>
      <c r="T479" s="63"/>
      <c r="X479" s="63"/>
      <c r="Y479" s="63"/>
      <c r="Z479" s="63"/>
      <c r="AA479" s="63"/>
      <c r="AD479" s="63"/>
      <c r="AE479" s="63"/>
      <c r="AF479" s="63"/>
      <c r="AG479" s="63"/>
      <c r="AH479" s="63"/>
      <c r="AK479" s="63"/>
      <c r="AL479" s="63"/>
      <c r="AM479" s="63"/>
      <c r="AN479" s="63"/>
      <c r="AO479" s="63"/>
      <c r="AP479" s="67"/>
    </row>
    <row r="480" spans="1:42" x14ac:dyDescent="0.2">
      <c r="A480" s="5"/>
      <c r="B480" s="5"/>
      <c r="C480" s="144"/>
      <c r="D480" s="65"/>
      <c r="E480" s="5"/>
      <c r="F480" s="190"/>
      <c r="G480" s="66"/>
      <c r="H480" s="139"/>
      <c r="I480" s="139"/>
      <c r="J480" s="139"/>
      <c r="L480" s="63"/>
      <c r="M480" s="63"/>
      <c r="N480" s="63"/>
      <c r="O480" s="63"/>
      <c r="P480" s="63"/>
      <c r="Q480" s="63"/>
      <c r="R480" s="63"/>
      <c r="S480" s="63"/>
      <c r="T480" s="63"/>
      <c r="X480" s="63"/>
      <c r="Y480" s="63"/>
      <c r="Z480" s="63"/>
      <c r="AA480" s="63"/>
      <c r="AD480" s="63"/>
      <c r="AE480" s="63"/>
      <c r="AF480" s="63"/>
      <c r="AG480" s="63"/>
      <c r="AH480" s="63"/>
      <c r="AK480" s="63"/>
      <c r="AL480" s="63"/>
      <c r="AM480" s="63"/>
      <c r="AN480" s="63"/>
      <c r="AO480" s="63"/>
      <c r="AP480" s="67"/>
    </row>
    <row r="481" spans="1:42" x14ac:dyDescent="0.2">
      <c r="A481" s="5"/>
      <c r="B481" s="5"/>
      <c r="C481" s="144"/>
      <c r="D481" s="65"/>
      <c r="E481" s="5"/>
      <c r="F481" s="190"/>
      <c r="G481" s="66"/>
      <c r="H481" s="139"/>
      <c r="I481" s="139"/>
      <c r="J481" s="139"/>
      <c r="L481" s="63"/>
      <c r="M481" s="63"/>
      <c r="N481" s="63"/>
      <c r="O481" s="63"/>
      <c r="P481" s="63"/>
      <c r="Q481" s="63"/>
      <c r="R481" s="63"/>
      <c r="S481" s="63"/>
      <c r="T481" s="63"/>
      <c r="X481" s="63"/>
      <c r="Y481" s="63"/>
      <c r="Z481" s="63"/>
      <c r="AA481" s="63"/>
      <c r="AD481" s="63"/>
      <c r="AE481" s="63"/>
      <c r="AF481" s="63"/>
      <c r="AG481" s="63"/>
      <c r="AH481" s="63"/>
      <c r="AK481" s="63"/>
      <c r="AL481" s="63"/>
      <c r="AM481" s="63"/>
      <c r="AN481" s="63"/>
      <c r="AO481" s="63"/>
      <c r="AP481" s="67"/>
    </row>
    <row r="482" spans="1:42" x14ac:dyDescent="0.2">
      <c r="A482" s="5"/>
      <c r="B482" s="5"/>
      <c r="C482" s="144"/>
      <c r="D482" s="65"/>
      <c r="E482" s="5"/>
      <c r="F482" s="190"/>
      <c r="G482" s="66"/>
      <c r="H482" s="139"/>
      <c r="I482" s="139"/>
      <c r="J482" s="139"/>
      <c r="L482" s="63"/>
      <c r="M482" s="63"/>
      <c r="N482" s="63"/>
      <c r="O482" s="63"/>
      <c r="P482" s="63"/>
      <c r="Q482" s="63"/>
      <c r="R482" s="63"/>
      <c r="S482" s="63"/>
      <c r="T482" s="63"/>
      <c r="X482" s="63"/>
      <c r="Y482" s="63"/>
      <c r="Z482" s="63"/>
      <c r="AA482" s="63"/>
      <c r="AD482" s="63"/>
      <c r="AE482" s="63"/>
      <c r="AF482" s="63"/>
      <c r="AG482" s="63"/>
      <c r="AH482" s="63"/>
      <c r="AK482" s="63"/>
      <c r="AL482" s="63"/>
      <c r="AM482" s="63"/>
      <c r="AN482" s="63"/>
      <c r="AO482" s="63"/>
      <c r="AP482" s="67"/>
    </row>
    <row r="483" spans="1:42" x14ac:dyDescent="0.2">
      <c r="A483" s="5"/>
      <c r="B483" s="5"/>
      <c r="C483" s="144"/>
      <c r="D483" s="65"/>
      <c r="E483" s="5"/>
      <c r="F483" s="190"/>
      <c r="G483" s="66"/>
      <c r="H483" s="139"/>
      <c r="I483" s="139"/>
      <c r="J483" s="139"/>
      <c r="L483" s="63"/>
      <c r="M483" s="63"/>
      <c r="N483" s="63"/>
      <c r="O483" s="63"/>
      <c r="P483" s="63"/>
      <c r="Q483" s="63"/>
      <c r="R483" s="63"/>
      <c r="S483" s="63"/>
      <c r="T483" s="63"/>
      <c r="X483" s="63"/>
      <c r="Y483" s="63"/>
      <c r="Z483" s="63"/>
      <c r="AA483" s="63"/>
      <c r="AD483" s="63"/>
      <c r="AE483" s="63"/>
      <c r="AF483" s="63"/>
      <c r="AG483" s="63"/>
      <c r="AH483" s="63"/>
      <c r="AK483" s="63"/>
      <c r="AL483" s="63"/>
      <c r="AM483" s="63"/>
      <c r="AN483" s="63"/>
      <c r="AO483" s="63"/>
      <c r="AP483" s="67"/>
    </row>
    <row r="484" spans="1:42" x14ac:dyDescent="0.2">
      <c r="A484" s="5"/>
      <c r="B484" s="5"/>
      <c r="C484" s="144"/>
      <c r="D484" s="65"/>
      <c r="E484" s="5"/>
      <c r="F484" s="190"/>
      <c r="G484" s="66"/>
      <c r="H484" s="139"/>
      <c r="I484" s="139"/>
      <c r="J484" s="139"/>
      <c r="L484" s="63"/>
      <c r="M484" s="63"/>
      <c r="N484" s="63"/>
      <c r="O484" s="63"/>
      <c r="P484" s="63"/>
      <c r="Q484" s="63"/>
      <c r="R484" s="63"/>
      <c r="S484" s="63"/>
      <c r="T484" s="63"/>
      <c r="X484" s="63"/>
      <c r="Y484" s="63"/>
      <c r="Z484" s="63"/>
      <c r="AA484" s="63"/>
      <c r="AD484" s="63"/>
      <c r="AE484" s="63"/>
      <c r="AF484" s="63"/>
      <c r="AG484" s="63"/>
      <c r="AH484" s="63"/>
      <c r="AK484" s="63"/>
      <c r="AL484" s="63"/>
      <c r="AM484" s="63"/>
      <c r="AN484" s="63"/>
      <c r="AO484" s="63"/>
      <c r="AP484" s="67"/>
    </row>
    <row r="485" spans="1:42" x14ac:dyDescent="0.2">
      <c r="A485" s="5"/>
      <c r="B485" s="5"/>
      <c r="C485" s="144"/>
      <c r="D485" s="65"/>
      <c r="E485" s="5"/>
      <c r="F485" s="190"/>
      <c r="G485" s="66"/>
      <c r="H485" s="139"/>
      <c r="I485" s="139"/>
      <c r="J485" s="139"/>
      <c r="L485" s="63"/>
      <c r="M485" s="63"/>
      <c r="N485" s="63"/>
      <c r="O485" s="63"/>
      <c r="P485" s="63"/>
      <c r="Q485" s="63"/>
      <c r="R485" s="63"/>
      <c r="S485" s="63"/>
      <c r="T485" s="63"/>
      <c r="X485" s="63"/>
      <c r="Y485" s="63"/>
      <c r="Z485" s="63"/>
      <c r="AA485" s="63"/>
      <c r="AD485" s="63"/>
      <c r="AE485" s="63"/>
      <c r="AF485" s="63"/>
      <c r="AG485" s="63"/>
      <c r="AH485" s="63"/>
      <c r="AK485" s="63"/>
      <c r="AL485" s="63"/>
      <c r="AM485" s="63"/>
      <c r="AN485" s="63"/>
      <c r="AO485" s="63"/>
      <c r="AP485" s="67"/>
    </row>
    <row r="486" spans="1:42" x14ac:dyDescent="0.2">
      <c r="A486" s="5"/>
      <c r="B486" s="5"/>
      <c r="C486" s="144"/>
      <c r="D486" s="65"/>
      <c r="E486" s="5"/>
      <c r="F486" s="190"/>
      <c r="G486" s="66"/>
      <c r="H486" s="139"/>
      <c r="I486" s="139"/>
      <c r="J486" s="139"/>
      <c r="L486" s="63"/>
      <c r="M486" s="63"/>
      <c r="N486" s="63"/>
      <c r="O486" s="63"/>
      <c r="P486" s="63"/>
      <c r="Q486" s="63"/>
      <c r="R486" s="63"/>
      <c r="S486" s="63"/>
      <c r="T486" s="63"/>
      <c r="X486" s="63"/>
      <c r="Y486" s="63"/>
      <c r="Z486" s="63"/>
      <c r="AA486" s="63"/>
      <c r="AD486" s="63"/>
      <c r="AE486" s="63"/>
      <c r="AF486" s="63"/>
      <c r="AG486" s="63"/>
      <c r="AH486" s="63"/>
      <c r="AK486" s="63"/>
      <c r="AL486" s="63"/>
      <c r="AM486" s="63"/>
      <c r="AN486" s="63"/>
      <c r="AO486" s="63"/>
      <c r="AP486" s="67"/>
    </row>
    <row r="487" spans="1:42" x14ac:dyDescent="0.2">
      <c r="A487" s="5"/>
      <c r="B487" s="5"/>
      <c r="C487" s="144"/>
      <c r="D487" s="65"/>
      <c r="E487" s="5"/>
      <c r="F487" s="190"/>
      <c r="G487" s="66"/>
      <c r="H487" s="139"/>
      <c r="I487" s="139"/>
      <c r="J487" s="139"/>
      <c r="L487" s="63"/>
      <c r="M487" s="63"/>
      <c r="N487" s="63"/>
      <c r="O487" s="63"/>
      <c r="P487" s="63"/>
      <c r="Q487" s="63"/>
      <c r="R487" s="63"/>
      <c r="S487" s="63"/>
      <c r="T487" s="63"/>
      <c r="X487" s="63"/>
      <c r="Y487" s="63"/>
      <c r="Z487" s="63"/>
      <c r="AA487" s="63"/>
      <c r="AD487" s="63"/>
      <c r="AE487" s="63"/>
      <c r="AF487" s="63"/>
      <c r="AG487" s="63"/>
      <c r="AH487" s="63"/>
      <c r="AK487" s="63"/>
      <c r="AL487" s="63"/>
      <c r="AM487" s="63"/>
      <c r="AN487" s="63"/>
      <c r="AO487" s="63"/>
      <c r="AP487" s="67"/>
    </row>
    <row r="488" spans="1:42" x14ac:dyDescent="0.2">
      <c r="A488" s="5"/>
      <c r="B488" s="5"/>
      <c r="C488" s="144"/>
      <c r="D488" s="65"/>
      <c r="E488" s="5"/>
      <c r="F488" s="190"/>
      <c r="G488" s="66"/>
      <c r="H488" s="139"/>
      <c r="I488" s="139"/>
      <c r="J488" s="139"/>
      <c r="L488" s="63"/>
      <c r="M488" s="63"/>
      <c r="N488" s="63"/>
      <c r="O488" s="63"/>
      <c r="P488" s="63"/>
      <c r="Q488" s="63"/>
      <c r="R488" s="63"/>
      <c r="S488" s="63"/>
      <c r="T488" s="63"/>
      <c r="X488" s="63"/>
      <c r="Y488" s="63"/>
      <c r="Z488" s="63"/>
      <c r="AA488" s="63"/>
      <c r="AD488" s="63"/>
      <c r="AE488" s="63"/>
      <c r="AF488" s="63"/>
      <c r="AG488" s="63"/>
      <c r="AH488" s="63"/>
      <c r="AK488" s="63"/>
      <c r="AL488" s="63"/>
      <c r="AM488" s="63"/>
      <c r="AN488" s="63"/>
      <c r="AO488" s="63"/>
      <c r="AP488" s="67"/>
    </row>
    <row r="489" spans="1:42" x14ac:dyDescent="0.2">
      <c r="A489" s="5"/>
      <c r="B489" s="5"/>
      <c r="C489" s="144"/>
      <c r="D489" s="65"/>
      <c r="E489" s="5"/>
      <c r="F489" s="190"/>
      <c r="G489" s="66"/>
      <c r="H489" s="139"/>
      <c r="I489" s="139"/>
      <c r="J489" s="139"/>
      <c r="L489" s="63"/>
      <c r="M489" s="63"/>
      <c r="N489" s="63"/>
      <c r="O489" s="63"/>
      <c r="P489" s="63"/>
      <c r="Q489" s="63"/>
      <c r="R489" s="63"/>
      <c r="S489" s="63"/>
      <c r="T489" s="63"/>
      <c r="X489" s="63"/>
      <c r="Y489" s="63"/>
      <c r="Z489" s="63"/>
      <c r="AA489" s="63"/>
      <c r="AD489" s="63"/>
      <c r="AE489" s="63"/>
      <c r="AF489" s="63"/>
      <c r="AG489" s="63"/>
      <c r="AH489" s="63"/>
      <c r="AK489" s="63"/>
      <c r="AL489" s="63"/>
      <c r="AM489" s="63"/>
      <c r="AN489" s="63"/>
      <c r="AO489" s="63"/>
      <c r="AP489" s="67"/>
    </row>
    <row r="490" spans="1:42" x14ac:dyDescent="0.2">
      <c r="A490" s="5"/>
      <c r="B490" s="5"/>
      <c r="C490" s="144"/>
      <c r="D490" s="65"/>
      <c r="E490" s="5"/>
      <c r="F490" s="190"/>
      <c r="G490" s="66"/>
      <c r="H490" s="139"/>
      <c r="I490" s="139"/>
      <c r="J490" s="139"/>
      <c r="L490" s="63"/>
      <c r="M490" s="63"/>
      <c r="N490" s="63"/>
      <c r="O490" s="63"/>
      <c r="P490" s="63"/>
      <c r="Q490" s="63"/>
      <c r="R490" s="63"/>
      <c r="S490" s="63"/>
      <c r="T490" s="63"/>
      <c r="X490" s="63"/>
      <c r="Y490" s="63"/>
      <c r="Z490" s="63"/>
      <c r="AA490" s="63"/>
      <c r="AD490" s="63"/>
      <c r="AE490" s="63"/>
      <c r="AF490" s="63"/>
      <c r="AG490" s="63"/>
      <c r="AH490" s="63"/>
      <c r="AK490" s="63"/>
      <c r="AL490" s="63"/>
      <c r="AM490" s="63"/>
      <c r="AN490" s="63"/>
      <c r="AO490" s="63"/>
      <c r="AP490" s="67"/>
    </row>
    <row r="491" spans="1:42" x14ac:dyDescent="0.2">
      <c r="A491" s="5"/>
      <c r="B491" s="5"/>
      <c r="C491" s="144"/>
      <c r="D491" s="65"/>
      <c r="E491" s="5"/>
      <c r="F491" s="190"/>
      <c r="G491" s="66"/>
      <c r="H491" s="139"/>
      <c r="I491" s="139"/>
      <c r="J491" s="139"/>
      <c r="L491" s="63"/>
      <c r="M491" s="63"/>
      <c r="N491" s="63"/>
      <c r="O491" s="63"/>
      <c r="P491" s="63"/>
      <c r="Q491" s="63"/>
      <c r="R491" s="63"/>
      <c r="S491" s="63"/>
      <c r="T491" s="63"/>
      <c r="X491" s="63"/>
      <c r="Y491" s="63"/>
      <c r="Z491" s="63"/>
      <c r="AA491" s="63"/>
      <c r="AD491" s="63"/>
      <c r="AE491" s="63"/>
      <c r="AF491" s="63"/>
      <c r="AG491" s="63"/>
      <c r="AH491" s="63"/>
      <c r="AK491" s="63"/>
      <c r="AL491" s="63"/>
      <c r="AM491" s="63"/>
      <c r="AN491" s="63"/>
      <c r="AO491" s="63"/>
      <c r="AP491" s="67"/>
    </row>
    <row r="492" spans="1:42" x14ac:dyDescent="0.2">
      <c r="A492" s="5"/>
      <c r="B492" s="5"/>
      <c r="C492" s="144"/>
      <c r="D492" s="65"/>
      <c r="E492" s="5"/>
      <c r="F492" s="190"/>
      <c r="G492" s="66"/>
      <c r="H492" s="139"/>
      <c r="I492" s="139"/>
      <c r="J492" s="139"/>
      <c r="L492" s="63"/>
      <c r="M492" s="63"/>
      <c r="N492" s="63"/>
      <c r="O492" s="63"/>
      <c r="P492" s="63"/>
      <c r="Q492" s="63"/>
      <c r="R492" s="63"/>
      <c r="S492" s="63"/>
      <c r="T492" s="63"/>
      <c r="X492" s="63"/>
      <c r="Y492" s="63"/>
      <c r="Z492" s="63"/>
      <c r="AA492" s="63"/>
      <c r="AD492" s="63"/>
      <c r="AE492" s="63"/>
      <c r="AF492" s="63"/>
      <c r="AG492" s="63"/>
      <c r="AH492" s="63"/>
      <c r="AK492" s="63"/>
      <c r="AL492" s="63"/>
      <c r="AM492" s="63"/>
      <c r="AN492" s="63"/>
      <c r="AO492" s="63"/>
      <c r="AP492" s="67"/>
    </row>
    <row r="493" spans="1:42" x14ac:dyDescent="0.2">
      <c r="A493" s="5"/>
      <c r="B493" s="5"/>
      <c r="C493" s="144"/>
      <c r="D493" s="65"/>
      <c r="E493" s="5"/>
      <c r="F493" s="190"/>
      <c r="G493" s="66"/>
      <c r="H493" s="139"/>
      <c r="I493" s="139"/>
      <c r="J493" s="139"/>
      <c r="L493" s="63"/>
      <c r="M493" s="63"/>
      <c r="N493" s="63"/>
      <c r="O493" s="63"/>
      <c r="P493" s="63"/>
      <c r="Q493" s="63"/>
      <c r="R493" s="63"/>
      <c r="S493" s="63"/>
      <c r="T493" s="63"/>
      <c r="X493" s="63"/>
      <c r="Y493" s="63"/>
      <c r="Z493" s="63"/>
      <c r="AA493" s="63"/>
      <c r="AD493" s="63"/>
      <c r="AE493" s="63"/>
      <c r="AF493" s="63"/>
      <c r="AG493" s="63"/>
      <c r="AH493" s="63"/>
      <c r="AK493" s="63"/>
      <c r="AL493" s="63"/>
      <c r="AM493" s="63"/>
      <c r="AN493" s="63"/>
      <c r="AO493" s="63"/>
      <c r="AP493" s="67"/>
    </row>
    <row r="494" spans="1:42" x14ac:dyDescent="0.2">
      <c r="A494" s="5"/>
      <c r="B494" s="5"/>
      <c r="C494" s="144"/>
      <c r="D494" s="65"/>
      <c r="E494" s="5"/>
      <c r="F494" s="190"/>
      <c r="G494" s="66"/>
      <c r="H494" s="139"/>
      <c r="I494" s="139"/>
      <c r="J494" s="139"/>
      <c r="L494" s="63"/>
      <c r="M494" s="63"/>
      <c r="N494" s="63"/>
      <c r="O494" s="63"/>
      <c r="P494" s="63"/>
      <c r="Q494" s="63"/>
      <c r="R494" s="63"/>
      <c r="S494" s="63"/>
      <c r="T494" s="63"/>
      <c r="X494" s="63"/>
      <c r="Y494" s="63"/>
      <c r="Z494" s="63"/>
      <c r="AA494" s="63"/>
      <c r="AD494" s="63"/>
      <c r="AE494" s="63"/>
      <c r="AF494" s="63"/>
      <c r="AG494" s="63"/>
      <c r="AH494" s="63"/>
      <c r="AK494" s="63"/>
      <c r="AL494" s="63"/>
      <c r="AM494" s="63"/>
      <c r="AN494" s="63"/>
      <c r="AO494" s="63"/>
      <c r="AP494" s="67"/>
    </row>
    <row r="495" spans="1:42" x14ac:dyDescent="0.2">
      <c r="A495" s="5"/>
      <c r="B495" s="5"/>
      <c r="C495" s="144"/>
      <c r="D495" s="65"/>
      <c r="E495" s="5"/>
      <c r="F495" s="190"/>
      <c r="G495" s="66"/>
      <c r="H495" s="139"/>
      <c r="I495" s="139"/>
      <c r="J495" s="139"/>
      <c r="L495" s="63"/>
      <c r="M495" s="63"/>
      <c r="N495" s="63"/>
      <c r="O495" s="63"/>
      <c r="P495" s="63"/>
      <c r="Q495" s="63"/>
      <c r="R495" s="63"/>
      <c r="S495" s="63"/>
      <c r="T495" s="63"/>
      <c r="X495" s="63"/>
      <c r="Y495" s="63"/>
      <c r="Z495" s="63"/>
      <c r="AA495" s="63"/>
      <c r="AD495" s="63"/>
      <c r="AE495" s="63"/>
      <c r="AF495" s="63"/>
      <c r="AG495" s="63"/>
      <c r="AH495" s="63"/>
      <c r="AK495" s="63"/>
      <c r="AL495" s="63"/>
      <c r="AM495" s="63"/>
      <c r="AN495" s="63"/>
      <c r="AO495" s="63"/>
      <c r="AP495" s="67"/>
    </row>
    <row r="496" spans="1:42" x14ac:dyDescent="0.2">
      <c r="A496" s="5"/>
      <c r="B496" s="5"/>
      <c r="C496" s="144"/>
      <c r="D496" s="65"/>
      <c r="E496" s="5"/>
      <c r="F496" s="190"/>
      <c r="G496" s="66"/>
      <c r="H496" s="139"/>
      <c r="I496" s="139"/>
      <c r="J496" s="139"/>
      <c r="L496" s="63"/>
      <c r="M496" s="63"/>
      <c r="N496" s="63"/>
      <c r="O496" s="63"/>
      <c r="P496" s="63"/>
      <c r="Q496" s="63"/>
      <c r="R496" s="63"/>
      <c r="S496" s="63"/>
      <c r="T496" s="63"/>
      <c r="X496" s="63"/>
      <c r="Y496" s="63"/>
      <c r="Z496" s="63"/>
      <c r="AA496" s="63"/>
      <c r="AD496" s="63"/>
      <c r="AE496" s="63"/>
      <c r="AF496" s="63"/>
      <c r="AG496" s="63"/>
      <c r="AH496" s="63"/>
      <c r="AK496" s="63"/>
      <c r="AL496" s="63"/>
      <c r="AM496" s="63"/>
      <c r="AN496" s="63"/>
      <c r="AO496" s="63"/>
      <c r="AP496" s="67"/>
    </row>
    <row r="497" spans="1:42" x14ac:dyDescent="0.2">
      <c r="A497" s="5"/>
      <c r="B497" s="5"/>
      <c r="C497" s="144"/>
      <c r="D497" s="65"/>
      <c r="E497" s="5"/>
      <c r="F497" s="190"/>
      <c r="G497" s="66"/>
      <c r="H497" s="139"/>
      <c r="I497" s="139"/>
      <c r="J497" s="139"/>
      <c r="L497" s="63"/>
      <c r="M497" s="63"/>
      <c r="N497" s="63"/>
      <c r="O497" s="63"/>
      <c r="P497" s="63"/>
      <c r="Q497" s="63"/>
      <c r="R497" s="63"/>
      <c r="S497" s="63"/>
      <c r="T497" s="63"/>
      <c r="X497" s="63"/>
      <c r="Y497" s="63"/>
      <c r="Z497" s="63"/>
      <c r="AA497" s="63"/>
      <c r="AD497" s="63"/>
      <c r="AE497" s="63"/>
      <c r="AF497" s="63"/>
      <c r="AG497" s="63"/>
      <c r="AH497" s="63"/>
      <c r="AK497" s="63"/>
      <c r="AL497" s="63"/>
      <c r="AM497" s="63"/>
      <c r="AN497" s="63"/>
      <c r="AO497" s="63"/>
      <c r="AP497" s="67"/>
    </row>
    <row r="498" spans="1:42" x14ac:dyDescent="0.2">
      <c r="A498" s="5"/>
      <c r="B498" s="5"/>
      <c r="C498" s="144"/>
      <c r="D498" s="65"/>
      <c r="E498" s="5"/>
      <c r="F498" s="190"/>
      <c r="G498" s="66"/>
      <c r="H498" s="139"/>
      <c r="I498" s="139"/>
      <c r="J498" s="139"/>
      <c r="L498" s="63"/>
      <c r="M498" s="63"/>
      <c r="N498" s="63"/>
      <c r="O498" s="63"/>
      <c r="P498" s="63"/>
      <c r="Q498" s="63"/>
      <c r="R498" s="63"/>
      <c r="S498" s="63"/>
      <c r="T498" s="63"/>
      <c r="X498" s="63"/>
      <c r="Y498" s="63"/>
      <c r="Z498" s="63"/>
      <c r="AA498" s="63"/>
      <c r="AD498" s="63"/>
      <c r="AE498" s="63"/>
      <c r="AF498" s="63"/>
      <c r="AG498" s="63"/>
      <c r="AH498" s="63"/>
      <c r="AK498" s="63"/>
      <c r="AL498" s="63"/>
      <c r="AM498" s="63"/>
      <c r="AN498" s="63"/>
      <c r="AO498" s="63"/>
      <c r="AP498" s="67"/>
    </row>
    <row r="499" spans="1:42" x14ac:dyDescent="0.2">
      <c r="A499" s="5"/>
      <c r="B499" s="5"/>
      <c r="C499" s="144"/>
      <c r="D499" s="65"/>
      <c r="E499" s="5"/>
      <c r="F499" s="190"/>
      <c r="G499" s="66"/>
      <c r="H499" s="139"/>
      <c r="I499" s="139"/>
      <c r="J499" s="139"/>
      <c r="L499" s="63"/>
      <c r="M499" s="63"/>
      <c r="N499" s="63"/>
      <c r="O499" s="63"/>
      <c r="P499" s="63"/>
      <c r="Q499" s="63"/>
      <c r="R499" s="63"/>
      <c r="S499" s="63"/>
      <c r="T499" s="63"/>
      <c r="X499" s="63"/>
      <c r="Y499" s="63"/>
      <c r="Z499" s="63"/>
      <c r="AA499" s="63"/>
      <c r="AD499" s="63"/>
      <c r="AE499" s="63"/>
      <c r="AF499" s="63"/>
      <c r="AG499" s="63"/>
      <c r="AH499" s="63"/>
      <c r="AK499" s="63"/>
      <c r="AL499" s="63"/>
      <c r="AM499" s="63"/>
      <c r="AN499" s="63"/>
      <c r="AO499" s="63"/>
      <c r="AP499" s="67"/>
    </row>
    <row r="500" spans="1:42" x14ac:dyDescent="0.2">
      <c r="A500" s="5"/>
      <c r="B500" s="5"/>
      <c r="C500" s="144"/>
      <c r="D500" s="65"/>
      <c r="E500" s="5"/>
      <c r="F500" s="190"/>
      <c r="G500" s="66"/>
      <c r="H500" s="139"/>
      <c r="I500" s="139"/>
      <c r="J500" s="139"/>
      <c r="L500" s="63"/>
      <c r="M500" s="63"/>
      <c r="N500" s="63"/>
      <c r="O500" s="63"/>
      <c r="P500" s="63"/>
      <c r="Q500" s="63"/>
      <c r="R500" s="63"/>
      <c r="S500" s="63"/>
      <c r="T500" s="63"/>
      <c r="X500" s="63"/>
      <c r="Y500" s="63"/>
      <c r="Z500" s="63"/>
      <c r="AA500" s="63"/>
      <c r="AD500" s="63"/>
      <c r="AE500" s="63"/>
      <c r="AF500" s="63"/>
      <c r="AG500" s="63"/>
      <c r="AH500" s="63"/>
      <c r="AK500" s="63"/>
      <c r="AL500" s="63"/>
      <c r="AM500" s="63"/>
      <c r="AN500" s="63"/>
      <c r="AO500" s="63"/>
      <c r="AP500" s="67"/>
    </row>
    <row r="501" spans="1:42" x14ac:dyDescent="0.2">
      <c r="A501" s="5"/>
      <c r="B501" s="5"/>
      <c r="C501" s="144"/>
      <c r="D501" s="65"/>
      <c r="E501" s="5"/>
      <c r="F501" s="190"/>
      <c r="G501" s="66"/>
      <c r="H501" s="139"/>
      <c r="I501" s="139"/>
      <c r="J501" s="139"/>
      <c r="L501" s="63"/>
      <c r="M501" s="63"/>
      <c r="N501" s="63"/>
      <c r="O501" s="63"/>
      <c r="P501" s="63"/>
      <c r="Q501" s="63"/>
      <c r="R501" s="63"/>
      <c r="S501" s="63"/>
      <c r="T501" s="63"/>
      <c r="X501" s="63"/>
      <c r="Y501" s="63"/>
      <c r="Z501" s="63"/>
      <c r="AA501" s="63"/>
      <c r="AD501" s="63"/>
      <c r="AE501" s="63"/>
      <c r="AF501" s="63"/>
      <c r="AG501" s="63"/>
      <c r="AH501" s="63"/>
      <c r="AK501" s="63"/>
      <c r="AL501" s="63"/>
      <c r="AM501" s="63"/>
      <c r="AN501" s="63"/>
      <c r="AO501" s="63"/>
      <c r="AP501" s="67"/>
    </row>
    <row r="502" spans="1:42" x14ac:dyDescent="0.2">
      <c r="A502" s="5"/>
      <c r="B502" s="5"/>
      <c r="C502" s="144"/>
      <c r="D502" s="65"/>
      <c r="E502" s="5"/>
      <c r="F502" s="190"/>
      <c r="G502" s="66"/>
      <c r="H502" s="139"/>
      <c r="I502" s="139"/>
      <c r="J502" s="139"/>
      <c r="L502" s="63"/>
      <c r="M502" s="63"/>
      <c r="N502" s="63"/>
      <c r="O502" s="63"/>
      <c r="P502" s="63"/>
      <c r="Q502" s="63"/>
      <c r="R502" s="63"/>
      <c r="S502" s="63"/>
      <c r="T502" s="63"/>
      <c r="X502" s="63"/>
      <c r="Y502" s="63"/>
      <c r="Z502" s="63"/>
      <c r="AA502" s="63"/>
      <c r="AD502" s="63"/>
      <c r="AE502" s="63"/>
      <c r="AF502" s="63"/>
      <c r="AG502" s="63"/>
      <c r="AH502" s="63"/>
      <c r="AK502" s="63"/>
      <c r="AL502" s="63"/>
      <c r="AM502" s="63"/>
      <c r="AN502" s="63"/>
      <c r="AO502" s="63"/>
      <c r="AP502" s="67"/>
    </row>
    <row r="503" spans="1:42" x14ac:dyDescent="0.2">
      <c r="A503" s="5"/>
      <c r="B503" s="5"/>
      <c r="C503" s="144"/>
      <c r="D503" s="65"/>
      <c r="E503" s="5"/>
      <c r="F503" s="190"/>
      <c r="G503" s="66"/>
      <c r="H503" s="139"/>
      <c r="I503" s="139"/>
      <c r="J503" s="139"/>
      <c r="L503" s="63"/>
      <c r="M503" s="63"/>
      <c r="N503" s="63"/>
      <c r="O503" s="63"/>
      <c r="P503" s="63"/>
      <c r="Q503" s="63"/>
      <c r="R503" s="63"/>
      <c r="S503" s="63"/>
      <c r="T503" s="63"/>
      <c r="X503" s="63"/>
      <c r="Y503" s="63"/>
      <c r="Z503" s="63"/>
      <c r="AA503" s="63"/>
      <c r="AD503" s="63"/>
      <c r="AE503" s="63"/>
      <c r="AF503" s="63"/>
      <c r="AG503" s="63"/>
      <c r="AH503" s="63"/>
      <c r="AK503" s="63"/>
      <c r="AL503" s="63"/>
      <c r="AM503" s="63"/>
      <c r="AN503" s="63"/>
      <c r="AO503" s="63"/>
      <c r="AP503" s="67"/>
    </row>
    <row r="504" spans="1:42" x14ac:dyDescent="0.2">
      <c r="A504" s="5"/>
      <c r="B504" s="5"/>
      <c r="C504" s="144"/>
      <c r="D504" s="65"/>
      <c r="E504" s="5"/>
      <c r="F504" s="190"/>
      <c r="G504" s="66"/>
      <c r="H504" s="139"/>
      <c r="I504" s="139"/>
      <c r="J504" s="139"/>
      <c r="L504" s="63"/>
      <c r="M504" s="63"/>
      <c r="N504" s="63"/>
      <c r="O504" s="63"/>
      <c r="P504" s="63"/>
      <c r="Q504" s="63"/>
      <c r="R504" s="63"/>
      <c r="S504" s="63"/>
      <c r="T504" s="63"/>
      <c r="X504" s="63"/>
      <c r="Y504" s="63"/>
      <c r="Z504" s="63"/>
      <c r="AA504" s="63"/>
      <c r="AD504" s="63"/>
      <c r="AE504" s="63"/>
      <c r="AF504" s="63"/>
      <c r="AG504" s="63"/>
      <c r="AH504" s="63"/>
      <c r="AK504" s="63"/>
      <c r="AL504" s="63"/>
      <c r="AM504" s="63"/>
      <c r="AN504" s="63"/>
      <c r="AO504" s="63"/>
      <c r="AP504" s="67"/>
    </row>
    <row r="505" spans="1:42" x14ac:dyDescent="0.2">
      <c r="A505" s="5"/>
      <c r="B505" s="5"/>
      <c r="C505" s="144"/>
      <c r="D505" s="65"/>
      <c r="E505" s="5"/>
      <c r="F505" s="190"/>
      <c r="G505" s="66"/>
      <c r="H505" s="139"/>
      <c r="I505" s="139"/>
      <c r="J505" s="139"/>
      <c r="L505" s="63"/>
      <c r="M505" s="63"/>
      <c r="N505" s="63"/>
      <c r="O505" s="63"/>
      <c r="P505" s="63"/>
      <c r="Q505" s="63"/>
      <c r="R505" s="63"/>
      <c r="S505" s="63"/>
      <c r="T505" s="63"/>
      <c r="X505" s="63"/>
      <c r="Y505" s="63"/>
      <c r="Z505" s="63"/>
      <c r="AA505" s="63"/>
      <c r="AD505" s="63"/>
      <c r="AE505" s="63"/>
      <c r="AF505" s="63"/>
      <c r="AG505" s="63"/>
      <c r="AH505" s="63"/>
      <c r="AK505" s="63"/>
      <c r="AL505" s="63"/>
      <c r="AM505" s="63"/>
      <c r="AN505" s="63"/>
      <c r="AO505" s="63"/>
      <c r="AP505" s="67"/>
    </row>
    <row r="506" spans="1:42" x14ac:dyDescent="0.2">
      <c r="A506" s="5"/>
      <c r="B506" s="5"/>
      <c r="C506" s="144"/>
      <c r="D506" s="65"/>
      <c r="E506" s="5"/>
      <c r="F506" s="190"/>
      <c r="G506" s="66"/>
      <c r="H506" s="139"/>
      <c r="I506" s="139"/>
      <c r="J506" s="139"/>
      <c r="L506" s="63"/>
      <c r="M506" s="63"/>
      <c r="N506" s="63"/>
      <c r="O506" s="63"/>
      <c r="P506" s="63"/>
      <c r="Q506" s="63"/>
      <c r="R506" s="63"/>
      <c r="S506" s="63"/>
      <c r="T506" s="63"/>
      <c r="X506" s="63"/>
      <c r="Y506" s="63"/>
      <c r="Z506" s="63"/>
      <c r="AA506" s="63"/>
      <c r="AD506" s="63"/>
      <c r="AE506" s="63"/>
      <c r="AF506" s="63"/>
      <c r="AG506" s="63"/>
      <c r="AH506" s="63"/>
      <c r="AK506" s="63"/>
      <c r="AL506" s="63"/>
      <c r="AM506" s="63"/>
      <c r="AN506" s="63"/>
      <c r="AO506" s="63"/>
      <c r="AP506" s="67"/>
    </row>
    <row r="507" spans="1:42" x14ac:dyDescent="0.2">
      <c r="A507" s="5"/>
      <c r="B507" s="5"/>
      <c r="C507" s="144"/>
      <c r="D507" s="65"/>
      <c r="E507" s="5"/>
      <c r="F507" s="190"/>
      <c r="G507" s="66"/>
      <c r="H507" s="139"/>
      <c r="I507" s="139"/>
      <c r="J507" s="139"/>
      <c r="L507" s="63"/>
      <c r="M507" s="63"/>
      <c r="N507" s="63"/>
      <c r="O507" s="63"/>
      <c r="P507" s="63"/>
      <c r="Q507" s="63"/>
      <c r="R507" s="63"/>
      <c r="S507" s="63"/>
      <c r="T507" s="63"/>
      <c r="X507" s="63"/>
      <c r="Y507" s="63"/>
      <c r="Z507" s="63"/>
      <c r="AA507" s="63"/>
      <c r="AD507" s="63"/>
      <c r="AE507" s="63"/>
      <c r="AF507" s="63"/>
      <c r="AG507" s="63"/>
      <c r="AH507" s="63"/>
      <c r="AK507" s="63"/>
      <c r="AL507" s="63"/>
      <c r="AM507" s="63"/>
      <c r="AN507" s="63"/>
      <c r="AO507" s="63"/>
      <c r="AP507" s="67"/>
    </row>
    <row r="508" spans="1:42" x14ac:dyDescent="0.2">
      <c r="A508" s="5"/>
      <c r="B508" s="5"/>
      <c r="C508" s="144"/>
      <c r="D508" s="65"/>
      <c r="E508" s="5"/>
      <c r="F508" s="190"/>
      <c r="G508" s="66"/>
      <c r="H508" s="139"/>
      <c r="I508" s="139"/>
      <c r="J508" s="139"/>
      <c r="L508" s="63"/>
      <c r="M508" s="63"/>
      <c r="N508" s="63"/>
      <c r="O508" s="63"/>
      <c r="P508" s="63"/>
      <c r="Q508" s="63"/>
      <c r="R508" s="63"/>
      <c r="S508" s="63"/>
      <c r="T508" s="63"/>
      <c r="X508" s="63"/>
      <c r="Y508" s="63"/>
      <c r="Z508" s="63"/>
      <c r="AA508" s="63"/>
      <c r="AD508" s="63"/>
      <c r="AE508" s="63"/>
      <c r="AF508" s="63"/>
      <c r="AG508" s="63"/>
      <c r="AH508" s="63"/>
      <c r="AK508" s="63"/>
      <c r="AL508" s="63"/>
      <c r="AM508" s="63"/>
      <c r="AN508" s="63"/>
      <c r="AO508" s="63"/>
      <c r="AP508" s="67"/>
    </row>
    <row r="509" spans="1:42" x14ac:dyDescent="0.2">
      <c r="A509" s="5"/>
      <c r="B509" s="5"/>
      <c r="C509" s="144"/>
      <c r="D509" s="65"/>
      <c r="E509" s="5"/>
      <c r="F509" s="190"/>
      <c r="G509" s="66"/>
      <c r="H509" s="139"/>
      <c r="I509" s="139"/>
      <c r="J509" s="139"/>
      <c r="L509" s="63"/>
      <c r="M509" s="63"/>
      <c r="N509" s="63"/>
      <c r="O509" s="63"/>
      <c r="P509" s="63"/>
      <c r="Q509" s="63"/>
      <c r="R509" s="63"/>
      <c r="S509" s="63"/>
      <c r="T509" s="63"/>
      <c r="X509" s="63"/>
      <c r="Y509" s="63"/>
      <c r="Z509" s="63"/>
      <c r="AA509" s="63"/>
      <c r="AD509" s="63"/>
      <c r="AE509" s="63"/>
      <c r="AF509" s="63"/>
      <c r="AG509" s="63"/>
      <c r="AH509" s="63"/>
      <c r="AK509" s="63"/>
      <c r="AL509" s="63"/>
      <c r="AM509" s="63"/>
      <c r="AN509" s="63"/>
      <c r="AO509" s="63"/>
      <c r="AP509" s="67"/>
    </row>
    <row r="510" spans="1:42" x14ac:dyDescent="0.2">
      <c r="A510" s="5"/>
      <c r="B510" s="5"/>
      <c r="C510" s="144"/>
      <c r="D510" s="65"/>
      <c r="E510" s="5"/>
      <c r="F510" s="190"/>
      <c r="G510" s="66"/>
      <c r="H510" s="139"/>
      <c r="I510" s="139"/>
      <c r="J510" s="139"/>
      <c r="L510" s="63"/>
      <c r="M510" s="63"/>
      <c r="N510" s="63"/>
      <c r="O510" s="63"/>
      <c r="P510" s="63"/>
      <c r="Q510" s="63"/>
      <c r="R510" s="63"/>
      <c r="S510" s="63"/>
      <c r="T510" s="63"/>
      <c r="X510" s="63"/>
      <c r="Y510" s="63"/>
      <c r="Z510" s="63"/>
      <c r="AA510" s="63"/>
      <c r="AD510" s="63"/>
      <c r="AE510" s="63"/>
      <c r="AF510" s="63"/>
      <c r="AG510" s="63"/>
      <c r="AH510" s="63"/>
      <c r="AK510" s="63"/>
      <c r="AL510" s="63"/>
      <c r="AM510" s="63"/>
      <c r="AN510" s="63"/>
      <c r="AO510" s="63"/>
      <c r="AP510" s="67"/>
    </row>
    <row r="511" spans="1:42" x14ac:dyDescent="0.2">
      <c r="A511" s="5"/>
      <c r="B511" s="5"/>
      <c r="C511" s="144"/>
      <c r="D511" s="65"/>
      <c r="E511" s="5"/>
      <c r="F511" s="190"/>
      <c r="G511" s="66"/>
      <c r="H511" s="139"/>
      <c r="I511" s="139"/>
      <c r="J511" s="139"/>
      <c r="L511" s="63"/>
      <c r="M511" s="63"/>
      <c r="N511" s="63"/>
      <c r="O511" s="63"/>
      <c r="P511" s="63"/>
      <c r="Q511" s="63"/>
      <c r="R511" s="63"/>
      <c r="S511" s="63"/>
      <c r="T511" s="63"/>
      <c r="X511" s="63"/>
      <c r="Y511" s="63"/>
      <c r="Z511" s="63"/>
      <c r="AA511" s="63"/>
      <c r="AD511" s="63"/>
      <c r="AE511" s="63"/>
      <c r="AF511" s="63"/>
      <c r="AG511" s="63"/>
      <c r="AH511" s="63"/>
      <c r="AK511" s="63"/>
      <c r="AL511" s="63"/>
      <c r="AM511" s="63"/>
      <c r="AN511" s="63"/>
      <c r="AO511" s="63"/>
      <c r="AP511" s="67"/>
    </row>
    <row r="512" spans="1:42" x14ac:dyDescent="0.2">
      <c r="A512" s="5"/>
      <c r="B512" s="5"/>
      <c r="C512" s="144"/>
      <c r="D512" s="65"/>
      <c r="E512" s="5"/>
      <c r="F512" s="190"/>
      <c r="G512" s="66"/>
      <c r="H512" s="139"/>
      <c r="I512" s="139"/>
      <c r="J512" s="139"/>
      <c r="L512" s="63"/>
      <c r="M512" s="63"/>
      <c r="N512" s="63"/>
      <c r="O512" s="63"/>
      <c r="P512" s="63"/>
      <c r="Q512" s="63"/>
      <c r="R512" s="63"/>
      <c r="S512" s="63"/>
      <c r="T512" s="63"/>
      <c r="X512" s="63"/>
      <c r="Y512" s="63"/>
      <c r="Z512" s="63"/>
      <c r="AA512" s="63"/>
      <c r="AD512" s="63"/>
      <c r="AE512" s="63"/>
      <c r="AF512" s="63"/>
      <c r="AG512" s="63"/>
      <c r="AH512" s="63"/>
      <c r="AK512" s="63"/>
      <c r="AL512" s="63"/>
      <c r="AM512" s="63"/>
      <c r="AN512" s="63"/>
      <c r="AO512" s="63"/>
      <c r="AP512" s="67"/>
    </row>
    <row r="513" spans="1:42" x14ac:dyDescent="0.2">
      <c r="A513" s="5"/>
      <c r="B513" s="5"/>
      <c r="C513" s="144"/>
      <c r="D513" s="65"/>
      <c r="E513" s="5"/>
      <c r="F513" s="190"/>
      <c r="G513" s="66"/>
      <c r="H513" s="139"/>
      <c r="I513" s="139"/>
      <c r="J513" s="139"/>
      <c r="L513" s="63"/>
      <c r="M513" s="63"/>
      <c r="N513" s="63"/>
      <c r="O513" s="63"/>
      <c r="P513" s="63"/>
      <c r="Q513" s="63"/>
      <c r="R513" s="63"/>
      <c r="S513" s="63"/>
      <c r="T513" s="63"/>
      <c r="X513" s="63"/>
      <c r="Y513" s="63"/>
      <c r="Z513" s="63"/>
      <c r="AA513" s="63"/>
      <c r="AD513" s="63"/>
      <c r="AE513" s="63"/>
      <c r="AF513" s="63"/>
      <c r="AG513" s="63"/>
      <c r="AH513" s="63"/>
      <c r="AK513" s="63"/>
      <c r="AL513" s="63"/>
      <c r="AM513" s="63"/>
      <c r="AN513" s="63"/>
      <c r="AO513" s="63"/>
      <c r="AP513" s="67"/>
    </row>
    <row r="514" spans="1:42" x14ac:dyDescent="0.2">
      <c r="A514" s="5"/>
      <c r="B514" s="5"/>
      <c r="C514" s="144"/>
      <c r="D514" s="65"/>
      <c r="E514" s="5"/>
      <c r="F514" s="190"/>
      <c r="G514" s="66"/>
      <c r="H514" s="139"/>
      <c r="I514" s="139"/>
      <c r="J514" s="139"/>
      <c r="L514" s="63"/>
      <c r="M514" s="63"/>
      <c r="N514" s="63"/>
      <c r="O514" s="63"/>
      <c r="P514" s="63"/>
      <c r="Q514" s="63"/>
      <c r="R514" s="63"/>
      <c r="S514" s="63"/>
      <c r="T514" s="63"/>
      <c r="X514" s="63"/>
      <c r="Y514" s="63"/>
      <c r="Z514" s="63"/>
      <c r="AA514" s="63"/>
      <c r="AD514" s="63"/>
      <c r="AE514" s="63"/>
      <c r="AF514" s="63"/>
      <c r="AG514" s="63"/>
      <c r="AH514" s="63"/>
      <c r="AK514" s="63"/>
      <c r="AL514" s="63"/>
      <c r="AM514" s="63"/>
      <c r="AN514" s="63"/>
      <c r="AO514" s="63"/>
      <c r="AP514" s="67"/>
    </row>
    <row r="515" spans="1:42" x14ac:dyDescent="0.2">
      <c r="A515" s="5"/>
      <c r="B515" s="5"/>
      <c r="C515" s="144"/>
      <c r="D515" s="65"/>
      <c r="E515" s="5"/>
      <c r="F515" s="190"/>
      <c r="G515" s="66"/>
      <c r="H515" s="139"/>
      <c r="I515" s="139"/>
      <c r="J515" s="139"/>
      <c r="L515" s="63"/>
      <c r="M515" s="63"/>
      <c r="N515" s="63"/>
      <c r="O515" s="63"/>
      <c r="P515" s="63"/>
      <c r="Q515" s="63"/>
      <c r="R515" s="63"/>
      <c r="S515" s="63"/>
      <c r="T515" s="63"/>
      <c r="X515" s="63"/>
      <c r="Y515" s="63"/>
      <c r="Z515" s="63"/>
      <c r="AA515" s="63"/>
      <c r="AD515" s="63"/>
      <c r="AE515" s="63"/>
      <c r="AF515" s="63"/>
      <c r="AG515" s="63"/>
      <c r="AH515" s="63"/>
      <c r="AK515" s="63"/>
      <c r="AL515" s="63"/>
      <c r="AM515" s="63"/>
      <c r="AN515" s="63"/>
      <c r="AO515" s="63"/>
      <c r="AP515" s="67"/>
    </row>
    <row r="516" spans="1:42" x14ac:dyDescent="0.2">
      <c r="A516" s="5"/>
      <c r="B516" s="5"/>
      <c r="C516" s="144"/>
      <c r="D516" s="65"/>
      <c r="E516" s="5"/>
      <c r="F516" s="190"/>
      <c r="G516" s="66"/>
      <c r="H516" s="139"/>
      <c r="I516" s="139"/>
      <c r="J516" s="139"/>
      <c r="L516" s="63"/>
      <c r="M516" s="63"/>
      <c r="N516" s="63"/>
      <c r="O516" s="63"/>
      <c r="P516" s="63"/>
      <c r="Q516" s="63"/>
      <c r="R516" s="63"/>
      <c r="S516" s="63"/>
      <c r="T516" s="63"/>
      <c r="X516" s="63"/>
      <c r="Y516" s="63"/>
      <c r="Z516" s="63"/>
      <c r="AA516" s="63"/>
      <c r="AD516" s="63"/>
      <c r="AE516" s="63"/>
      <c r="AF516" s="63"/>
      <c r="AG516" s="63"/>
      <c r="AH516" s="63"/>
      <c r="AK516" s="63"/>
      <c r="AL516" s="63"/>
      <c r="AM516" s="63"/>
      <c r="AN516" s="63"/>
      <c r="AO516" s="63"/>
      <c r="AP516" s="67"/>
    </row>
    <row r="517" spans="1:42" x14ac:dyDescent="0.2">
      <c r="A517" s="5"/>
      <c r="B517" s="5"/>
      <c r="C517" s="144"/>
      <c r="D517" s="65"/>
      <c r="E517" s="5"/>
      <c r="F517" s="190"/>
      <c r="G517" s="66"/>
      <c r="H517" s="139"/>
      <c r="I517" s="139"/>
      <c r="J517" s="139"/>
      <c r="L517" s="63"/>
      <c r="M517" s="63"/>
      <c r="N517" s="63"/>
      <c r="O517" s="63"/>
      <c r="P517" s="63"/>
      <c r="Q517" s="63"/>
      <c r="R517" s="63"/>
      <c r="S517" s="63"/>
      <c r="T517" s="63"/>
      <c r="X517" s="63"/>
      <c r="Y517" s="63"/>
      <c r="Z517" s="63"/>
      <c r="AA517" s="63"/>
      <c r="AD517" s="63"/>
      <c r="AE517" s="63"/>
      <c r="AF517" s="63"/>
      <c r="AG517" s="63"/>
      <c r="AH517" s="63"/>
      <c r="AK517" s="63"/>
      <c r="AL517" s="63"/>
      <c r="AM517" s="63"/>
      <c r="AN517" s="63"/>
      <c r="AO517" s="63"/>
      <c r="AP517" s="67"/>
    </row>
    <row r="518" spans="1:42" x14ac:dyDescent="0.2">
      <c r="A518" s="5"/>
      <c r="B518" s="5"/>
      <c r="C518" s="144"/>
      <c r="D518" s="65"/>
      <c r="E518" s="5"/>
      <c r="F518" s="190"/>
      <c r="G518" s="66"/>
      <c r="H518" s="139"/>
      <c r="I518" s="139"/>
      <c r="J518" s="139"/>
      <c r="L518" s="63"/>
      <c r="M518" s="63"/>
      <c r="N518" s="63"/>
      <c r="O518" s="63"/>
      <c r="P518" s="63"/>
      <c r="Q518" s="63"/>
      <c r="R518" s="63"/>
      <c r="S518" s="63"/>
      <c r="T518" s="63"/>
      <c r="X518" s="63"/>
      <c r="Y518" s="63"/>
      <c r="Z518" s="63"/>
      <c r="AA518" s="63"/>
      <c r="AD518" s="63"/>
      <c r="AE518" s="63"/>
      <c r="AF518" s="63"/>
      <c r="AG518" s="63"/>
      <c r="AH518" s="63"/>
      <c r="AK518" s="63"/>
      <c r="AL518" s="63"/>
      <c r="AM518" s="63"/>
      <c r="AN518" s="63"/>
      <c r="AO518" s="63"/>
      <c r="AP518" s="67"/>
    </row>
    <row r="519" spans="1:42" x14ac:dyDescent="0.2">
      <c r="A519" s="5"/>
      <c r="B519" s="5"/>
      <c r="C519" s="144"/>
      <c r="D519" s="65"/>
      <c r="E519" s="5"/>
      <c r="F519" s="190"/>
      <c r="G519" s="66"/>
      <c r="H519" s="139"/>
      <c r="I519" s="139"/>
      <c r="J519" s="139"/>
      <c r="L519" s="63"/>
      <c r="M519" s="63"/>
      <c r="N519" s="63"/>
      <c r="O519" s="63"/>
      <c r="P519" s="63"/>
      <c r="Q519" s="63"/>
      <c r="R519" s="63"/>
      <c r="S519" s="63"/>
      <c r="T519" s="63"/>
      <c r="X519" s="63"/>
      <c r="Y519" s="63"/>
      <c r="Z519" s="63"/>
      <c r="AA519" s="63"/>
      <c r="AD519" s="63"/>
      <c r="AE519" s="63"/>
      <c r="AF519" s="63"/>
      <c r="AG519" s="63"/>
      <c r="AH519" s="63"/>
      <c r="AK519" s="63"/>
      <c r="AL519" s="63"/>
      <c r="AM519" s="63"/>
      <c r="AN519" s="63"/>
      <c r="AO519" s="63"/>
      <c r="AP519" s="67"/>
    </row>
    <row r="520" spans="1:42" x14ac:dyDescent="0.2">
      <c r="A520" s="5"/>
      <c r="B520" s="5"/>
      <c r="C520" s="144"/>
      <c r="D520" s="65"/>
      <c r="E520" s="5"/>
      <c r="F520" s="190"/>
      <c r="G520" s="66"/>
      <c r="H520" s="139"/>
      <c r="I520" s="139"/>
      <c r="J520" s="139"/>
      <c r="L520" s="63"/>
      <c r="M520" s="63"/>
      <c r="N520" s="63"/>
      <c r="O520" s="63"/>
      <c r="P520" s="63"/>
      <c r="Q520" s="63"/>
      <c r="R520" s="63"/>
      <c r="S520" s="63"/>
      <c r="T520" s="63"/>
      <c r="X520" s="63"/>
      <c r="Y520" s="63"/>
      <c r="Z520" s="63"/>
      <c r="AA520" s="63"/>
      <c r="AD520" s="63"/>
      <c r="AE520" s="63"/>
      <c r="AF520" s="63"/>
      <c r="AG520" s="63"/>
      <c r="AH520" s="63"/>
      <c r="AK520" s="63"/>
      <c r="AL520" s="63"/>
      <c r="AM520" s="63"/>
      <c r="AN520" s="63"/>
      <c r="AO520" s="63"/>
      <c r="AP520" s="67"/>
    </row>
    <row r="521" spans="1:42" x14ac:dyDescent="0.2">
      <c r="A521" s="5"/>
      <c r="B521" s="5"/>
      <c r="C521" s="144"/>
      <c r="D521" s="65"/>
      <c r="E521" s="5"/>
      <c r="F521" s="190"/>
      <c r="G521" s="66"/>
      <c r="H521" s="139"/>
      <c r="I521" s="139"/>
      <c r="J521" s="139"/>
      <c r="L521" s="63"/>
      <c r="M521" s="63"/>
      <c r="N521" s="63"/>
      <c r="O521" s="63"/>
      <c r="P521" s="63"/>
      <c r="Q521" s="63"/>
      <c r="R521" s="63"/>
      <c r="S521" s="63"/>
      <c r="T521" s="63"/>
      <c r="X521" s="63"/>
      <c r="Y521" s="63"/>
      <c r="Z521" s="63"/>
      <c r="AA521" s="63"/>
      <c r="AD521" s="63"/>
      <c r="AE521" s="63"/>
      <c r="AF521" s="63"/>
      <c r="AG521" s="63"/>
      <c r="AH521" s="63"/>
      <c r="AK521" s="63"/>
      <c r="AL521" s="63"/>
      <c r="AM521" s="63"/>
      <c r="AN521" s="63"/>
      <c r="AO521" s="63"/>
      <c r="AP521" s="67"/>
    </row>
    <row r="522" spans="1:42" x14ac:dyDescent="0.2">
      <c r="A522" s="5"/>
      <c r="B522" s="5"/>
      <c r="C522" s="144"/>
      <c r="D522" s="65"/>
      <c r="E522" s="5"/>
      <c r="F522" s="190"/>
      <c r="G522" s="66"/>
      <c r="H522" s="139"/>
      <c r="I522" s="139"/>
      <c r="J522" s="139"/>
      <c r="L522" s="63"/>
      <c r="M522" s="63"/>
      <c r="N522" s="63"/>
      <c r="O522" s="63"/>
      <c r="P522" s="63"/>
      <c r="Q522" s="63"/>
      <c r="R522" s="63"/>
      <c r="S522" s="63"/>
      <c r="T522" s="63"/>
      <c r="X522" s="63"/>
      <c r="Y522" s="63"/>
      <c r="Z522" s="63"/>
      <c r="AA522" s="63"/>
      <c r="AD522" s="63"/>
      <c r="AE522" s="63"/>
      <c r="AF522" s="63"/>
      <c r="AG522" s="63"/>
      <c r="AH522" s="63"/>
      <c r="AK522" s="63"/>
      <c r="AL522" s="63"/>
      <c r="AM522" s="63"/>
      <c r="AN522" s="63"/>
      <c r="AO522" s="63"/>
      <c r="AP522" s="67"/>
    </row>
    <row r="523" spans="1:42" x14ac:dyDescent="0.2">
      <c r="A523" s="5"/>
      <c r="B523" s="5"/>
      <c r="C523" s="144"/>
      <c r="D523" s="65"/>
      <c r="E523" s="5"/>
      <c r="F523" s="190"/>
      <c r="G523" s="66"/>
      <c r="H523" s="139"/>
      <c r="I523" s="139"/>
      <c r="J523" s="139"/>
      <c r="L523" s="63"/>
      <c r="M523" s="63"/>
      <c r="N523" s="63"/>
      <c r="O523" s="63"/>
      <c r="P523" s="63"/>
      <c r="Q523" s="63"/>
      <c r="R523" s="63"/>
      <c r="S523" s="63"/>
      <c r="T523" s="63"/>
      <c r="X523" s="63"/>
      <c r="Y523" s="63"/>
      <c r="Z523" s="63"/>
      <c r="AA523" s="63"/>
      <c r="AD523" s="63"/>
      <c r="AE523" s="63"/>
      <c r="AF523" s="63"/>
      <c r="AG523" s="63"/>
      <c r="AH523" s="63"/>
      <c r="AK523" s="63"/>
      <c r="AL523" s="63"/>
      <c r="AM523" s="63"/>
      <c r="AN523" s="63"/>
      <c r="AO523" s="63"/>
      <c r="AP523" s="67"/>
    </row>
    <row r="524" spans="1:42" x14ac:dyDescent="0.2">
      <c r="A524" s="5"/>
      <c r="B524" s="5"/>
      <c r="C524" s="144"/>
      <c r="D524" s="65"/>
      <c r="E524" s="5"/>
      <c r="F524" s="190"/>
      <c r="G524" s="66"/>
      <c r="H524" s="139"/>
      <c r="I524" s="139"/>
      <c r="J524" s="139"/>
      <c r="L524" s="63"/>
      <c r="M524" s="63"/>
      <c r="N524" s="63"/>
      <c r="O524" s="63"/>
      <c r="P524" s="63"/>
      <c r="Q524" s="63"/>
      <c r="R524" s="63"/>
      <c r="S524" s="63"/>
      <c r="T524" s="63"/>
      <c r="X524" s="63"/>
      <c r="Y524" s="63"/>
      <c r="Z524" s="63"/>
      <c r="AA524" s="63"/>
      <c r="AD524" s="63"/>
      <c r="AE524" s="63"/>
      <c r="AF524" s="63"/>
      <c r="AG524" s="63"/>
      <c r="AH524" s="63"/>
      <c r="AK524" s="63"/>
      <c r="AL524" s="63"/>
      <c r="AM524" s="63"/>
      <c r="AN524" s="63"/>
      <c r="AO524" s="63"/>
      <c r="AP524" s="67"/>
    </row>
    <row r="525" spans="1:42" x14ac:dyDescent="0.2">
      <c r="A525" s="5"/>
      <c r="B525" s="5"/>
      <c r="C525" s="144"/>
      <c r="D525" s="65"/>
      <c r="E525" s="5"/>
      <c r="F525" s="190"/>
      <c r="G525" s="66"/>
      <c r="H525" s="139"/>
      <c r="I525" s="139"/>
      <c r="J525" s="139"/>
      <c r="L525" s="63"/>
      <c r="M525" s="63"/>
      <c r="N525" s="63"/>
      <c r="O525" s="63"/>
      <c r="P525" s="63"/>
      <c r="Q525" s="63"/>
      <c r="R525" s="63"/>
      <c r="S525" s="63"/>
      <c r="T525" s="63"/>
      <c r="X525" s="63"/>
      <c r="Y525" s="63"/>
      <c r="Z525" s="63"/>
      <c r="AA525" s="63"/>
      <c r="AD525" s="63"/>
      <c r="AE525" s="63"/>
      <c r="AF525" s="63"/>
      <c r="AG525" s="63"/>
      <c r="AH525" s="63"/>
      <c r="AK525" s="63"/>
      <c r="AL525" s="63"/>
      <c r="AM525" s="63"/>
      <c r="AN525" s="63"/>
      <c r="AO525" s="63"/>
      <c r="AP525" s="67"/>
    </row>
    <row r="526" spans="1:42" x14ac:dyDescent="0.2">
      <c r="A526" s="5"/>
      <c r="B526" s="5"/>
      <c r="C526" s="144"/>
      <c r="D526" s="65"/>
      <c r="E526" s="5"/>
      <c r="F526" s="190"/>
      <c r="G526" s="66"/>
      <c r="H526" s="139"/>
      <c r="I526" s="139"/>
      <c r="J526" s="139"/>
      <c r="L526" s="63"/>
      <c r="M526" s="63"/>
      <c r="N526" s="63"/>
      <c r="O526" s="63"/>
      <c r="P526" s="63"/>
      <c r="Q526" s="63"/>
      <c r="R526" s="63"/>
      <c r="S526" s="63"/>
      <c r="T526" s="63"/>
      <c r="X526" s="63"/>
      <c r="Y526" s="63"/>
      <c r="Z526" s="63"/>
      <c r="AA526" s="63"/>
      <c r="AD526" s="63"/>
      <c r="AE526" s="63"/>
      <c r="AF526" s="63"/>
      <c r="AG526" s="63"/>
      <c r="AH526" s="63"/>
      <c r="AK526" s="63"/>
      <c r="AL526" s="63"/>
      <c r="AM526" s="63"/>
      <c r="AN526" s="63"/>
      <c r="AO526" s="63"/>
      <c r="AP526" s="67"/>
    </row>
    <row r="527" spans="1:42" x14ac:dyDescent="0.2">
      <c r="A527" s="5"/>
      <c r="B527" s="5"/>
      <c r="C527" s="144"/>
      <c r="D527" s="65"/>
      <c r="E527" s="5"/>
      <c r="F527" s="190"/>
      <c r="G527" s="66"/>
      <c r="H527" s="139"/>
      <c r="I527" s="139"/>
      <c r="J527" s="139"/>
      <c r="L527" s="63"/>
      <c r="M527" s="63"/>
      <c r="N527" s="63"/>
      <c r="O527" s="63"/>
      <c r="P527" s="63"/>
      <c r="Q527" s="63"/>
      <c r="R527" s="63"/>
      <c r="S527" s="63"/>
      <c r="T527" s="63"/>
      <c r="X527" s="63"/>
      <c r="Y527" s="63"/>
      <c r="Z527" s="63"/>
      <c r="AA527" s="63"/>
      <c r="AD527" s="63"/>
      <c r="AE527" s="63"/>
      <c r="AF527" s="63"/>
      <c r="AG527" s="63"/>
      <c r="AH527" s="63"/>
      <c r="AK527" s="63"/>
      <c r="AL527" s="63"/>
      <c r="AM527" s="63"/>
      <c r="AN527" s="63"/>
      <c r="AO527" s="63"/>
      <c r="AP527" s="67"/>
    </row>
    <row r="528" spans="1:42" x14ac:dyDescent="0.2">
      <c r="A528" s="5"/>
      <c r="B528" s="5"/>
      <c r="C528" s="144"/>
      <c r="D528" s="65"/>
      <c r="E528" s="5"/>
      <c r="F528" s="190"/>
      <c r="G528" s="66"/>
      <c r="H528" s="139"/>
      <c r="I528" s="139"/>
      <c r="J528" s="139"/>
      <c r="L528" s="63"/>
      <c r="M528" s="63"/>
      <c r="N528" s="63"/>
      <c r="O528" s="63"/>
      <c r="P528" s="63"/>
      <c r="Q528" s="63"/>
      <c r="R528" s="63"/>
      <c r="S528" s="63"/>
      <c r="T528" s="63"/>
      <c r="X528" s="63"/>
      <c r="Y528" s="63"/>
      <c r="Z528" s="63"/>
      <c r="AA528" s="63"/>
      <c r="AD528" s="63"/>
      <c r="AE528" s="63"/>
      <c r="AF528" s="63"/>
      <c r="AG528" s="63"/>
      <c r="AH528" s="63"/>
      <c r="AK528" s="63"/>
      <c r="AL528" s="63"/>
      <c r="AM528" s="63"/>
      <c r="AN528" s="63"/>
      <c r="AO528" s="63"/>
      <c r="AP528" s="67"/>
    </row>
    <row r="529" spans="1:42" x14ac:dyDescent="0.2">
      <c r="A529" s="5"/>
      <c r="B529" s="5"/>
      <c r="C529" s="144"/>
      <c r="D529" s="65"/>
      <c r="E529" s="5"/>
      <c r="F529" s="190"/>
      <c r="G529" s="66"/>
      <c r="H529" s="139"/>
      <c r="I529" s="139"/>
      <c r="J529" s="139"/>
      <c r="L529" s="63"/>
      <c r="M529" s="63"/>
      <c r="N529" s="63"/>
      <c r="O529" s="63"/>
      <c r="P529" s="63"/>
      <c r="Q529" s="63"/>
      <c r="R529" s="63"/>
      <c r="S529" s="63"/>
      <c r="T529" s="63"/>
      <c r="X529" s="63"/>
      <c r="Y529" s="63"/>
      <c r="Z529" s="63"/>
      <c r="AA529" s="63"/>
      <c r="AD529" s="63"/>
      <c r="AE529" s="63"/>
      <c r="AF529" s="63"/>
      <c r="AG529" s="63"/>
      <c r="AH529" s="63"/>
      <c r="AK529" s="63"/>
      <c r="AL529" s="63"/>
      <c r="AM529" s="63"/>
      <c r="AN529" s="63"/>
      <c r="AO529" s="63"/>
      <c r="AP529" s="67"/>
    </row>
    <row r="530" spans="1:42" x14ac:dyDescent="0.2">
      <c r="A530" s="5"/>
      <c r="B530" s="5"/>
      <c r="C530" s="144"/>
      <c r="D530" s="65"/>
      <c r="E530" s="5"/>
      <c r="F530" s="190"/>
      <c r="G530" s="66"/>
      <c r="H530" s="139"/>
      <c r="I530" s="139"/>
      <c r="J530" s="139"/>
      <c r="L530" s="63"/>
      <c r="M530" s="63"/>
      <c r="N530" s="63"/>
      <c r="O530" s="63"/>
      <c r="P530" s="63"/>
      <c r="Q530" s="63"/>
      <c r="R530" s="63"/>
      <c r="S530" s="63"/>
      <c r="T530" s="63"/>
      <c r="X530" s="63"/>
      <c r="Y530" s="63"/>
      <c r="Z530" s="63"/>
      <c r="AA530" s="63"/>
      <c r="AD530" s="63"/>
      <c r="AE530" s="63"/>
      <c r="AF530" s="63"/>
      <c r="AG530" s="63"/>
      <c r="AH530" s="63"/>
      <c r="AK530" s="63"/>
      <c r="AL530" s="63"/>
      <c r="AM530" s="63"/>
      <c r="AN530" s="63"/>
      <c r="AO530" s="63"/>
      <c r="AP530" s="67"/>
    </row>
    <row r="531" spans="1:42" x14ac:dyDescent="0.2">
      <c r="A531" s="5"/>
      <c r="B531" s="5"/>
      <c r="C531" s="144"/>
      <c r="D531" s="65"/>
      <c r="E531" s="5"/>
      <c r="F531" s="190"/>
      <c r="G531" s="66"/>
      <c r="H531" s="139"/>
      <c r="I531" s="139"/>
      <c r="J531" s="139"/>
      <c r="L531" s="63"/>
      <c r="M531" s="63"/>
      <c r="N531" s="63"/>
      <c r="O531" s="63"/>
      <c r="P531" s="63"/>
      <c r="Q531" s="63"/>
      <c r="R531" s="63"/>
      <c r="S531" s="63"/>
      <c r="T531" s="63"/>
      <c r="X531" s="63"/>
      <c r="Y531" s="63"/>
      <c r="Z531" s="63"/>
      <c r="AA531" s="63"/>
      <c r="AD531" s="63"/>
      <c r="AE531" s="63"/>
      <c r="AF531" s="63"/>
      <c r="AG531" s="63"/>
      <c r="AH531" s="63"/>
      <c r="AK531" s="63"/>
      <c r="AL531" s="63"/>
      <c r="AM531" s="63"/>
      <c r="AN531" s="63"/>
      <c r="AO531" s="63"/>
      <c r="AP531" s="67"/>
    </row>
    <row r="532" spans="1:42" x14ac:dyDescent="0.2">
      <c r="A532" s="5"/>
      <c r="B532" s="5"/>
      <c r="C532" s="144"/>
      <c r="D532" s="65"/>
      <c r="E532" s="5"/>
      <c r="F532" s="190"/>
      <c r="G532" s="66"/>
      <c r="H532" s="139"/>
      <c r="I532" s="139"/>
      <c r="J532" s="139"/>
      <c r="L532" s="63"/>
      <c r="M532" s="63"/>
      <c r="N532" s="63"/>
      <c r="O532" s="63"/>
      <c r="P532" s="63"/>
      <c r="Q532" s="63"/>
      <c r="R532" s="63"/>
      <c r="S532" s="63"/>
      <c r="T532" s="63"/>
      <c r="X532" s="63"/>
      <c r="Y532" s="63"/>
      <c r="Z532" s="63"/>
      <c r="AA532" s="63"/>
      <c r="AD532" s="63"/>
      <c r="AE532" s="63"/>
      <c r="AF532" s="63"/>
      <c r="AG532" s="63"/>
      <c r="AH532" s="63"/>
      <c r="AK532" s="63"/>
      <c r="AL532" s="63"/>
      <c r="AM532" s="63"/>
      <c r="AN532" s="63"/>
      <c r="AO532" s="63"/>
      <c r="AP532" s="67"/>
    </row>
    <row r="533" spans="1:42" x14ac:dyDescent="0.2">
      <c r="A533" s="5"/>
      <c r="B533" s="5"/>
      <c r="C533" s="144"/>
      <c r="D533" s="65"/>
      <c r="E533" s="5"/>
      <c r="F533" s="190"/>
      <c r="G533" s="66"/>
      <c r="H533" s="139"/>
      <c r="I533" s="139"/>
      <c r="J533" s="139"/>
      <c r="L533" s="63"/>
      <c r="M533" s="63"/>
      <c r="N533" s="63"/>
      <c r="O533" s="63"/>
      <c r="P533" s="63"/>
      <c r="Q533" s="63"/>
      <c r="R533" s="63"/>
      <c r="S533" s="63"/>
      <c r="T533" s="63"/>
      <c r="X533" s="63"/>
      <c r="Y533" s="63"/>
      <c r="Z533" s="63"/>
      <c r="AA533" s="63"/>
      <c r="AD533" s="63"/>
      <c r="AE533" s="63"/>
      <c r="AF533" s="63"/>
      <c r="AG533" s="63"/>
      <c r="AH533" s="63"/>
      <c r="AK533" s="63"/>
      <c r="AL533" s="63"/>
      <c r="AM533" s="63"/>
      <c r="AN533" s="63"/>
      <c r="AO533" s="63"/>
      <c r="AP533" s="67"/>
    </row>
    <row r="534" spans="1:42" x14ac:dyDescent="0.2">
      <c r="A534" s="5"/>
      <c r="B534" s="5"/>
      <c r="C534" s="144"/>
      <c r="D534" s="65"/>
      <c r="E534" s="5"/>
      <c r="F534" s="190"/>
      <c r="G534" s="66"/>
      <c r="H534" s="139"/>
      <c r="I534" s="139"/>
      <c r="J534" s="139"/>
      <c r="L534" s="63"/>
      <c r="M534" s="63"/>
      <c r="N534" s="63"/>
      <c r="O534" s="63"/>
      <c r="P534" s="63"/>
      <c r="Q534" s="63"/>
      <c r="R534" s="63"/>
      <c r="S534" s="63"/>
      <c r="T534" s="63"/>
      <c r="X534" s="63"/>
      <c r="Y534" s="63"/>
      <c r="Z534" s="63"/>
      <c r="AA534" s="63"/>
      <c r="AD534" s="63"/>
      <c r="AE534" s="63"/>
      <c r="AF534" s="63"/>
      <c r="AG534" s="63"/>
      <c r="AH534" s="63"/>
      <c r="AK534" s="63"/>
      <c r="AL534" s="63"/>
      <c r="AM534" s="63"/>
      <c r="AN534" s="63"/>
      <c r="AO534" s="63"/>
      <c r="AP534" s="67"/>
    </row>
    <row r="535" spans="1:42" x14ac:dyDescent="0.2">
      <c r="A535" s="5"/>
      <c r="B535" s="5"/>
      <c r="C535" s="144"/>
      <c r="D535" s="65"/>
      <c r="E535" s="5"/>
      <c r="F535" s="190"/>
      <c r="G535" s="66"/>
      <c r="H535" s="139"/>
      <c r="I535" s="139"/>
      <c r="J535" s="139"/>
      <c r="L535" s="63"/>
      <c r="M535" s="63"/>
      <c r="N535" s="63"/>
      <c r="O535" s="63"/>
      <c r="P535" s="63"/>
      <c r="Q535" s="63"/>
      <c r="R535" s="63"/>
      <c r="S535" s="63"/>
      <c r="T535" s="63"/>
      <c r="X535" s="63"/>
      <c r="Y535" s="63"/>
      <c r="Z535" s="63"/>
      <c r="AA535" s="63"/>
      <c r="AD535" s="63"/>
      <c r="AE535" s="63"/>
      <c r="AF535" s="63"/>
      <c r="AG535" s="63"/>
      <c r="AH535" s="63"/>
      <c r="AK535" s="63"/>
      <c r="AL535" s="63"/>
      <c r="AM535" s="63"/>
      <c r="AN535" s="63"/>
      <c r="AO535" s="63"/>
      <c r="AP535" s="67"/>
    </row>
    <row r="536" spans="1:42" x14ac:dyDescent="0.2">
      <c r="A536" s="5"/>
      <c r="B536" s="5"/>
      <c r="C536" s="144"/>
      <c r="D536" s="65"/>
      <c r="E536" s="5"/>
      <c r="F536" s="190"/>
      <c r="G536" s="66"/>
      <c r="H536" s="139"/>
      <c r="I536" s="139"/>
      <c r="J536" s="139"/>
      <c r="L536" s="63"/>
      <c r="M536" s="63"/>
      <c r="N536" s="63"/>
      <c r="O536" s="63"/>
      <c r="P536" s="63"/>
      <c r="Q536" s="63"/>
      <c r="R536" s="63"/>
      <c r="S536" s="63"/>
      <c r="T536" s="63"/>
      <c r="X536" s="63"/>
      <c r="Y536" s="63"/>
      <c r="Z536" s="63"/>
      <c r="AA536" s="63"/>
      <c r="AD536" s="63"/>
      <c r="AE536" s="63"/>
      <c r="AF536" s="63"/>
      <c r="AG536" s="63"/>
      <c r="AH536" s="63"/>
      <c r="AK536" s="63"/>
      <c r="AL536" s="63"/>
      <c r="AM536" s="63"/>
      <c r="AN536" s="63"/>
      <c r="AO536" s="63"/>
      <c r="AP536" s="67"/>
    </row>
    <row r="537" spans="1:42" x14ac:dyDescent="0.2">
      <c r="A537" s="5"/>
      <c r="B537" s="5"/>
      <c r="C537" s="144"/>
      <c r="D537" s="65"/>
      <c r="E537" s="5"/>
      <c r="F537" s="190"/>
      <c r="G537" s="66"/>
      <c r="H537" s="139"/>
      <c r="I537" s="139"/>
      <c r="J537" s="139"/>
      <c r="L537" s="63"/>
      <c r="M537" s="63"/>
      <c r="N537" s="63"/>
      <c r="O537" s="63"/>
      <c r="P537" s="63"/>
      <c r="Q537" s="63"/>
      <c r="R537" s="63"/>
      <c r="S537" s="63"/>
      <c r="T537" s="63"/>
      <c r="X537" s="63"/>
      <c r="Y537" s="63"/>
      <c r="Z537" s="63"/>
      <c r="AA537" s="63"/>
      <c r="AD537" s="63"/>
      <c r="AE537" s="63"/>
      <c r="AF537" s="63"/>
      <c r="AG537" s="63"/>
      <c r="AH537" s="63"/>
      <c r="AK537" s="63"/>
      <c r="AL537" s="63"/>
      <c r="AM537" s="63"/>
      <c r="AN537" s="63"/>
      <c r="AO537" s="63"/>
      <c r="AP537" s="67"/>
    </row>
    <row r="538" spans="1:42" x14ac:dyDescent="0.2">
      <c r="A538" s="5"/>
      <c r="B538" s="5"/>
      <c r="C538" s="144"/>
      <c r="D538" s="65"/>
      <c r="E538" s="5"/>
      <c r="F538" s="190"/>
      <c r="G538" s="66"/>
      <c r="H538" s="139"/>
      <c r="I538" s="139"/>
      <c r="J538" s="139"/>
      <c r="L538" s="63"/>
      <c r="M538" s="63"/>
      <c r="N538" s="63"/>
      <c r="O538" s="63"/>
      <c r="P538" s="63"/>
      <c r="Q538" s="63"/>
      <c r="R538" s="63"/>
      <c r="S538" s="63"/>
      <c r="T538" s="63"/>
      <c r="X538" s="63"/>
      <c r="Y538" s="63"/>
      <c r="Z538" s="63"/>
      <c r="AA538" s="63"/>
      <c r="AD538" s="63"/>
      <c r="AE538" s="63"/>
      <c r="AF538" s="63"/>
      <c r="AG538" s="63"/>
      <c r="AH538" s="63"/>
      <c r="AK538" s="63"/>
      <c r="AL538" s="63"/>
      <c r="AM538" s="63"/>
      <c r="AN538" s="63"/>
      <c r="AO538" s="63"/>
      <c r="AP538" s="67"/>
    </row>
    <row r="539" spans="1:42" x14ac:dyDescent="0.2">
      <c r="A539" s="5"/>
      <c r="B539" s="5"/>
      <c r="C539" s="144"/>
      <c r="D539" s="65"/>
      <c r="E539" s="5"/>
      <c r="F539" s="190"/>
      <c r="G539" s="66"/>
      <c r="H539" s="139"/>
      <c r="I539" s="139"/>
      <c r="J539" s="139"/>
      <c r="L539" s="63"/>
      <c r="M539" s="63"/>
      <c r="N539" s="63"/>
      <c r="O539" s="63"/>
      <c r="P539" s="63"/>
      <c r="Q539" s="63"/>
      <c r="R539" s="63"/>
      <c r="S539" s="63"/>
      <c r="T539" s="63"/>
      <c r="X539" s="63"/>
      <c r="Y539" s="63"/>
      <c r="Z539" s="63"/>
      <c r="AA539" s="63"/>
      <c r="AD539" s="63"/>
      <c r="AE539" s="63"/>
      <c r="AF539" s="63"/>
      <c r="AG539" s="63"/>
      <c r="AH539" s="63"/>
      <c r="AK539" s="63"/>
      <c r="AL539" s="63"/>
      <c r="AM539" s="63"/>
      <c r="AN539" s="63"/>
      <c r="AO539" s="63"/>
      <c r="AP539" s="67"/>
    </row>
    <row r="540" spans="1:42" x14ac:dyDescent="0.2">
      <c r="A540" s="5"/>
      <c r="B540" s="5"/>
      <c r="C540" s="144"/>
      <c r="D540" s="65"/>
      <c r="E540" s="5"/>
      <c r="F540" s="190"/>
      <c r="G540" s="66"/>
      <c r="H540" s="139"/>
      <c r="I540" s="139"/>
      <c r="J540" s="139"/>
      <c r="L540" s="63"/>
      <c r="M540" s="63"/>
      <c r="N540" s="63"/>
      <c r="O540" s="63"/>
      <c r="P540" s="63"/>
      <c r="Q540" s="63"/>
      <c r="R540" s="63"/>
      <c r="S540" s="63"/>
      <c r="T540" s="63"/>
      <c r="X540" s="63"/>
      <c r="Y540" s="63"/>
      <c r="Z540" s="63"/>
      <c r="AA540" s="63"/>
      <c r="AD540" s="63"/>
      <c r="AE540" s="63"/>
      <c r="AF540" s="63"/>
      <c r="AG540" s="63"/>
      <c r="AH540" s="63"/>
      <c r="AK540" s="63"/>
      <c r="AL540" s="63"/>
      <c r="AM540" s="63"/>
      <c r="AN540" s="63"/>
      <c r="AO540" s="63"/>
      <c r="AP540" s="67"/>
    </row>
    <row r="541" spans="1:42" x14ac:dyDescent="0.2">
      <c r="A541" s="5"/>
      <c r="B541" s="5"/>
      <c r="C541" s="144"/>
      <c r="D541" s="65"/>
      <c r="E541" s="5"/>
      <c r="F541" s="190"/>
      <c r="G541" s="66"/>
      <c r="H541" s="139"/>
      <c r="I541" s="139"/>
      <c r="J541" s="139"/>
      <c r="L541" s="63"/>
      <c r="M541" s="63"/>
      <c r="N541" s="63"/>
      <c r="O541" s="63"/>
      <c r="P541" s="63"/>
      <c r="Q541" s="63"/>
      <c r="R541" s="63"/>
      <c r="S541" s="63"/>
      <c r="T541" s="63"/>
      <c r="X541" s="63"/>
      <c r="Y541" s="63"/>
      <c r="Z541" s="63"/>
      <c r="AA541" s="63"/>
      <c r="AD541" s="63"/>
      <c r="AE541" s="63"/>
      <c r="AF541" s="63"/>
      <c r="AG541" s="63"/>
      <c r="AH541" s="63"/>
      <c r="AK541" s="63"/>
      <c r="AL541" s="63"/>
      <c r="AM541" s="63"/>
      <c r="AN541" s="63"/>
      <c r="AO541" s="63"/>
      <c r="AP541" s="67"/>
    </row>
    <row r="542" spans="1:42" x14ac:dyDescent="0.2">
      <c r="A542" s="5"/>
      <c r="B542" s="5"/>
      <c r="C542" s="144"/>
      <c r="D542" s="65"/>
      <c r="E542" s="5"/>
      <c r="F542" s="190"/>
      <c r="G542" s="66"/>
      <c r="H542" s="139"/>
      <c r="I542" s="139"/>
      <c r="J542" s="139"/>
      <c r="L542" s="63"/>
      <c r="M542" s="63"/>
      <c r="N542" s="63"/>
      <c r="O542" s="63"/>
      <c r="P542" s="63"/>
      <c r="Q542" s="63"/>
      <c r="R542" s="63"/>
      <c r="S542" s="63"/>
      <c r="T542" s="63"/>
      <c r="X542" s="63"/>
      <c r="Y542" s="63"/>
      <c r="Z542" s="63"/>
      <c r="AA542" s="63"/>
      <c r="AD542" s="63"/>
      <c r="AE542" s="63"/>
      <c r="AF542" s="63"/>
      <c r="AG542" s="63"/>
      <c r="AH542" s="63"/>
      <c r="AK542" s="63"/>
      <c r="AL542" s="63"/>
      <c r="AM542" s="63"/>
      <c r="AN542" s="63"/>
      <c r="AO542" s="63"/>
      <c r="AP542" s="67"/>
    </row>
    <row r="543" spans="1:42" x14ac:dyDescent="0.2">
      <c r="A543" s="5"/>
      <c r="B543" s="5"/>
      <c r="C543" s="144"/>
      <c r="D543" s="65"/>
      <c r="E543" s="5"/>
      <c r="F543" s="190"/>
      <c r="G543" s="66"/>
      <c r="H543" s="139"/>
      <c r="I543" s="139"/>
      <c r="J543" s="139"/>
      <c r="L543" s="63"/>
      <c r="M543" s="63"/>
      <c r="N543" s="63"/>
      <c r="O543" s="63"/>
      <c r="P543" s="63"/>
      <c r="Q543" s="63"/>
      <c r="R543" s="63"/>
      <c r="S543" s="63"/>
      <c r="T543" s="63"/>
      <c r="X543" s="63"/>
      <c r="Y543" s="63"/>
      <c r="Z543" s="63"/>
      <c r="AA543" s="63"/>
      <c r="AD543" s="63"/>
      <c r="AE543" s="63"/>
      <c r="AF543" s="63"/>
      <c r="AG543" s="63"/>
      <c r="AH543" s="63"/>
      <c r="AK543" s="63"/>
      <c r="AL543" s="63"/>
      <c r="AM543" s="63"/>
      <c r="AN543" s="63"/>
      <c r="AO543" s="63"/>
      <c r="AP543" s="67"/>
    </row>
    <row r="544" spans="1:42" x14ac:dyDescent="0.2">
      <c r="A544" s="5"/>
      <c r="B544" s="5"/>
      <c r="C544" s="144"/>
      <c r="D544" s="65"/>
      <c r="E544" s="5"/>
      <c r="F544" s="190"/>
      <c r="G544" s="66"/>
      <c r="H544" s="139"/>
      <c r="I544" s="139"/>
      <c r="J544" s="139"/>
      <c r="L544" s="63"/>
      <c r="M544" s="63"/>
      <c r="N544" s="63"/>
      <c r="O544" s="63"/>
      <c r="P544" s="63"/>
      <c r="Q544" s="63"/>
      <c r="R544" s="63"/>
      <c r="S544" s="63"/>
      <c r="T544" s="63"/>
      <c r="X544" s="63"/>
      <c r="Y544" s="63"/>
      <c r="Z544" s="63"/>
      <c r="AA544" s="63"/>
      <c r="AD544" s="63"/>
      <c r="AE544" s="63"/>
      <c r="AF544" s="63"/>
      <c r="AG544" s="63"/>
      <c r="AH544" s="63"/>
      <c r="AK544" s="63"/>
      <c r="AL544" s="63"/>
      <c r="AM544" s="63"/>
      <c r="AN544" s="63"/>
      <c r="AO544" s="63"/>
      <c r="AP544" s="67"/>
    </row>
    <row r="545" spans="1:42" x14ac:dyDescent="0.2">
      <c r="A545" s="5"/>
      <c r="B545" s="5"/>
      <c r="C545" s="144"/>
      <c r="D545" s="65"/>
      <c r="E545" s="5"/>
      <c r="F545" s="190"/>
      <c r="G545" s="66"/>
      <c r="H545" s="139"/>
      <c r="I545" s="139"/>
      <c r="J545" s="139"/>
      <c r="L545" s="63"/>
      <c r="M545" s="63"/>
      <c r="N545" s="63"/>
      <c r="O545" s="63"/>
      <c r="P545" s="63"/>
      <c r="Q545" s="63"/>
      <c r="R545" s="63"/>
      <c r="S545" s="63"/>
      <c r="T545" s="63"/>
      <c r="X545" s="63"/>
      <c r="Y545" s="63"/>
      <c r="Z545" s="63"/>
      <c r="AA545" s="63"/>
      <c r="AD545" s="63"/>
      <c r="AE545" s="63"/>
      <c r="AF545" s="63"/>
      <c r="AG545" s="63"/>
      <c r="AH545" s="63"/>
      <c r="AK545" s="63"/>
      <c r="AL545" s="63"/>
      <c r="AM545" s="63"/>
      <c r="AN545" s="63"/>
      <c r="AO545" s="63"/>
      <c r="AP545" s="67"/>
    </row>
    <row r="546" spans="1:42" x14ac:dyDescent="0.2">
      <c r="A546" s="5"/>
      <c r="B546" s="5"/>
      <c r="C546" s="144"/>
      <c r="D546" s="65"/>
      <c r="E546" s="5"/>
      <c r="F546" s="190"/>
      <c r="G546" s="66"/>
      <c r="H546" s="139"/>
      <c r="I546" s="139"/>
      <c r="J546" s="139"/>
      <c r="L546" s="63"/>
      <c r="M546" s="63"/>
      <c r="N546" s="63"/>
      <c r="O546" s="63"/>
      <c r="P546" s="63"/>
      <c r="Q546" s="63"/>
      <c r="R546" s="63"/>
      <c r="S546" s="63"/>
      <c r="T546" s="63"/>
      <c r="X546" s="63"/>
      <c r="Y546" s="63"/>
      <c r="Z546" s="63"/>
      <c r="AA546" s="63"/>
      <c r="AD546" s="63"/>
      <c r="AE546" s="63"/>
      <c r="AF546" s="63"/>
      <c r="AG546" s="63"/>
      <c r="AH546" s="63"/>
      <c r="AK546" s="63"/>
      <c r="AL546" s="63"/>
      <c r="AM546" s="63"/>
      <c r="AN546" s="63"/>
      <c r="AO546" s="63"/>
      <c r="AP546" s="67"/>
    </row>
    <row r="547" spans="1:42" x14ac:dyDescent="0.2">
      <c r="A547" s="5"/>
      <c r="B547" s="5"/>
      <c r="C547" s="144"/>
      <c r="D547" s="65"/>
      <c r="E547" s="5"/>
      <c r="F547" s="190"/>
      <c r="G547" s="66"/>
      <c r="H547" s="139"/>
      <c r="I547" s="139"/>
      <c r="J547" s="139"/>
      <c r="L547" s="63"/>
      <c r="M547" s="63"/>
      <c r="N547" s="63"/>
      <c r="O547" s="63"/>
      <c r="P547" s="63"/>
      <c r="Q547" s="63"/>
      <c r="R547" s="63"/>
      <c r="S547" s="63"/>
      <c r="T547" s="63"/>
      <c r="X547" s="63"/>
      <c r="Y547" s="63"/>
      <c r="Z547" s="63"/>
      <c r="AA547" s="63"/>
      <c r="AD547" s="63"/>
      <c r="AE547" s="63"/>
      <c r="AF547" s="63"/>
      <c r="AG547" s="63"/>
      <c r="AH547" s="63"/>
      <c r="AK547" s="63"/>
      <c r="AL547" s="63"/>
      <c r="AM547" s="63"/>
      <c r="AN547" s="63"/>
      <c r="AO547" s="63"/>
      <c r="AP547" s="67"/>
    </row>
    <row r="548" spans="1:42" x14ac:dyDescent="0.2">
      <c r="A548" s="5"/>
      <c r="B548" s="5"/>
      <c r="C548" s="144"/>
      <c r="D548" s="65"/>
      <c r="E548" s="5"/>
      <c r="F548" s="190"/>
      <c r="G548" s="66"/>
      <c r="H548" s="139"/>
      <c r="I548" s="139"/>
      <c r="J548" s="139"/>
      <c r="L548" s="63"/>
      <c r="M548" s="63"/>
      <c r="N548" s="63"/>
      <c r="O548" s="63"/>
      <c r="P548" s="63"/>
      <c r="Q548" s="63"/>
      <c r="R548" s="63"/>
      <c r="S548" s="63"/>
      <c r="T548" s="63"/>
      <c r="X548" s="63"/>
      <c r="Y548" s="63"/>
      <c r="Z548" s="63"/>
      <c r="AA548" s="63"/>
      <c r="AD548" s="63"/>
      <c r="AE548" s="63"/>
      <c r="AF548" s="63"/>
      <c r="AG548" s="63"/>
      <c r="AH548" s="63"/>
      <c r="AK548" s="63"/>
      <c r="AL548" s="63"/>
      <c r="AM548" s="63"/>
      <c r="AN548" s="63"/>
      <c r="AO548" s="63"/>
      <c r="AP548" s="67"/>
    </row>
    <row r="549" spans="1:42" x14ac:dyDescent="0.2">
      <c r="A549" s="5"/>
      <c r="B549" s="5"/>
      <c r="C549" s="144"/>
      <c r="D549" s="65"/>
      <c r="E549" s="5"/>
      <c r="F549" s="190"/>
      <c r="G549" s="66"/>
      <c r="H549" s="139"/>
      <c r="I549" s="139"/>
      <c r="J549" s="139"/>
      <c r="L549" s="63"/>
      <c r="M549" s="63"/>
      <c r="N549" s="63"/>
      <c r="O549" s="63"/>
      <c r="P549" s="63"/>
      <c r="Q549" s="63"/>
      <c r="R549" s="63"/>
      <c r="S549" s="63"/>
      <c r="T549" s="63"/>
      <c r="X549" s="63"/>
      <c r="Y549" s="63"/>
      <c r="Z549" s="63"/>
      <c r="AA549" s="63"/>
      <c r="AD549" s="63"/>
      <c r="AE549" s="63"/>
      <c r="AF549" s="63"/>
      <c r="AG549" s="63"/>
      <c r="AH549" s="63"/>
      <c r="AK549" s="63"/>
      <c r="AL549" s="63"/>
      <c r="AM549" s="63"/>
      <c r="AN549" s="63"/>
      <c r="AO549" s="63"/>
      <c r="AP549" s="67"/>
    </row>
    <row r="550" spans="1:42" x14ac:dyDescent="0.2">
      <c r="A550" s="5"/>
      <c r="B550" s="5"/>
      <c r="C550" s="144"/>
      <c r="D550" s="65"/>
      <c r="E550" s="5"/>
      <c r="F550" s="190"/>
      <c r="G550" s="66"/>
      <c r="H550" s="139"/>
      <c r="I550" s="139"/>
      <c r="J550" s="139"/>
      <c r="L550" s="63"/>
      <c r="M550" s="63"/>
      <c r="N550" s="63"/>
      <c r="O550" s="63"/>
      <c r="P550" s="63"/>
      <c r="Q550" s="63"/>
      <c r="R550" s="63"/>
      <c r="S550" s="63"/>
      <c r="T550" s="63"/>
      <c r="X550" s="63"/>
      <c r="Y550" s="63"/>
      <c r="Z550" s="63"/>
      <c r="AA550" s="63"/>
      <c r="AD550" s="63"/>
      <c r="AE550" s="63"/>
      <c r="AF550" s="63"/>
      <c r="AG550" s="63"/>
      <c r="AH550" s="63"/>
      <c r="AK550" s="63"/>
      <c r="AL550" s="63"/>
      <c r="AM550" s="63"/>
      <c r="AN550" s="63"/>
      <c r="AO550" s="63"/>
      <c r="AP550" s="67"/>
    </row>
    <row r="551" spans="1:42" x14ac:dyDescent="0.2">
      <c r="A551" s="5"/>
      <c r="B551" s="5"/>
      <c r="C551" s="144"/>
      <c r="D551" s="65"/>
      <c r="E551" s="5"/>
      <c r="F551" s="190"/>
      <c r="G551" s="66"/>
      <c r="H551" s="139"/>
      <c r="I551" s="139"/>
      <c r="J551" s="139"/>
      <c r="L551" s="63"/>
      <c r="M551" s="63"/>
      <c r="N551" s="63"/>
      <c r="O551" s="63"/>
      <c r="P551" s="63"/>
      <c r="Q551" s="63"/>
      <c r="R551" s="63"/>
      <c r="S551" s="63"/>
      <c r="T551" s="63"/>
      <c r="X551" s="63"/>
      <c r="Y551" s="63"/>
      <c r="Z551" s="63"/>
      <c r="AA551" s="63"/>
      <c r="AD551" s="63"/>
      <c r="AE551" s="63"/>
      <c r="AF551" s="63"/>
      <c r="AG551" s="63"/>
      <c r="AH551" s="63"/>
      <c r="AK551" s="63"/>
      <c r="AL551" s="63"/>
      <c r="AM551" s="63"/>
      <c r="AN551" s="63"/>
      <c r="AO551" s="63"/>
      <c r="AP551" s="67"/>
    </row>
    <row r="552" spans="1:42" x14ac:dyDescent="0.2">
      <c r="A552" s="5"/>
      <c r="B552" s="5"/>
      <c r="C552" s="144"/>
      <c r="D552" s="65"/>
      <c r="E552" s="5"/>
      <c r="F552" s="190"/>
      <c r="G552" s="66"/>
      <c r="H552" s="139"/>
      <c r="I552" s="139"/>
      <c r="J552" s="139"/>
      <c r="L552" s="63"/>
      <c r="M552" s="63"/>
      <c r="N552" s="63"/>
      <c r="O552" s="63"/>
      <c r="P552" s="63"/>
      <c r="Q552" s="63"/>
      <c r="R552" s="63"/>
      <c r="S552" s="63"/>
      <c r="T552" s="63"/>
      <c r="X552" s="63"/>
      <c r="Y552" s="63"/>
      <c r="Z552" s="63"/>
      <c r="AA552" s="63"/>
      <c r="AD552" s="63"/>
      <c r="AE552" s="63"/>
      <c r="AF552" s="63"/>
      <c r="AG552" s="63"/>
      <c r="AH552" s="63"/>
      <c r="AK552" s="63"/>
      <c r="AL552" s="63"/>
      <c r="AM552" s="63"/>
      <c r="AN552" s="63"/>
      <c r="AO552" s="63"/>
      <c r="AP552" s="67"/>
    </row>
    <row r="553" spans="1:42" x14ac:dyDescent="0.2">
      <c r="A553" s="5"/>
      <c r="B553" s="5"/>
      <c r="C553" s="144"/>
      <c r="D553" s="65"/>
      <c r="E553" s="5"/>
      <c r="F553" s="190"/>
      <c r="G553" s="66"/>
      <c r="H553" s="139"/>
      <c r="I553" s="139"/>
      <c r="J553" s="139"/>
      <c r="L553" s="63"/>
      <c r="M553" s="63"/>
      <c r="N553" s="63"/>
      <c r="O553" s="63"/>
      <c r="P553" s="63"/>
      <c r="Q553" s="63"/>
      <c r="R553" s="63"/>
      <c r="S553" s="63"/>
      <c r="T553" s="63"/>
      <c r="X553" s="63"/>
      <c r="Y553" s="63"/>
      <c r="Z553" s="63"/>
      <c r="AA553" s="63"/>
      <c r="AD553" s="63"/>
      <c r="AE553" s="63"/>
      <c r="AF553" s="63"/>
      <c r="AG553" s="63"/>
      <c r="AH553" s="63"/>
      <c r="AK553" s="63"/>
      <c r="AL553" s="63"/>
      <c r="AM553" s="63"/>
      <c r="AN553" s="63"/>
      <c r="AO553" s="63"/>
      <c r="AP553" s="67"/>
    </row>
    <row r="554" spans="1:42" x14ac:dyDescent="0.2">
      <c r="A554" s="5"/>
      <c r="B554" s="5"/>
      <c r="C554" s="144"/>
      <c r="D554" s="65"/>
      <c r="E554" s="5"/>
      <c r="F554" s="190"/>
      <c r="G554" s="66"/>
      <c r="H554" s="139"/>
      <c r="I554" s="139"/>
      <c r="J554" s="139"/>
      <c r="L554" s="63"/>
      <c r="M554" s="63"/>
      <c r="N554" s="63"/>
      <c r="O554" s="63"/>
      <c r="P554" s="63"/>
      <c r="Q554" s="63"/>
      <c r="R554" s="63"/>
      <c r="S554" s="63"/>
      <c r="T554" s="63"/>
      <c r="X554" s="63"/>
      <c r="Y554" s="63"/>
      <c r="Z554" s="63"/>
      <c r="AA554" s="63"/>
      <c r="AD554" s="63"/>
      <c r="AE554" s="63"/>
      <c r="AF554" s="63"/>
      <c r="AG554" s="63"/>
      <c r="AH554" s="63"/>
      <c r="AK554" s="63"/>
      <c r="AL554" s="63"/>
      <c r="AM554" s="63"/>
      <c r="AN554" s="63"/>
      <c r="AO554" s="63"/>
      <c r="AP554" s="67"/>
    </row>
    <row r="555" spans="1:42" x14ac:dyDescent="0.2">
      <c r="A555" s="5"/>
      <c r="B555" s="5"/>
      <c r="C555" s="144"/>
      <c r="D555" s="65"/>
      <c r="E555" s="5"/>
      <c r="F555" s="190"/>
      <c r="G555" s="66"/>
      <c r="H555" s="139"/>
      <c r="I555" s="139"/>
      <c r="J555" s="139"/>
      <c r="L555" s="63"/>
      <c r="M555" s="63"/>
      <c r="N555" s="63"/>
      <c r="O555" s="63"/>
      <c r="P555" s="63"/>
      <c r="Q555" s="63"/>
      <c r="R555" s="63"/>
      <c r="S555" s="63"/>
      <c r="T555" s="63"/>
      <c r="X555" s="63"/>
      <c r="Y555" s="63"/>
      <c r="Z555" s="63"/>
      <c r="AA555" s="63"/>
      <c r="AD555" s="63"/>
      <c r="AE555" s="63"/>
      <c r="AF555" s="63"/>
      <c r="AG555" s="63"/>
      <c r="AH555" s="63"/>
      <c r="AK555" s="63"/>
      <c r="AL555" s="63"/>
      <c r="AM555" s="63"/>
      <c r="AN555" s="63"/>
      <c r="AO555" s="63"/>
      <c r="AP555" s="67"/>
    </row>
    <row r="556" spans="1:42" x14ac:dyDescent="0.2">
      <c r="A556" s="5"/>
      <c r="B556" s="5"/>
      <c r="C556" s="144"/>
      <c r="D556" s="65"/>
      <c r="E556" s="5"/>
      <c r="F556" s="190"/>
      <c r="G556" s="66"/>
      <c r="H556" s="139"/>
      <c r="I556" s="139"/>
      <c r="J556" s="139"/>
      <c r="L556" s="63"/>
      <c r="M556" s="63"/>
      <c r="N556" s="63"/>
      <c r="O556" s="63"/>
      <c r="P556" s="63"/>
      <c r="Q556" s="63"/>
      <c r="R556" s="63"/>
      <c r="S556" s="63"/>
      <c r="T556" s="63"/>
      <c r="X556" s="63"/>
      <c r="Y556" s="63"/>
      <c r="Z556" s="63"/>
      <c r="AA556" s="63"/>
      <c r="AD556" s="63"/>
      <c r="AE556" s="63"/>
      <c r="AF556" s="63"/>
      <c r="AG556" s="63"/>
      <c r="AH556" s="63"/>
      <c r="AK556" s="63"/>
      <c r="AL556" s="63"/>
      <c r="AM556" s="63"/>
      <c r="AN556" s="63"/>
      <c r="AO556" s="63"/>
      <c r="AP556" s="67"/>
    </row>
    <row r="557" spans="1:42" x14ac:dyDescent="0.2">
      <c r="A557" s="5"/>
      <c r="B557" s="5"/>
      <c r="C557" s="144"/>
      <c r="D557" s="65"/>
      <c r="E557" s="5"/>
      <c r="F557" s="190"/>
      <c r="G557" s="66"/>
      <c r="H557" s="139"/>
      <c r="I557" s="139"/>
      <c r="J557" s="139"/>
      <c r="L557" s="63"/>
      <c r="M557" s="63"/>
      <c r="N557" s="63"/>
      <c r="O557" s="63"/>
      <c r="P557" s="63"/>
      <c r="Q557" s="63"/>
      <c r="R557" s="63"/>
      <c r="S557" s="63"/>
      <c r="T557" s="63"/>
      <c r="X557" s="63"/>
      <c r="Y557" s="63"/>
      <c r="Z557" s="63"/>
      <c r="AA557" s="63"/>
      <c r="AD557" s="63"/>
      <c r="AE557" s="63"/>
      <c r="AF557" s="63"/>
      <c r="AG557" s="63"/>
      <c r="AH557" s="63"/>
      <c r="AK557" s="63"/>
      <c r="AL557" s="63"/>
      <c r="AM557" s="63"/>
      <c r="AN557" s="63"/>
      <c r="AO557" s="63"/>
      <c r="AP557" s="67"/>
    </row>
    <row r="558" spans="1:42" x14ac:dyDescent="0.2">
      <c r="A558" s="5"/>
      <c r="B558" s="5"/>
      <c r="C558" s="144"/>
      <c r="D558" s="65"/>
      <c r="E558" s="5"/>
      <c r="F558" s="190"/>
      <c r="G558" s="66"/>
      <c r="H558" s="139"/>
      <c r="I558" s="139"/>
      <c r="J558" s="139"/>
      <c r="L558" s="63"/>
      <c r="M558" s="63"/>
      <c r="N558" s="63"/>
      <c r="O558" s="63"/>
      <c r="P558" s="63"/>
      <c r="Q558" s="63"/>
      <c r="R558" s="63"/>
      <c r="S558" s="63"/>
      <c r="T558" s="63"/>
      <c r="X558" s="63"/>
      <c r="Y558" s="63"/>
      <c r="Z558" s="63"/>
      <c r="AA558" s="63"/>
      <c r="AD558" s="63"/>
      <c r="AE558" s="63"/>
      <c r="AF558" s="63"/>
      <c r="AG558" s="63"/>
      <c r="AH558" s="63"/>
      <c r="AK558" s="63"/>
      <c r="AL558" s="63"/>
      <c r="AM558" s="63"/>
      <c r="AN558" s="63"/>
      <c r="AO558" s="63"/>
      <c r="AP558" s="67"/>
    </row>
    <row r="559" spans="1:42" x14ac:dyDescent="0.2">
      <c r="A559" s="5"/>
      <c r="B559" s="5"/>
      <c r="C559" s="144"/>
      <c r="D559" s="65"/>
      <c r="E559" s="5"/>
      <c r="F559" s="190"/>
      <c r="G559" s="66"/>
      <c r="H559" s="139"/>
      <c r="I559" s="139"/>
      <c r="J559" s="139"/>
      <c r="L559" s="63"/>
      <c r="M559" s="63"/>
      <c r="N559" s="63"/>
      <c r="O559" s="63"/>
      <c r="P559" s="63"/>
      <c r="Q559" s="63"/>
      <c r="R559" s="63"/>
      <c r="S559" s="63"/>
      <c r="T559" s="63"/>
      <c r="X559" s="63"/>
      <c r="Y559" s="63"/>
      <c r="Z559" s="63"/>
      <c r="AA559" s="63"/>
      <c r="AD559" s="63"/>
      <c r="AE559" s="63"/>
      <c r="AF559" s="63"/>
      <c r="AG559" s="63"/>
      <c r="AH559" s="63"/>
      <c r="AK559" s="63"/>
      <c r="AL559" s="63"/>
      <c r="AM559" s="63"/>
      <c r="AN559" s="63"/>
      <c r="AO559" s="63"/>
      <c r="AP559" s="67"/>
    </row>
    <row r="560" spans="1:42" x14ac:dyDescent="0.2">
      <c r="A560" s="5"/>
      <c r="B560" s="5"/>
      <c r="C560" s="144"/>
      <c r="D560" s="65"/>
      <c r="E560" s="5"/>
      <c r="F560" s="190"/>
      <c r="G560" s="66"/>
      <c r="H560" s="139"/>
      <c r="I560" s="139"/>
      <c r="J560" s="139"/>
      <c r="L560" s="63"/>
      <c r="M560" s="63"/>
      <c r="N560" s="63"/>
      <c r="O560" s="63"/>
      <c r="P560" s="63"/>
      <c r="Q560" s="63"/>
      <c r="R560" s="63"/>
      <c r="S560" s="63"/>
      <c r="T560" s="63"/>
      <c r="X560" s="63"/>
      <c r="Y560" s="63"/>
      <c r="Z560" s="63"/>
      <c r="AA560" s="63"/>
      <c r="AD560" s="63"/>
      <c r="AE560" s="63"/>
      <c r="AF560" s="63"/>
      <c r="AG560" s="63"/>
      <c r="AH560" s="63"/>
      <c r="AK560" s="63"/>
      <c r="AL560" s="63"/>
      <c r="AM560" s="63"/>
      <c r="AN560" s="63"/>
      <c r="AO560" s="63"/>
      <c r="AP560" s="67"/>
    </row>
    <row r="561" spans="1:42" x14ac:dyDescent="0.2">
      <c r="A561" s="5"/>
      <c r="B561" s="5"/>
      <c r="C561" s="144"/>
      <c r="D561" s="65"/>
      <c r="E561" s="5"/>
      <c r="F561" s="190"/>
      <c r="G561" s="66"/>
      <c r="H561" s="139"/>
      <c r="I561" s="139"/>
      <c r="J561" s="139"/>
      <c r="L561" s="63"/>
      <c r="M561" s="63"/>
      <c r="N561" s="63"/>
      <c r="O561" s="63"/>
      <c r="P561" s="63"/>
      <c r="Q561" s="63"/>
      <c r="R561" s="63"/>
      <c r="S561" s="63"/>
      <c r="T561" s="63"/>
      <c r="X561" s="63"/>
      <c r="Y561" s="63"/>
      <c r="Z561" s="63"/>
      <c r="AA561" s="63"/>
      <c r="AD561" s="63"/>
      <c r="AE561" s="63"/>
      <c r="AF561" s="63"/>
      <c r="AG561" s="63"/>
      <c r="AH561" s="63"/>
      <c r="AK561" s="63"/>
      <c r="AL561" s="63"/>
      <c r="AM561" s="63"/>
      <c r="AN561" s="63"/>
      <c r="AO561" s="63"/>
      <c r="AP561" s="67"/>
    </row>
    <row r="562" spans="1:42" x14ac:dyDescent="0.2">
      <c r="A562" s="5"/>
      <c r="B562" s="5"/>
      <c r="C562" s="144"/>
      <c r="D562" s="65"/>
      <c r="E562" s="5"/>
      <c r="F562" s="190"/>
      <c r="G562" s="66"/>
      <c r="H562" s="139"/>
      <c r="I562" s="139"/>
      <c r="J562" s="139"/>
      <c r="L562" s="63"/>
      <c r="M562" s="63"/>
      <c r="N562" s="63"/>
      <c r="O562" s="63"/>
      <c r="P562" s="63"/>
      <c r="Q562" s="63"/>
      <c r="R562" s="63"/>
      <c r="S562" s="63"/>
      <c r="T562" s="63"/>
      <c r="X562" s="63"/>
      <c r="Y562" s="63"/>
      <c r="Z562" s="63"/>
      <c r="AA562" s="63"/>
      <c r="AD562" s="63"/>
      <c r="AE562" s="63"/>
      <c r="AF562" s="63"/>
      <c r="AG562" s="63"/>
      <c r="AH562" s="63"/>
      <c r="AK562" s="63"/>
      <c r="AL562" s="63"/>
      <c r="AM562" s="63"/>
      <c r="AN562" s="63"/>
      <c r="AO562" s="63"/>
      <c r="AP562" s="67"/>
    </row>
    <row r="563" spans="1:42" x14ac:dyDescent="0.2">
      <c r="A563" s="5"/>
      <c r="B563" s="5"/>
      <c r="C563" s="144"/>
      <c r="D563" s="65"/>
      <c r="E563" s="5"/>
      <c r="F563" s="190"/>
      <c r="G563" s="66"/>
      <c r="H563" s="139"/>
      <c r="I563" s="139"/>
      <c r="J563" s="139"/>
      <c r="L563" s="63"/>
      <c r="M563" s="63"/>
      <c r="N563" s="63"/>
      <c r="O563" s="63"/>
      <c r="P563" s="63"/>
      <c r="Q563" s="63"/>
      <c r="R563" s="63"/>
      <c r="S563" s="63"/>
      <c r="T563" s="63"/>
      <c r="X563" s="63"/>
      <c r="Y563" s="63"/>
      <c r="Z563" s="63"/>
      <c r="AA563" s="63"/>
      <c r="AD563" s="63"/>
      <c r="AE563" s="63"/>
      <c r="AF563" s="63"/>
      <c r="AG563" s="63"/>
      <c r="AH563" s="63"/>
      <c r="AK563" s="63"/>
      <c r="AL563" s="63"/>
      <c r="AM563" s="63"/>
      <c r="AN563" s="63"/>
      <c r="AO563" s="63"/>
      <c r="AP563" s="67"/>
    </row>
    <row r="564" spans="1:42" x14ac:dyDescent="0.2">
      <c r="A564" s="5"/>
      <c r="B564" s="5"/>
      <c r="C564" s="144"/>
      <c r="D564" s="65"/>
      <c r="E564" s="5"/>
      <c r="F564" s="190"/>
      <c r="G564" s="66"/>
      <c r="H564" s="139"/>
      <c r="I564" s="139"/>
      <c r="J564" s="139"/>
      <c r="L564" s="63"/>
      <c r="M564" s="63"/>
      <c r="N564" s="63"/>
      <c r="O564" s="63"/>
      <c r="P564" s="63"/>
      <c r="Q564" s="63"/>
      <c r="R564" s="63"/>
      <c r="S564" s="63"/>
      <c r="T564" s="63"/>
      <c r="X564" s="63"/>
      <c r="Y564" s="63"/>
      <c r="Z564" s="63"/>
      <c r="AA564" s="63"/>
      <c r="AD564" s="63"/>
      <c r="AE564" s="63"/>
      <c r="AF564" s="63"/>
      <c r="AG564" s="63"/>
      <c r="AH564" s="63"/>
      <c r="AK564" s="63"/>
      <c r="AL564" s="63"/>
      <c r="AM564" s="63"/>
      <c r="AN564" s="63"/>
      <c r="AO564" s="63"/>
      <c r="AP564" s="67"/>
    </row>
    <row r="565" spans="1:42" x14ac:dyDescent="0.2">
      <c r="A565" s="5"/>
      <c r="B565" s="5"/>
      <c r="C565" s="144"/>
      <c r="D565" s="65"/>
      <c r="E565" s="5"/>
      <c r="F565" s="190"/>
      <c r="G565" s="66"/>
      <c r="H565" s="139"/>
      <c r="I565" s="139"/>
      <c r="J565" s="139"/>
      <c r="L565" s="63"/>
      <c r="M565" s="63"/>
      <c r="N565" s="63"/>
      <c r="O565" s="63"/>
      <c r="P565" s="63"/>
      <c r="Q565" s="63"/>
      <c r="R565" s="63"/>
      <c r="S565" s="63"/>
      <c r="T565" s="63"/>
      <c r="X565" s="63"/>
      <c r="Y565" s="63"/>
      <c r="Z565" s="63"/>
      <c r="AA565" s="63"/>
      <c r="AD565" s="63"/>
      <c r="AE565" s="63"/>
      <c r="AF565" s="63"/>
      <c r="AG565" s="63"/>
      <c r="AH565" s="63"/>
      <c r="AK565" s="63"/>
      <c r="AL565" s="63"/>
      <c r="AM565" s="63"/>
      <c r="AN565" s="63"/>
      <c r="AO565" s="63"/>
      <c r="AP565" s="67"/>
    </row>
    <row r="566" spans="1:42" x14ac:dyDescent="0.2">
      <c r="A566" s="5"/>
      <c r="B566" s="5"/>
      <c r="C566" s="144"/>
      <c r="D566" s="65"/>
      <c r="E566" s="5"/>
      <c r="F566" s="190"/>
      <c r="G566" s="66"/>
      <c r="H566" s="139"/>
      <c r="I566" s="139"/>
      <c r="J566" s="139"/>
      <c r="L566" s="63"/>
      <c r="M566" s="63"/>
      <c r="N566" s="63"/>
      <c r="O566" s="63"/>
      <c r="P566" s="63"/>
      <c r="Q566" s="63"/>
      <c r="R566" s="63"/>
      <c r="S566" s="63"/>
      <c r="T566" s="63"/>
      <c r="X566" s="63"/>
      <c r="Y566" s="63"/>
      <c r="Z566" s="63"/>
      <c r="AA566" s="63"/>
      <c r="AD566" s="63"/>
      <c r="AE566" s="63"/>
      <c r="AF566" s="63"/>
      <c r="AG566" s="63"/>
      <c r="AH566" s="63"/>
      <c r="AK566" s="63"/>
      <c r="AL566" s="63"/>
      <c r="AM566" s="63"/>
      <c r="AN566" s="63"/>
      <c r="AO566" s="63"/>
      <c r="AP566" s="67"/>
    </row>
    <row r="567" spans="1:42" x14ac:dyDescent="0.2">
      <c r="A567" s="5"/>
      <c r="B567" s="5"/>
      <c r="C567" s="144"/>
      <c r="D567" s="65"/>
      <c r="E567" s="5"/>
      <c r="F567" s="190"/>
      <c r="G567" s="66"/>
      <c r="H567" s="139"/>
      <c r="I567" s="139"/>
      <c r="J567" s="139"/>
      <c r="L567" s="63"/>
      <c r="M567" s="63"/>
      <c r="N567" s="63"/>
      <c r="O567" s="63"/>
      <c r="P567" s="63"/>
      <c r="Q567" s="63"/>
      <c r="R567" s="63"/>
      <c r="S567" s="63"/>
      <c r="T567" s="63"/>
      <c r="X567" s="63"/>
      <c r="Y567" s="63"/>
      <c r="Z567" s="63"/>
      <c r="AA567" s="63"/>
      <c r="AD567" s="63"/>
      <c r="AE567" s="63"/>
      <c r="AF567" s="63"/>
      <c r="AG567" s="63"/>
      <c r="AH567" s="63"/>
      <c r="AK567" s="63"/>
      <c r="AL567" s="63"/>
      <c r="AM567" s="63"/>
      <c r="AN567" s="63"/>
      <c r="AO567" s="63"/>
      <c r="AP567" s="67"/>
    </row>
    <row r="568" spans="1:42" x14ac:dyDescent="0.2">
      <c r="A568" s="5"/>
      <c r="B568" s="5"/>
      <c r="C568" s="144"/>
      <c r="D568" s="65"/>
      <c r="E568" s="5"/>
      <c r="F568" s="190"/>
      <c r="G568" s="66"/>
      <c r="H568" s="139"/>
      <c r="I568" s="139"/>
      <c r="J568" s="139"/>
      <c r="L568" s="63"/>
      <c r="M568" s="63"/>
      <c r="N568" s="63"/>
      <c r="O568" s="63"/>
      <c r="P568" s="63"/>
      <c r="Q568" s="63"/>
      <c r="R568" s="63"/>
      <c r="S568" s="63"/>
      <c r="T568" s="63"/>
      <c r="X568" s="63"/>
      <c r="Y568" s="63"/>
      <c r="Z568" s="63"/>
      <c r="AA568" s="63"/>
      <c r="AD568" s="63"/>
      <c r="AE568" s="63"/>
      <c r="AF568" s="63"/>
      <c r="AG568" s="63"/>
      <c r="AH568" s="63"/>
      <c r="AK568" s="63"/>
      <c r="AL568" s="63"/>
      <c r="AM568" s="63"/>
      <c r="AN568" s="63"/>
      <c r="AO568" s="63"/>
      <c r="AP568" s="67"/>
    </row>
    <row r="569" spans="1:42" x14ac:dyDescent="0.2">
      <c r="A569" s="5"/>
      <c r="B569" s="5"/>
      <c r="C569" s="144"/>
      <c r="D569" s="65"/>
      <c r="E569" s="5"/>
      <c r="F569" s="190"/>
      <c r="G569" s="66"/>
      <c r="H569" s="139"/>
      <c r="I569" s="139"/>
      <c r="J569" s="139"/>
      <c r="L569" s="63"/>
      <c r="M569" s="63"/>
      <c r="N569" s="63"/>
      <c r="O569" s="63"/>
      <c r="P569" s="63"/>
      <c r="Q569" s="63"/>
      <c r="R569" s="63"/>
      <c r="S569" s="63"/>
      <c r="T569" s="63"/>
      <c r="X569" s="63"/>
      <c r="Y569" s="63"/>
      <c r="Z569" s="63"/>
      <c r="AA569" s="63"/>
      <c r="AD569" s="63"/>
      <c r="AE569" s="63"/>
      <c r="AF569" s="63"/>
      <c r="AG569" s="63"/>
      <c r="AH569" s="63"/>
      <c r="AK569" s="63"/>
      <c r="AL569" s="63"/>
      <c r="AM569" s="63"/>
      <c r="AN569" s="63"/>
      <c r="AO569" s="63"/>
      <c r="AP569" s="67"/>
    </row>
    <row r="570" spans="1:42" x14ac:dyDescent="0.2">
      <c r="A570" s="5"/>
      <c r="B570" s="5"/>
      <c r="C570" s="144"/>
      <c r="D570" s="65"/>
      <c r="E570" s="5"/>
      <c r="F570" s="190"/>
      <c r="G570" s="66"/>
      <c r="H570" s="139"/>
      <c r="I570" s="139"/>
      <c r="J570" s="139"/>
      <c r="L570" s="63"/>
      <c r="M570" s="63"/>
      <c r="N570" s="63"/>
      <c r="O570" s="63"/>
      <c r="P570" s="63"/>
      <c r="Q570" s="63"/>
      <c r="R570" s="63"/>
      <c r="S570" s="63"/>
      <c r="T570" s="63"/>
      <c r="X570" s="63"/>
      <c r="Y570" s="63"/>
      <c r="Z570" s="63"/>
      <c r="AA570" s="63"/>
      <c r="AD570" s="63"/>
      <c r="AE570" s="63"/>
      <c r="AF570" s="63"/>
      <c r="AG570" s="63"/>
      <c r="AH570" s="63"/>
      <c r="AK570" s="63"/>
      <c r="AL570" s="63"/>
      <c r="AM570" s="63"/>
      <c r="AN570" s="63"/>
      <c r="AO570" s="63"/>
      <c r="AP570" s="67"/>
    </row>
    <row r="571" spans="1:42" x14ac:dyDescent="0.2">
      <c r="A571" s="5"/>
      <c r="B571" s="5"/>
      <c r="C571" s="144"/>
      <c r="D571" s="65"/>
      <c r="E571" s="5"/>
      <c r="F571" s="190"/>
      <c r="G571" s="66"/>
      <c r="H571" s="139"/>
      <c r="I571" s="139"/>
      <c r="J571" s="139"/>
      <c r="L571" s="63"/>
      <c r="M571" s="63"/>
      <c r="N571" s="63"/>
      <c r="O571" s="63"/>
      <c r="P571" s="63"/>
      <c r="Q571" s="63"/>
      <c r="R571" s="63"/>
      <c r="S571" s="63"/>
      <c r="T571" s="63"/>
      <c r="X571" s="63"/>
      <c r="Y571" s="63"/>
      <c r="Z571" s="63"/>
      <c r="AA571" s="63"/>
      <c r="AD571" s="63"/>
      <c r="AE571" s="63"/>
      <c r="AF571" s="63"/>
      <c r="AG571" s="63"/>
      <c r="AH571" s="63"/>
      <c r="AK571" s="63"/>
      <c r="AL571" s="63"/>
      <c r="AM571" s="63"/>
      <c r="AN571" s="63"/>
      <c r="AO571" s="63"/>
      <c r="AP571" s="67"/>
    </row>
    <row r="572" spans="1:42" x14ac:dyDescent="0.2">
      <c r="A572" s="5"/>
      <c r="B572" s="5"/>
      <c r="C572" s="144"/>
      <c r="D572" s="65"/>
      <c r="E572" s="5"/>
      <c r="F572" s="190"/>
      <c r="G572" s="66"/>
      <c r="H572" s="139"/>
      <c r="I572" s="139"/>
      <c r="J572" s="139"/>
      <c r="L572" s="63"/>
      <c r="M572" s="63"/>
      <c r="N572" s="63"/>
      <c r="O572" s="63"/>
      <c r="P572" s="63"/>
      <c r="Q572" s="63"/>
      <c r="R572" s="63"/>
      <c r="S572" s="63"/>
      <c r="T572" s="63"/>
      <c r="X572" s="63"/>
      <c r="Y572" s="63"/>
      <c r="Z572" s="63"/>
      <c r="AA572" s="63"/>
      <c r="AD572" s="63"/>
      <c r="AE572" s="63"/>
      <c r="AF572" s="63"/>
      <c r="AG572" s="63"/>
      <c r="AH572" s="63"/>
      <c r="AK572" s="63"/>
      <c r="AL572" s="63"/>
      <c r="AM572" s="63"/>
      <c r="AN572" s="63"/>
      <c r="AO572" s="63"/>
      <c r="AP572" s="67"/>
    </row>
    <row r="573" spans="1:42" x14ac:dyDescent="0.2">
      <c r="A573" s="5"/>
      <c r="B573" s="5"/>
      <c r="C573" s="144"/>
      <c r="D573" s="65"/>
      <c r="E573" s="5"/>
      <c r="F573" s="190"/>
      <c r="G573" s="66"/>
      <c r="H573" s="139"/>
      <c r="I573" s="139"/>
      <c r="J573" s="139"/>
      <c r="L573" s="63"/>
      <c r="M573" s="63"/>
      <c r="N573" s="63"/>
      <c r="O573" s="63"/>
      <c r="P573" s="63"/>
      <c r="Q573" s="63"/>
      <c r="R573" s="63"/>
      <c r="S573" s="63"/>
      <c r="T573" s="63"/>
      <c r="X573" s="63"/>
      <c r="Y573" s="63"/>
      <c r="Z573" s="63"/>
      <c r="AA573" s="63"/>
      <c r="AD573" s="63"/>
      <c r="AE573" s="63"/>
      <c r="AF573" s="63"/>
      <c r="AG573" s="63"/>
      <c r="AH573" s="63"/>
      <c r="AK573" s="63"/>
      <c r="AL573" s="63"/>
      <c r="AM573" s="63"/>
      <c r="AN573" s="63"/>
      <c r="AO573" s="63"/>
      <c r="AP573" s="67"/>
    </row>
    <row r="574" spans="1:42" x14ac:dyDescent="0.2">
      <c r="A574" s="5"/>
      <c r="B574" s="5"/>
      <c r="C574" s="144"/>
      <c r="D574" s="65"/>
      <c r="E574" s="5"/>
      <c r="F574" s="190"/>
      <c r="G574" s="66"/>
      <c r="H574" s="139"/>
      <c r="I574" s="139"/>
      <c r="J574" s="139"/>
      <c r="L574" s="63"/>
      <c r="M574" s="63"/>
      <c r="N574" s="63"/>
      <c r="O574" s="63"/>
      <c r="P574" s="63"/>
      <c r="Q574" s="63"/>
      <c r="R574" s="63"/>
      <c r="S574" s="63"/>
      <c r="T574" s="63"/>
      <c r="X574" s="63"/>
      <c r="Y574" s="63"/>
      <c r="Z574" s="63"/>
      <c r="AA574" s="63"/>
      <c r="AD574" s="63"/>
      <c r="AE574" s="63"/>
      <c r="AF574" s="63"/>
      <c r="AG574" s="63"/>
      <c r="AH574" s="63"/>
      <c r="AK574" s="63"/>
      <c r="AL574" s="63"/>
      <c r="AM574" s="63"/>
      <c r="AN574" s="63"/>
      <c r="AO574" s="63"/>
      <c r="AP574" s="67"/>
    </row>
    <row r="575" spans="1:42" x14ac:dyDescent="0.2">
      <c r="A575" s="5"/>
      <c r="B575" s="5"/>
      <c r="C575" s="144"/>
      <c r="D575" s="65"/>
      <c r="E575" s="5"/>
      <c r="F575" s="190"/>
      <c r="G575" s="66"/>
      <c r="H575" s="139"/>
      <c r="I575" s="139"/>
      <c r="J575" s="139"/>
      <c r="L575" s="63"/>
      <c r="M575" s="63"/>
      <c r="N575" s="63"/>
      <c r="O575" s="63"/>
      <c r="P575" s="63"/>
      <c r="Q575" s="63"/>
      <c r="R575" s="63"/>
      <c r="S575" s="63"/>
      <c r="T575" s="63"/>
      <c r="X575" s="63"/>
      <c r="Y575" s="63"/>
      <c r="Z575" s="63"/>
      <c r="AA575" s="63"/>
      <c r="AD575" s="63"/>
      <c r="AE575" s="63"/>
      <c r="AF575" s="63"/>
      <c r="AG575" s="63"/>
      <c r="AH575" s="63"/>
      <c r="AK575" s="63"/>
      <c r="AL575" s="63"/>
      <c r="AM575" s="63"/>
      <c r="AN575" s="63"/>
      <c r="AO575" s="63"/>
      <c r="AP575" s="67"/>
    </row>
    <row r="576" spans="1:42" x14ac:dyDescent="0.2">
      <c r="A576" s="5"/>
      <c r="B576" s="5"/>
      <c r="C576" s="144"/>
      <c r="D576" s="65"/>
      <c r="E576" s="5"/>
      <c r="F576" s="190"/>
      <c r="G576" s="66"/>
      <c r="H576" s="139"/>
      <c r="I576" s="139"/>
      <c r="J576" s="139"/>
      <c r="L576" s="63"/>
      <c r="M576" s="63"/>
      <c r="N576" s="63"/>
      <c r="O576" s="63"/>
      <c r="P576" s="63"/>
      <c r="Q576" s="63"/>
      <c r="R576" s="63"/>
      <c r="S576" s="63"/>
      <c r="T576" s="63"/>
      <c r="X576" s="63"/>
      <c r="Y576" s="63"/>
      <c r="Z576" s="63"/>
      <c r="AA576" s="63"/>
      <c r="AD576" s="63"/>
      <c r="AE576" s="63"/>
      <c r="AF576" s="63"/>
      <c r="AG576" s="63"/>
      <c r="AH576" s="63"/>
      <c r="AK576" s="63"/>
      <c r="AL576" s="63"/>
      <c r="AM576" s="63"/>
      <c r="AN576" s="63"/>
      <c r="AO576" s="63"/>
      <c r="AP576" s="67"/>
    </row>
    <row r="577" spans="1:42" x14ac:dyDescent="0.2">
      <c r="A577" s="5"/>
      <c r="B577" s="5"/>
      <c r="C577" s="144"/>
      <c r="D577" s="65"/>
      <c r="E577" s="5"/>
      <c r="F577" s="190"/>
      <c r="G577" s="66"/>
      <c r="H577" s="139"/>
      <c r="I577" s="139"/>
      <c r="J577" s="139"/>
      <c r="L577" s="63"/>
      <c r="M577" s="63"/>
      <c r="N577" s="63"/>
      <c r="O577" s="63"/>
      <c r="P577" s="63"/>
      <c r="Q577" s="63"/>
      <c r="R577" s="63"/>
      <c r="S577" s="63"/>
      <c r="T577" s="63"/>
      <c r="X577" s="63"/>
      <c r="Y577" s="63"/>
      <c r="Z577" s="63"/>
      <c r="AA577" s="63"/>
      <c r="AD577" s="63"/>
      <c r="AE577" s="63"/>
      <c r="AF577" s="63"/>
      <c r="AG577" s="63"/>
      <c r="AH577" s="63"/>
      <c r="AK577" s="63"/>
      <c r="AL577" s="63"/>
      <c r="AM577" s="63"/>
      <c r="AN577" s="63"/>
      <c r="AO577" s="63"/>
      <c r="AP577" s="67"/>
    </row>
    <row r="578" spans="1:42" x14ac:dyDescent="0.2">
      <c r="A578" s="5"/>
      <c r="B578" s="5"/>
      <c r="C578" s="144"/>
      <c r="D578" s="65"/>
      <c r="E578" s="5"/>
      <c r="F578" s="190"/>
      <c r="G578" s="66"/>
      <c r="H578" s="139"/>
      <c r="I578" s="139"/>
      <c r="J578" s="139"/>
      <c r="L578" s="63"/>
      <c r="M578" s="63"/>
      <c r="N578" s="63"/>
      <c r="O578" s="63"/>
      <c r="P578" s="63"/>
      <c r="Q578" s="63"/>
      <c r="R578" s="63"/>
      <c r="S578" s="63"/>
      <c r="T578" s="63"/>
      <c r="X578" s="63"/>
      <c r="Y578" s="63"/>
      <c r="Z578" s="63"/>
      <c r="AA578" s="63"/>
      <c r="AD578" s="63"/>
      <c r="AE578" s="63"/>
      <c r="AF578" s="63"/>
      <c r="AG578" s="63"/>
      <c r="AH578" s="63"/>
      <c r="AK578" s="63"/>
      <c r="AL578" s="63"/>
      <c r="AM578" s="63"/>
      <c r="AN578" s="63"/>
      <c r="AO578" s="63"/>
      <c r="AP578" s="67"/>
    </row>
    <row r="579" spans="1:42" x14ac:dyDescent="0.2">
      <c r="A579" s="5"/>
      <c r="B579" s="5"/>
      <c r="C579" s="144"/>
      <c r="D579" s="65"/>
      <c r="E579" s="5"/>
      <c r="F579" s="190"/>
      <c r="G579" s="66"/>
      <c r="H579" s="139"/>
      <c r="I579" s="139"/>
      <c r="J579" s="139"/>
      <c r="L579" s="63"/>
      <c r="M579" s="63"/>
      <c r="N579" s="63"/>
      <c r="O579" s="63"/>
      <c r="P579" s="63"/>
      <c r="Q579" s="63"/>
      <c r="R579" s="63"/>
      <c r="S579" s="63"/>
      <c r="T579" s="63"/>
      <c r="X579" s="63"/>
      <c r="Y579" s="63"/>
      <c r="Z579" s="63"/>
      <c r="AA579" s="63"/>
      <c r="AD579" s="63"/>
      <c r="AE579" s="63"/>
      <c r="AF579" s="63"/>
      <c r="AG579" s="63"/>
      <c r="AH579" s="63"/>
      <c r="AK579" s="63"/>
      <c r="AL579" s="63"/>
      <c r="AM579" s="63"/>
      <c r="AN579" s="63"/>
      <c r="AO579" s="63"/>
      <c r="AP579" s="67"/>
    </row>
    <row r="580" spans="1:42" x14ac:dyDescent="0.2">
      <c r="A580" s="5"/>
      <c r="B580" s="5"/>
      <c r="C580" s="144"/>
      <c r="D580" s="65"/>
      <c r="E580" s="5"/>
      <c r="F580" s="190"/>
      <c r="G580" s="66"/>
      <c r="H580" s="139"/>
      <c r="I580" s="139"/>
      <c r="J580" s="139"/>
      <c r="L580" s="63"/>
      <c r="M580" s="63"/>
      <c r="N580" s="63"/>
      <c r="O580" s="63"/>
      <c r="P580" s="63"/>
      <c r="Q580" s="63"/>
      <c r="R580" s="63"/>
      <c r="S580" s="63"/>
      <c r="T580" s="63"/>
      <c r="X580" s="63"/>
      <c r="Y580" s="63"/>
      <c r="Z580" s="63"/>
      <c r="AA580" s="63"/>
      <c r="AD580" s="63"/>
      <c r="AE580" s="63"/>
      <c r="AF580" s="63"/>
      <c r="AG580" s="63"/>
      <c r="AH580" s="63"/>
      <c r="AK580" s="63"/>
      <c r="AL580" s="63"/>
      <c r="AM580" s="63"/>
      <c r="AN580" s="63"/>
      <c r="AO580" s="63"/>
      <c r="AP580" s="67"/>
    </row>
    <row r="581" spans="1:42" x14ac:dyDescent="0.2">
      <c r="A581" s="5"/>
      <c r="B581" s="5"/>
      <c r="C581" s="144"/>
      <c r="D581" s="65"/>
      <c r="E581" s="5"/>
      <c r="F581" s="190"/>
      <c r="G581" s="66"/>
      <c r="H581" s="139"/>
      <c r="I581" s="139"/>
      <c r="J581" s="139"/>
      <c r="L581" s="63"/>
      <c r="M581" s="63"/>
      <c r="N581" s="63"/>
      <c r="O581" s="63"/>
      <c r="P581" s="63"/>
      <c r="Q581" s="63"/>
      <c r="R581" s="63"/>
      <c r="S581" s="63"/>
      <c r="T581" s="63"/>
      <c r="X581" s="63"/>
      <c r="Y581" s="63"/>
      <c r="Z581" s="63"/>
      <c r="AA581" s="63"/>
      <c r="AD581" s="63"/>
      <c r="AE581" s="63"/>
      <c r="AF581" s="63"/>
      <c r="AG581" s="63"/>
      <c r="AH581" s="63"/>
      <c r="AK581" s="63"/>
      <c r="AL581" s="63"/>
      <c r="AM581" s="63"/>
      <c r="AN581" s="63"/>
      <c r="AO581" s="63"/>
      <c r="AP581" s="67"/>
    </row>
    <row r="582" spans="1:42" x14ac:dyDescent="0.2">
      <c r="A582" s="5"/>
      <c r="B582" s="5"/>
      <c r="C582" s="144"/>
      <c r="D582" s="65"/>
      <c r="E582" s="5"/>
      <c r="F582" s="190"/>
      <c r="G582" s="66"/>
      <c r="H582" s="139"/>
      <c r="I582" s="139"/>
      <c r="J582" s="139"/>
      <c r="L582" s="63"/>
      <c r="M582" s="63"/>
      <c r="N582" s="63"/>
      <c r="O582" s="63"/>
      <c r="P582" s="63"/>
      <c r="Q582" s="63"/>
      <c r="R582" s="63"/>
      <c r="S582" s="63"/>
      <c r="T582" s="63"/>
      <c r="X582" s="63"/>
      <c r="Y582" s="63"/>
      <c r="Z582" s="63"/>
      <c r="AA582" s="63"/>
      <c r="AD582" s="63"/>
      <c r="AE582" s="63"/>
      <c r="AF582" s="63"/>
      <c r="AG582" s="63"/>
      <c r="AH582" s="63"/>
      <c r="AK582" s="63"/>
      <c r="AL582" s="63"/>
      <c r="AM582" s="63"/>
      <c r="AN582" s="63"/>
      <c r="AO582" s="63"/>
      <c r="AP582" s="67"/>
    </row>
    <row r="583" spans="1:42" x14ac:dyDescent="0.2">
      <c r="A583" s="5"/>
      <c r="B583" s="5"/>
      <c r="C583" s="144"/>
      <c r="D583" s="65"/>
      <c r="E583" s="5"/>
      <c r="F583" s="190"/>
      <c r="G583" s="66"/>
      <c r="H583" s="139"/>
      <c r="I583" s="139"/>
      <c r="J583" s="139"/>
      <c r="L583" s="63"/>
      <c r="M583" s="63"/>
      <c r="N583" s="63"/>
      <c r="O583" s="63"/>
      <c r="P583" s="63"/>
      <c r="Q583" s="63"/>
      <c r="R583" s="63"/>
      <c r="S583" s="63"/>
      <c r="T583" s="63"/>
      <c r="X583" s="63"/>
      <c r="Y583" s="63"/>
      <c r="Z583" s="63"/>
      <c r="AA583" s="63"/>
      <c r="AD583" s="63"/>
      <c r="AE583" s="63"/>
      <c r="AF583" s="63"/>
      <c r="AG583" s="63"/>
      <c r="AH583" s="63"/>
      <c r="AK583" s="63"/>
      <c r="AL583" s="63"/>
      <c r="AM583" s="63"/>
      <c r="AN583" s="63"/>
      <c r="AO583" s="63"/>
      <c r="AP583" s="67"/>
    </row>
    <row r="584" spans="1:42" x14ac:dyDescent="0.2">
      <c r="A584" s="5"/>
      <c r="B584" s="5"/>
      <c r="C584" s="144"/>
      <c r="D584" s="65"/>
      <c r="E584" s="5"/>
      <c r="F584" s="190"/>
      <c r="G584" s="66"/>
      <c r="H584" s="139"/>
      <c r="I584" s="139"/>
      <c r="J584" s="139"/>
      <c r="L584" s="63"/>
      <c r="M584" s="63"/>
      <c r="N584" s="63"/>
      <c r="O584" s="63"/>
      <c r="P584" s="63"/>
      <c r="Q584" s="63"/>
      <c r="R584" s="63"/>
      <c r="S584" s="63"/>
      <c r="T584" s="63"/>
      <c r="X584" s="63"/>
      <c r="Y584" s="63"/>
      <c r="Z584" s="63"/>
      <c r="AA584" s="63"/>
      <c r="AD584" s="63"/>
      <c r="AE584" s="63"/>
      <c r="AF584" s="63"/>
      <c r="AG584" s="63"/>
      <c r="AH584" s="63"/>
      <c r="AK584" s="63"/>
      <c r="AL584" s="63"/>
      <c r="AM584" s="63"/>
      <c r="AN584" s="63"/>
      <c r="AO584" s="63"/>
      <c r="AP584" s="67"/>
    </row>
    <row r="585" spans="1:42" x14ac:dyDescent="0.2">
      <c r="A585" s="5"/>
      <c r="B585" s="5"/>
      <c r="C585" s="144"/>
      <c r="D585" s="65"/>
      <c r="E585" s="5"/>
      <c r="F585" s="190"/>
      <c r="G585" s="66"/>
      <c r="H585" s="139"/>
      <c r="I585" s="139"/>
      <c r="J585" s="139"/>
      <c r="L585" s="63"/>
      <c r="M585" s="63"/>
      <c r="N585" s="63"/>
      <c r="O585" s="63"/>
      <c r="P585" s="63"/>
      <c r="Q585" s="63"/>
      <c r="R585" s="63"/>
      <c r="S585" s="63"/>
      <c r="T585" s="63"/>
      <c r="X585" s="63"/>
      <c r="Y585" s="63"/>
      <c r="Z585" s="63"/>
      <c r="AA585" s="63"/>
      <c r="AD585" s="63"/>
      <c r="AE585" s="63"/>
      <c r="AF585" s="63"/>
      <c r="AG585" s="63"/>
      <c r="AH585" s="63"/>
      <c r="AK585" s="63"/>
      <c r="AL585" s="63"/>
      <c r="AM585" s="63"/>
      <c r="AN585" s="63"/>
      <c r="AO585" s="63"/>
      <c r="AP585" s="67"/>
    </row>
    <row r="586" spans="1:42" x14ac:dyDescent="0.2">
      <c r="A586" s="5"/>
      <c r="B586" s="5"/>
      <c r="C586" s="144"/>
      <c r="D586" s="65"/>
      <c r="E586" s="5"/>
      <c r="F586" s="190"/>
      <c r="G586" s="66"/>
      <c r="H586" s="139"/>
      <c r="I586" s="139"/>
      <c r="J586" s="139"/>
      <c r="L586" s="63"/>
      <c r="M586" s="63"/>
      <c r="N586" s="63"/>
      <c r="O586" s="63"/>
      <c r="P586" s="63"/>
      <c r="Q586" s="63"/>
      <c r="R586" s="63"/>
      <c r="S586" s="63"/>
      <c r="T586" s="63"/>
      <c r="X586" s="63"/>
      <c r="Y586" s="63"/>
      <c r="Z586" s="63"/>
      <c r="AA586" s="63"/>
      <c r="AD586" s="63"/>
      <c r="AE586" s="63"/>
      <c r="AF586" s="63"/>
      <c r="AG586" s="63"/>
      <c r="AH586" s="63"/>
      <c r="AK586" s="63"/>
      <c r="AL586" s="63"/>
      <c r="AM586" s="63"/>
      <c r="AN586" s="63"/>
      <c r="AO586" s="63"/>
      <c r="AP586" s="67"/>
    </row>
    <row r="587" spans="1:42" x14ac:dyDescent="0.2">
      <c r="A587" s="5"/>
      <c r="B587" s="5"/>
      <c r="C587" s="144"/>
      <c r="D587" s="65"/>
      <c r="E587" s="5"/>
      <c r="F587" s="190"/>
      <c r="G587" s="66"/>
      <c r="H587" s="139"/>
      <c r="I587" s="139"/>
      <c r="J587" s="139"/>
      <c r="L587" s="63"/>
      <c r="M587" s="63"/>
      <c r="N587" s="63"/>
      <c r="O587" s="63"/>
      <c r="P587" s="63"/>
      <c r="Q587" s="63"/>
      <c r="R587" s="63"/>
      <c r="S587" s="63"/>
      <c r="T587" s="63"/>
      <c r="X587" s="63"/>
      <c r="Y587" s="63"/>
      <c r="Z587" s="63"/>
      <c r="AA587" s="63"/>
      <c r="AD587" s="63"/>
      <c r="AE587" s="63"/>
      <c r="AF587" s="63"/>
      <c r="AG587" s="63"/>
      <c r="AH587" s="63"/>
      <c r="AK587" s="63"/>
      <c r="AL587" s="63"/>
      <c r="AM587" s="63"/>
      <c r="AN587" s="63"/>
      <c r="AO587" s="63"/>
      <c r="AP587" s="67"/>
    </row>
    <row r="588" spans="1:42" x14ac:dyDescent="0.2">
      <c r="A588" s="5"/>
      <c r="B588" s="5"/>
      <c r="C588" s="144"/>
      <c r="D588" s="65"/>
      <c r="E588" s="5"/>
      <c r="F588" s="190"/>
      <c r="G588" s="66"/>
      <c r="H588" s="139"/>
      <c r="I588" s="139"/>
      <c r="J588" s="139"/>
      <c r="L588" s="63"/>
      <c r="M588" s="63"/>
      <c r="N588" s="63"/>
      <c r="O588" s="63"/>
      <c r="P588" s="63"/>
      <c r="Q588" s="63"/>
      <c r="R588" s="63"/>
      <c r="S588" s="63"/>
      <c r="T588" s="63"/>
      <c r="X588" s="63"/>
      <c r="Y588" s="63"/>
      <c r="Z588" s="63"/>
      <c r="AA588" s="63"/>
      <c r="AD588" s="63"/>
      <c r="AE588" s="63"/>
      <c r="AF588" s="63"/>
      <c r="AG588" s="63"/>
      <c r="AH588" s="63"/>
      <c r="AK588" s="63"/>
      <c r="AL588" s="63"/>
      <c r="AM588" s="63"/>
      <c r="AN588" s="63"/>
      <c r="AO588" s="63"/>
      <c r="AP588" s="67"/>
    </row>
    <row r="589" spans="1:42" x14ac:dyDescent="0.2">
      <c r="A589" s="5"/>
      <c r="B589" s="5"/>
      <c r="C589" s="144"/>
      <c r="D589" s="65"/>
      <c r="E589" s="5"/>
      <c r="F589" s="190"/>
      <c r="G589" s="66"/>
      <c r="H589" s="139"/>
      <c r="I589" s="139"/>
      <c r="J589" s="139"/>
      <c r="L589" s="63"/>
      <c r="M589" s="63"/>
      <c r="N589" s="63"/>
      <c r="O589" s="63"/>
      <c r="P589" s="63"/>
      <c r="Q589" s="63"/>
      <c r="R589" s="63"/>
      <c r="S589" s="63"/>
      <c r="T589" s="63"/>
      <c r="X589" s="63"/>
      <c r="Y589" s="63"/>
      <c r="Z589" s="63"/>
      <c r="AA589" s="63"/>
      <c r="AD589" s="63"/>
      <c r="AE589" s="63"/>
      <c r="AF589" s="63"/>
      <c r="AG589" s="63"/>
      <c r="AH589" s="63"/>
      <c r="AK589" s="63"/>
      <c r="AL589" s="63"/>
      <c r="AM589" s="63"/>
      <c r="AN589" s="63"/>
      <c r="AO589" s="63"/>
      <c r="AP589" s="67"/>
    </row>
    <row r="590" spans="1:42" x14ac:dyDescent="0.2">
      <c r="A590" s="5"/>
      <c r="B590" s="5"/>
      <c r="C590" s="144"/>
      <c r="D590" s="65"/>
      <c r="E590" s="5"/>
      <c r="F590" s="190"/>
      <c r="G590" s="66"/>
      <c r="H590" s="139"/>
      <c r="I590" s="139"/>
      <c r="J590" s="139"/>
      <c r="L590" s="63"/>
      <c r="M590" s="63"/>
      <c r="N590" s="63"/>
      <c r="O590" s="63"/>
      <c r="P590" s="63"/>
      <c r="Q590" s="63"/>
      <c r="R590" s="63"/>
      <c r="S590" s="63"/>
      <c r="T590" s="63"/>
      <c r="X590" s="63"/>
      <c r="Y590" s="63"/>
      <c r="Z590" s="63"/>
      <c r="AA590" s="63"/>
      <c r="AD590" s="63"/>
      <c r="AE590" s="63"/>
      <c r="AF590" s="63"/>
      <c r="AG590" s="63"/>
      <c r="AH590" s="63"/>
      <c r="AK590" s="63"/>
      <c r="AL590" s="63"/>
      <c r="AM590" s="63"/>
      <c r="AN590" s="63"/>
      <c r="AO590" s="63"/>
      <c r="AP590" s="67"/>
    </row>
    <row r="591" spans="1:42" x14ac:dyDescent="0.2">
      <c r="A591" s="5"/>
      <c r="B591" s="5"/>
      <c r="C591" s="144"/>
      <c r="D591" s="65"/>
      <c r="E591" s="5"/>
      <c r="F591" s="190"/>
      <c r="G591" s="66"/>
      <c r="H591" s="139"/>
      <c r="I591" s="139"/>
      <c r="J591" s="139"/>
      <c r="L591" s="63"/>
      <c r="M591" s="63"/>
      <c r="N591" s="63"/>
      <c r="O591" s="63"/>
      <c r="P591" s="63"/>
      <c r="Q591" s="63"/>
      <c r="R591" s="63"/>
      <c r="S591" s="63"/>
      <c r="T591" s="63"/>
      <c r="X591" s="63"/>
      <c r="Y591" s="63"/>
      <c r="Z591" s="63"/>
      <c r="AA591" s="63"/>
      <c r="AD591" s="63"/>
      <c r="AE591" s="63"/>
      <c r="AF591" s="63"/>
      <c r="AG591" s="63"/>
      <c r="AH591" s="63"/>
      <c r="AK591" s="63"/>
      <c r="AL591" s="63"/>
      <c r="AM591" s="63"/>
      <c r="AN591" s="63"/>
      <c r="AO591" s="63"/>
      <c r="AP591" s="67"/>
    </row>
    <row r="592" spans="1:42" x14ac:dyDescent="0.2">
      <c r="A592" s="5"/>
      <c r="B592" s="5"/>
      <c r="C592" s="144"/>
      <c r="D592" s="65"/>
      <c r="E592" s="5"/>
      <c r="F592" s="190"/>
      <c r="G592" s="66"/>
      <c r="H592" s="139"/>
      <c r="I592" s="139"/>
      <c r="J592" s="139"/>
      <c r="L592" s="63"/>
      <c r="M592" s="63"/>
      <c r="N592" s="63"/>
      <c r="O592" s="63"/>
      <c r="P592" s="63"/>
      <c r="Q592" s="63"/>
      <c r="R592" s="63"/>
      <c r="S592" s="63"/>
      <c r="T592" s="63"/>
      <c r="X592" s="63"/>
      <c r="Y592" s="63"/>
      <c r="Z592" s="63"/>
      <c r="AA592" s="63"/>
      <c r="AD592" s="63"/>
      <c r="AE592" s="63"/>
      <c r="AF592" s="63"/>
      <c r="AG592" s="63"/>
      <c r="AH592" s="63"/>
      <c r="AK592" s="63"/>
      <c r="AL592" s="63"/>
      <c r="AM592" s="63"/>
      <c r="AN592" s="63"/>
      <c r="AO592" s="63"/>
      <c r="AP592" s="67"/>
    </row>
    <row r="593" spans="1:42" x14ac:dyDescent="0.2">
      <c r="A593" s="5"/>
      <c r="B593" s="5"/>
      <c r="C593" s="144"/>
      <c r="D593" s="65"/>
      <c r="E593" s="5"/>
      <c r="F593" s="190"/>
      <c r="G593" s="66"/>
      <c r="H593" s="139"/>
      <c r="I593" s="139"/>
      <c r="J593" s="139"/>
      <c r="L593" s="63"/>
      <c r="M593" s="63"/>
      <c r="N593" s="63"/>
      <c r="O593" s="63"/>
      <c r="P593" s="63"/>
      <c r="Q593" s="63"/>
      <c r="R593" s="63"/>
      <c r="S593" s="63"/>
      <c r="T593" s="63"/>
      <c r="X593" s="63"/>
      <c r="Y593" s="63"/>
      <c r="Z593" s="63"/>
      <c r="AA593" s="63"/>
      <c r="AD593" s="63"/>
      <c r="AE593" s="63"/>
      <c r="AF593" s="63"/>
      <c r="AG593" s="63"/>
      <c r="AH593" s="63"/>
      <c r="AK593" s="63"/>
      <c r="AL593" s="63"/>
      <c r="AM593" s="63"/>
      <c r="AN593" s="63"/>
      <c r="AO593" s="63"/>
      <c r="AP593" s="67"/>
    </row>
    <row r="594" spans="1:42" x14ac:dyDescent="0.2">
      <c r="A594" s="5"/>
      <c r="B594" s="5"/>
      <c r="C594" s="144"/>
      <c r="D594" s="65"/>
      <c r="E594" s="5"/>
      <c r="F594" s="190"/>
      <c r="G594" s="66"/>
      <c r="H594" s="139"/>
      <c r="I594" s="139"/>
      <c r="J594" s="139"/>
      <c r="L594" s="63"/>
      <c r="M594" s="63"/>
      <c r="N594" s="63"/>
      <c r="O594" s="63"/>
      <c r="P594" s="63"/>
      <c r="Q594" s="63"/>
      <c r="R594" s="63"/>
      <c r="S594" s="63"/>
      <c r="T594" s="63"/>
      <c r="X594" s="63"/>
      <c r="Y594" s="63"/>
      <c r="Z594" s="63"/>
      <c r="AA594" s="63"/>
      <c r="AD594" s="63"/>
      <c r="AE594" s="63"/>
      <c r="AF594" s="63"/>
      <c r="AG594" s="63"/>
      <c r="AH594" s="63"/>
      <c r="AK594" s="63"/>
      <c r="AL594" s="63"/>
      <c r="AM594" s="63"/>
      <c r="AN594" s="63"/>
      <c r="AO594" s="63"/>
      <c r="AP594" s="67"/>
    </row>
    <row r="595" spans="1:42" x14ac:dyDescent="0.2">
      <c r="A595" s="5"/>
      <c r="B595" s="5"/>
      <c r="C595" s="144"/>
      <c r="D595" s="65"/>
      <c r="E595" s="5"/>
      <c r="F595" s="190"/>
      <c r="G595" s="66"/>
      <c r="H595" s="139"/>
      <c r="I595" s="139"/>
      <c r="J595" s="139"/>
      <c r="L595" s="63"/>
      <c r="M595" s="63"/>
      <c r="N595" s="63"/>
      <c r="O595" s="63"/>
      <c r="P595" s="63"/>
      <c r="Q595" s="63"/>
      <c r="R595" s="63"/>
      <c r="S595" s="63"/>
      <c r="T595" s="63"/>
      <c r="X595" s="63"/>
      <c r="Y595" s="63"/>
      <c r="Z595" s="63"/>
      <c r="AA595" s="63"/>
      <c r="AD595" s="63"/>
      <c r="AE595" s="63"/>
      <c r="AF595" s="63"/>
      <c r="AG595" s="63"/>
      <c r="AH595" s="63"/>
      <c r="AK595" s="63"/>
      <c r="AL595" s="63"/>
      <c r="AM595" s="63"/>
      <c r="AN595" s="63"/>
      <c r="AO595" s="63"/>
      <c r="AP595" s="67"/>
    </row>
    <row r="596" spans="1:42" x14ac:dyDescent="0.2">
      <c r="A596" s="5"/>
      <c r="B596" s="5"/>
      <c r="C596" s="144"/>
      <c r="D596" s="65"/>
      <c r="E596" s="5"/>
      <c r="F596" s="190"/>
      <c r="G596" s="66"/>
      <c r="H596" s="139"/>
      <c r="I596" s="139"/>
      <c r="J596" s="139"/>
      <c r="L596" s="63"/>
      <c r="M596" s="63"/>
      <c r="N596" s="63"/>
      <c r="O596" s="63"/>
      <c r="P596" s="63"/>
      <c r="Q596" s="63"/>
      <c r="R596" s="63"/>
      <c r="S596" s="63"/>
      <c r="T596" s="63"/>
      <c r="X596" s="63"/>
      <c r="Y596" s="63"/>
      <c r="Z596" s="63"/>
      <c r="AA596" s="63"/>
      <c r="AD596" s="63"/>
      <c r="AE596" s="63"/>
      <c r="AF596" s="63"/>
      <c r="AG596" s="63"/>
      <c r="AH596" s="63"/>
      <c r="AK596" s="63"/>
      <c r="AL596" s="63"/>
      <c r="AM596" s="63"/>
      <c r="AN596" s="63"/>
      <c r="AO596" s="63"/>
      <c r="AP596" s="67"/>
    </row>
    <row r="597" spans="1:42" x14ac:dyDescent="0.2">
      <c r="A597" s="5"/>
      <c r="B597" s="5"/>
      <c r="C597" s="144"/>
      <c r="D597" s="65"/>
      <c r="E597" s="5"/>
      <c r="F597" s="190"/>
      <c r="G597" s="66"/>
      <c r="H597" s="139"/>
      <c r="I597" s="139"/>
      <c r="J597" s="139"/>
      <c r="L597" s="63"/>
      <c r="M597" s="63"/>
      <c r="N597" s="63"/>
      <c r="O597" s="63"/>
      <c r="P597" s="63"/>
      <c r="Q597" s="63"/>
      <c r="R597" s="63"/>
      <c r="S597" s="63"/>
      <c r="T597" s="63"/>
      <c r="X597" s="63"/>
      <c r="Y597" s="63"/>
      <c r="Z597" s="63"/>
      <c r="AA597" s="63"/>
      <c r="AD597" s="63"/>
      <c r="AE597" s="63"/>
      <c r="AF597" s="63"/>
      <c r="AG597" s="63"/>
      <c r="AH597" s="63"/>
      <c r="AK597" s="63"/>
      <c r="AL597" s="63"/>
      <c r="AM597" s="63"/>
      <c r="AN597" s="63"/>
      <c r="AO597" s="63"/>
      <c r="AP597" s="67"/>
    </row>
    <row r="598" spans="1:42" x14ac:dyDescent="0.2">
      <c r="A598" s="5"/>
      <c r="B598" s="5"/>
      <c r="C598" s="144"/>
      <c r="D598" s="65"/>
      <c r="E598" s="5"/>
      <c r="F598" s="190"/>
      <c r="G598" s="66"/>
      <c r="H598" s="139"/>
      <c r="I598" s="139"/>
      <c r="J598" s="139"/>
      <c r="L598" s="63"/>
      <c r="M598" s="63"/>
      <c r="N598" s="63"/>
      <c r="O598" s="63"/>
      <c r="P598" s="63"/>
      <c r="Q598" s="63"/>
      <c r="R598" s="63"/>
      <c r="S598" s="63"/>
      <c r="T598" s="63"/>
      <c r="X598" s="63"/>
      <c r="Y598" s="63"/>
      <c r="Z598" s="63"/>
      <c r="AA598" s="63"/>
      <c r="AD598" s="63"/>
      <c r="AE598" s="63"/>
      <c r="AF598" s="63"/>
      <c r="AG598" s="63"/>
      <c r="AH598" s="63"/>
      <c r="AK598" s="63"/>
      <c r="AL598" s="63"/>
      <c r="AM598" s="63"/>
      <c r="AN598" s="63"/>
      <c r="AO598" s="63"/>
      <c r="AP598" s="67"/>
    </row>
    <row r="599" spans="1:42" x14ac:dyDescent="0.2">
      <c r="A599" s="5"/>
      <c r="B599" s="5"/>
      <c r="C599" s="144"/>
      <c r="D599" s="65"/>
      <c r="E599" s="5"/>
      <c r="F599" s="190"/>
      <c r="G599" s="66"/>
      <c r="H599" s="139"/>
      <c r="I599" s="139"/>
      <c r="J599" s="139"/>
      <c r="L599" s="63"/>
      <c r="M599" s="63"/>
      <c r="N599" s="63"/>
      <c r="O599" s="63"/>
      <c r="P599" s="63"/>
      <c r="Q599" s="63"/>
      <c r="R599" s="63"/>
      <c r="S599" s="63"/>
      <c r="T599" s="63"/>
      <c r="X599" s="63"/>
      <c r="Y599" s="63"/>
      <c r="Z599" s="63"/>
      <c r="AA599" s="63"/>
      <c r="AD599" s="63"/>
      <c r="AE599" s="63"/>
      <c r="AF599" s="63"/>
      <c r="AG599" s="63"/>
      <c r="AH599" s="63"/>
      <c r="AK599" s="63"/>
      <c r="AL599" s="63"/>
      <c r="AM599" s="63"/>
      <c r="AN599" s="63"/>
      <c r="AO599" s="63"/>
      <c r="AP599" s="67"/>
    </row>
    <row r="600" spans="1:42" x14ac:dyDescent="0.2">
      <c r="A600" s="5"/>
      <c r="B600" s="5"/>
      <c r="C600" s="144"/>
      <c r="D600" s="65"/>
      <c r="E600" s="5"/>
      <c r="F600" s="190"/>
      <c r="G600" s="66"/>
      <c r="H600" s="139"/>
      <c r="I600" s="139"/>
      <c r="J600" s="139"/>
      <c r="L600" s="63"/>
      <c r="M600" s="63"/>
      <c r="N600" s="63"/>
      <c r="O600" s="63"/>
      <c r="P600" s="63"/>
      <c r="Q600" s="63"/>
      <c r="R600" s="63"/>
      <c r="S600" s="63"/>
      <c r="T600" s="63"/>
      <c r="X600" s="63"/>
      <c r="Y600" s="63"/>
      <c r="Z600" s="63"/>
      <c r="AA600" s="63"/>
      <c r="AD600" s="63"/>
      <c r="AE600" s="63"/>
      <c r="AF600" s="63"/>
      <c r="AG600" s="63"/>
      <c r="AH600" s="63"/>
      <c r="AK600" s="63"/>
      <c r="AL600" s="63"/>
      <c r="AM600" s="63"/>
      <c r="AN600" s="63"/>
      <c r="AO600" s="63"/>
      <c r="AP600" s="67"/>
    </row>
    <row r="601" spans="1:42" x14ac:dyDescent="0.2">
      <c r="A601" s="5"/>
      <c r="B601" s="5"/>
      <c r="C601" s="144"/>
      <c r="D601" s="65"/>
      <c r="E601" s="5"/>
      <c r="F601" s="190"/>
      <c r="G601" s="66"/>
      <c r="H601" s="139"/>
      <c r="I601" s="139"/>
      <c r="J601" s="139"/>
      <c r="L601" s="63"/>
      <c r="M601" s="63"/>
      <c r="N601" s="63"/>
      <c r="O601" s="63"/>
      <c r="P601" s="63"/>
      <c r="Q601" s="63"/>
      <c r="R601" s="63"/>
      <c r="S601" s="63"/>
      <c r="T601" s="63"/>
      <c r="X601" s="63"/>
      <c r="Y601" s="63"/>
      <c r="Z601" s="63"/>
      <c r="AA601" s="63"/>
      <c r="AD601" s="63"/>
      <c r="AE601" s="63"/>
      <c r="AF601" s="63"/>
      <c r="AG601" s="63"/>
      <c r="AH601" s="63"/>
      <c r="AK601" s="63"/>
      <c r="AL601" s="63"/>
      <c r="AM601" s="63"/>
      <c r="AN601" s="63"/>
      <c r="AO601" s="63"/>
      <c r="AP601" s="67"/>
    </row>
    <row r="602" spans="1:42" x14ac:dyDescent="0.2">
      <c r="A602" s="5"/>
      <c r="B602" s="5"/>
      <c r="C602" s="144"/>
      <c r="D602" s="65"/>
      <c r="E602" s="5"/>
      <c r="F602" s="190"/>
      <c r="G602" s="66"/>
      <c r="H602" s="139"/>
      <c r="I602" s="139"/>
      <c r="J602" s="139"/>
      <c r="L602" s="63"/>
      <c r="M602" s="63"/>
      <c r="N602" s="63"/>
      <c r="O602" s="63"/>
      <c r="P602" s="63"/>
      <c r="Q602" s="63"/>
      <c r="R602" s="63"/>
      <c r="S602" s="63"/>
      <c r="T602" s="63"/>
      <c r="X602" s="63"/>
      <c r="Y602" s="63"/>
      <c r="Z602" s="63"/>
      <c r="AA602" s="63"/>
      <c r="AD602" s="63"/>
      <c r="AE602" s="63"/>
      <c r="AF602" s="63"/>
      <c r="AG602" s="63"/>
      <c r="AH602" s="63"/>
      <c r="AK602" s="63"/>
      <c r="AL602" s="63"/>
      <c r="AM602" s="63"/>
      <c r="AN602" s="63"/>
      <c r="AO602" s="63"/>
      <c r="AP602" s="67"/>
    </row>
    <row r="603" spans="1:42" x14ac:dyDescent="0.2">
      <c r="A603" s="5"/>
      <c r="B603" s="5"/>
      <c r="C603" s="144"/>
      <c r="D603" s="65"/>
      <c r="E603" s="5"/>
      <c r="F603" s="190"/>
      <c r="G603" s="66"/>
      <c r="H603" s="139"/>
      <c r="I603" s="139"/>
      <c r="J603" s="139"/>
      <c r="L603" s="63"/>
      <c r="M603" s="63"/>
      <c r="N603" s="63"/>
      <c r="O603" s="63"/>
      <c r="P603" s="63"/>
      <c r="Q603" s="63"/>
      <c r="R603" s="63"/>
      <c r="S603" s="63"/>
      <c r="T603" s="63"/>
      <c r="X603" s="63"/>
      <c r="Y603" s="63"/>
      <c r="Z603" s="63"/>
      <c r="AA603" s="63"/>
      <c r="AD603" s="63"/>
      <c r="AE603" s="63"/>
      <c r="AF603" s="63"/>
      <c r="AG603" s="63"/>
      <c r="AH603" s="63"/>
      <c r="AK603" s="63"/>
      <c r="AL603" s="63"/>
      <c r="AM603" s="63"/>
      <c r="AN603" s="63"/>
      <c r="AO603" s="63"/>
      <c r="AP603" s="67"/>
    </row>
    <row r="604" spans="1:42" x14ac:dyDescent="0.2">
      <c r="A604" s="5"/>
      <c r="B604" s="5"/>
      <c r="C604" s="144"/>
      <c r="D604" s="65"/>
      <c r="E604" s="5"/>
      <c r="F604" s="190"/>
      <c r="G604" s="66"/>
      <c r="H604" s="139"/>
      <c r="I604" s="139"/>
      <c r="J604" s="139"/>
      <c r="L604" s="63"/>
      <c r="M604" s="63"/>
      <c r="N604" s="63"/>
      <c r="O604" s="63"/>
      <c r="P604" s="63"/>
      <c r="Q604" s="63"/>
      <c r="R604" s="63"/>
      <c r="S604" s="63"/>
      <c r="T604" s="63"/>
      <c r="X604" s="63"/>
      <c r="Y604" s="63"/>
      <c r="Z604" s="63"/>
      <c r="AA604" s="63"/>
      <c r="AD604" s="63"/>
      <c r="AE604" s="63"/>
      <c r="AF604" s="63"/>
      <c r="AG604" s="63"/>
      <c r="AH604" s="63"/>
      <c r="AK604" s="63"/>
      <c r="AL604" s="63"/>
      <c r="AM604" s="63"/>
      <c r="AN604" s="63"/>
      <c r="AO604" s="63"/>
      <c r="AP604" s="67"/>
    </row>
    <row r="605" spans="1:42" x14ac:dyDescent="0.2">
      <c r="A605" s="5"/>
      <c r="B605" s="5"/>
      <c r="C605" s="144"/>
      <c r="D605" s="65"/>
      <c r="E605" s="5"/>
      <c r="F605" s="190"/>
      <c r="G605" s="66"/>
      <c r="H605" s="139"/>
      <c r="I605" s="139"/>
      <c r="J605" s="139"/>
      <c r="L605" s="63"/>
      <c r="M605" s="63"/>
      <c r="N605" s="63"/>
      <c r="O605" s="63"/>
      <c r="P605" s="63"/>
      <c r="Q605" s="63"/>
      <c r="R605" s="63"/>
      <c r="S605" s="63"/>
      <c r="T605" s="63"/>
      <c r="X605" s="63"/>
      <c r="Y605" s="63"/>
      <c r="Z605" s="63"/>
      <c r="AA605" s="63"/>
      <c r="AD605" s="63"/>
      <c r="AE605" s="63"/>
      <c r="AF605" s="63"/>
      <c r="AG605" s="63"/>
      <c r="AH605" s="63"/>
      <c r="AK605" s="63"/>
      <c r="AL605" s="63"/>
      <c r="AM605" s="63"/>
      <c r="AN605" s="63"/>
      <c r="AO605" s="63"/>
      <c r="AP605" s="67"/>
    </row>
    <row r="606" spans="1:42" x14ac:dyDescent="0.2">
      <c r="A606" s="5"/>
      <c r="B606" s="5"/>
      <c r="C606" s="144"/>
      <c r="D606" s="65"/>
      <c r="E606" s="5"/>
      <c r="F606" s="190"/>
      <c r="G606" s="66"/>
      <c r="H606" s="139"/>
      <c r="I606" s="139"/>
      <c r="J606" s="139"/>
      <c r="L606" s="63"/>
      <c r="M606" s="63"/>
      <c r="N606" s="63"/>
      <c r="O606" s="63"/>
      <c r="P606" s="63"/>
      <c r="Q606" s="63"/>
      <c r="R606" s="63"/>
      <c r="S606" s="63"/>
      <c r="T606" s="63"/>
      <c r="X606" s="63"/>
      <c r="Y606" s="63"/>
      <c r="Z606" s="63"/>
      <c r="AA606" s="63"/>
      <c r="AD606" s="63"/>
      <c r="AE606" s="63"/>
      <c r="AF606" s="63"/>
      <c r="AG606" s="63"/>
      <c r="AH606" s="63"/>
      <c r="AK606" s="63"/>
      <c r="AL606" s="63"/>
      <c r="AM606" s="63"/>
      <c r="AN606" s="63"/>
      <c r="AO606" s="63"/>
      <c r="AP606" s="67"/>
    </row>
    <row r="607" spans="1:42" x14ac:dyDescent="0.2">
      <c r="A607" s="5"/>
      <c r="B607" s="5"/>
      <c r="C607" s="144"/>
      <c r="D607" s="65"/>
      <c r="E607" s="5"/>
      <c r="F607" s="190"/>
      <c r="G607" s="66"/>
      <c r="H607" s="139"/>
      <c r="I607" s="139"/>
      <c r="J607" s="139"/>
      <c r="L607" s="63"/>
      <c r="M607" s="63"/>
      <c r="N607" s="63"/>
      <c r="O607" s="63"/>
      <c r="P607" s="63"/>
      <c r="Q607" s="63"/>
      <c r="R607" s="63"/>
      <c r="S607" s="63"/>
      <c r="T607" s="63"/>
      <c r="X607" s="63"/>
      <c r="Y607" s="63"/>
      <c r="Z607" s="63"/>
      <c r="AA607" s="63"/>
      <c r="AD607" s="63"/>
      <c r="AE607" s="63"/>
      <c r="AF607" s="63"/>
      <c r="AG607" s="63"/>
      <c r="AH607" s="63"/>
      <c r="AK607" s="63"/>
      <c r="AL607" s="63"/>
      <c r="AM607" s="63"/>
      <c r="AN607" s="63"/>
      <c r="AO607" s="63"/>
      <c r="AP607" s="67"/>
    </row>
    <row r="608" spans="1:42" x14ac:dyDescent="0.2">
      <c r="A608" s="5"/>
      <c r="B608" s="5"/>
      <c r="C608" s="144"/>
      <c r="D608" s="65"/>
      <c r="E608" s="5"/>
      <c r="F608" s="190"/>
      <c r="G608" s="66"/>
      <c r="H608" s="139"/>
      <c r="I608" s="139"/>
      <c r="J608" s="139"/>
      <c r="L608" s="63"/>
      <c r="M608" s="63"/>
      <c r="N608" s="63"/>
      <c r="O608" s="63"/>
      <c r="P608" s="63"/>
      <c r="Q608" s="63"/>
      <c r="R608" s="63"/>
      <c r="S608" s="63"/>
      <c r="T608" s="63"/>
      <c r="X608" s="63"/>
      <c r="Y608" s="63"/>
      <c r="Z608" s="63"/>
      <c r="AA608" s="63"/>
      <c r="AD608" s="63"/>
      <c r="AE608" s="63"/>
      <c r="AF608" s="63"/>
      <c r="AG608" s="63"/>
      <c r="AH608" s="63"/>
      <c r="AK608" s="63"/>
      <c r="AL608" s="63"/>
      <c r="AM608" s="63"/>
      <c r="AN608" s="63"/>
      <c r="AO608" s="63"/>
      <c r="AP608" s="67"/>
    </row>
    <row r="609" spans="1:42" x14ac:dyDescent="0.2">
      <c r="A609" s="5"/>
      <c r="B609" s="5"/>
      <c r="C609" s="144"/>
      <c r="D609" s="65"/>
      <c r="E609" s="5"/>
      <c r="F609" s="190"/>
      <c r="G609" s="66"/>
      <c r="H609" s="139"/>
      <c r="I609" s="139"/>
      <c r="J609" s="139"/>
      <c r="L609" s="63"/>
      <c r="M609" s="63"/>
      <c r="N609" s="63"/>
      <c r="O609" s="63"/>
      <c r="P609" s="63"/>
      <c r="Q609" s="63"/>
      <c r="R609" s="63"/>
      <c r="S609" s="63"/>
      <c r="T609" s="63"/>
      <c r="X609" s="63"/>
      <c r="Y609" s="63"/>
      <c r="Z609" s="63"/>
      <c r="AA609" s="63"/>
      <c r="AD609" s="63"/>
      <c r="AE609" s="63"/>
      <c r="AF609" s="63"/>
      <c r="AG609" s="63"/>
      <c r="AH609" s="63"/>
      <c r="AK609" s="63"/>
      <c r="AL609" s="63"/>
      <c r="AM609" s="63"/>
      <c r="AN609" s="63"/>
      <c r="AO609" s="63"/>
      <c r="AP609" s="67"/>
    </row>
    <row r="610" spans="1:42" x14ac:dyDescent="0.2">
      <c r="A610" s="5"/>
      <c r="B610" s="5"/>
      <c r="C610" s="144"/>
      <c r="D610" s="65"/>
      <c r="E610" s="5"/>
      <c r="F610" s="190"/>
      <c r="G610" s="66"/>
      <c r="H610" s="139"/>
      <c r="I610" s="139"/>
      <c r="J610" s="139"/>
      <c r="L610" s="63"/>
      <c r="M610" s="63"/>
      <c r="N610" s="63"/>
      <c r="O610" s="63"/>
      <c r="P610" s="63"/>
      <c r="Q610" s="63"/>
      <c r="R610" s="63"/>
      <c r="S610" s="63"/>
      <c r="T610" s="63"/>
      <c r="X610" s="63"/>
      <c r="Y610" s="63"/>
      <c r="Z610" s="63"/>
      <c r="AA610" s="63"/>
      <c r="AD610" s="63"/>
      <c r="AE610" s="63"/>
      <c r="AF610" s="63"/>
      <c r="AG610" s="63"/>
      <c r="AH610" s="63"/>
      <c r="AK610" s="63"/>
      <c r="AL610" s="63"/>
      <c r="AM610" s="63"/>
      <c r="AN610" s="63"/>
      <c r="AO610" s="63"/>
      <c r="AP610" s="67"/>
    </row>
    <row r="611" spans="1:42" x14ac:dyDescent="0.2">
      <c r="A611" s="5"/>
      <c r="B611" s="5"/>
      <c r="C611" s="144"/>
      <c r="D611" s="65"/>
      <c r="E611" s="5"/>
      <c r="F611" s="190"/>
      <c r="G611" s="66"/>
      <c r="H611" s="139"/>
      <c r="I611" s="139"/>
      <c r="J611" s="139"/>
      <c r="L611" s="63"/>
      <c r="M611" s="63"/>
      <c r="N611" s="63"/>
      <c r="O611" s="63"/>
      <c r="P611" s="63"/>
      <c r="Q611" s="63"/>
      <c r="R611" s="63"/>
      <c r="S611" s="63"/>
      <c r="T611" s="63"/>
      <c r="X611" s="63"/>
      <c r="Y611" s="63"/>
      <c r="Z611" s="63"/>
      <c r="AA611" s="63"/>
      <c r="AD611" s="63"/>
      <c r="AE611" s="63"/>
      <c r="AF611" s="63"/>
      <c r="AG611" s="63"/>
      <c r="AH611" s="63"/>
      <c r="AK611" s="63"/>
      <c r="AL611" s="63"/>
      <c r="AM611" s="63"/>
      <c r="AN611" s="63"/>
      <c r="AO611" s="63"/>
      <c r="AP611" s="67"/>
    </row>
    <row r="612" spans="1:42" x14ac:dyDescent="0.2">
      <c r="A612" s="5"/>
      <c r="B612" s="5"/>
      <c r="C612" s="144"/>
      <c r="D612" s="65"/>
      <c r="E612" s="5"/>
      <c r="F612" s="190"/>
      <c r="G612" s="66"/>
      <c r="H612" s="139"/>
      <c r="I612" s="139"/>
      <c r="J612" s="139"/>
      <c r="L612" s="63"/>
      <c r="M612" s="63"/>
      <c r="N612" s="63"/>
      <c r="O612" s="63"/>
      <c r="P612" s="63"/>
      <c r="Q612" s="63"/>
      <c r="R612" s="63"/>
      <c r="S612" s="63"/>
      <c r="T612" s="63"/>
      <c r="X612" s="63"/>
      <c r="Y612" s="63"/>
      <c r="Z612" s="63"/>
      <c r="AA612" s="63"/>
      <c r="AD612" s="63"/>
      <c r="AE612" s="63"/>
      <c r="AF612" s="63"/>
      <c r="AG612" s="63"/>
      <c r="AH612" s="63"/>
      <c r="AK612" s="63"/>
      <c r="AL612" s="63"/>
      <c r="AM612" s="63"/>
      <c r="AN612" s="63"/>
      <c r="AO612" s="63"/>
      <c r="AP612" s="67"/>
    </row>
    <row r="613" spans="1:42" x14ac:dyDescent="0.2">
      <c r="A613" s="5"/>
      <c r="B613" s="5"/>
      <c r="C613" s="144"/>
      <c r="D613" s="65"/>
      <c r="E613" s="5"/>
      <c r="F613" s="190"/>
      <c r="G613" s="66"/>
      <c r="H613" s="139"/>
      <c r="I613" s="139"/>
      <c r="J613" s="139"/>
      <c r="L613" s="63"/>
      <c r="M613" s="63"/>
      <c r="N613" s="63"/>
      <c r="O613" s="63"/>
      <c r="P613" s="63"/>
      <c r="Q613" s="63"/>
      <c r="R613" s="63"/>
      <c r="S613" s="63"/>
      <c r="T613" s="63"/>
      <c r="X613" s="63"/>
      <c r="Y613" s="63"/>
      <c r="Z613" s="63"/>
      <c r="AA613" s="63"/>
      <c r="AD613" s="63"/>
      <c r="AE613" s="63"/>
      <c r="AF613" s="63"/>
      <c r="AG613" s="63"/>
      <c r="AH613" s="63"/>
      <c r="AK613" s="63"/>
      <c r="AL613" s="63"/>
      <c r="AM613" s="63"/>
      <c r="AN613" s="63"/>
      <c r="AO613" s="63"/>
      <c r="AP613" s="67"/>
    </row>
    <row r="614" spans="1:42" x14ac:dyDescent="0.2">
      <c r="A614" s="5"/>
      <c r="B614" s="5"/>
      <c r="C614" s="144"/>
      <c r="D614" s="65"/>
      <c r="E614" s="5"/>
      <c r="F614" s="190"/>
      <c r="G614" s="66"/>
      <c r="H614" s="139"/>
      <c r="I614" s="139"/>
      <c r="J614" s="139"/>
      <c r="L614" s="63"/>
      <c r="M614" s="63"/>
      <c r="N614" s="63"/>
      <c r="O614" s="63"/>
      <c r="P614" s="63"/>
      <c r="Q614" s="63"/>
      <c r="R614" s="63"/>
      <c r="S614" s="63"/>
      <c r="T614" s="63"/>
      <c r="X614" s="63"/>
      <c r="Y614" s="63"/>
      <c r="Z614" s="63"/>
      <c r="AA614" s="63"/>
      <c r="AD614" s="63"/>
      <c r="AE614" s="63"/>
      <c r="AF614" s="63"/>
      <c r="AG614" s="63"/>
      <c r="AH614" s="63"/>
      <c r="AK614" s="63"/>
      <c r="AL614" s="63"/>
      <c r="AM614" s="63"/>
      <c r="AN614" s="63"/>
      <c r="AO614" s="63"/>
      <c r="AP614" s="67"/>
    </row>
    <row r="615" spans="1:42" x14ac:dyDescent="0.2">
      <c r="A615" s="5"/>
      <c r="B615" s="5"/>
      <c r="C615" s="144"/>
      <c r="D615" s="65"/>
      <c r="E615" s="5"/>
      <c r="F615" s="190"/>
      <c r="G615" s="66"/>
      <c r="H615" s="139"/>
      <c r="I615" s="139"/>
      <c r="J615" s="139"/>
      <c r="L615" s="63"/>
      <c r="M615" s="63"/>
      <c r="N615" s="63"/>
      <c r="O615" s="63"/>
      <c r="P615" s="63"/>
      <c r="Q615" s="63"/>
      <c r="R615" s="63"/>
      <c r="S615" s="63"/>
      <c r="T615" s="63"/>
      <c r="X615" s="63"/>
      <c r="Y615" s="63"/>
      <c r="Z615" s="63"/>
      <c r="AA615" s="63"/>
      <c r="AD615" s="63"/>
      <c r="AE615" s="63"/>
      <c r="AF615" s="63"/>
      <c r="AG615" s="63"/>
      <c r="AH615" s="63"/>
      <c r="AK615" s="63"/>
      <c r="AL615" s="63"/>
      <c r="AM615" s="63"/>
      <c r="AN615" s="63"/>
      <c r="AO615" s="63"/>
      <c r="AP615" s="67"/>
    </row>
    <row r="616" spans="1:42" x14ac:dyDescent="0.2">
      <c r="A616" s="5"/>
      <c r="B616" s="5"/>
      <c r="C616" s="144"/>
      <c r="D616" s="65"/>
      <c r="E616" s="5"/>
      <c r="F616" s="190"/>
      <c r="G616" s="66"/>
      <c r="H616" s="139"/>
      <c r="I616" s="139"/>
      <c r="J616" s="139"/>
      <c r="L616" s="63"/>
      <c r="M616" s="63"/>
      <c r="N616" s="63"/>
      <c r="O616" s="63"/>
      <c r="P616" s="63"/>
      <c r="Q616" s="63"/>
      <c r="R616" s="63"/>
      <c r="S616" s="63"/>
      <c r="T616" s="63"/>
      <c r="X616" s="63"/>
      <c r="Y616" s="63"/>
      <c r="Z616" s="63"/>
      <c r="AA616" s="63"/>
      <c r="AD616" s="63"/>
      <c r="AE616" s="63"/>
      <c r="AF616" s="63"/>
      <c r="AG616" s="63"/>
      <c r="AH616" s="63"/>
      <c r="AK616" s="63"/>
      <c r="AL616" s="63"/>
      <c r="AM616" s="63"/>
      <c r="AN616" s="63"/>
      <c r="AO616" s="63"/>
      <c r="AP616" s="67"/>
    </row>
    <row r="617" spans="1:42" x14ac:dyDescent="0.2">
      <c r="A617" s="5"/>
      <c r="B617" s="5"/>
      <c r="C617" s="144"/>
      <c r="D617" s="65"/>
      <c r="E617" s="5"/>
      <c r="F617" s="190"/>
      <c r="G617" s="66"/>
      <c r="H617" s="139"/>
      <c r="I617" s="139"/>
      <c r="J617" s="139"/>
      <c r="L617" s="63"/>
      <c r="M617" s="63"/>
      <c r="N617" s="63"/>
      <c r="O617" s="63"/>
      <c r="P617" s="63"/>
      <c r="Q617" s="63"/>
      <c r="R617" s="63"/>
      <c r="S617" s="63"/>
      <c r="T617" s="63"/>
      <c r="X617" s="63"/>
      <c r="Y617" s="63"/>
      <c r="Z617" s="63"/>
      <c r="AA617" s="63"/>
      <c r="AD617" s="63"/>
      <c r="AE617" s="63"/>
      <c r="AF617" s="63"/>
      <c r="AG617" s="63"/>
      <c r="AH617" s="63"/>
      <c r="AK617" s="63"/>
      <c r="AL617" s="63"/>
      <c r="AM617" s="63"/>
      <c r="AN617" s="63"/>
      <c r="AO617" s="63"/>
      <c r="AP617" s="67"/>
    </row>
    <row r="618" spans="1:42" x14ac:dyDescent="0.2">
      <c r="A618" s="5"/>
      <c r="B618" s="5"/>
      <c r="C618" s="144"/>
      <c r="D618" s="65"/>
      <c r="E618" s="5"/>
      <c r="F618" s="190"/>
      <c r="G618" s="66"/>
      <c r="H618" s="139"/>
      <c r="I618" s="139"/>
      <c r="J618" s="139"/>
      <c r="L618" s="63"/>
      <c r="M618" s="63"/>
      <c r="N618" s="63"/>
      <c r="O618" s="63"/>
      <c r="P618" s="63"/>
      <c r="Q618" s="63"/>
      <c r="R618" s="63"/>
      <c r="S618" s="63"/>
      <c r="T618" s="63"/>
      <c r="X618" s="63"/>
      <c r="Y618" s="63"/>
      <c r="Z618" s="63"/>
      <c r="AA618" s="63"/>
      <c r="AD618" s="63"/>
      <c r="AE618" s="63"/>
      <c r="AF618" s="63"/>
      <c r="AG618" s="63"/>
      <c r="AH618" s="63"/>
      <c r="AK618" s="63"/>
      <c r="AL618" s="63"/>
      <c r="AM618" s="63"/>
      <c r="AN618" s="63"/>
      <c r="AO618" s="63"/>
      <c r="AP618" s="67"/>
    </row>
    <row r="619" spans="1:42" x14ac:dyDescent="0.2">
      <c r="A619" s="5"/>
      <c r="B619" s="5"/>
      <c r="C619" s="144"/>
      <c r="D619" s="65"/>
      <c r="E619" s="5"/>
      <c r="F619" s="190"/>
      <c r="G619" s="66"/>
      <c r="H619" s="139"/>
      <c r="I619" s="139"/>
      <c r="J619" s="139"/>
      <c r="L619" s="63"/>
      <c r="M619" s="63"/>
      <c r="N619" s="63"/>
      <c r="O619" s="63"/>
      <c r="P619" s="63"/>
      <c r="Q619" s="63"/>
      <c r="R619" s="63"/>
      <c r="S619" s="63"/>
      <c r="T619" s="63"/>
      <c r="X619" s="63"/>
      <c r="Y619" s="63"/>
      <c r="Z619" s="63"/>
      <c r="AA619" s="63"/>
      <c r="AD619" s="63"/>
      <c r="AE619" s="63"/>
      <c r="AF619" s="63"/>
      <c r="AG619" s="63"/>
      <c r="AH619" s="63"/>
      <c r="AK619" s="63"/>
      <c r="AL619" s="63"/>
      <c r="AM619" s="63"/>
      <c r="AN619" s="63"/>
      <c r="AO619" s="63"/>
      <c r="AP619" s="67"/>
    </row>
    <row r="620" spans="1:42" x14ac:dyDescent="0.2">
      <c r="A620" s="5"/>
      <c r="B620" s="5"/>
      <c r="C620" s="144"/>
      <c r="D620" s="65"/>
      <c r="E620" s="5"/>
      <c r="F620" s="190"/>
      <c r="G620" s="66"/>
      <c r="H620" s="139"/>
      <c r="I620" s="139"/>
      <c r="J620" s="139"/>
      <c r="L620" s="63"/>
      <c r="M620" s="63"/>
      <c r="N620" s="63"/>
      <c r="O620" s="63"/>
      <c r="P620" s="63"/>
      <c r="Q620" s="63"/>
      <c r="R620" s="63"/>
      <c r="S620" s="63"/>
      <c r="T620" s="63"/>
      <c r="X620" s="63"/>
      <c r="Y620" s="63"/>
      <c r="Z620" s="63"/>
      <c r="AA620" s="63"/>
      <c r="AD620" s="63"/>
      <c r="AE620" s="63"/>
      <c r="AF620" s="63"/>
      <c r="AG620" s="63"/>
      <c r="AH620" s="63"/>
      <c r="AK620" s="63"/>
      <c r="AL620" s="63"/>
      <c r="AM620" s="63"/>
      <c r="AN620" s="63"/>
      <c r="AO620" s="63"/>
      <c r="AP620" s="67"/>
    </row>
    <row r="621" spans="1:42" x14ac:dyDescent="0.2">
      <c r="A621" s="5"/>
      <c r="B621" s="5"/>
      <c r="C621" s="144"/>
      <c r="D621" s="65"/>
      <c r="E621" s="5"/>
      <c r="F621" s="190"/>
      <c r="G621" s="66"/>
      <c r="H621" s="139"/>
      <c r="I621" s="139"/>
      <c r="J621" s="139"/>
      <c r="L621" s="63"/>
      <c r="M621" s="63"/>
      <c r="N621" s="63"/>
      <c r="O621" s="63"/>
      <c r="P621" s="63"/>
      <c r="Q621" s="63"/>
      <c r="R621" s="63"/>
      <c r="S621" s="63"/>
      <c r="T621" s="63"/>
      <c r="X621" s="63"/>
      <c r="Y621" s="63"/>
      <c r="Z621" s="63"/>
      <c r="AA621" s="63"/>
      <c r="AD621" s="63"/>
      <c r="AE621" s="63"/>
      <c r="AF621" s="63"/>
      <c r="AG621" s="63"/>
      <c r="AH621" s="63"/>
      <c r="AK621" s="63"/>
      <c r="AL621" s="63"/>
      <c r="AM621" s="63"/>
      <c r="AN621" s="63"/>
      <c r="AO621" s="63"/>
      <c r="AP621" s="67"/>
    </row>
    <row r="622" spans="1:42" x14ac:dyDescent="0.2">
      <c r="A622" s="5"/>
      <c r="B622" s="5"/>
      <c r="C622" s="144"/>
      <c r="D622" s="65"/>
      <c r="E622" s="5"/>
      <c r="F622" s="190"/>
      <c r="G622" s="66"/>
      <c r="H622" s="139"/>
      <c r="I622" s="139"/>
      <c r="J622" s="139"/>
      <c r="L622" s="63"/>
      <c r="M622" s="63"/>
      <c r="N622" s="63"/>
      <c r="O622" s="63"/>
      <c r="P622" s="63"/>
      <c r="Q622" s="63"/>
      <c r="R622" s="63"/>
      <c r="S622" s="63"/>
      <c r="T622" s="63"/>
      <c r="X622" s="63"/>
      <c r="Y622" s="63"/>
      <c r="Z622" s="63"/>
      <c r="AA622" s="63"/>
      <c r="AD622" s="63"/>
      <c r="AE622" s="63"/>
      <c r="AF622" s="63"/>
      <c r="AG622" s="63"/>
      <c r="AH622" s="63"/>
      <c r="AK622" s="63"/>
      <c r="AL622" s="63"/>
      <c r="AM622" s="63"/>
      <c r="AN622" s="63"/>
      <c r="AO622" s="63"/>
      <c r="AP622" s="67"/>
    </row>
    <row r="623" spans="1:42" x14ac:dyDescent="0.2">
      <c r="A623" s="5"/>
      <c r="B623" s="5"/>
      <c r="C623" s="144"/>
      <c r="D623" s="65"/>
      <c r="E623" s="5"/>
      <c r="F623" s="190"/>
      <c r="G623" s="66"/>
      <c r="H623" s="139"/>
      <c r="I623" s="139"/>
      <c r="J623" s="139"/>
      <c r="L623" s="63"/>
      <c r="M623" s="63"/>
      <c r="N623" s="63"/>
      <c r="O623" s="63"/>
      <c r="P623" s="63"/>
      <c r="Q623" s="63"/>
      <c r="R623" s="63"/>
      <c r="S623" s="63"/>
      <c r="T623" s="63"/>
      <c r="X623" s="63"/>
      <c r="Y623" s="63"/>
      <c r="Z623" s="63"/>
      <c r="AA623" s="63"/>
      <c r="AD623" s="63"/>
      <c r="AE623" s="63"/>
      <c r="AF623" s="63"/>
      <c r="AG623" s="63"/>
      <c r="AH623" s="63"/>
      <c r="AK623" s="63"/>
      <c r="AL623" s="63"/>
      <c r="AM623" s="63"/>
      <c r="AN623" s="63"/>
      <c r="AO623" s="63"/>
      <c r="AP623" s="67"/>
    </row>
    <row r="624" spans="1:42" x14ac:dyDescent="0.2">
      <c r="A624" s="5"/>
      <c r="B624" s="5"/>
      <c r="C624" s="144"/>
      <c r="D624" s="65"/>
      <c r="E624" s="5"/>
      <c r="F624" s="190"/>
      <c r="G624" s="66"/>
      <c r="H624" s="139"/>
      <c r="I624" s="139"/>
      <c r="J624" s="139"/>
      <c r="L624" s="63"/>
      <c r="M624" s="63"/>
      <c r="N624" s="63"/>
      <c r="O624" s="63"/>
      <c r="P624" s="63"/>
      <c r="Q624" s="63"/>
      <c r="R624" s="63"/>
      <c r="S624" s="63"/>
      <c r="T624" s="63"/>
      <c r="X624" s="63"/>
      <c r="Y624" s="63"/>
      <c r="Z624" s="63"/>
      <c r="AA624" s="63"/>
      <c r="AD624" s="63"/>
      <c r="AE624" s="63"/>
      <c r="AF624" s="63"/>
      <c r="AG624" s="63"/>
      <c r="AH624" s="63"/>
      <c r="AK624" s="63"/>
      <c r="AL624" s="63"/>
      <c r="AM624" s="63"/>
      <c r="AN624" s="63"/>
      <c r="AO624" s="63"/>
      <c r="AP624" s="67"/>
    </row>
    <row r="625" spans="1:42" x14ac:dyDescent="0.2">
      <c r="A625" s="5"/>
      <c r="B625" s="5"/>
      <c r="C625" s="144"/>
      <c r="D625" s="65"/>
      <c r="E625" s="5"/>
      <c r="F625" s="190"/>
      <c r="G625" s="66"/>
      <c r="H625" s="139"/>
      <c r="I625" s="139"/>
      <c r="J625" s="139"/>
      <c r="L625" s="63"/>
      <c r="M625" s="63"/>
      <c r="N625" s="63"/>
      <c r="O625" s="63"/>
      <c r="P625" s="63"/>
      <c r="Q625" s="63"/>
      <c r="R625" s="63"/>
      <c r="S625" s="63"/>
      <c r="T625" s="63"/>
      <c r="X625" s="63"/>
      <c r="Y625" s="63"/>
      <c r="Z625" s="63"/>
      <c r="AA625" s="63"/>
      <c r="AD625" s="63"/>
      <c r="AE625" s="63"/>
      <c r="AF625" s="63"/>
      <c r="AG625" s="63"/>
      <c r="AH625" s="63"/>
      <c r="AK625" s="63"/>
      <c r="AL625" s="63"/>
      <c r="AM625" s="63"/>
      <c r="AN625" s="63"/>
      <c r="AO625" s="63"/>
      <c r="AP625" s="67"/>
    </row>
    <row r="626" spans="1:42" x14ac:dyDescent="0.2">
      <c r="A626" s="5"/>
      <c r="B626" s="5"/>
      <c r="C626" s="144"/>
      <c r="D626" s="65"/>
      <c r="E626" s="5"/>
      <c r="F626" s="190"/>
      <c r="G626" s="66"/>
      <c r="H626" s="139"/>
      <c r="I626" s="139"/>
      <c r="J626" s="139"/>
      <c r="L626" s="63"/>
      <c r="M626" s="63"/>
      <c r="N626" s="63"/>
      <c r="O626" s="63"/>
      <c r="P626" s="63"/>
      <c r="Q626" s="63"/>
      <c r="R626" s="63"/>
      <c r="S626" s="63"/>
      <c r="T626" s="63"/>
      <c r="X626" s="63"/>
      <c r="Y626" s="63"/>
      <c r="Z626" s="63"/>
      <c r="AA626" s="63"/>
      <c r="AD626" s="63"/>
      <c r="AE626" s="63"/>
      <c r="AF626" s="63"/>
      <c r="AG626" s="63"/>
      <c r="AH626" s="63"/>
      <c r="AK626" s="63"/>
      <c r="AL626" s="63"/>
      <c r="AM626" s="63"/>
      <c r="AN626" s="63"/>
      <c r="AO626" s="63"/>
      <c r="AP626" s="67"/>
    </row>
    <row r="627" spans="1:42" x14ac:dyDescent="0.2">
      <c r="A627" s="5"/>
      <c r="B627" s="5"/>
      <c r="C627" s="144"/>
      <c r="D627" s="65"/>
      <c r="E627" s="5"/>
      <c r="F627" s="190"/>
      <c r="G627" s="66"/>
      <c r="H627" s="139"/>
      <c r="I627" s="139"/>
      <c r="J627" s="139"/>
      <c r="L627" s="63"/>
      <c r="M627" s="63"/>
      <c r="N627" s="63"/>
      <c r="O627" s="63"/>
      <c r="P627" s="63"/>
      <c r="Q627" s="63"/>
      <c r="R627" s="63"/>
      <c r="S627" s="63"/>
      <c r="T627" s="63"/>
      <c r="X627" s="63"/>
      <c r="Y627" s="63"/>
      <c r="Z627" s="63"/>
      <c r="AA627" s="63"/>
      <c r="AD627" s="63"/>
      <c r="AE627" s="63"/>
      <c r="AF627" s="63"/>
      <c r="AG627" s="63"/>
      <c r="AH627" s="63"/>
      <c r="AK627" s="63"/>
      <c r="AL627" s="63"/>
      <c r="AM627" s="63"/>
      <c r="AN627" s="63"/>
      <c r="AO627" s="63"/>
      <c r="AP627" s="67"/>
    </row>
    <row r="628" spans="1:42" x14ac:dyDescent="0.2">
      <c r="A628" s="5"/>
      <c r="B628" s="5"/>
      <c r="C628" s="144"/>
      <c r="D628" s="65"/>
      <c r="E628" s="5"/>
      <c r="F628" s="190"/>
      <c r="G628" s="66"/>
      <c r="H628" s="139"/>
      <c r="I628" s="139"/>
      <c r="J628" s="139"/>
      <c r="L628" s="63"/>
      <c r="M628" s="63"/>
      <c r="N628" s="63"/>
      <c r="O628" s="63"/>
      <c r="P628" s="63"/>
      <c r="Q628" s="63"/>
      <c r="R628" s="63"/>
      <c r="S628" s="63"/>
      <c r="T628" s="63"/>
      <c r="X628" s="63"/>
      <c r="Y628" s="63"/>
      <c r="Z628" s="63"/>
      <c r="AA628" s="63"/>
      <c r="AD628" s="63"/>
      <c r="AE628" s="63"/>
      <c r="AF628" s="63"/>
      <c r="AG628" s="63"/>
      <c r="AH628" s="63"/>
      <c r="AK628" s="63"/>
      <c r="AL628" s="63"/>
      <c r="AM628" s="63"/>
      <c r="AN628" s="63"/>
      <c r="AO628" s="63"/>
      <c r="AP628" s="67"/>
    </row>
    <row r="629" spans="1:42" x14ac:dyDescent="0.2">
      <c r="A629" s="5"/>
      <c r="B629" s="5"/>
      <c r="C629" s="144"/>
      <c r="D629" s="65"/>
      <c r="E629" s="5"/>
      <c r="F629" s="190"/>
      <c r="G629" s="66"/>
      <c r="H629" s="139"/>
      <c r="I629" s="139"/>
      <c r="J629" s="139"/>
      <c r="L629" s="63"/>
      <c r="M629" s="63"/>
      <c r="N629" s="63"/>
      <c r="O629" s="63"/>
      <c r="P629" s="63"/>
      <c r="Q629" s="63"/>
      <c r="R629" s="63"/>
      <c r="S629" s="63"/>
      <c r="T629" s="63"/>
      <c r="X629" s="63"/>
      <c r="Y629" s="63"/>
      <c r="Z629" s="63"/>
      <c r="AA629" s="63"/>
      <c r="AD629" s="63"/>
      <c r="AE629" s="63"/>
      <c r="AF629" s="63"/>
      <c r="AG629" s="63"/>
      <c r="AH629" s="63"/>
      <c r="AK629" s="63"/>
      <c r="AL629" s="63"/>
      <c r="AM629" s="63"/>
      <c r="AN629" s="63"/>
      <c r="AO629" s="63"/>
      <c r="AP629" s="67"/>
    </row>
    <row r="630" spans="1:42" x14ac:dyDescent="0.2">
      <c r="A630" s="5"/>
      <c r="B630" s="5"/>
      <c r="C630" s="144"/>
      <c r="D630" s="65"/>
      <c r="E630" s="5"/>
      <c r="F630" s="190"/>
      <c r="G630" s="66"/>
      <c r="H630" s="139"/>
      <c r="I630" s="139"/>
      <c r="J630" s="139"/>
      <c r="L630" s="63"/>
      <c r="M630" s="63"/>
      <c r="N630" s="63"/>
      <c r="O630" s="63"/>
      <c r="P630" s="63"/>
      <c r="Q630" s="63"/>
      <c r="R630" s="63"/>
      <c r="S630" s="63"/>
      <c r="T630" s="63"/>
      <c r="X630" s="63"/>
      <c r="Y630" s="63"/>
      <c r="Z630" s="63"/>
      <c r="AA630" s="63"/>
      <c r="AD630" s="63"/>
      <c r="AE630" s="63"/>
      <c r="AF630" s="63"/>
      <c r="AG630" s="63"/>
      <c r="AH630" s="63"/>
      <c r="AK630" s="63"/>
      <c r="AL630" s="63"/>
      <c r="AM630" s="63"/>
      <c r="AN630" s="63"/>
      <c r="AO630" s="63"/>
      <c r="AP630" s="67"/>
    </row>
    <row r="631" spans="1:42" x14ac:dyDescent="0.2">
      <c r="A631" s="5"/>
      <c r="B631" s="5"/>
      <c r="C631" s="144"/>
      <c r="D631" s="65"/>
      <c r="E631" s="5"/>
      <c r="F631" s="190"/>
      <c r="G631" s="66"/>
      <c r="H631" s="139"/>
      <c r="I631" s="139"/>
      <c r="J631" s="139"/>
      <c r="L631" s="63"/>
      <c r="M631" s="63"/>
      <c r="N631" s="63"/>
      <c r="O631" s="63"/>
      <c r="P631" s="63"/>
      <c r="Q631" s="63"/>
      <c r="R631" s="63"/>
      <c r="S631" s="63"/>
      <c r="T631" s="63"/>
      <c r="X631" s="63"/>
      <c r="Y631" s="63"/>
      <c r="Z631" s="63"/>
      <c r="AA631" s="63"/>
      <c r="AD631" s="63"/>
      <c r="AE631" s="63"/>
      <c r="AF631" s="63"/>
      <c r="AG631" s="63"/>
      <c r="AH631" s="63"/>
      <c r="AK631" s="63"/>
      <c r="AL631" s="63"/>
      <c r="AM631" s="63"/>
      <c r="AN631" s="63"/>
      <c r="AO631" s="63"/>
      <c r="AP631" s="67"/>
    </row>
    <row r="632" spans="1:42" x14ac:dyDescent="0.2">
      <c r="A632" s="5"/>
      <c r="B632" s="5"/>
      <c r="C632" s="144"/>
      <c r="D632" s="65"/>
      <c r="E632" s="5"/>
      <c r="F632" s="190"/>
      <c r="G632" s="66"/>
      <c r="H632" s="139"/>
      <c r="I632" s="139"/>
      <c r="J632" s="139"/>
      <c r="L632" s="63"/>
      <c r="M632" s="63"/>
      <c r="N632" s="63"/>
      <c r="O632" s="63"/>
      <c r="P632" s="63"/>
      <c r="Q632" s="63"/>
      <c r="R632" s="63"/>
      <c r="S632" s="63"/>
      <c r="T632" s="63"/>
      <c r="X632" s="63"/>
      <c r="Y632" s="63"/>
      <c r="Z632" s="63"/>
      <c r="AA632" s="63"/>
      <c r="AD632" s="63"/>
      <c r="AE632" s="63"/>
      <c r="AF632" s="63"/>
      <c r="AG632" s="63"/>
      <c r="AH632" s="63"/>
      <c r="AK632" s="63"/>
      <c r="AL632" s="63"/>
      <c r="AM632" s="63"/>
      <c r="AN632" s="63"/>
      <c r="AO632" s="63"/>
      <c r="AP632" s="67"/>
    </row>
    <row r="633" spans="1:42" x14ac:dyDescent="0.2">
      <c r="A633" s="5"/>
      <c r="B633" s="5"/>
      <c r="C633" s="144"/>
      <c r="D633" s="65"/>
      <c r="E633" s="5"/>
      <c r="F633" s="190"/>
      <c r="G633" s="66"/>
      <c r="H633" s="139"/>
      <c r="I633" s="139"/>
      <c r="J633" s="139"/>
      <c r="L633" s="63"/>
      <c r="M633" s="63"/>
      <c r="N633" s="63"/>
      <c r="O633" s="63"/>
      <c r="P633" s="63"/>
      <c r="Q633" s="63"/>
      <c r="R633" s="63"/>
      <c r="S633" s="63"/>
      <c r="T633" s="63"/>
      <c r="X633" s="63"/>
      <c r="Y633" s="63"/>
      <c r="Z633" s="63"/>
      <c r="AA633" s="63"/>
      <c r="AD633" s="63"/>
      <c r="AE633" s="63"/>
      <c r="AF633" s="63"/>
      <c r="AG633" s="63"/>
      <c r="AH633" s="63"/>
      <c r="AK633" s="63"/>
      <c r="AL633" s="63"/>
      <c r="AM633" s="63"/>
      <c r="AN633" s="63"/>
      <c r="AO633" s="63"/>
      <c r="AP633" s="67"/>
    </row>
    <row r="634" spans="1:42" x14ac:dyDescent="0.2">
      <c r="A634" s="5"/>
      <c r="B634" s="5"/>
      <c r="C634" s="144"/>
      <c r="D634" s="65"/>
      <c r="E634" s="5"/>
      <c r="F634" s="190"/>
      <c r="G634" s="66"/>
      <c r="H634" s="139"/>
      <c r="I634" s="139"/>
      <c r="J634" s="139"/>
      <c r="L634" s="63"/>
      <c r="M634" s="63"/>
      <c r="N634" s="63"/>
      <c r="O634" s="63"/>
      <c r="P634" s="63"/>
      <c r="Q634" s="63"/>
      <c r="R634" s="63"/>
      <c r="S634" s="63"/>
      <c r="T634" s="63"/>
      <c r="X634" s="63"/>
      <c r="Y634" s="63"/>
      <c r="Z634" s="63"/>
      <c r="AA634" s="63"/>
      <c r="AD634" s="63"/>
      <c r="AE634" s="63"/>
      <c r="AF634" s="63"/>
      <c r="AG634" s="63"/>
      <c r="AH634" s="63"/>
      <c r="AK634" s="63"/>
      <c r="AL634" s="63"/>
      <c r="AM634" s="63"/>
      <c r="AN634" s="63"/>
      <c r="AO634" s="63"/>
      <c r="AP634" s="67"/>
    </row>
    <row r="635" spans="1:42" x14ac:dyDescent="0.2">
      <c r="A635" s="5"/>
      <c r="B635" s="5"/>
      <c r="C635" s="144"/>
      <c r="D635" s="65"/>
      <c r="E635" s="5"/>
      <c r="F635" s="190"/>
      <c r="G635" s="66"/>
      <c r="H635" s="139"/>
      <c r="I635" s="139"/>
      <c r="J635" s="139"/>
      <c r="L635" s="63"/>
      <c r="M635" s="63"/>
      <c r="N635" s="63"/>
      <c r="O635" s="63"/>
      <c r="P635" s="63"/>
      <c r="Q635" s="63"/>
      <c r="R635" s="63"/>
      <c r="S635" s="63"/>
      <c r="T635" s="63"/>
      <c r="X635" s="63"/>
      <c r="Y635" s="63"/>
      <c r="Z635" s="63"/>
      <c r="AA635" s="63"/>
      <c r="AD635" s="63"/>
      <c r="AE635" s="63"/>
      <c r="AF635" s="63"/>
      <c r="AG635" s="63"/>
      <c r="AH635" s="63"/>
      <c r="AK635" s="63"/>
      <c r="AL635" s="63"/>
      <c r="AM635" s="63"/>
      <c r="AN635" s="63"/>
      <c r="AO635" s="63"/>
      <c r="AP635" s="67"/>
    </row>
    <row r="636" spans="1:42" x14ac:dyDescent="0.2">
      <c r="A636" s="5"/>
      <c r="B636" s="5"/>
      <c r="C636" s="144"/>
      <c r="D636" s="65"/>
      <c r="E636" s="5"/>
      <c r="F636" s="190"/>
      <c r="G636" s="66"/>
      <c r="H636" s="139"/>
      <c r="I636" s="139"/>
      <c r="J636" s="139"/>
      <c r="L636" s="63"/>
      <c r="M636" s="63"/>
      <c r="N636" s="63"/>
      <c r="O636" s="63"/>
      <c r="P636" s="63"/>
      <c r="Q636" s="63"/>
      <c r="R636" s="63"/>
      <c r="S636" s="63"/>
      <c r="T636" s="63"/>
      <c r="X636" s="63"/>
      <c r="Y636" s="63"/>
      <c r="Z636" s="63"/>
      <c r="AA636" s="63"/>
      <c r="AD636" s="63"/>
      <c r="AE636" s="63"/>
      <c r="AF636" s="63"/>
      <c r="AG636" s="63"/>
      <c r="AH636" s="63"/>
      <c r="AK636" s="63"/>
      <c r="AL636" s="63"/>
      <c r="AM636" s="63"/>
      <c r="AN636" s="63"/>
      <c r="AO636" s="63"/>
      <c r="AP636" s="67"/>
    </row>
    <row r="637" spans="1:42" x14ac:dyDescent="0.2">
      <c r="A637" s="5"/>
      <c r="B637" s="5"/>
      <c r="C637" s="144"/>
      <c r="D637" s="65"/>
      <c r="E637" s="5"/>
      <c r="F637" s="190"/>
      <c r="G637" s="66"/>
      <c r="H637" s="139"/>
      <c r="I637" s="139"/>
      <c r="J637" s="139"/>
      <c r="L637" s="63"/>
      <c r="M637" s="63"/>
      <c r="N637" s="63"/>
      <c r="O637" s="63"/>
      <c r="P637" s="63"/>
      <c r="Q637" s="63"/>
      <c r="R637" s="63"/>
      <c r="S637" s="63"/>
      <c r="T637" s="63"/>
      <c r="X637" s="63"/>
      <c r="Y637" s="63"/>
      <c r="Z637" s="63"/>
      <c r="AA637" s="63"/>
      <c r="AD637" s="63"/>
      <c r="AE637" s="63"/>
      <c r="AF637" s="63"/>
      <c r="AG637" s="63"/>
      <c r="AH637" s="63"/>
      <c r="AK637" s="63"/>
      <c r="AL637" s="63"/>
      <c r="AM637" s="63"/>
      <c r="AN637" s="63"/>
      <c r="AO637" s="63"/>
      <c r="AP637" s="67"/>
    </row>
    <row r="638" spans="1:42" x14ac:dyDescent="0.2">
      <c r="A638" s="5"/>
      <c r="B638" s="5"/>
      <c r="C638" s="144"/>
      <c r="D638" s="65"/>
      <c r="E638" s="5"/>
      <c r="F638" s="190"/>
      <c r="G638" s="66"/>
      <c r="H638" s="139"/>
      <c r="I638" s="139"/>
      <c r="J638" s="139"/>
      <c r="L638" s="63"/>
      <c r="M638" s="63"/>
      <c r="N638" s="63"/>
      <c r="O638" s="63"/>
      <c r="P638" s="63"/>
      <c r="Q638" s="63"/>
      <c r="R638" s="63"/>
      <c r="S638" s="63"/>
      <c r="T638" s="63"/>
      <c r="X638" s="63"/>
      <c r="Y638" s="63"/>
      <c r="Z638" s="63"/>
      <c r="AA638" s="63"/>
      <c r="AD638" s="63"/>
      <c r="AE638" s="63"/>
      <c r="AF638" s="63"/>
      <c r="AG638" s="63"/>
      <c r="AH638" s="63"/>
      <c r="AK638" s="63"/>
      <c r="AL638" s="63"/>
      <c r="AM638" s="63"/>
      <c r="AN638" s="63"/>
      <c r="AO638" s="63"/>
      <c r="AP638" s="67"/>
    </row>
  </sheetData>
  <sheetProtection formatCells="0" formatColumns="0" selectLockedCells="1"/>
  <protectedRanges>
    <protectedRange sqref="V5:AA5 AK5:AP5" name="Bereich2"/>
    <protectedRange sqref="V5:AA5 AK5:AP5" name="Bereich1"/>
    <protectedRange sqref="K5" name="Bereich1_5"/>
    <protectedRange sqref="D5:I5" name="Bereich1_7"/>
    <protectedRange sqref="K68:AO90 K7:AP67" name="Bereich1_3"/>
    <protectedRange sqref="V3:Y3 AK3:AP3" name="Bereich1_2"/>
  </protectedRanges>
  <mergeCells count="12">
    <mergeCell ref="M3:N3"/>
    <mergeCell ref="O3:R3"/>
    <mergeCell ref="T3:U3"/>
    <mergeCell ref="V3:Y3"/>
    <mergeCell ref="AC3:AD3"/>
    <mergeCell ref="O4:R4"/>
    <mergeCell ref="V4:Y4"/>
    <mergeCell ref="AE4:AH4"/>
    <mergeCell ref="AO4:AP4"/>
    <mergeCell ref="AK1:AO1"/>
    <mergeCell ref="AE3:AH3"/>
    <mergeCell ref="AK3:AP3"/>
  </mergeCells>
  <hyperlinks>
    <hyperlink ref="G7" r:id="rId1"/>
    <hyperlink ref="G8" r:id="rId2"/>
    <hyperlink ref="G9" r:id="rId3"/>
    <hyperlink ref="G10" r:id="rId4"/>
    <hyperlink ref="G11" r:id="rId5"/>
    <hyperlink ref="G12" r:id="rId6"/>
    <hyperlink ref="G13" r:id="rId7"/>
    <hyperlink ref="G15" r:id="rId8"/>
    <hyperlink ref="G16" r:id="rId9"/>
    <hyperlink ref="G17" r:id="rId10"/>
    <hyperlink ref="G18" r:id="rId11"/>
    <hyperlink ref="G19" r:id="rId12"/>
    <hyperlink ref="G20" r:id="rId13"/>
    <hyperlink ref="G21" r:id="rId14"/>
    <hyperlink ref="G22" r:id="rId15"/>
    <hyperlink ref="G23" r:id="rId16"/>
    <hyperlink ref="G25" r:id="rId17"/>
    <hyperlink ref="G27" r:id="rId18"/>
    <hyperlink ref="G28" r:id="rId19"/>
    <hyperlink ref="G29" r:id="rId20"/>
    <hyperlink ref="G30" r:id="rId21"/>
    <hyperlink ref="G31" r:id="rId22"/>
    <hyperlink ref="G32" r:id="rId23"/>
    <hyperlink ref="G33" r:id="rId24"/>
    <hyperlink ref="G34" r:id="rId25"/>
    <hyperlink ref="G35" r:id="rId26"/>
    <hyperlink ref="G36" r:id="rId27"/>
    <hyperlink ref="G37" r:id="rId28"/>
    <hyperlink ref="G38" r:id="rId29"/>
    <hyperlink ref="G39" r:id="rId30"/>
    <hyperlink ref="G41" r:id="rId31"/>
    <hyperlink ref="G43" r:id="rId32"/>
    <hyperlink ref="G44" r:id="rId33"/>
    <hyperlink ref="G45" r:id="rId34"/>
    <hyperlink ref="G46" r:id="rId35"/>
    <hyperlink ref="G47" r:id="rId36"/>
    <hyperlink ref="G48" r:id="rId37"/>
    <hyperlink ref="G49" r:id="rId38"/>
    <hyperlink ref="G50" r:id="rId39"/>
    <hyperlink ref="G51" r:id="rId40"/>
    <hyperlink ref="G53" r:id="rId41"/>
    <hyperlink ref="G54" r:id="rId42"/>
    <hyperlink ref="G55" r:id="rId43"/>
    <hyperlink ref="G56" r:id="rId44"/>
    <hyperlink ref="G57" r:id="rId45"/>
    <hyperlink ref="G58" r:id="rId46"/>
    <hyperlink ref="G59" r:id="rId47"/>
    <hyperlink ref="G60" r:id="rId48"/>
    <hyperlink ref="G61" r:id="rId49"/>
    <hyperlink ref="G62" r:id="rId50"/>
    <hyperlink ref="G63" r:id="rId51"/>
    <hyperlink ref="G65" r:id="rId52"/>
    <hyperlink ref="G66" r:id="rId53"/>
    <hyperlink ref="G67" r:id="rId54"/>
    <hyperlink ref="G68" r:id="rId55"/>
    <hyperlink ref="G69" r:id="rId56"/>
    <hyperlink ref="G70" r:id="rId57"/>
    <hyperlink ref="G71" r:id="rId58"/>
    <hyperlink ref="G72" r:id="rId59"/>
    <hyperlink ref="G73" r:id="rId60"/>
    <hyperlink ref="G74" r:id="rId61"/>
    <hyperlink ref="G77" r:id="rId62"/>
    <hyperlink ref="G78" r:id="rId63"/>
    <hyperlink ref="G79" r:id="rId64"/>
    <hyperlink ref="G80" r:id="rId65"/>
    <hyperlink ref="G81" r:id="rId66"/>
    <hyperlink ref="G82" r:id="rId67"/>
    <hyperlink ref="G83" r:id="rId68"/>
    <hyperlink ref="G84" r:id="rId69"/>
    <hyperlink ref="G85" r:id="rId70"/>
    <hyperlink ref="G86" r:id="rId71"/>
    <hyperlink ref="G87" r:id="rId72"/>
    <hyperlink ref="G88" r:id="rId73"/>
    <hyperlink ref="G89" r:id="rId74"/>
    <hyperlink ref="G90" r:id="rId75"/>
    <hyperlink ref="G14" r:id="rId76"/>
    <hyperlink ref="G24" r:id="rId77"/>
    <hyperlink ref="G26" r:id="rId78"/>
    <hyperlink ref="G40" r:id="rId79"/>
    <hyperlink ref="G42" r:id="rId80"/>
    <hyperlink ref="G52" r:id="rId81"/>
    <hyperlink ref="G64" r:id="rId82"/>
  </hyperlinks>
  <printOptions horizontalCentered="1" verticalCentered="1"/>
  <pageMargins left="0" right="0" top="0" bottom="0" header="0" footer="0"/>
  <pageSetup paperSize="9" scale="36" fitToHeight="0" orientation="landscape" r:id="rId83"/>
  <headerFooter alignWithMargins="0">
    <oddFooter>&amp;R&amp;8&amp;F  &amp;A  &amp;D  fel</oddFooter>
  </headerFooter>
  <drawing r:id="rId84"/>
  <legacyDrawing r:id="rId85"/>
  <tableParts count="1">
    <tablePart r:id="rId86"/>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8">
    <tabColor rgb="FFFFFF99"/>
    <pageSetUpPr fitToPage="1"/>
  </sheetPr>
  <dimension ref="A1:AR574"/>
  <sheetViews>
    <sheetView showZeros="0" zoomScale="69" zoomScaleNormal="69" zoomScaleSheetLayoutView="40" workbookViewId="0">
      <pane xSplit="4" ySplit="8" topLeftCell="E72" activePane="bottomRight" state="frozen"/>
      <selection activeCell="C39" sqref="C39"/>
      <selection pane="topRight" activeCell="C39" sqref="C39"/>
      <selection pane="bottomLeft" activeCell="C39" sqref="C39"/>
      <selection pane="bottomRight" activeCell="D88" sqref="D88:G88"/>
    </sheetView>
  </sheetViews>
  <sheetFormatPr baseColWidth="10" defaultColWidth="11.42578125" defaultRowHeight="19.5" x14ac:dyDescent="0.2"/>
  <cols>
    <col min="1" max="1" width="22.140625" style="5" customWidth="1"/>
    <col min="2" max="2" width="10.140625" style="4" customWidth="1"/>
    <col min="3" max="3" width="13" style="141" customWidth="1"/>
    <col min="4" max="4" width="49.28515625" style="17" bestFit="1" customWidth="1"/>
    <col min="5" max="5" width="13" style="4" customWidth="1"/>
    <col min="6" max="6" width="16.28515625" style="181" customWidth="1"/>
    <col min="7" max="7" width="30.7109375" style="243" customWidth="1"/>
    <col min="8" max="8" width="17.85546875" style="135" customWidth="1"/>
    <col min="9" max="9" width="16.42578125" style="135" customWidth="1"/>
    <col min="10" max="10" width="16.28515625" style="135" customWidth="1"/>
    <col min="11" max="19" width="5.7109375" style="63" customWidth="1"/>
    <col min="20" max="20" width="6.7109375" style="63" customWidth="1"/>
    <col min="21" max="21" width="6.28515625" style="63" customWidth="1"/>
    <col min="22" max="29" width="6.7109375" style="63" customWidth="1"/>
    <col min="30" max="30" width="7.28515625" style="63" customWidth="1"/>
    <col min="31" max="31" width="6.7109375" style="63" customWidth="1"/>
    <col min="32" max="34" width="7.28515625" style="63" customWidth="1"/>
    <col min="35" max="35" width="8.140625" style="63" customWidth="1"/>
    <col min="36" max="39" width="7.28515625" style="63" customWidth="1"/>
    <col min="40" max="41" width="5.7109375" style="63" customWidth="1"/>
    <col min="42" max="42" width="22.28515625" style="67" customWidth="1"/>
    <col min="43" max="16384" width="11.42578125" style="59"/>
  </cols>
  <sheetData>
    <row r="1" spans="1:44" s="19" customFormat="1" ht="41.25" customHeight="1" thickBot="1" x14ac:dyDescent="0.35">
      <c r="A1" s="5"/>
      <c r="B1" s="4"/>
      <c r="C1" s="141"/>
      <c r="D1" s="248">
        <v>43952</v>
      </c>
      <c r="E1" s="4"/>
      <c r="F1" s="18"/>
      <c r="G1" s="232"/>
      <c r="H1" s="132"/>
      <c r="I1" s="132"/>
      <c r="J1" s="204"/>
      <c r="K1" s="204" t="s">
        <v>15</v>
      </c>
      <c r="L1" s="204"/>
      <c r="M1" s="132"/>
      <c r="N1" s="132"/>
      <c r="O1" s="132"/>
      <c r="P1" s="132"/>
      <c r="Q1" s="132"/>
      <c r="R1" s="132"/>
      <c r="S1" s="132"/>
      <c r="T1" s="204"/>
      <c r="U1" s="204"/>
      <c r="V1" s="204"/>
      <c r="W1" s="132"/>
      <c r="X1" s="132"/>
      <c r="Y1" s="132"/>
      <c r="Z1" s="132"/>
      <c r="AA1" s="204"/>
      <c r="AB1" s="204"/>
      <c r="AC1" s="132"/>
      <c r="AD1" s="132"/>
      <c r="AE1" s="132"/>
      <c r="AG1" s="132"/>
      <c r="AH1" s="204"/>
      <c r="AI1" s="205">
        <f>MONTH(D1)</f>
        <v>5</v>
      </c>
      <c r="AJ1" s="346" t="e">
        <f ca="1">TET(DATE(YEAR(D1),MONTH(D1),DAY(D1)),"MMMM")</f>
        <v>#NAME?</v>
      </c>
      <c r="AK1" s="346"/>
      <c r="AL1" s="346"/>
      <c r="AM1" s="346"/>
      <c r="AN1" s="346"/>
      <c r="AO1" s="347">
        <f>YEAR(D1)</f>
        <v>2020</v>
      </c>
      <c r="AP1" s="347"/>
      <c r="AR1" s="206"/>
    </row>
    <row r="2" spans="1:44" s="24" customFormat="1" ht="15" customHeight="1" x14ac:dyDescent="0.2">
      <c r="A2" s="5"/>
      <c r="B2" s="4"/>
      <c r="C2" s="141"/>
      <c r="D2" s="20"/>
      <c r="E2" s="104"/>
      <c r="F2" s="182"/>
      <c r="G2" s="233"/>
      <c r="H2" s="133"/>
      <c r="I2" s="133"/>
      <c r="J2" s="133"/>
      <c r="K2" s="62"/>
      <c r="L2" s="22"/>
      <c r="M2" s="22"/>
      <c r="N2" s="22"/>
      <c r="O2" s="22"/>
      <c r="P2" s="23"/>
      <c r="Q2" s="22"/>
      <c r="R2" s="22"/>
      <c r="S2" s="22"/>
      <c r="T2" s="22"/>
      <c r="U2" s="62"/>
      <c r="V2" s="62"/>
      <c r="W2" s="62"/>
      <c r="X2" s="22"/>
      <c r="Y2" s="22"/>
      <c r="Z2" s="22"/>
      <c r="AA2" s="22"/>
      <c r="AB2" s="62"/>
      <c r="AC2" s="62"/>
      <c r="AD2" s="22"/>
      <c r="AE2" s="22"/>
      <c r="AF2" s="22"/>
      <c r="AG2" s="22"/>
      <c r="AH2" s="22"/>
      <c r="AI2" s="62"/>
      <c r="AJ2" s="62"/>
      <c r="AK2" s="22"/>
      <c r="AL2" s="22"/>
      <c r="AM2" s="22"/>
      <c r="AN2" s="22"/>
      <c r="AO2" s="22"/>
    </row>
    <row r="3" spans="1:44" s="24" customFormat="1" ht="35.25" customHeight="1" x14ac:dyDescent="0.2">
      <c r="A3" s="5"/>
      <c r="B3" s="4"/>
      <c r="C3" s="141"/>
      <c r="D3" s="20"/>
      <c r="E3" s="104"/>
      <c r="F3" s="182"/>
      <c r="G3" s="233"/>
      <c r="H3" s="133"/>
      <c r="I3" s="133"/>
      <c r="J3" s="133"/>
      <c r="K3" s="62"/>
      <c r="L3" s="200"/>
      <c r="M3" s="320" t="s">
        <v>16</v>
      </c>
      <c r="N3" s="339"/>
      <c r="O3" s="323">
        <v>381489</v>
      </c>
      <c r="P3" s="324"/>
      <c r="Q3" s="324"/>
      <c r="R3" s="325"/>
      <c r="S3" s="244"/>
      <c r="T3" s="321" t="s">
        <v>16</v>
      </c>
      <c r="U3" s="322"/>
      <c r="V3" s="326">
        <v>361241</v>
      </c>
      <c r="W3" s="327"/>
      <c r="X3" s="327"/>
      <c r="Y3" s="328"/>
      <c r="Z3" s="245"/>
      <c r="AA3" s="245"/>
      <c r="AB3" s="201"/>
      <c r="AC3" s="321" t="s">
        <v>16</v>
      </c>
      <c r="AD3" s="322"/>
      <c r="AE3" s="331">
        <v>361240</v>
      </c>
      <c r="AF3" s="332"/>
      <c r="AG3" s="332"/>
      <c r="AH3" s="333"/>
      <c r="AI3" s="62"/>
      <c r="AJ3" s="62"/>
      <c r="AK3" s="319"/>
      <c r="AL3" s="319"/>
      <c r="AM3" s="319"/>
      <c r="AN3" s="319"/>
      <c r="AO3" s="319"/>
      <c r="AP3" s="319"/>
    </row>
    <row r="4" spans="1:44" s="123" customFormat="1" ht="33" customHeight="1" x14ac:dyDescent="0.3">
      <c r="A4" s="231">
        <f>SUBTOTAL(102,tab_Anwesenheit45679[TAS])</f>
        <v>74</v>
      </c>
      <c r="B4" s="129" t="s">
        <v>169</v>
      </c>
      <c r="C4" s="142"/>
      <c r="D4" s="23"/>
      <c r="E4" s="120"/>
      <c r="F4" s="183"/>
      <c r="G4" s="234"/>
      <c r="H4" s="134"/>
      <c r="I4" s="134"/>
      <c r="J4" s="134"/>
      <c r="K4" s="172"/>
      <c r="L4" s="122"/>
      <c r="M4" s="122"/>
      <c r="N4" s="122"/>
      <c r="O4" s="329">
        <f>COUNTIFS(tab_Anwesenheit45679[[#All],[TAS]],O3)</f>
        <v>6</v>
      </c>
      <c r="P4" s="329"/>
      <c r="Q4" s="329"/>
      <c r="R4" s="329"/>
      <c r="S4" s="246"/>
      <c r="T4" s="246"/>
      <c r="U4" s="247"/>
      <c r="V4" s="329">
        <f>COUNTIFS(tab_Anwesenheit45679[[#All],[TAS]],V3)</f>
        <v>50</v>
      </c>
      <c r="W4" s="329"/>
      <c r="X4" s="329"/>
      <c r="Y4" s="329"/>
      <c r="Z4" s="246"/>
      <c r="AA4" s="246"/>
      <c r="AB4" s="247"/>
      <c r="AC4" s="247"/>
      <c r="AD4" s="246"/>
      <c r="AE4" s="329">
        <f>COUNTIFS(tab_Anwesenheit45679[[#All],[TAS]],AE3)</f>
        <v>18</v>
      </c>
      <c r="AF4" s="329"/>
      <c r="AG4" s="329"/>
      <c r="AH4" s="329"/>
      <c r="AI4" s="172"/>
      <c r="AJ4" s="172"/>
      <c r="AK4" s="203" t="s">
        <v>166</v>
      </c>
      <c r="AL4" s="122"/>
      <c r="AM4" s="122"/>
      <c r="AN4" s="122"/>
      <c r="AO4" s="330">
        <f>COUNT(tab_Anwesenheit45679[TAS])</f>
        <v>74</v>
      </c>
      <c r="AP4" s="330"/>
    </row>
    <row r="5" spans="1:44" s="123" customFormat="1" ht="33" customHeight="1" x14ac:dyDescent="0.3">
      <c r="A5" s="231"/>
      <c r="B5" s="129"/>
      <c r="C5" s="142"/>
      <c r="D5" s="23"/>
      <c r="E5" s="120"/>
      <c r="F5" s="183"/>
      <c r="G5" s="234"/>
      <c r="H5" s="134"/>
      <c r="I5" s="134"/>
      <c r="J5" s="134"/>
      <c r="K5" s="172"/>
      <c r="L5" s="172"/>
      <c r="M5" s="172"/>
      <c r="N5" s="172"/>
      <c r="O5" s="225"/>
      <c r="P5" s="225"/>
      <c r="Q5" s="225"/>
      <c r="R5" s="225"/>
      <c r="S5" s="172"/>
      <c r="T5" s="172"/>
      <c r="U5" s="172"/>
      <c r="V5" s="225"/>
      <c r="W5" s="225"/>
      <c r="X5" s="225"/>
      <c r="Y5" s="225"/>
      <c r="Z5" s="172"/>
      <c r="AA5" s="172"/>
      <c r="AB5" s="172"/>
      <c r="AC5" s="172"/>
      <c r="AD5" s="172"/>
      <c r="AE5" s="225"/>
      <c r="AF5" s="225"/>
      <c r="AG5" s="225"/>
      <c r="AH5" s="225"/>
      <c r="AI5" s="172"/>
      <c r="AJ5" s="172"/>
      <c r="AK5" s="225"/>
      <c r="AL5" s="172"/>
      <c r="AM5" s="172"/>
      <c r="AN5" s="172"/>
      <c r="AO5" s="225"/>
      <c r="AP5" s="225"/>
    </row>
    <row r="6" spans="1:44" s="251" customFormat="1" ht="21.75" customHeight="1" x14ac:dyDescent="0.2">
      <c r="A6" s="207"/>
      <c r="B6" s="207"/>
      <c r="C6" s="207"/>
      <c r="D6" s="207"/>
      <c r="E6" s="207"/>
      <c r="F6" s="214"/>
      <c r="G6" s="235"/>
      <c r="H6" s="214"/>
      <c r="I6" s="214"/>
      <c r="J6" s="249"/>
      <c r="K6" s="250">
        <f>$D$1</f>
        <v>43952</v>
      </c>
      <c r="L6" s="250">
        <f>IFERROR(IF(MONTH($D$1)&lt;&gt;MONTH(K$6+1),"",K$6+1),"")</f>
        <v>43953</v>
      </c>
      <c r="M6" s="250">
        <f t="shared" ref="M6:AP6" si="0">IFERROR(IF(MONTH($D$1)&lt;&gt;MONTH(L$6+1),"",L$6+1),"")</f>
        <v>43954</v>
      </c>
      <c r="N6" s="250">
        <f t="shared" si="0"/>
        <v>43955</v>
      </c>
      <c r="O6" s="250">
        <f t="shared" si="0"/>
        <v>43956</v>
      </c>
      <c r="P6" s="250">
        <f t="shared" si="0"/>
        <v>43957</v>
      </c>
      <c r="Q6" s="250">
        <f t="shared" si="0"/>
        <v>43958</v>
      </c>
      <c r="R6" s="250">
        <f t="shared" si="0"/>
        <v>43959</v>
      </c>
      <c r="S6" s="250">
        <f t="shared" si="0"/>
        <v>43960</v>
      </c>
      <c r="T6" s="250">
        <f t="shared" si="0"/>
        <v>43961</v>
      </c>
      <c r="U6" s="250">
        <f t="shared" si="0"/>
        <v>43962</v>
      </c>
      <c r="V6" s="250">
        <f t="shared" si="0"/>
        <v>43963</v>
      </c>
      <c r="W6" s="250">
        <f t="shared" si="0"/>
        <v>43964</v>
      </c>
      <c r="X6" s="250">
        <f t="shared" si="0"/>
        <v>43965</v>
      </c>
      <c r="Y6" s="250">
        <f t="shared" si="0"/>
        <v>43966</v>
      </c>
      <c r="Z6" s="250">
        <f t="shared" si="0"/>
        <v>43967</v>
      </c>
      <c r="AA6" s="250">
        <f t="shared" si="0"/>
        <v>43968</v>
      </c>
      <c r="AB6" s="250">
        <f t="shared" si="0"/>
        <v>43969</v>
      </c>
      <c r="AC6" s="250">
        <f t="shared" si="0"/>
        <v>43970</v>
      </c>
      <c r="AD6" s="250">
        <f t="shared" si="0"/>
        <v>43971</v>
      </c>
      <c r="AE6" s="250">
        <f t="shared" si="0"/>
        <v>43972</v>
      </c>
      <c r="AF6" s="250">
        <f t="shared" si="0"/>
        <v>43973</v>
      </c>
      <c r="AG6" s="250">
        <f t="shared" si="0"/>
        <v>43974</v>
      </c>
      <c r="AH6" s="250">
        <f t="shared" si="0"/>
        <v>43975</v>
      </c>
      <c r="AI6" s="250">
        <f t="shared" si="0"/>
        <v>43976</v>
      </c>
      <c r="AJ6" s="250">
        <f t="shared" si="0"/>
        <v>43977</v>
      </c>
      <c r="AK6" s="250">
        <f t="shared" si="0"/>
        <v>43978</v>
      </c>
      <c r="AL6" s="250">
        <f t="shared" si="0"/>
        <v>43979</v>
      </c>
      <c r="AM6" s="250">
        <f t="shared" si="0"/>
        <v>43980</v>
      </c>
      <c r="AN6" s="250">
        <f t="shared" si="0"/>
        <v>43981</v>
      </c>
      <c r="AO6" s="250">
        <f t="shared" si="0"/>
        <v>43982</v>
      </c>
      <c r="AP6" s="249" t="str">
        <f t="shared" si="0"/>
        <v/>
      </c>
    </row>
    <row r="7" spans="1:44" s="215" customFormat="1" ht="20.25" customHeight="1" x14ac:dyDescent="0.2">
      <c r="A7" s="208"/>
      <c r="B7" s="208"/>
      <c r="E7" s="216"/>
      <c r="F7" s="217"/>
      <c r="G7" s="236"/>
      <c r="H7" s="217"/>
      <c r="I7" s="217"/>
      <c r="J7" s="217"/>
      <c r="K7" s="252" t="str">
        <f>IFERROR(IF(VLOOKUP(K$6,tbl_Feiertage[Feiertage],1,FALSE)&lt;&gt;"","F"),"")</f>
        <v>F</v>
      </c>
      <c r="L7" s="252" t="str">
        <f>IFERROR(IF(VLOOKUP(L$6,tbl_Feiertage[Feiertage],1,FALSE)&lt;&gt;"","F"),"")</f>
        <v/>
      </c>
      <c r="M7" s="252" t="str">
        <f>IFERROR(IF(VLOOKUP(M$6,tbl_Feiertage[Feiertage],1,FALSE)&lt;&gt;"","F"),"")</f>
        <v/>
      </c>
      <c r="N7" s="252" t="str">
        <f>IFERROR(IF(VLOOKUP(N$6,tbl_Feiertage[Feiertage],1,FALSE)&lt;&gt;"","F"),"")</f>
        <v/>
      </c>
      <c r="O7" s="252" t="str">
        <f>IFERROR(IF(VLOOKUP(O$6,tbl_Feiertage[Feiertage],1,FALSE)&lt;&gt;"","F"),"")</f>
        <v/>
      </c>
      <c r="P7" s="252" t="str">
        <f>IFERROR(IF(VLOOKUP(P$6,tbl_Feiertage[Feiertage],1,FALSE)&lt;&gt;"","F"),"")</f>
        <v/>
      </c>
      <c r="Q7" s="252" t="str">
        <f>IFERROR(IF(VLOOKUP(Q$6,tbl_Feiertage[Feiertage],1,FALSE)&lt;&gt;"","F"),"")</f>
        <v/>
      </c>
      <c r="R7" s="252" t="str">
        <f>IFERROR(IF(VLOOKUP(R$6,tbl_Feiertage[Feiertage],1,FALSE)&lt;&gt;"","F"),"")</f>
        <v/>
      </c>
      <c r="S7" s="252" t="str">
        <f>IFERROR(IF(VLOOKUP(S$6,tbl_Feiertage[Feiertage],1,FALSE)&lt;&gt;"","F"),"")</f>
        <v/>
      </c>
      <c r="T7" s="252" t="str">
        <f>IFERROR(IF(VLOOKUP(T$6,tbl_Feiertage[Feiertage],1,FALSE)&lt;&gt;"","F"),"")</f>
        <v/>
      </c>
      <c r="U7" s="252" t="str">
        <f>IFERROR(IF(VLOOKUP(U$6,tbl_Feiertage[Feiertage],1,FALSE)&lt;&gt;"","F"),"")</f>
        <v/>
      </c>
      <c r="V7" s="252" t="str">
        <f>IFERROR(IF(VLOOKUP(V$6,tbl_Feiertage[Feiertage],1,FALSE)&lt;&gt;"","F"),"")</f>
        <v/>
      </c>
      <c r="W7" s="252" t="str">
        <f>IFERROR(IF(VLOOKUP(W$6,tbl_Feiertage[Feiertage],1,FALSE)&lt;&gt;"","F"),"")</f>
        <v/>
      </c>
      <c r="X7" s="252" t="str">
        <f>IFERROR(IF(VLOOKUP(X$6,tbl_Feiertage[Feiertage],1,FALSE)&lt;&gt;"","F"),"")</f>
        <v/>
      </c>
      <c r="Y7" s="252" t="str">
        <f>IFERROR(IF(VLOOKUP(Y$6,tbl_Feiertage[Feiertage],1,FALSE)&lt;&gt;"","F"),"")</f>
        <v/>
      </c>
      <c r="Z7" s="252" t="str">
        <f>IFERROR(IF(VLOOKUP(Z$6,tbl_Feiertage[Feiertage],1,FALSE)&lt;&gt;"","F"),"")</f>
        <v/>
      </c>
      <c r="AA7" s="252" t="str">
        <f>IFERROR(IF(VLOOKUP(AA$6,tbl_Feiertage[Feiertage],1,FALSE)&lt;&gt;"","F"),"")</f>
        <v/>
      </c>
      <c r="AB7" s="252" t="str">
        <f>IFERROR(IF(VLOOKUP(AB$6,tbl_Feiertage[Feiertage],1,FALSE)&lt;&gt;"","F"),"")</f>
        <v/>
      </c>
      <c r="AC7" s="252" t="str">
        <f>IFERROR(IF(VLOOKUP(AC$6,tbl_Feiertage[Feiertage],1,FALSE)&lt;&gt;"","F"),"")</f>
        <v/>
      </c>
      <c r="AD7" s="252" t="str">
        <f>IFERROR(IF(VLOOKUP(AD$6,tbl_Feiertage[Feiertage],1,FALSE)&lt;&gt;"","F"),"")</f>
        <v/>
      </c>
      <c r="AE7" s="252" t="str">
        <f>IFERROR(IF(VLOOKUP(AE$6,tbl_Feiertage[Feiertage],1,FALSE)&lt;&gt;"","F"),"")</f>
        <v>F</v>
      </c>
      <c r="AF7" s="252" t="str">
        <f>IFERROR(IF(VLOOKUP(AF$6,tbl_Feiertage[Feiertage],1,FALSE)&lt;&gt;"","F"),"")</f>
        <v/>
      </c>
      <c r="AG7" s="252" t="str">
        <f>IFERROR(IF(VLOOKUP(AG$6,tbl_Feiertage[Feiertage],1,FALSE)&lt;&gt;"","F"),"")</f>
        <v/>
      </c>
      <c r="AH7" s="252" t="str">
        <f>IFERROR(IF(VLOOKUP(AH$6,tbl_Feiertage[Feiertage],1,FALSE)&lt;&gt;"","F"),"")</f>
        <v/>
      </c>
      <c r="AI7" s="252" t="str">
        <f>IFERROR(IF(VLOOKUP(AI$6,tbl_Feiertage[Feiertage],1,FALSE)&lt;&gt;"","F"),"")</f>
        <v/>
      </c>
      <c r="AJ7" s="252" t="str">
        <f>IFERROR(IF(VLOOKUP(AJ$6,tbl_Feiertage[Feiertage],1,FALSE)&lt;&gt;"","F"),"")</f>
        <v/>
      </c>
      <c r="AK7" s="252" t="str">
        <f>IFERROR(IF(VLOOKUP(AK$6,tbl_Feiertage[Feiertage],1,FALSE)&lt;&gt;"","F"),"")</f>
        <v/>
      </c>
      <c r="AL7" s="252" t="str">
        <f>IFERROR(IF(VLOOKUP(AL$6,tbl_Feiertage[Feiertage],1,FALSE)&lt;&gt;"","F"),"")</f>
        <v/>
      </c>
      <c r="AM7" s="252" t="str">
        <f>IFERROR(IF(VLOOKUP(AM$6,tbl_Feiertage[Feiertage],1,FALSE)&lt;&gt;"","F"),"")</f>
        <v/>
      </c>
      <c r="AN7" s="252" t="str">
        <f>IFERROR(IF(VLOOKUP(AN$6,tbl_Feiertage[Feiertage],1,FALSE)&lt;&gt;"","F"),"")</f>
        <v/>
      </c>
      <c r="AO7" s="252" t="str">
        <f>IFERROR(IF(VLOOKUP(AO$6,tbl_Feiertage[Feiertage],1,FALSE)&lt;&gt;"","F"),"")</f>
        <v/>
      </c>
      <c r="AP7" s="253" t="s">
        <v>331</v>
      </c>
    </row>
    <row r="8" spans="1:44" s="224" customFormat="1" ht="48" customHeight="1" x14ac:dyDescent="0.2">
      <c r="A8" s="112" t="s">
        <v>16</v>
      </c>
      <c r="B8" s="113" t="s">
        <v>14</v>
      </c>
      <c r="C8" s="113" t="s">
        <v>8</v>
      </c>
      <c r="D8" s="114" t="s">
        <v>7</v>
      </c>
      <c r="E8" s="115" t="s">
        <v>12</v>
      </c>
      <c r="F8" s="184" t="s">
        <v>13</v>
      </c>
      <c r="G8" s="237" t="s">
        <v>238</v>
      </c>
      <c r="H8" s="136" t="s">
        <v>9</v>
      </c>
      <c r="I8" s="136" t="s">
        <v>10</v>
      </c>
      <c r="J8" s="136" t="s">
        <v>6</v>
      </c>
      <c r="K8" s="226" t="s">
        <v>137</v>
      </c>
      <c r="L8" s="226" t="s">
        <v>138</v>
      </c>
      <c r="M8" s="226" t="s">
        <v>139</v>
      </c>
      <c r="N8" s="226" t="s">
        <v>140</v>
      </c>
      <c r="O8" s="226" t="s">
        <v>141</v>
      </c>
      <c r="P8" s="226" t="s">
        <v>142</v>
      </c>
      <c r="Q8" s="226" t="s">
        <v>143</v>
      </c>
      <c r="R8" s="226" t="s">
        <v>144</v>
      </c>
      <c r="S8" s="226" t="s">
        <v>145</v>
      </c>
      <c r="T8" s="226" t="s">
        <v>146</v>
      </c>
      <c r="U8" s="226" t="s">
        <v>147</v>
      </c>
      <c r="V8" s="226" t="s">
        <v>148</v>
      </c>
      <c r="W8" s="226" t="s">
        <v>149</v>
      </c>
      <c r="X8" s="226" t="s">
        <v>150</v>
      </c>
      <c r="Y8" s="226" t="s">
        <v>151</v>
      </c>
      <c r="Z8" s="226" t="s">
        <v>152</v>
      </c>
      <c r="AA8" s="226" t="s">
        <v>153</v>
      </c>
      <c r="AB8" s="226" t="s">
        <v>154</v>
      </c>
      <c r="AC8" s="226" t="s">
        <v>155</v>
      </c>
      <c r="AD8" s="226" t="s">
        <v>156</v>
      </c>
      <c r="AE8" s="226" t="s">
        <v>157</v>
      </c>
      <c r="AF8" s="226" t="s">
        <v>158</v>
      </c>
      <c r="AG8" s="226" t="s">
        <v>159</v>
      </c>
      <c r="AH8" s="226" t="s">
        <v>160</v>
      </c>
      <c r="AI8" s="226" t="s">
        <v>161</v>
      </c>
      <c r="AJ8" s="226" t="s">
        <v>162</v>
      </c>
      <c r="AK8" s="226" t="s">
        <v>163</v>
      </c>
      <c r="AL8" s="226" t="s">
        <v>164</v>
      </c>
      <c r="AM8" s="226" t="s">
        <v>165</v>
      </c>
      <c r="AN8" s="226" t="s">
        <v>167</v>
      </c>
      <c r="AO8" s="227" t="s">
        <v>168</v>
      </c>
      <c r="AP8" s="118" t="s">
        <v>0</v>
      </c>
    </row>
    <row r="9" spans="1:44" s="55" customFormat="1" ht="22.5" customHeight="1" x14ac:dyDescent="0.25">
      <c r="A9" s="223">
        <v>381489</v>
      </c>
      <c r="B9" s="202">
        <v>15</v>
      </c>
      <c r="C9" s="7"/>
      <c r="D9" s="86" t="s">
        <v>363</v>
      </c>
      <c r="E9" s="107">
        <v>5835</v>
      </c>
      <c r="F9" s="70">
        <v>34541</v>
      </c>
      <c r="G9" s="238" t="s">
        <v>239</v>
      </c>
      <c r="H9" s="166"/>
      <c r="I9" s="71">
        <v>43969</v>
      </c>
      <c r="J9" s="71">
        <v>44610</v>
      </c>
      <c r="K9" s="37"/>
      <c r="L9" s="37"/>
      <c r="M9" s="37"/>
      <c r="N9" s="64"/>
      <c r="O9" s="64"/>
      <c r="P9" s="64"/>
      <c r="Q9" s="64"/>
      <c r="R9" s="64"/>
      <c r="S9" s="37"/>
      <c r="T9" s="37"/>
      <c r="U9" s="64"/>
      <c r="V9" s="64"/>
      <c r="W9" s="64"/>
      <c r="X9" s="64"/>
      <c r="Y9" s="64"/>
      <c r="Z9" s="37"/>
      <c r="AA9" s="37"/>
      <c r="AB9" s="37" t="s">
        <v>94</v>
      </c>
      <c r="AC9" s="37" t="s">
        <v>94</v>
      </c>
      <c r="AD9" s="37" t="s">
        <v>94</v>
      </c>
      <c r="AE9" s="37"/>
      <c r="AF9" s="37" t="s">
        <v>83</v>
      </c>
      <c r="AG9" s="37"/>
      <c r="AH9" s="37"/>
      <c r="AI9" s="37" t="s">
        <v>84</v>
      </c>
      <c r="AJ9" s="37" t="s">
        <v>94</v>
      </c>
      <c r="AK9" s="37" t="s">
        <v>94</v>
      </c>
      <c r="AL9" s="37" t="s">
        <v>94</v>
      </c>
      <c r="AM9" s="37" t="s">
        <v>84</v>
      </c>
      <c r="AN9" s="37"/>
      <c r="AO9" s="37"/>
      <c r="AP9" s="258" t="s">
        <v>362</v>
      </c>
    </row>
    <row r="10" spans="1:44" s="55" customFormat="1" ht="22.5" customHeight="1" x14ac:dyDescent="0.25">
      <c r="A10" s="223">
        <v>381489</v>
      </c>
      <c r="B10" s="202">
        <v>15</v>
      </c>
      <c r="C10" s="7"/>
      <c r="D10" s="32" t="s">
        <v>219</v>
      </c>
      <c r="E10" s="107">
        <v>6443</v>
      </c>
      <c r="F10" s="70">
        <v>27145</v>
      </c>
      <c r="G10" s="238" t="s">
        <v>240</v>
      </c>
      <c r="H10" s="166"/>
      <c r="I10" s="71">
        <v>43969</v>
      </c>
      <c r="J10" s="71">
        <v>44610</v>
      </c>
      <c r="K10" s="37"/>
      <c r="L10" s="37"/>
      <c r="M10" s="37"/>
      <c r="N10" s="64"/>
      <c r="O10" s="64"/>
      <c r="P10" s="64"/>
      <c r="Q10" s="64"/>
      <c r="R10" s="64"/>
      <c r="S10" s="37"/>
      <c r="T10" s="37"/>
      <c r="U10" s="64"/>
      <c r="V10" s="64"/>
      <c r="W10" s="64"/>
      <c r="X10" s="64"/>
      <c r="Y10" s="64"/>
      <c r="Z10" s="37"/>
      <c r="AA10" s="37"/>
      <c r="AB10" s="37" t="s">
        <v>94</v>
      </c>
      <c r="AC10" s="37" t="s">
        <v>94</v>
      </c>
      <c r="AD10" s="37" t="s">
        <v>94</v>
      </c>
      <c r="AE10" s="37"/>
      <c r="AF10" s="37" t="s">
        <v>83</v>
      </c>
      <c r="AG10" s="37"/>
      <c r="AH10" s="37"/>
      <c r="AI10" s="37" t="s">
        <v>94</v>
      </c>
      <c r="AJ10" s="37" t="s">
        <v>94</v>
      </c>
      <c r="AK10" s="37" t="s">
        <v>94</v>
      </c>
      <c r="AL10" s="37" t="s">
        <v>94</v>
      </c>
      <c r="AM10" s="37" t="s">
        <v>94</v>
      </c>
      <c r="AN10" s="37"/>
      <c r="AO10" s="37"/>
      <c r="AP10" s="126"/>
    </row>
    <row r="11" spans="1:44" s="55" customFormat="1" ht="22.5" customHeight="1" x14ac:dyDescent="0.25">
      <c r="A11" s="223">
        <v>381489</v>
      </c>
      <c r="B11" s="202">
        <v>14</v>
      </c>
      <c r="C11" s="7">
        <v>124</v>
      </c>
      <c r="D11" s="32" t="s">
        <v>135</v>
      </c>
      <c r="E11" s="81">
        <v>4042</v>
      </c>
      <c r="F11" s="185">
        <v>36856</v>
      </c>
      <c r="G11" s="238" t="s">
        <v>241</v>
      </c>
      <c r="H11" s="166"/>
      <c r="I11" s="71">
        <v>43864</v>
      </c>
      <c r="J11" s="71">
        <v>44533</v>
      </c>
      <c r="K11" s="37"/>
      <c r="L11" s="37"/>
      <c r="M11" s="37"/>
      <c r="N11" s="37" t="s">
        <v>84</v>
      </c>
      <c r="O11" s="37" t="s">
        <v>84</v>
      </c>
      <c r="P11" s="37" t="s">
        <v>84</v>
      </c>
      <c r="Q11" s="37" t="s">
        <v>84</v>
      </c>
      <c r="R11" s="37" t="s">
        <v>84</v>
      </c>
      <c r="S11" s="37"/>
      <c r="T11" s="37"/>
      <c r="U11" s="37" t="s">
        <v>84</v>
      </c>
      <c r="V11" s="37" t="s">
        <v>84</v>
      </c>
      <c r="W11" s="37" t="s">
        <v>84</v>
      </c>
      <c r="X11" s="37" t="s">
        <v>84</v>
      </c>
      <c r="Y11" s="37" t="s">
        <v>84</v>
      </c>
      <c r="Z11" s="37"/>
      <c r="AA11" s="37"/>
      <c r="AB11" s="37" t="s">
        <v>94</v>
      </c>
      <c r="AC11" s="37" t="s">
        <v>94</v>
      </c>
      <c r="AD11" s="37" t="s">
        <v>94</v>
      </c>
      <c r="AE11" s="37"/>
      <c r="AF11" s="37" t="s">
        <v>83</v>
      </c>
      <c r="AG11" s="37"/>
      <c r="AH11" s="37"/>
      <c r="AI11" s="37" t="s">
        <v>91</v>
      </c>
      <c r="AJ11" s="37" t="s">
        <v>91</v>
      </c>
      <c r="AK11" s="37" t="s">
        <v>94</v>
      </c>
      <c r="AL11" s="37" t="s">
        <v>94</v>
      </c>
      <c r="AM11" s="37" t="s">
        <v>94</v>
      </c>
      <c r="AN11" s="37"/>
      <c r="AO11" s="37"/>
      <c r="AP11" s="126"/>
    </row>
    <row r="12" spans="1:44" s="55" customFormat="1" ht="22.5" customHeight="1" x14ac:dyDescent="0.25">
      <c r="A12" s="223">
        <v>381489</v>
      </c>
      <c r="B12" s="202" t="s">
        <v>17</v>
      </c>
      <c r="C12" s="99"/>
      <c r="D12" s="41" t="s">
        <v>76</v>
      </c>
      <c r="E12" s="81">
        <v>1305</v>
      </c>
      <c r="F12" s="185">
        <v>26281</v>
      </c>
      <c r="G12" s="238" t="s">
        <v>242</v>
      </c>
      <c r="H12" s="71">
        <v>43774</v>
      </c>
      <c r="I12" s="71">
        <v>43864</v>
      </c>
      <c r="J12" s="71">
        <v>44400</v>
      </c>
      <c r="K12" s="37"/>
      <c r="L12" s="37"/>
      <c r="M12" s="37"/>
      <c r="N12" s="37" t="s">
        <v>84</v>
      </c>
      <c r="O12" s="37" t="s">
        <v>84</v>
      </c>
      <c r="P12" s="37" t="s">
        <v>84</v>
      </c>
      <c r="Q12" s="37" t="s">
        <v>84</v>
      </c>
      <c r="R12" s="37" t="s">
        <v>84</v>
      </c>
      <c r="S12" s="37"/>
      <c r="T12" s="37"/>
      <c r="U12" s="37" t="s">
        <v>94</v>
      </c>
      <c r="V12" s="37" t="s">
        <v>94</v>
      </c>
      <c r="W12" s="37" t="s">
        <v>94</v>
      </c>
      <c r="X12" s="37" t="s">
        <v>94</v>
      </c>
      <c r="Y12" s="37" t="s">
        <v>94</v>
      </c>
      <c r="Z12" s="37"/>
      <c r="AA12" s="37"/>
      <c r="AB12" s="37" t="s">
        <v>94</v>
      </c>
      <c r="AC12" s="37" t="s">
        <v>94</v>
      </c>
      <c r="AD12" s="37" t="s">
        <v>94</v>
      </c>
      <c r="AE12" s="37"/>
      <c r="AF12" s="37" t="s">
        <v>83</v>
      </c>
      <c r="AG12" s="37"/>
      <c r="AH12" s="37"/>
      <c r="AI12" s="37" t="s">
        <v>94</v>
      </c>
      <c r="AJ12" s="37" t="s">
        <v>94</v>
      </c>
      <c r="AK12" s="37" t="s">
        <v>94</v>
      </c>
      <c r="AL12" s="37" t="s">
        <v>94</v>
      </c>
      <c r="AM12" s="37" t="s">
        <v>94</v>
      </c>
      <c r="AN12" s="37"/>
      <c r="AO12" s="37"/>
      <c r="AP12" s="126"/>
    </row>
    <row r="13" spans="1:44" s="60" customFormat="1" ht="22.5" customHeight="1" x14ac:dyDescent="0.25">
      <c r="A13" s="223">
        <v>381489</v>
      </c>
      <c r="B13" s="202">
        <v>14</v>
      </c>
      <c r="C13" s="8">
        <v>115</v>
      </c>
      <c r="D13" s="32" t="s">
        <v>136</v>
      </c>
      <c r="E13" s="81">
        <v>4033</v>
      </c>
      <c r="F13" s="185">
        <v>37200</v>
      </c>
      <c r="G13" s="238" t="s">
        <v>243</v>
      </c>
      <c r="H13" s="167"/>
      <c r="I13" s="71">
        <v>43864</v>
      </c>
      <c r="J13" s="71">
        <v>44533</v>
      </c>
      <c r="K13" s="37"/>
      <c r="L13" s="37"/>
      <c r="M13" s="37"/>
      <c r="N13" s="37" t="s">
        <v>84</v>
      </c>
      <c r="O13" s="37" t="s">
        <v>84</v>
      </c>
      <c r="P13" s="37" t="s">
        <v>84</v>
      </c>
      <c r="Q13" s="37" t="s">
        <v>84</v>
      </c>
      <c r="R13" s="37" t="s">
        <v>84</v>
      </c>
      <c r="S13" s="37"/>
      <c r="T13" s="37"/>
      <c r="U13" s="37" t="s">
        <v>84</v>
      </c>
      <c r="V13" s="37" t="s">
        <v>84</v>
      </c>
      <c r="W13" s="37" t="s">
        <v>84</v>
      </c>
      <c r="X13" s="37" t="s">
        <v>84</v>
      </c>
      <c r="Y13" s="37" t="s">
        <v>84</v>
      </c>
      <c r="Z13" s="37"/>
      <c r="AA13" s="37"/>
      <c r="AB13" s="37" t="s">
        <v>94</v>
      </c>
      <c r="AC13" s="37" t="s">
        <v>94</v>
      </c>
      <c r="AD13" s="37" t="s">
        <v>94</v>
      </c>
      <c r="AE13" s="37"/>
      <c r="AF13" s="37" t="s">
        <v>83</v>
      </c>
      <c r="AG13" s="37"/>
      <c r="AH13" s="37"/>
      <c r="AI13" s="37" t="s">
        <v>94</v>
      </c>
      <c r="AJ13" s="37" t="s">
        <v>84</v>
      </c>
      <c r="AK13" s="37" t="s">
        <v>94</v>
      </c>
      <c r="AL13" s="37" t="s">
        <v>94</v>
      </c>
      <c r="AM13" s="37" t="s">
        <v>94</v>
      </c>
      <c r="AN13" s="37"/>
      <c r="AO13" s="37"/>
      <c r="AP13" s="126"/>
    </row>
    <row r="14" spans="1:44" s="60" customFormat="1" ht="22.5" customHeight="1" x14ac:dyDescent="0.25">
      <c r="A14" s="223">
        <v>381489</v>
      </c>
      <c r="B14" s="202">
        <v>15</v>
      </c>
      <c r="C14" s="8"/>
      <c r="D14" s="32" t="s">
        <v>220</v>
      </c>
      <c r="E14" s="107">
        <v>6517</v>
      </c>
      <c r="F14" s="70">
        <v>31436</v>
      </c>
      <c r="G14" s="238" t="s">
        <v>244</v>
      </c>
      <c r="H14" s="167"/>
      <c r="I14" s="71">
        <v>43969</v>
      </c>
      <c r="J14" s="71">
        <v>44610</v>
      </c>
      <c r="K14" s="37"/>
      <c r="L14" s="37"/>
      <c r="M14" s="37"/>
      <c r="N14" s="64"/>
      <c r="O14" s="64"/>
      <c r="P14" s="64"/>
      <c r="Q14" s="64"/>
      <c r="R14" s="64"/>
      <c r="S14" s="37"/>
      <c r="T14" s="37"/>
      <c r="U14" s="64"/>
      <c r="V14" s="64"/>
      <c r="W14" s="64"/>
      <c r="X14" s="64"/>
      <c r="Y14" s="64"/>
      <c r="Z14" s="37"/>
      <c r="AA14" s="37"/>
      <c r="AB14" s="37" t="s">
        <v>94</v>
      </c>
      <c r="AC14" s="37" t="s">
        <v>94</v>
      </c>
      <c r="AD14" s="37" t="s">
        <v>94</v>
      </c>
      <c r="AE14" s="37"/>
      <c r="AF14" s="37" t="s">
        <v>83</v>
      </c>
      <c r="AG14" s="37"/>
      <c r="AH14" s="37"/>
      <c r="AI14" s="37" t="s">
        <v>94</v>
      </c>
      <c r="AJ14" s="37" t="s">
        <v>94</v>
      </c>
      <c r="AK14" s="37" t="s">
        <v>94</v>
      </c>
      <c r="AL14" s="37" t="s">
        <v>94</v>
      </c>
      <c r="AM14" s="37" t="s">
        <v>94</v>
      </c>
      <c r="AN14" s="16"/>
      <c r="AO14" s="37"/>
      <c r="AP14" s="126"/>
    </row>
    <row r="15" spans="1:44" s="60" customFormat="1" ht="22.5" customHeight="1" x14ac:dyDescent="0.25">
      <c r="A15" s="223">
        <v>361241</v>
      </c>
      <c r="B15" s="6">
        <v>7</v>
      </c>
      <c r="C15" s="7">
        <v>20</v>
      </c>
      <c r="D15" s="32" t="s">
        <v>18</v>
      </c>
      <c r="E15" s="81">
        <v>6366</v>
      </c>
      <c r="F15" s="185">
        <v>32665</v>
      </c>
      <c r="G15" s="238" t="s">
        <v>245</v>
      </c>
      <c r="H15" s="71">
        <v>43522</v>
      </c>
      <c r="I15" s="71">
        <v>43629</v>
      </c>
      <c r="J15" s="71">
        <v>44155</v>
      </c>
      <c r="K15" s="37"/>
      <c r="L15" s="37"/>
      <c r="M15" s="37"/>
      <c r="N15" s="37" t="s">
        <v>84</v>
      </c>
      <c r="O15" s="37" t="s">
        <v>84</v>
      </c>
      <c r="P15" s="37" t="s">
        <v>84</v>
      </c>
      <c r="Q15" s="37" t="s">
        <v>94</v>
      </c>
      <c r="R15" s="37" t="s">
        <v>94</v>
      </c>
      <c r="S15" s="37"/>
      <c r="T15" s="37"/>
      <c r="U15" s="37" t="s">
        <v>94</v>
      </c>
      <c r="V15" s="37" t="s">
        <v>94</v>
      </c>
      <c r="W15" s="37" t="s">
        <v>94</v>
      </c>
      <c r="X15" s="37" t="s">
        <v>94</v>
      </c>
      <c r="Y15" s="37" t="s">
        <v>94</v>
      </c>
      <c r="Z15" s="37"/>
      <c r="AA15" s="37"/>
      <c r="AB15" s="37" t="s">
        <v>94</v>
      </c>
      <c r="AC15" s="37" t="s">
        <v>94</v>
      </c>
      <c r="AD15" s="37" t="s">
        <v>94</v>
      </c>
      <c r="AE15" s="37"/>
      <c r="AF15" s="37" t="s">
        <v>83</v>
      </c>
      <c r="AG15" s="37"/>
      <c r="AH15" s="37"/>
      <c r="AI15" s="37" t="s">
        <v>107</v>
      </c>
      <c r="AJ15" s="37" t="s">
        <v>94</v>
      </c>
      <c r="AK15" s="37" t="s">
        <v>94</v>
      </c>
      <c r="AL15" s="37" t="s">
        <v>94</v>
      </c>
      <c r="AM15" s="37" t="s">
        <v>94</v>
      </c>
      <c r="AN15" s="16"/>
      <c r="AO15" s="37"/>
      <c r="AP15" s="125"/>
    </row>
    <row r="16" spans="1:44" s="60" customFormat="1" ht="22.5" customHeight="1" x14ac:dyDescent="0.25">
      <c r="A16" s="223">
        <v>361241</v>
      </c>
      <c r="B16" s="6">
        <v>9</v>
      </c>
      <c r="C16" s="7">
        <v>12</v>
      </c>
      <c r="D16" s="32" t="s">
        <v>19</v>
      </c>
      <c r="E16" s="68">
        <v>3592</v>
      </c>
      <c r="F16" s="185">
        <v>36481</v>
      </c>
      <c r="G16" s="238" t="s">
        <v>246</v>
      </c>
      <c r="H16" s="71">
        <v>43578</v>
      </c>
      <c r="I16" s="71">
        <v>43661</v>
      </c>
      <c r="J16" s="71">
        <v>44213</v>
      </c>
      <c r="K16" s="37"/>
      <c r="L16" s="37"/>
      <c r="M16" s="37"/>
      <c r="N16" s="37" t="s">
        <v>84</v>
      </c>
      <c r="O16" s="37" t="s">
        <v>84</v>
      </c>
      <c r="P16" s="37" t="s">
        <v>94</v>
      </c>
      <c r="Q16" s="37" t="s">
        <v>94</v>
      </c>
      <c r="R16" s="37" t="s">
        <v>94</v>
      </c>
      <c r="S16" s="37"/>
      <c r="T16" s="37"/>
      <c r="U16" s="37" t="s">
        <v>94</v>
      </c>
      <c r="V16" s="37" t="s">
        <v>94</v>
      </c>
      <c r="W16" s="37" t="s">
        <v>94</v>
      </c>
      <c r="X16" s="37" t="s">
        <v>94</v>
      </c>
      <c r="Y16" s="37" t="s">
        <v>94</v>
      </c>
      <c r="Z16" s="37"/>
      <c r="AA16" s="37"/>
      <c r="AB16" s="37" t="s">
        <v>94</v>
      </c>
      <c r="AC16" s="37" t="s">
        <v>94</v>
      </c>
      <c r="AD16" s="37" t="s">
        <v>107</v>
      </c>
      <c r="AE16" s="37"/>
      <c r="AF16" s="37" t="s">
        <v>83</v>
      </c>
      <c r="AG16" s="37"/>
      <c r="AH16" s="37"/>
      <c r="AI16" s="37" t="s">
        <v>114</v>
      </c>
      <c r="AJ16" s="37" t="s">
        <v>94</v>
      </c>
      <c r="AK16" s="37" t="s">
        <v>94</v>
      </c>
      <c r="AL16" s="37" t="s">
        <v>94</v>
      </c>
      <c r="AM16" s="37" t="s">
        <v>94</v>
      </c>
      <c r="AN16" s="37"/>
      <c r="AO16" s="37"/>
      <c r="AP16" s="125"/>
    </row>
    <row r="17" spans="1:42" s="60" customFormat="1" ht="22.5" customHeight="1" x14ac:dyDescent="0.25">
      <c r="A17" s="223">
        <v>361241</v>
      </c>
      <c r="B17" s="6">
        <v>4</v>
      </c>
      <c r="C17" s="8">
        <v>55</v>
      </c>
      <c r="D17" s="41" t="s">
        <v>20</v>
      </c>
      <c r="E17" s="76">
        <v>1398</v>
      </c>
      <c r="F17" s="185">
        <v>30824</v>
      </c>
      <c r="G17" s="238" t="s">
        <v>247</v>
      </c>
      <c r="H17" s="71">
        <v>43430</v>
      </c>
      <c r="I17" s="71">
        <v>43488</v>
      </c>
      <c r="J17" s="71">
        <v>44064</v>
      </c>
      <c r="K17" s="37"/>
      <c r="L17" s="37"/>
      <c r="M17" s="37"/>
      <c r="N17" s="37" t="s">
        <v>84</v>
      </c>
      <c r="O17" s="37" t="s">
        <v>94</v>
      </c>
      <c r="P17" s="37" t="s">
        <v>94</v>
      </c>
      <c r="Q17" s="37" t="s">
        <v>94</v>
      </c>
      <c r="R17" s="37" t="s">
        <v>94</v>
      </c>
      <c r="S17" s="37"/>
      <c r="T17" s="37"/>
      <c r="U17" s="37" t="s">
        <v>94</v>
      </c>
      <c r="V17" s="37" t="s">
        <v>94</v>
      </c>
      <c r="W17" s="37" t="s">
        <v>94</v>
      </c>
      <c r="X17" s="37" t="s">
        <v>94</v>
      </c>
      <c r="Y17" s="37" t="s">
        <v>94</v>
      </c>
      <c r="Z17" s="37"/>
      <c r="AA17" s="37"/>
      <c r="AB17" s="37" t="s">
        <v>94</v>
      </c>
      <c r="AC17" s="37" t="s">
        <v>107</v>
      </c>
      <c r="AD17" s="37" t="s">
        <v>94</v>
      </c>
      <c r="AE17" s="37"/>
      <c r="AF17" s="37" t="s">
        <v>83</v>
      </c>
      <c r="AG17" s="37"/>
      <c r="AH17" s="37"/>
      <c r="AI17" s="37" t="s">
        <v>94</v>
      </c>
      <c r="AJ17" s="37" t="s">
        <v>94</v>
      </c>
      <c r="AK17" s="37" t="s">
        <v>94</v>
      </c>
      <c r="AL17" s="37" t="s">
        <v>94</v>
      </c>
      <c r="AM17" s="37" t="s">
        <v>94</v>
      </c>
      <c r="AN17" s="37"/>
      <c r="AO17" s="37"/>
      <c r="AP17" s="125"/>
    </row>
    <row r="18" spans="1:42" s="60" customFormat="1" ht="22.5" customHeight="1" x14ac:dyDescent="0.25">
      <c r="A18" s="223">
        <v>361241</v>
      </c>
      <c r="B18" s="6">
        <v>12</v>
      </c>
      <c r="C18" s="9">
        <v>46</v>
      </c>
      <c r="D18" s="41" t="s">
        <v>21</v>
      </c>
      <c r="E18" s="76">
        <v>3659</v>
      </c>
      <c r="F18" s="185">
        <v>32364</v>
      </c>
      <c r="G18" s="238" t="s">
        <v>248</v>
      </c>
      <c r="H18" s="71">
        <v>43724</v>
      </c>
      <c r="I18" s="71">
        <v>43766</v>
      </c>
      <c r="J18" s="71">
        <v>44358</v>
      </c>
      <c r="K18" s="37"/>
      <c r="L18" s="37"/>
      <c r="M18" s="37"/>
      <c r="N18" s="37" t="s">
        <v>84</v>
      </c>
      <c r="O18" s="37" t="s">
        <v>84</v>
      </c>
      <c r="P18" s="37" t="s">
        <v>84</v>
      </c>
      <c r="Q18" s="37" t="s">
        <v>84</v>
      </c>
      <c r="R18" s="37" t="s">
        <v>84</v>
      </c>
      <c r="S18" s="37"/>
      <c r="T18" s="37"/>
      <c r="U18" s="37" t="s">
        <v>93</v>
      </c>
      <c r="V18" s="37" t="s">
        <v>91</v>
      </c>
      <c r="W18" s="37" t="s">
        <v>91</v>
      </c>
      <c r="X18" s="37" t="s">
        <v>91</v>
      </c>
      <c r="Y18" s="37" t="s">
        <v>96</v>
      </c>
      <c r="Z18" s="37"/>
      <c r="AA18" s="37"/>
      <c r="AB18" s="37" t="s">
        <v>91</v>
      </c>
      <c r="AC18" s="37" t="s">
        <v>91</v>
      </c>
      <c r="AD18" s="37" t="s">
        <v>91</v>
      </c>
      <c r="AE18" s="37"/>
      <c r="AF18" s="37" t="s">
        <v>91</v>
      </c>
      <c r="AG18" s="37" t="s">
        <v>91</v>
      </c>
      <c r="AH18" s="37" t="s">
        <v>91</v>
      </c>
      <c r="AI18" s="37" t="s">
        <v>96</v>
      </c>
      <c r="AJ18" s="37" t="s">
        <v>96</v>
      </c>
      <c r="AK18" s="37" t="s">
        <v>96</v>
      </c>
      <c r="AL18" s="37" t="s">
        <v>96</v>
      </c>
      <c r="AM18" s="37" t="s">
        <v>96</v>
      </c>
      <c r="AN18" s="37" t="s">
        <v>96</v>
      </c>
      <c r="AO18" s="37" t="s">
        <v>96</v>
      </c>
      <c r="AP18" s="125" t="s">
        <v>347</v>
      </c>
    </row>
    <row r="19" spans="1:42" s="60" customFormat="1" ht="22.5" customHeight="1" x14ac:dyDescent="0.25">
      <c r="A19" s="223">
        <v>361241</v>
      </c>
      <c r="B19" s="6">
        <v>6</v>
      </c>
      <c r="C19" s="98">
        <v>105</v>
      </c>
      <c r="D19" s="41" t="s">
        <v>22</v>
      </c>
      <c r="E19" s="81">
        <v>2937</v>
      </c>
      <c r="F19" s="186">
        <v>35453</v>
      </c>
      <c r="G19" s="238" t="s">
        <v>249</v>
      </c>
      <c r="H19" s="71">
        <v>43489</v>
      </c>
      <c r="I19" s="71">
        <v>43521</v>
      </c>
      <c r="J19" s="71">
        <v>44127</v>
      </c>
      <c r="K19" s="37"/>
      <c r="L19" s="37"/>
      <c r="M19" s="37"/>
      <c r="N19" s="37" t="s">
        <v>84</v>
      </c>
      <c r="O19" s="37" t="s">
        <v>84</v>
      </c>
      <c r="P19" s="37" t="s">
        <v>94</v>
      </c>
      <c r="Q19" s="37" t="s">
        <v>94</v>
      </c>
      <c r="R19" s="37" t="s">
        <v>94</v>
      </c>
      <c r="S19" s="37"/>
      <c r="T19" s="37"/>
      <c r="U19" s="37" t="s">
        <v>94</v>
      </c>
      <c r="V19" s="37" t="s">
        <v>94</v>
      </c>
      <c r="W19" s="37" t="s">
        <v>94</v>
      </c>
      <c r="X19" s="37" t="s">
        <v>94</v>
      </c>
      <c r="Y19" s="37" t="s">
        <v>94</v>
      </c>
      <c r="Z19" s="37"/>
      <c r="AA19" s="37"/>
      <c r="AB19" s="37" t="s">
        <v>94</v>
      </c>
      <c r="AC19" s="37" t="s">
        <v>94</v>
      </c>
      <c r="AD19" s="37" t="s">
        <v>94</v>
      </c>
      <c r="AE19" s="37"/>
      <c r="AF19" s="37" t="s">
        <v>83</v>
      </c>
      <c r="AG19" s="37"/>
      <c r="AH19" s="37"/>
      <c r="AI19" s="37" t="s">
        <v>94</v>
      </c>
      <c r="AJ19" s="37" t="s">
        <v>94</v>
      </c>
      <c r="AK19" s="37" t="s">
        <v>94</v>
      </c>
      <c r="AL19" s="37" t="s">
        <v>94</v>
      </c>
      <c r="AM19" s="37" t="s">
        <v>94</v>
      </c>
      <c r="AN19" s="37"/>
      <c r="AO19" s="37"/>
      <c r="AP19" s="125"/>
    </row>
    <row r="20" spans="1:42" s="60" customFormat="1" ht="22.5" customHeight="1" x14ac:dyDescent="0.25">
      <c r="A20" s="223">
        <v>361241</v>
      </c>
      <c r="B20" s="6">
        <v>11</v>
      </c>
      <c r="C20" s="99">
        <v>116</v>
      </c>
      <c r="D20" s="32" t="s">
        <v>23</v>
      </c>
      <c r="E20" s="105">
        <v>3613</v>
      </c>
      <c r="F20" s="187">
        <v>35256</v>
      </c>
      <c r="G20" s="238" t="s">
        <v>250</v>
      </c>
      <c r="H20" s="71">
        <v>43633</v>
      </c>
      <c r="I20" s="71">
        <v>43724</v>
      </c>
      <c r="J20" s="71">
        <v>44274</v>
      </c>
      <c r="K20" s="37"/>
      <c r="L20" s="37"/>
      <c r="M20" s="37"/>
      <c r="N20" s="37" t="s">
        <v>84</v>
      </c>
      <c r="O20" s="37" t="s">
        <v>84</v>
      </c>
      <c r="P20" s="37" t="s">
        <v>94</v>
      </c>
      <c r="Q20" s="37" t="s">
        <v>94</v>
      </c>
      <c r="R20" s="37" t="s">
        <v>94</v>
      </c>
      <c r="S20" s="37"/>
      <c r="T20" s="37"/>
      <c r="U20" s="37" t="s">
        <v>94</v>
      </c>
      <c r="V20" s="37" t="s">
        <v>94</v>
      </c>
      <c r="W20" s="37" t="s">
        <v>94</v>
      </c>
      <c r="X20" s="37" t="s">
        <v>94</v>
      </c>
      <c r="Y20" s="37" t="s">
        <v>94</v>
      </c>
      <c r="Z20" s="37"/>
      <c r="AA20" s="37"/>
      <c r="AB20" s="37" t="s">
        <v>94</v>
      </c>
      <c r="AC20" s="37" t="s">
        <v>94</v>
      </c>
      <c r="AD20" s="37" t="s">
        <v>91</v>
      </c>
      <c r="AE20" s="37" t="s">
        <v>91</v>
      </c>
      <c r="AF20" s="37" t="s">
        <v>91</v>
      </c>
      <c r="AG20" s="37" t="s">
        <v>91</v>
      </c>
      <c r="AH20" s="37" t="s">
        <v>96</v>
      </c>
      <c r="AI20" s="37" t="s">
        <v>94</v>
      </c>
      <c r="AJ20" s="37" t="s">
        <v>94</v>
      </c>
      <c r="AK20" s="37" t="s">
        <v>94</v>
      </c>
      <c r="AL20" s="37" t="s">
        <v>94</v>
      </c>
      <c r="AM20" s="37" t="s">
        <v>84</v>
      </c>
      <c r="AN20" s="37"/>
      <c r="AO20" s="37"/>
      <c r="AP20" s="125"/>
    </row>
    <row r="21" spans="1:42" s="60" customFormat="1" ht="22.5" customHeight="1" x14ac:dyDescent="0.25">
      <c r="A21" s="223">
        <v>361241</v>
      </c>
      <c r="B21" s="6">
        <v>7</v>
      </c>
      <c r="C21" s="8">
        <v>27</v>
      </c>
      <c r="D21" s="41" t="s">
        <v>24</v>
      </c>
      <c r="E21" s="81">
        <v>6156</v>
      </c>
      <c r="F21" s="185">
        <v>30271</v>
      </c>
      <c r="G21" s="238" t="s">
        <v>251</v>
      </c>
      <c r="H21" s="71">
        <v>43521</v>
      </c>
      <c r="I21" s="71">
        <v>43578</v>
      </c>
      <c r="J21" s="71">
        <v>44155</v>
      </c>
      <c r="K21" s="37"/>
      <c r="L21" s="37"/>
      <c r="M21" s="37"/>
      <c r="N21" s="37" t="s">
        <v>84</v>
      </c>
      <c r="O21" s="37" t="s">
        <v>84</v>
      </c>
      <c r="P21" s="37" t="s">
        <v>91</v>
      </c>
      <c r="Q21" s="37" t="s">
        <v>91</v>
      </c>
      <c r="R21" s="37" t="s">
        <v>91</v>
      </c>
      <c r="S21" s="37"/>
      <c r="T21" s="37"/>
      <c r="U21" s="37" t="s">
        <v>91</v>
      </c>
      <c r="V21" s="37" t="s">
        <v>91</v>
      </c>
      <c r="W21" s="37" t="s">
        <v>91</v>
      </c>
      <c r="X21" s="37" t="s">
        <v>96</v>
      </c>
      <c r="Y21" s="37" t="s">
        <v>96</v>
      </c>
      <c r="Z21" s="37"/>
      <c r="AA21" s="37"/>
      <c r="AB21" s="37" t="s">
        <v>94</v>
      </c>
      <c r="AC21" s="37" t="s">
        <v>94</v>
      </c>
      <c r="AD21" s="37" t="s">
        <v>94</v>
      </c>
      <c r="AE21" s="37"/>
      <c r="AF21" s="37" t="s">
        <v>83</v>
      </c>
      <c r="AG21" s="37"/>
      <c r="AH21" s="37"/>
      <c r="AI21" s="37" t="s">
        <v>91</v>
      </c>
      <c r="AJ21" s="37" t="s">
        <v>94</v>
      </c>
      <c r="AK21" s="37" t="s">
        <v>94</v>
      </c>
      <c r="AL21" s="37" t="s">
        <v>94</v>
      </c>
      <c r="AM21" s="37" t="s">
        <v>94</v>
      </c>
      <c r="AN21" s="37"/>
      <c r="AO21" s="37"/>
      <c r="AP21" s="125"/>
    </row>
    <row r="22" spans="1:42" s="60" customFormat="1" ht="22.5" customHeight="1" x14ac:dyDescent="0.25">
      <c r="A22" s="223">
        <v>361241</v>
      </c>
      <c r="B22" s="6">
        <v>7</v>
      </c>
      <c r="C22" s="8">
        <v>49</v>
      </c>
      <c r="D22" s="41" t="s">
        <v>25</v>
      </c>
      <c r="E22" s="81">
        <v>4730</v>
      </c>
      <c r="F22" s="185">
        <v>36840</v>
      </c>
      <c r="G22" s="238" t="s">
        <v>252</v>
      </c>
      <c r="H22" s="71">
        <v>43521</v>
      </c>
      <c r="I22" s="71">
        <v>43578</v>
      </c>
      <c r="J22" s="71">
        <v>44155</v>
      </c>
      <c r="K22" s="37"/>
      <c r="L22" s="37"/>
      <c r="M22" s="37"/>
      <c r="N22" s="37" t="s">
        <v>84</v>
      </c>
      <c r="O22" s="37" t="s">
        <v>84</v>
      </c>
      <c r="P22" s="37" t="s">
        <v>94</v>
      </c>
      <c r="Q22" s="37" t="s">
        <v>94</v>
      </c>
      <c r="R22" s="37" t="s">
        <v>94</v>
      </c>
      <c r="S22" s="37"/>
      <c r="T22" s="37"/>
      <c r="U22" s="37" t="s">
        <v>94</v>
      </c>
      <c r="V22" s="37" t="s">
        <v>94</v>
      </c>
      <c r="W22" s="37" t="s">
        <v>94</v>
      </c>
      <c r="X22" s="37" t="s">
        <v>94</v>
      </c>
      <c r="Y22" s="37" t="s">
        <v>94</v>
      </c>
      <c r="Z22" s="37"/>
      <c r="AA22" s="37"/>
      <c r="AB22" s="37" t="s">
        <v>94</v>
      </c>
      <c r="AC22" s="37" t="s">
        <v>94</v>
      </c>
      <c r="AD22" s="37" t="s">
        <v>107</v>
      </c>
      <c r="AE22" s="37"/>
      <c r="AF22" s="37" t="s">
        <v>83</v>
      </c>
      <c r="AG22" s="37"/>
      <c r="AH22" s="37"/>
      <c r="AI22" s="37" t="s">
        <v>94</v>
      </c>
      <c r="AJ22" s="37" t="s">
        <v>94</v>
      </c>
      <c r="AK22" s="37" t="s">
        <v>94</v>
      </c>
      <c r="AL22" s="37" t="s">
        <v>94</v>
      </c>
      <c r="AM22" s="37" t="s">
        <v>94</v>
      </c>
      <c r="AN22" s="37"/>
      <c r="AO22" s="37"/>
      <c r="AP22" s="125"/>
    </row>
    <row r="23" spans="1:42" s="60" customFormat="1" ht="22.5" customHeight="1" x14ac:dyDescent="0.25">
      <c r="A23" s="223">
        <v>361241</v>
      </c>
      <c r="B23" s="6">
        <v>11</v>
      </c>
      <c r="C23" s="99">
        <v>112</v>
      </c>
      <c r="D23" s="32" t="s">
        <v>26</v>
      </c>
      <c r="E23" s="105">
        <v>3261</v>
      </c>
      <c r="F23" s="187">
        <v>32298</v>
      </c>
      <c r="G23" s="238" t="s">
        <v>253</v>
      </c>
      <c r="H23" s="71">
        <v>43633</v>
      </c>
      <c r="I23" s="71">
        <v>43724</v>
      </c>
      <c r="J23" s="71">
        <v>44274</v>
      </c>
      <c r="K23" s="37"/>
      <c r="L23" s="37"/>
      <c r="M23" s="37"/>
      <c r="N23" s="37" t="s">
        <v>84</v>
      </c>
      <c r="O23" s="37" t="s">
        <v>84</v>
      </c>
      <c r="P23" s="37" t="s">
        <v>94</v>
      </c>
      <c r="Q23" s="37" t="s">
        <v>94</v>
      </c>
      <c r="R23" s="37" t="s">
        <v>94</v>
      </c>
      <c r="S23" s="37"/>
      <c r="T23" s="37"/>
      <c r="U23" s="37" t="s">
        <v>94</v>
      </c>
      <c r="V23" s="37" t="s">
        <v>94</v>
      </c>
      <c r="W23" s="37" t="s">
        <v>94</v>
      </c>
      <c r="X23" s="37" t="s">
        <v>94</v>
      </c>
      <c r="Y23" s="37" t="s">
        <v>94</v>
      </c>
      <c r="Z23" s="37"/>
      <c r="AA23" s="37"/>
      <c r="AB23" s="37" t="s">
        <v>94</v>
      </c>
      <c r="AC23" s="37" t="s">
        <v>94</v>
      </c>
      <c r="AD23" s="37" t="s">
        <v>94</v>
      </c>
      <c r="AE23" s="37"/>
      <c r="AF23" s="37" t="s">
        <v>83</v>
      </c>
      <c r="AG23" s="37"/>
      <c r="AH23" s="37"/>
      <c r="AI23" s="37" t="s">
        <v>94</v>
      </c>
      <c r="AJ23" s="37" t="s">
        <v>94</v>
      </c>
      <c r="AK23" s="37" t="s">
        <v>94</v>
      </c>
      <c r="AL23" s="37" t="s">
        <v>94</v>
      </c>
      <c r="AM23" s="37" t="s">
        <v>94</v>
      </c>
      <c r="AN23" s="37"/>
      <c r="AO23" s="37"/>
      <c r="AP23" s="125"/>
    </row>
    <row r="24" spans="1:42" s="60" customFormat="1" ht="22.5" customHeight="1" x14ac:dyDescent="0.25">
      <c r="A24" s="223">
        <v>361241</v>
      </c>
      <c r="B24" s="6">
        <v>13</v>
      </c>
      <c r="C24" s="7">
        <v>51</v>
      </c>
      <c r="D24" s="41" t="s">
        <v>27</v>
      </c>
      <c r="E24" s="106">
        <v>3782</v>
      </c>
      <c r="F24" s="70">
        <v>35745</v>
      </c>
      <c r="G24" s="238" t="s">
        <v>254</v>
      </c>
      <c r="H24" s="71">
        <v>43752</v>
      </c>
      <c r="I24" s="71">
        <v>43766</v>
      </c>
      <c r="J24" s="71">
        <v>44358</v>
      </c>
      <c r="K24" s="37"/>
      <c r="L24" s="37"/>
      <c r="M24" s="37"/>
      <c r="N24" s="37" t="s">
        <v>84</v>
      </c>
      <c r="O24" s="37" t="s">
        <v>84</v>
      </c>
      <c r="P24" s="37" t="s">
        <v>84</v>
      </c>
      <c r="Q24" s="37" t="s">
        <v>84</v>
      </c>
      <c r="R24" s="37" t="s">
        <v>84</v>
      </c>
      <c r="S24" s="37"/>
      <c r="T24" s="37"/>
      <c r="U24" s="37" t="s">
        <v>94</v>
      </c>
      <c r="V24" s="37" t="s">
        <v>94</v>
      </c>
      <c r="W24" s="37" t="s">
        <v>94</v>
      </c>
      <c r="X24" s="37" t="s">
        <v>94</v>
      </c>
      <c r="Y24" s="37" t="s">
        <v>94</v>
      </c>
      <c r="Z24" s="37"/>
      <c r="AA24" s="37"/>
      <c r="AB24" s="37" t="s">
        <v>94</v>
      </c>
      <c r="AC24" s="37" t="s">
        <v>83</v>
      </c>
      <c r="AD24" s="37" t="s">
        <v>83</v>
      </c>
      <c r="AE24" s="37"/>
      <c r="AF24" s="37" t="s">
        <v>83</v>
      </c>
      <c r="AG24" s="37"/>
      <c r="AH24" s="37"/>
      <c r="AI24" s="37" t="s">
        <v>94</v>
      </c>
      <c r="AJ24" s="37" t="s">
        <v>94</v>
      </c>
      <c r="AK24" s="37" t="s">
        <v>94</v>
      </c>
      <c r="AL24" s="37" t="s">
        <v>91</v>
      </c>
      <c r="AM24" s="37" t="s">
        <v>91</v>
      </c>
      <c r="AN24" s="37"/>
      <c r="AO24" s="37"/>
      <c r="AP24" s="125"/>
    </row>
    <row r="25" spans="1:42" s="60" customFormat="1" ht="22.5" customHeight="1" x14ac:dyDescent="0.25">
      <c r="A25" s="223">
        <v>361241</v>
      </c>
      <c r="B25" s="6">
        <v>14</v>
      </c>
      <c r="C25" s="7">
        <v>48</v>
      </c>
      <c r="D25" s="32" t="s">
        <v>171</v>
      </c>
      <c r="E25" s="81">
        <v>1283</v>
      </c>
      <c r="F25" s="185">
        <v>22988</v>
      </c>
      <c r="G25" s="238" t="s">
        <v>298</v>
      </c>
      <c r="H25" s="71">
        <v>43864</v>
      </c>
      <c r="I25" s="71">
        <v>43963</v>
      </c>
      <c r="J25" s="71">
        <v>44498</v>
      </c>
      <c r="K25" s="37"/>
      <c r="L25" s="37"/>
      <c r="M25" s="37"/>
      <c r="N25" s="37" t="s">
        <v>84</v>
      </c>
      <c r="O25" s="37" t="s">
        <v>84</v>
      </c>
      <c r="P25" s="37" t="s">
        <v>84</v>
      </c>
      <c r="Q25" s="37" t="s">
        <v>84</v>
      </c>
      <c r="R25" s="37" t="s">
        <v>84</v>
      </c>
      <c r="S25" s="37"/>
      <c r="T25" s="37"/>
      <c r="U25" s="37" t="s">
        <v>84</v>
      </c>
      <c r="V25" s="37" t="s">
        <v>84</v>
      </c>
      <c r="W25" s="37" t="s">
        <v>84</v>
      </c>
      <c r="X25" s="37" t="s">
        <v>84</v>
      </c>
      <c r="Y25" s="37" t="s">
        <v>84</v>
      </c>
      <c r="Z25" s="37"/>
      <c r="AA25" s="37"/>
      <c r="AB25" s="37" t="s">
        <v>94</v>
      </c>
      <c r="AC25" s="37" t="s">
        <v>94</v>
      </c>
      <c r="AD25" s="37" t="s">
        <v>94</v>
      </c>
      <c r="AE25" s="37"/>
      <c r="AF25" s="37" t="s">
        <v>83</v>
      </c>
      <c r="AG25" s="37"/>
      <c r="AH25" s="37"/>
      <c r="AI25" s="37" t="s">
        <v>94</v>
      </c>
      <c r="AJ25" s="37" t="s">
        <v>94</v>
      </c>
      <c r="AK25" s="37" t="s">
        <v>94</v>
      </c>
      <c r="AL25" s="37" t="s">
        <v>94</v>
      </c>
      <c r="AM25" s="37" t="s">
        <v>94</v>
      </c>
      <c r="AN25" s="37"/>
      <c r="AO25" s="37"/>
      <c r="AP25" s="125"/>
    </row>
    <row r="26" spans="1:42" s="60" customFormat="1" ht="22.5" customHeight="1" x14ac:dyDescent="0.25">
      <c r="A26" s="223">
        <v>361241</v>
      </c>
      <c r="B26" s="6">
        <v>13</v>
      </c>
      <c r="C26" s="7">
        <v>59</v>
      </c>
      <c r="D26" s="41" t="s">
        <v>70</v>
      </c>
      <c r="E26" s="81">
        <v>5046</v>
      </c>
      <c r="F26" s="185">
        <v>35959</v>
      </c>
      <c r="G26" s="238" t="s">
        <v>255</v>
      </c>
      <c r="H26" s="71">
        <v>43766</v>
      </c>
      <c r="I26" s="71">
        <v>43499</v>
      </c>
      <c r="J26" s="71">
        <v>44400</v>
      </c>
      <c r="K26" s="37"/>
      <c r="L26" s="37"/>
      <c r="M26" s="37"/>
      <c r="N26" s="37" t="s">
        <v>84</v>
      </c>
      <c r="O26" s="37" t="s">
        <v>84</v>
      </c>
      <c r="P26" s="37" t="s">
        <v>84</v>
      </c>
      <c r="Q26" s="37" t="s">
        <v>84</v>
      </c>
      <c r="R26" s="37" t="s">
        <v>84</v>
      </c>
      <c r="S26" s="37"/>
      <c r="T26" s="37"/>
      <c r="U26" s="37" t="s">
        <v>94</v>
      </c>
      <c r="V26" s="37" t="s">
        <v>94</v>
      </c>
      <c r="W26" s="37" t="s">
        <v>94</v>
      </c>
      <c r="X26" s="37" t="s">
        <v>107</v>
      </c>
      <c r="Y26" s="37" t="s">
        <v>94</v>
      </c>
      <c r="Z26" s="37"/>
      <c r="AA26" s="37"/>
      <c r="AB26" s="37" t="s">
        <v>94</v>
      </c>
      <c r="AC26" s="37" t="s">
        <v>83</v>
      </c>
      <c r="AD26" s="37" t="s">
        <v>83</v>
      </c>
      <c r="AE26" s="37"/>
      <c r="AF26" s="37" t="s">
        <v>83</v>
      </c>
      <c r="AG26" s="37"/>
      <c r="AH26" s="37"/>
      <c r="AI26" s="37" t="s">
        <v>94</v>
      </c>
      <c r="AJ26" s="37" t="s">
        <v>94</v>
      </c>
      <c r="AK26" s="37" t="s">
        <v>94</v>
      </c>
      <c r="AL26" s="37" t="s">
        <v>94</v>
      </c>
      <c r="AM26" s="37" t="s">
        <v>94</v>
      </c>
      <c r="AN26" s="37"/>
      <c r="AO26" s="37"/>
      <c r="AP26" s="125"/>
    </row>
    <row r="27" spans="1:42" s="60" customFormat="1" ht="22.5" customHeight="1" x14ac:dyDescent="0.25">
      <c r="A27" s="223">
        <v>361241</v>
      </c>
      <c r="B27" s="6">
        <v>14</v>
      </c>
      <c r="C27" s="7">
        <v>52</v>
      </c>
      <c r="D27" s="32" t="s">
        <v>172</v>
      </c>
      <c r="E27" s="81">
        <v>3641</v>
      </c>
      <c r="F27" s="185">
        <v>33370</v>
      </c>
      <c r="G27" s="238" t="s">
        <v>300</v>
      </c>
      <c r="H27" s="71">
        <v>43864</v>
      </c>
      <c r="I27" s="71">
        <v>43963</v>
      </c>
      <c r="J27" s="71">
        <v>44498</v>
      </c>
      <c r="K27" s="37"/>
      <c r="L27" s="37"/>
      <c r="M27" s="37"/>
      <c r="N27" s="37" t="s">
        <v>84</v>
      </c>
      <c r="O27" s="37" t="s">
        <v>84</v>
      </c>
      <c r="P27" s="37" t="s">
        <v>84</v>
      </c>
      <c r="Q27" s="37" t="s">
        <v>84</v>
      </c>
      <c r="R27" s="37" t="s">
        <v>84</v>
      </c>
      <c r="S27" s="37"/>
      <c r="T27" s="37"/>
      <c r="U27" s="37" t="s">
        <v>84</v>
      </c>
      <c r="V27" s="37" t="s">
        <v>84</v>
      </c>
      <c r="W27" s="37" t="s">
        <v>84</v>
      </c>
      <c r="X27" s="37" t="s">
        <v>84</v>
      </c>
      <c r="Y27" s="37" t="s">
        <v>84</v>
      </c>
      <c r="Z27" s="37"/>
      <c r="AA27" s="37"/>
      <c r="AB27" s="37" t="s">
        <v>94</v>
      </c>
      <c r="AC27" s="37" t="s">
        <v>94</v>
      </c>
      <c r="AD27" s="37" t="s">
        <v>94</v>
      </c>
      <c r="AE27" s="37"/>
      <c r="AF27" s="37" t="s">
        <v>83</v>
      </c>
      <c r="AG27" s="37"/>
      <c r="AH27" s="37"/>
      <c r="AI27" s="37" t="s">
        <v>107</v>
      </c>
      <c r="AJ27" s="37" t="s">
        <v>94</v>
      </c>
      <c r="AK27" s="37" t="s">
        <v>94</v>
      </c>
      <c r="AL27" s="37" t="s">
        <v>94</v>
      </c>
      <c r="AM27" s="261" t="s">
        <v>91</v>
      </c>
      <c r="AN27" s="199" t="s">
        <v>91</v>
      </c>
      <c r="AO27" s="37"/>
      <c r="AP27" s="125"/>
    </row>
    <row r="28" spans="1:42" s="60" customFormat="1" ht="22.5" customHeight="1" x14ac:dyDescent="0.25">
      <c r="A28" s="223">
        <v>361241</v>
      </c>
      <c r="B28" s="6">
        <v>6</v>
      </c>
      <c r="C28" s="7">
        <v>45</v>
      </c>
      <c r="D28" s="32" t="s">
        <v>29</v>
      </c>
      <c r="E28" s="68">
        <v>2866</v>
      </c>
      <c r="F28" s="185">
        <v>34005</v>
      </c>
      <c r="G28" s="238" t="s">
        <v>256</v>
      </c>
      <c r="H28" s="71">
        <v>43640</v>
      </c>
      <c r="I28" s="71">
        <v>43724</v>
      </c>
      <c r="J28" s="71">
        <v>44127</v>
      </c>
      <c r="K28" s="37"/>
      <c r="L28" s="37"/>
      <c r="M28" s="37"/>
      <c r="N28" s="37" t="s">
        <v>84</v>
      </c>
      <c r="O28" s="37" t="s">
        <v>84</v>
      </c>
      <c r="P28" s="37" t="s">
        <v>94</v>
      </c>
      <c r="Q28" s="37" t="s">
        <v>94</v>
      </c>
      <c r="R28" s="37" t="s">
        <v>94</v>
      </c>
      <c r="S28" s="37"/>
      <c r="T28" s="37"/>
      <c r="U28" s="37" t="s">
        <v>94</v>
      </c>
      <c r="V28" s="37" t="s">
        <v>94</v>
      </c>
      <c r="W28" s="37" t="s">
        <v>91</v>
      </c>
      <c r="X28" s="37" t="s">
        <v>94</v>
      </c>
      <c r="Y28" s="37" t="s">
        <v>94</v>
      </c>
      <c r="Z28" s="37"/>
      <c r="AA28" s="37"/>
      <c r="AB28" s="37" t="s">
        <v>94</v>
      </c>
      <c r="AC28" s="37" t="s">
        <v>94</v>
      </c>
      <c r="AD28" s="37" t="s">
        <v>94</v>
      </c>
      <c r="AE28" s="37"/>
      <c r="AF28" s="37" t="s">
        <v>83</v>
      </c>
      <c r="AG28" s="37"/>
      <c r="AH28" s="37"/>
      <c r="AI28" s="37" t="s">
        <v>94</v>
      </c>
      <c r="AJ28" s="37" t="s">
        <v>94</v>
      </c>
      <c r="AK28" s="37" t="s">
        <v>94</v>
      </c>
      <c r="AL28" s="37" t="s">
        <v>94</v>
      </c>
      <c r="AM28" s="37" t="s">
        <v>94</v>
      </c>
      <c r="AN28" s="37"/>
      <c r="AO28" s="37"/>
      <c r="AP28" s="125"/>
    </row>
    <row r="29" spans="1:42" s="60" customFormat="1" ht="22.5" customHeight="1" x14ac:dyDescent="0.25">
      <c r="A29" s="223">
        <v>361241</v>
      </c>
      <c r="B29" s="6">
        <v>9</v>
      </c>
      <c r="C29" s="7">
        <v>60</v>
      </c>
      <c r="D29" s="41" t="s">
        <v>30</v>
      </c>
      <c r="E29" s="81">
        <v>5122</v>
      </c>
      <c r="F29" s="185">
        <v>32394</v>
      </c>
      <c r="G29" s="238" t="s">
        <v>257</v>
      </c>
      <c r="H29" s="71">
        <v>43584</v>
      </c>
      <c r="I29" s="71">
        <v>43629</v>
      </c>
      <c r="J29" s="71">
        <v>44213</v>
      </c>
      <c r="K29" s="37"/>
      <c r="L29" s="37"/>
      <c r="M29" s="37"/>
      <c r="N29" s="37" t="s">
        <v>84</v>
      </c>
      <c r="O29" s="37" t="s">
        <v>84</v>
      </c>
      <c r="P29" s="37" t="s">
        <v>94</v>
      </c>
      <c r="Q29" s="37" t="s">
        <v>94</v>
      </c>
      <c r="R29" s="37" t="s">
        <v>94</v>
      </c>
      <c r="S29" s="37"/>
      <c r="T29" s="37"/>
      <c r="U29" s="37" t="s">
        <v>94</v>
      </c>
      <c r="V29" s="37" t="s">
        <v>94</v>
      </c>
      <c r="W29" s="37" t="s">
        <v>94</v>
      </c>
      <c r="X29" s="37" t="s">
        <v>94</v>
      </c>
      <c r="Y29" s="37" t="s">
        <v>94</v>
      </c>
      <c r="Z29" s="37"/>
      <c r="AA29" s="37"/>
      <c r="AB29" s="37" t="s">
        <v>94</v>
      </c>
      <c r="AC29" s="37" t="s">
        <v>94</v>
      </c>
      <c r="AD29" s="37" t="s">
        <v>107</v>
      </c>
      <c r="AE29" s="37"/>
      <c r="AF29" s="37" t="s">
        <v>83</v>
      </c>
      <c r="AG29" s="37"/>
      <c r="AH29" s="37"/>
      <c r="AI29" s="37" t="s">
        <v>94</v>
      </c>
      <c r="AJ29" s="37" t="s">
        <v>94</v>
      </c>
      <c r="AK29" s="37" t="s">
        <v>94</v>
      </c>
      <c r="AL29" s="37" t="s">
        <v>94</v>
      </c>
      <c r="AM29" s="37" t="s">
        <v>94</v>
      </c>
      <c r="AN29" s="37"/>
      <c r="AO29" s="37"/>
      <c r="AP29" s="125"/>
    </row>
    <row r="30" spans="1:42" s="60" customFormat="1" ht="22.5" customHeight="1" x14ac:dyDescent="0.25">
      <c r="A30" s="223">
        <v>361241</v>
      </c>
      <c r="B30" s="6" t="s">
        <v>31</v>
      </c>
      <c r="C30" s="10">
        <v>37</v>
      </c>
      <c r="D30" s="41" t="s">
        <v>32</v>
      </c>
      <c r="E30" s="107">
        <v>3439</v>
      </c>
      <c r="F30" s="70">
        <v>36117</v>
      </c>
      <c r="G30" s="238" t="s">
        <v>258</v>
      </c>
      <c r="H30" s="71">
        <v>43353</v>
      </c>
      <c r="I30" s="71">
        <v>43390</v>
      </c>
      <c r="J30" s="193">
        <v>44008</v>
      </c>
      <c r="K30" s="37"/>
      <c r="L30" s="37"/>
      <c r="M30" s="37"/>
      <c r="N30" s="37" t="s">
        <v>84</v>
      </c>
      <c r="O30" s="37" t="s">
        <v>94</v>
      </c>
      <c r="P30" s="37" t="s">
        <v>94</v>
      </c>
      <c r="Q30" s="37" t="s">
        <v>94</v>
      </c>
      <c r="R30" s="37" t="s">
        <v>94</v>
      </c>
      <c r="S30" s="37"/>
      <c r="T30" s="37"/>
      <c r="U30" s="37" t="s">
        <v>94</v>
      </c>
      <c r="V30" s="37" t="s">
        <v>94</v>
      </c>
      <c r="W30" s="37" t="s">
        <v>107</v>
      </c>
      <c r="X30" s="37" t="s">
        <v>94</v>
      </c>
      <c r="Y30" s="37" t="s">
        <v>94</v>
      </c>
      <c r="Z30" s="37"/>
      <c r="AA30" s="37"/>
      <c r="AB30" s="37" t="s">
        <v>107</v>
      </c>
      <c r="AC30" s="37" t="s">
        <v>94</v>
      </c>
      <c r="AD30" s="37" t="s">
        <v>107</v>
      </c>
      <c r="AE30" s="37"/>
      <c r="AF30" s="37" t="s">
        <v>83</v>
      </c>
      <c r="AG30" s="37"/>
      <c r="AH30" s="37"/>
      <c r="AI30" s="37" t="s">
        <v>107</v>
      </c>
      <c r="AJ30" s="37" t="s">
        <v>91</v>
      </c>
      <c r="AK30" s="37" t="s">
        <v>91</v>
      </c>
      <c r="AL30" s="37" t="s">
        <v>91</v>
      </c>
      <c r="AM30" s="37" t="s">
        <v>96</v>
      </c>
      <c r="AN30" s="37" t="s">
        <v>96</v>
      </c>
      <c r="AO30" s="37" t="s">
        <v>96</v>
      </c>
      <c r="AP30" s="125"/>
    </row>
    <row r="31" spans="1:42" s="60" customFormat="1" ht="22.5" customHeight="1" x14ac:dyDescent="0.25">
      <c r="A31" s="223">
        <v>361241</v>
      </c>
      <c r="B31" s="6">
        <v>4</v>
      </c>
      <c r="C31" s="7">
        <v>67</v>
      </c>
      <c r="D31" s="41" t="s">
        <v>33</v>
      </c>
      <c r="E31" s="76">
        <v>3287</v>
      </c>
      <c r="F31" s="185">
        <v>30219</v>
      </c>
      <c r="G31" s="238" t="s">
        <v>259</v>
      </c>
      <c r="H31" s="71"/>
      <c r="I31" s="71">
        <v>43430</v>
      </c>
      <c r="J31" s="71">
        <v>44064</v>
      </c>
      <c r="K31" s="37"/>
      <c r="L31" s="37"/>
      <c r="M31" s="37"/>
      <c r="N31" s="37" t="s">
        <v>84</v>
      </c>
      <c r="O31" s="37" t="s">
        <v>94</v>
      </c>
      <c r="P31" s="37" t="s">
        <v>94</v>
      </c>
      <c r="Q31" s="37" t="s">
        <v>94</v>
      </c>
      <c r="R31" s="37" t="s">
        <v>94</v>
      </c>
      <c r="S31" s="37"/>
      <c r="T31" s="37"/>
      <c r="U31" s="37" t="s">
        <v>94</v>
      </c>
      <c r="V31" s="37" t="s">
        <v>94</v>
      </c>
      <c r="W31" s="37" t="s">
        <v>94</v>
      </c>
      <c r="X31" s="37" t="s">
        <v>94</v>
      </c>
      <c r="Y31" s="37" t="s">
        <v>94</v>
      </c>
      <c r="Z31" s="37"/>
      <c r="AA31" s="37"/>
      <c r="AB31" s="37" t="s">
        <v>94</v>
      </c>
      <c r="AC31" s="37" t="s">
        <v>94</v>
      </c>
      <c r="AD31" s="37" t="s">
        <v>94</v>
      </c>
      <c r="AE31" s="37"/>
      <c r="AF31" s="37" t="s">
        <v>83</v>
      </c>
      <c r="AG31" s="37"/>
      <c r="AH31" s="37"/>
      <c r="AI31" s="37" t="s">
        <v>94</v>
      </c>
      <c r="AJ31" s="37" t="s">
        <v>94</v>
      </c>
      <c r="AK31" s="37" t="s">
        <v>94</v>
      </c>
      <c r="AL31" s="37" t="s">
        <v>94</v>
      </c>
      <c r="AM31" s="37" t="s">
        <v>94</v>
      </c>
      <c r="AN31" s="37"/>
      <c r="AO31" s="37"/>
      <c r="AP31" s="125"/>
    </row>
    <row r="32" spans="1:42" s="60" customFormat="1" ht="22.5" customHeight="1" x14ac:dyDescent="0.25">
      <c r="A32" s="223">
        <v>361241</v>
      </c>
      <c r="B32" s="6" t="s">
        <v>34</v>
      </c>
      <c r="C32" s="99">
        <v>114</v>
      </c>
      <c r="D32" s="41" t="s">
        <v>35</v>
      </c>
      <c r="E32" s="81">
        <v>4292</v>
      </c>
      <c r="F32" s="185">
        <v>30111</v>
      </c>
      <c r="G32" s="238" t="s">
        <v>260</v>
      </c>
      <c r="H32" s="71">
        <v>43591</v>
      </c>
      <c r="I32" s="71">
        <v>43661</v>
      </c>
      <c r="J32" s="71">
        <v>44227</v>
      </c>
      <c r="K32" s="37"/>
      <c r="L32" s="37"/>
      <c r="M32" s="37"/>
      <c r="N32" s="37" t="s">
        <v>94</v>
      </c>
      <c r="O32" s="37" t="s">
        <v>94</v>
      </c>
      <c r="P32" s="37" t="s">
        <v>94</v>
      </c>
      <c r="Q32" s="37" t="s">
        <v>94</v>
      </c>
      <c r="R32" s="37" t="s">
        <v>94</v>
      </c>
      <c r="S32" s="37"/>
      <c r="T32" s="37"/>
      <c r="U32" s="37" t="s">
        <v>94</v>
      </c>
      <c r="V32" s="37" t="s">
        <v>94</v>
      </c>
      <c r="W32" s="37" t="s">
        <v>94</v>
      </c>
      <c r="X32" s="37" t="s">
        <v>94</v>
      </c>
      <c r="Y32" s="37" t="s">
        <v>94</v>
      </c>
      <c r="Z32" s="37"/>
      <c r="AA32" s="37"/>
      <c r="AB32" s="37" t="s">
        <v>94</v>
      </c>
      <c r="AC32" s="37" t="s">
        <v>94</v>
      </c>
      <c r="AD32" s="37" t="s">
        <v>107</v>
      </c>
      <c r="AE32" s="37"/>
      <c r="AF32" s="37" t="s">
        <v>83</v>
      </c>
      <c r="AG32" s="37"/>
      <c r="AH32" s="37"/>
      <c r="AI32" s="37" t="s">
        <v>94</v>
      </c>
      <c r="AJ32" s="37" t="s">
        <v>94</v>
      </c>
      <c r="AK32" s="37" t="s">
        <v>94</v>
      </c>
      <c r="AL32" s="37" t="s">
        <v>94</v>
      </c>
      <c r="AM32" s="37" t="s">
        <v>94</v>
      </c>
      <c r="AN32" s="37"/>
      <c r="AO32" s="37"/>
      <c r="AP32" s="125"/>
    </row>
    <row r="33" spans="1:42" s="60" customFormat="1" ht="22.5" customHeight="1" x14ac:dyDescent="0.25">
      <c r="A33" s="223">
        <v>361241</v>
      </c>
      <c r="B33" s="6">
        <v>11</v>
      </c>
      <c r="C33" s="99">
        <v>113</v>
      </c>
      <c r="D33" s="32" t="s">
        <v>36</v>
      </c>
      <c r="E33" s="105">
        <v>4429</v>
      </c>
      <c r="F33" s="187">
        <v>31553</v>
      </c>
      <c r="G33" s="238" t="s">
        <v>261</v>
      </c>
      <c r="H33" s="71">
        <v>43633</v>
      </c>
      <c r="I33" s="71">
        <v>43661</v>
      </c>
      <c r="J33" s="71">
        <v>44241</v>
      </c>
      <c r="K33" s="37"/>
      <c r="L33" s="37"/>
      <c r="M33" s="37"/>
      <c r="N33" s="37" t="s">
        <v>84</v>
      </c>
      <c r="O33" s="37" t="s">
        <v>84</v>
      </c>
      <c r="P33" s="37" t="s">
        <v>94</v>
      </c>
      <c r="Q33" s="37" t="s">
        <v>94</v>
      </c>
      <c r="R33" s="37" t="s">
        <v>94</v>
      </c>
      <c r="S33" s="37"/>
      <c r="T33" s="37"/>
      <c r="U33" s="37" t="s">
        <v>94</v>
      </c>
      <c r="V33" s="37" t="s">
        <v>94</v>
      </c>
      <c r="W33" s="37" t="s">
        <v>94</v>
      </c>
      <c r="X33" s="37" t="s">
        <v>94</v>
      </c>
      <c r="Y33" s="37" t="s">
        <v>84</v>
      </c>
      <c r="Z33" s="37"/>
      <c r="AA33" s="37"/>
      <c r="AB33" s="37" t="s">
        <v>94</v>
      </c>
      <c r="AC33" s="37" t="s">
        <v>94</v>
      </c>
      <c r="AD33" s="37" t="s">
        <v>94</v>
      </c>
      <c r="AE33" s="37"/>
      <c r="AF33" s="37" t="s">
        <v>83</v>
      </c>
      <c r="AG33" s="37"/>
      <c r="AH33" s="37"/>
      <c r="AI33" s="37" t="s">
        <v>94</v>
      </c>
      <c r="AJ33" s="37" t="s">
        <v>94</v>
      </c>
      <c r="AK33" s="37" t="s">
        <v>94</v>
      </c>
      <c r="AL33" s="37" t="s">
        <v>94</v>
      </c>
      <c r="AM33" s="37" t="s">
        <v>94</v>
      </c>
      <c r="AN33" s="37"/>
      <c r="AO33" s="37"/>
      <c r="AP33" s="125"/>
    </row>
    <row r="34" spans="1:42" s="60" customFormat="1" ht="22.5" customHeight="1" x14ac:dyDescent="0.25">
      <c r="A34" s="223">
        <v>361241</v>
      </c>
      <c r="B34" s="6" t="s">
        <v>31</v>
      </c>
      <c r="C34" s="10">
        <v>14</v>
      </c>
      <c r="D34" s="41" t="s">
        <v>37</v>
      </c>
      <c r="E34" s="107">
        <v>6242</v>
      </c>
      <c r="F34" s="188">
        <v>26808</v>
      </c>
      <c r="G34" s="238" t="s">
        <v>262</v>
      </c>
      <c r="H34" s="71">
        <v>43374</v>
      </c>
      <c r="I34" s="71">
        <v>43390</v>
      </c>
      <c r="J34" s="71">
        <v>44008</v>
      </c>
      <c r="K34" s="37"/>
      <c r="L34" s="37"/>
      <c r="M34" s="37"/>
      <c r="N34" s="37" t="s">
        <v>84</v>
      </c>
      <c r="O34" s="37" t="s">
        <v>94</v>
      </c>
      <c r="P34" s="37" t="s">
        <v>94</v>
      </c>
      <c r="Q34" s="37" t="s">
        <v>94</v>
      </c>
      <c r="R34" s="37" t="s">
        <v>94</v>
      </c>
      <c r="S34" s="37"/>
      <c r="T34" s="37"/>
      <c r="U34" s="37" t="s">
        <v>94</v>
      </c>
      <c r="V34" s="37" t="s">
        <v>94</v>
      </c>
      <c r="W34" s="37" t="s">
        <v>94</v>
      </c>
      <c r="X34" s="37" t="s">
        <v>94</v>
      </c>
      <c r="Y34" s="37" t="s">
        <v>94</v>
      </c>
      <c r="Z34" s="37"/>
      <c r="AA34" s="37"/>
      <c r="AB34" s="37" t="s">
        <v>94</v>
      </c>
      <c r="AC34" s="37" t="s">
        <v>83</v>
      </c>
      <c r="AD34" s="37" t="s">
        <v>83</v>
      </c>
      <c r="AE34" s="37"/>
      <c r="AF34" s="37" t="s">
        <v>83</v>
      </c>
      <c r="AG34" s="37"/>
      <c r="AH34" s="37"/>
      <c r="AI34" s="37" t="s">
        <v>94</v>
      </c>
      <c r="AJ34" s="37" t="s">
        <v>94</v>
      </c>
      <c r="AK34" s="37" t="s">
        <v>94</v>
      </c>
      <c r="AL34" s="37" t="s">
        <v>94</v>
      </c>
      <c r="AM34" s="37" t="s">
        <v>94</v>
      </c>
      <c r="AN34" s="37"/>
      <c r="AO34" s="37"/>
      <c r="AP34" s="125"/>
    </row>
    <row r="35" spans="1:42" s="60" customFormat="1" ht="22.5" customHeight="1" x14ac:dyDescent="0.25">
      <c r="A35" s="223">
        <v>361241</v>
      </c>
      <c r="B35" s="6">
        <v>13</v>
      </c>
      <c r="C35" s="7">
        <v>74</v>
      </c>
      <c r="D35" s="41" t="s">
        <v>38</v>
      </c>
      <c r="E35" s="81">
        <v>6098</v>
      </c>
      <c r="F35" s="185">
        <v>29948</v>
      </c>
      <c r="G35" s="238" t="s">
        <v>263</v>
      </c>
      <c r="H35" s="71">
        <v>43766</v>
      </c>
      <c r="I35" s="71">
        <v>43768</v>
      </c>
      <c r="J35" s="71">
        <v>44407</v>
      </c>
      <c r="K35" s="37"/>
      <c r="L35" s="37"/>
      <c r="M35" s="37"/>
      <c r="N35" s="37" t="s">
        <v>84</v>
      </c>
      <c r="O35" s="37" t="s">
        <v>84</v>
      </c>
      <c r="P35" s="37" t="s">
        <v>84</v>
      </c>
      <c r="Q35" s="37" t="s">
        <v>84</v>
      </c>
      <c r="R35" s="37" t="s">
        <v>84</v>
      </c>
      <c r="S35" s="37"/>
      <c r="T35" s="37"/>
      <c r="U35" s="37" t="s">
        <v>94</v>
      </c>
      <c r="V35" s="37" t="s">
        <v>94</v>
      </c>
      <c r="W35" s="37" t="s">
        <v>94</v>
      </c>
      <c r="X35" s="37" t="s">
        <v>94</v>
      </c>
      <c r="Y35" s="37" t="s">
        <v>94</v>
      </c>
      <c r="Z35" s="37"/>
      <c r="AA35" s="37"/>
      <c r="AB35" s="37" t="s">
        <v>94</v>
      </c>
      <c r="AC35" s="37" t="s">
        <v>94</v>
      </c>
      <c r="AD35" s="37" t="s">
        <v>94</v>
      </c>
      <c r="AE35" s="37"/>
      <c r="AF35" s="37" t="s">
        <v>83</v>
      </c>
      <c r="AG35" s="37"/>
      <c r="AH35" s="37"/>
      <c r="AI35" s="37" t="s">
        <v>94</v>
      </c>
      <c r="AJ35" s="37" t="s">
        <v>94</v>
      </c>
      <c r="AK35" s="37" t="s">
        <v>94</v>
      </c>
      <c r="AL35" s="37" t="s">
        <v>94</v>
      </c>
      <c r="AM35" s="37" t="s">
        <v>94</v>
      </c>
      <c r="AN35" s="37"/>
      <c r="AO35" s="37"/>
      <c r="AP35" s="125"/>
    </row>
    <row r="36" spans="1:42" s="60" customFormat="1" ht="22.5" customHeight="1" x14ac:dyDescent="0.25">
      <c r="A36" s="223"/>
      <c r="B36" s="6" t="s">
        <v>34</v>
      </c>
      <c r="C36" s="7">
        <v>40</v>
      </c>
      <c r="D36" s="86" t="s">
        <v>325</v>
      </c>
      <c r="E36" s="105">
        <v>5610</v>
      </c>
      <c r="F36" s="187">
        <v>30899</v>
      </c>
      <c r="G36" s="238" t="s">
        <v>264</v>
      </c>
      <c r="H36" s="71">
        <v>43633</v>
      </c>
      <c r="I36" s="71">
        <v>43752</v>
      </c>
      <c r="J36" s="71">
        <v>44274</v>
      </c>
      <c r="K36" s="37"/>
      <c r="L36" s="37"/>
      <c r="M36" s="37"/>
      <c r="N36" s="37" t="s">
        <v>94</v>
      </c>
      <c r="O36" s="37" t="s">
        <v>94</v>
      </c>
      <c r="P36" s="37" t="s">
        <v>94</v>
      </c>
      <c r="Q36" s="37" t="s">
        <v>94</v>
      </c>
      <c r="R36" s="37" t="s">
        <v>94</v>
      </c>
      <c r="S36" s="16" t="s">
        <v>324</v>
      </c>
      <c r="T36" s="37"/>
      <c r="U36" s="64"/>
      <c r="V36" s="64"/>
      <c r="W36" s="64"/>
      <c r="X36" s="64"/>
      <c r="Y36" s="64"/>
      <c r="Z36" s="37"/>
      <c r="AA36" s="37"/>
      <c r="AB36" s="64"/>
      <c r="AC36" s="64"/>
      <c r="AD36" s="64"/>
      <c r="AE36" s="37"/>
      <c r="AF36" s="64"/>
      <c r="AG36" s="37"/>
      <c r="AH36" s="37"/>
      <c r="AI36" s="64"/>
      <c r="AJ36" s="64"/>
      <c r="AK36" s="64"/>
      <c r="AL36" s="64"/>
      <c r="AM36" s="64"/>
      <c r="AN36" s="37"/>
      <c r="AO36" s="37"/>
      <c r="AP36" s="125"/>
    </row>
    <row r="37" spans="1:42" s="60" customFormat="1" ht="22.5" customHeight="1" x14ac:dyDescent="0.25">
      <c r="A37" s="223">
        <v>361241</v>
      </c>
      <c r="B37" s="6">
        <v>11</v>
      </c>
      <c r="C37" s="99">
        <v>123</v>
      </c>
      <c r="D37" s="32" t="s">
        <v>41</v>
      </c>
      <c r="E37" s="106">
        <v>5398</v>
      </c>
      <c r="F37" s="187">
        <v>28471</v>
      </c>
      <c r="G37" s="238" t="s">
        <v>265</v>
      </c>
      <c r="H37" s="71">
        <v>43654</v>
      </c>
      <c r="I37" s="71">
        <v>43724</v>
      </c>
      <c r="J37" s="71">
        <v>44274</v>
      </c>
      <c r="K37" s="37"/>
      <c r="L37" s="37"/>
      <c r="M37" s="37"/>
      <c r="N37" s="37" t="s">
        <v>84</v>
      </c>
      <c r="O37" s="37" t="s">
        <v>84</v>
      </c>
      <c r="P37" s="37" t="s">
        <v>94</v>
      </c>
      <c r="Q37" s="37" t="s">
        <v>94</v>
      </c>
      <c r="R37" s="37" t="s">
        <v>94</v>
      </c>
      <c r="S37" s="37"/>
      <c r="T37" s="37"/>
      <c r="U37" s="37" t="s">
        <v>94</v>
      </c>
      <c r="V37" s="37" t="s">
        <v>94</v>
      </c>
      <c r="W37" s="37" t="s">
        <v>94</v>
      </c>
      <c r="X37" s="37" t="s">
        <v>94</v>
      </c>
      <c r="Y37" s="37" t="s">
        <v>94</v>
      </c>
      <c r="Z37" s="37"/>
      <c r="AA37" s="37"/>
      <c r="AB37" s="37" t="s">
        <v>94</v>
      </c>
      <c r="AC37" s="37" t="s">
        <v>94</v>
      </c>
      <c r="AD37" s="37" t="s">
        <v>94</v>
      </c>
      <c r="AE37" s="37"/>
      <c r="AF37" s="37" t="s">
        <v>83</v>
      </c>
      <c r="AG37" s="37"/>
      <c r="AH37" s="37"/>
      <c r="AI37" s="37" t="s">
        <v>94</v>
      </c>
      <c r="AJ37" s="37" t="s">
        <v>94</v>
      </c>
      <c r="AK37" s="37" t="s">
        <v>94</v>
      </c>
      <c r="AL37" s="37" t="s">
        <v>94</v>
      </c>
      <c r="AM37" s="37" t="s">
        <v>94</v>
      </c>
      <c r="AN37" s="37"/>
      <c r="AO37" s="37"/>
      <c r="AP37" s="125"/>
    </row>
    <row r="38" spans="1:42" s="60" customFormat="1" ht="22.5" customHeight="1" x14ac:dyDescent="0.25">
      <c r="A38" s="223">
        <v>361241</v>
      </c>
      <c r="B38" s="6">
        <v>4</v>
      </c>
      <c r="C38" s="7">
        <v>68</v>
      </c>
      <c r="D38" s="41" t="s">
        <v>42</v>
      </c>
      <c r="E38" s="76">
        <v>3702</v>
      </c>
      <c r="F38" s="185">
        <v>35244</v>
      </c>
      <c r="G38" s="238" t="s">
        <v>266</v>
      </c>
      <c r="H38" s="71"/>
      <c r="I38" s="71">
        <v>43430</v>
      </c>
      <c r="J38" s="71">
        <v>44064</v>
      </c>
      <c r="K38" s="37"/>
      <c r="L38" s="37"/>
      <c r="M38" s="37"/>
      <c r="N38" s="37" t="s">
        <v>84</v>
      </c>
      <c r="O38" s="37" t="s">
        <v>94</v>
      </c>
      <c r="P38" s="37" t="s">
        <v>91</v>
      </c>
      <c r="Q38" s="37" t="s">
        <v>94</v>
      </c>
      <c r="R38" s="37" t="s">
        <v>94</v>
      </c>
      <c r="S38" s="37"/>
      <c r="T38" s="37"/>
      <c r="U38" s="37" t="s">
        <v>94</v>
      </c>
      <c r="V38" s="37" t="s">
        <v>94</v>
      </c>
      <c r="W38" s="37" t="s">
        <v>94</v>
      </c>
      <c r="X38" s="37" t="s">
        <v>94</v>
      </c>
      <c r="Y38" s="37" t="s">
        <v>94</v>
      </c>
      <c r="Z38" s="37"/>
      <c r="AA38" s="37"/>
      <c r="AB38" s="37" t="s">
        <v>107</v>
      </c>
      <c r="AC38" s="37" t="s">
        <v>94</v>
      </c>
      <c r="AD38" s="37" t="s">
        <v>94</v>
      </c>
      <c r="AE38" s="37"/>
      <c r="AF38" s="37" t="s">
        <v>83</v>
      </c>
      <c r="AG38" s="37"/>
      <c r="AH38" s="37"/>
      <c r="AI38" s="37" t="s">
        <v>107</v>
      </c>
      <c r="AJ38" s="37" t="s">
        <v>94</v>
      </c>
      <c r="AK38" s="37" t="s">
        <v>94</v>
      </c>
      <c r="AL38" s="37" t="s">
        <v>94</v>
      </c>
      <c r="AM38" s="37" t="s">
        <v>94</v>
      </c>
      <c r="AN38" s="37"/>
      <c r="AO38" s="37"/>
      <c r="AP38" s="125"/>
    </row>
    <row r="39" spans="1:42" s="60" customFormat="1" ht="22.5" customHeight="1" x14ac:dyDescent="0.25">
      <c r="A39" s="223">
        <v>361241</v>
      </c>
      <c r="B39" s="6">
        <v>4</v>
      </c>
      <c r="C39" s="10">
        <v>66</v>
      </c>
      <c r="D39" s="41" t="s">
        <v>43</v>
      </c>
      <c r="E39" s="76">
        <v>3340</v>
      </c>
      <c r="F39" s="185">
        <v>31397</v>
      </c>
      <c r="G39" s="238" t="s">
        <v>267</v>
      </c>
      <c r="H39" s="71">
        <v>43430</v>
      </c>
      <c r="I39" s="71">
        <v>43488</v>
      </c>
      <c r="J39" s="71">
        <v>44064</v>
      </c>
      <c r="K39" s="37"/>
      <c r="L39" s="37"/>
      <c r="M39" s="37"/>
      <c r="N39" s="37" t="s">
        <v>84</v>
      </c>
      <c r="O39" s="37" t="s">
        <v>94</v>
      </c>
      <c r="P39" s="37" t="s">
        <v>94</v>
      </c>
      <c r="Q39" s="37" t="s">
        <v>94</v>
      </c>
      <c r="R39" s="37" t="s">
        <v>94</v>
      </c>
      <c r="S39" s="37"/>
      <c r="T39" s="37"/>
      <c r="U39" s="37" t="s">
        <v>94</v>
      </c>
      <c r="V39" s="37" t="s">
        <v>94</v>
      </c>
      <c r="W39" s="37" t="s">
        <v>94</v>
      </c>
      <c r="X39" s="37" t="s">
        <v>94</v>
      </c>
      <c r="Y39" s="37" t="s">
        <v>94</v>
      </c>
      <c r="Z39" s="37"/>
      <c r="AA39" s="37"/>
      <c r="AB39" s="37" t="s">
        <v>107</v>
      </c>
      <c r="AC39" s="37" t="s">
        <v>94</v>
      </c>
      <c r="AD39" s="37" t="s">
        <v>94</v>
      </c>
      <c r="AE39" s="37"/>
      <c r="AF39" s="37" t="s">
        <v>83</v>
      </c>
      <c r="AG39" s="37"/>
      <c r="AH39" s="37"/>
      <c r="AI39" s="37" t="s">
        <v>107</v>
      </c>
      <c r="AJ39" s="37" t="s">
        <v>94</v>
      </c>
      <c r="AK39" s="37" t="s">
        <v>94</v>
      </c>
      <c r="AL39" s="37" t="s">
        <v>91</v>
      </c>
      <c r="AM39" s="37" t="s">
        <v>91</v>
      </c>
      <c r="AN39" s="37" t="s">
        <v>91</v>
      </c>
      <c r="AO39" s="37" t="s">
        <v>96</v>
      </c>
      <c r="AP39" s="125" t="s">
        <v>364</v>
      </c>
    </row>
    <row r="40" spans="1:42" s="60" customFormat="1" ht="22.5" customHeight="1" x14ac:dyDescent="0.25">
      <c r="A40" s="223">
        <v>361241</v>
      </c>
      <c r="B40" s="6">
        <v>12</v>
      </c>
      <c r="C40" s="7">
        <v>53</v>
      </c>
      <c r="D40" s="97" t="s">
        <v>88</v>
      </c>
      <c r="E40" s="76">
        <v>3728</v>
      </c>
      <c r="F40" s="185">
        <v>35193</v>
      </c>
      <c r="G40" s="238" t="s">
        <v>268</v>
      </c>
      <c r="H40" s="71">
        <v>43724</v>
      </c>
      <c r="I40" s="71">
        <v>43843</v>
      </c>
      <c r="J40" s="71">
        <v>44358</v>
      </c>
      <c r="K40" s="37"/>
      <c r="L40" s="37"/>
      <c r="M40" s="37"/>
      <c r="N40" s="37" t="s">
        <v>84</v>
      </c>
      <c r="O40" s="37" t="s">
        <v>84</v>
      </c>
      <c r="P40" s="37" t="s">
        <v>84</v>
      </c>
      <c r="Q40" s="37" t="s">
        <v>84</v>
      </c>
      <c r="R40" s="37" t="s">
        <v>84</v>
      </c>
      <c r="S40" s="37"/>
      <c r="T40" s="37"/>
      <c r="U40" s="37" t="s">
        <v>94</v>
      </c>
      <c r="V40" s="37" t="s">
        <v>93</v>
      </c>
      <c r="W40" s="37" t="s">
        <v>94</v>
      </c>
      <c r="X40" s="37" t="s">
        <v>93</v>
      </c>
      <c r="Y40" s="37" t="s">
        <v>94</v>
      </c>
      <c r="Z40" s="37"/>
      <c r="AA40" s="37"/>
      <c r="AB40" s="37" t="s">
        <v>94</v>
      </c>
      <c r="AC40" s="37" t="s">
        <v>93</v>
      </c>
      <c r="AD40" s="37" t="s">
        <v>94</v>
      </c>
      <c r="AE40" s="37"/>
      <c r="AF40" s="37" t="s">
        <v>83</v>
      </c>
      <c r="AG40" s="37"/>
      <c r="AH40" s="37"/>
      <c r="AI40" s="37" t="s">
        <v>91</v>
      </c>
      <c r="AJ40" s="37" t="s">
        <v>91</v>
      </c>
      <c r="AK40" s="37" t="s">
        <v>91</v>
      </c>
      <c r="AL40" s="37" t="s">
        <v>91</v>
      </c>
      <c r="AM40" s="37" t="s">
        <v>91</v>
      </c>
      <c r="AN40" s="199"/>
      <c r="AO40" s="199"/>
      <c r="AP40" s="125"/>
    </row>
    <row r="41" spans="1:42" s="60" customFormat="1" ht="22.5" customHeight="1" x14ac:dyDescent="0.25">
      <c r="A41" s="223">
        <v>361241</v>
      </c>
      <c r="B41" s="6">
        <v>14</v>
      </c>
      <c r="C41" s="7">
        <v>62</v>
      </c>
      <c r="D41" s="32" t="s">
        <v>173</v>
      </c>
      <c r="E41" s="81">
        <v>4081</v>
      </c>
      <c r="F41" s="185">
        <v>37201</v>
      </c>
      <c r="G41" s="238" t="s">
        <v>304</v>
      </c>
      <c r="H41" s="71">
        <v>43864</v>
      </c>
      <c r="I41" s="71">
        <v>43963</v>
      </c>
      <c r="J41" s="71">
        <v>44498</v>
      </c>
      <c r="K41" s="37"/>
      <c r="L41" s="37"/>
      <c r="M41" s="37"/>
      <c r="N41" s="74" t="s">
        <v>326</v>
      </c>
      <c r="O41" s="64"/>
      <c r="P41" s="64"/>
      <c r="Q41" s="64"/>
      <c r="R41" s="64"/>
      <c r="S41" s="37"/>
      <c r="T41" s="37"/>
      <c r="U41" s="64"/>
      <c r="V41" s="37" t="s">
        <v>84</v>
      </c>
      <c r="W41" s="37" t="s">
        <v>84</v>
      </c>
      <c r="X41" s="37" t="s">
        <v>84</v>
      </c>
      <c r="Y41" s="37" t="s">
        <v>84</v>
      </c>
      <c r="Z41" s="37"/>
      <c r="AA41" s="37"/>
      <c r="AB41" s="37" t="s">
        <v>94</v>
      </c>
      <c r="AC41" s="37" t="s">
        <v>107</v>
      </c>
      <c r="AD41" s="37" t="s">
        <v>94</v>
      </c>
      <c r="AE41" s="37"/>
      <c r="AF41" s="37" t="s">
        <v>83</v>
      </c>
      <c r="AG41" s="37"/>
      <c r="AH41" s="37"/>
      <c r="AI41" s="37" t="s">
        <v>94</v>
      </c>
      <c r="AJ41" s="37" t="s">
        <v>94</v>
      </c>
      <c r="AK41" s="37" t="s">
        <v>94</v>
      </c>
      <c r="AL41" s="37" t="s">
        <v>91</v>
      </c>
      <c r="AM41" s="37" t="s">
        <v>91</v>
      </c>
      <c r="AN41" s="37"/>
      <c r="AO41" s="37"/>
      <c r="AP41" s="125"/>
    </row>
    <row r="42" spans="1:42" s="60" customFormat="1" ht="22.5" customHeight="1" x14ac:dyDescent="0.25">
      <c r="A42" s="223">
        <v>361241</v>
      </c>
      <c r="B42" s="6">
        <v>6</v>
      </c>
      <c r="C42" s="8">
        <v>106</v>
      </c>
      <c r="D42" s="41" t="s">
        <v>44</v>
      </c>
      <c r="E42" s="81">
        <v>3357</v>
      </c>
      <c r="F42" s="186">
        <v>31769</v>
      </c>
      <c r="G42" s="238" t="s">
        <v>269</v>
      </c>
      <c r="H42" s="71">
        <v>43489</v>
      </c>
      <c r="I42" s="71">
        <v>43521</v>
      </c>
      <c r="J42" s="71">
        <v>44127</v>
      </c>
      <c r="K42" s="37"/>
      <c r="L42" s="37"/>
      <c r="M42" s="37"/>
      <c r="N42" s="37" t="s">
        <v>84</v>
      </c>
      <c r="O42" s="37" t="s">
        <v>84</v>
      </c>
      <c r="P42" s="37" t="s">
        <v>94</v>
      </c>
      <c r="Q42" s="37" t="s">
        <v>94</v>
      </c>
      <c r="R42" s="37" t="s">
        <v>94</v>
      </c>
      <c r="S42" s="37"/>
      <c r="T42" s="37"/>
      <c r="U42" s="37" t="s">
        <v>94</v>
      </c>
      <c r="V42" s="37" t="s">
        <v>94</v>
      </c>
      <c r="W42" s="37" t="s">
        <v>94</v>
      </c>
      <c r="X42" s="37" t="s">
        <v>94</v>
      </c>
      <c r="Y42" s="37" t="s">
        <v>94</v>
      </c>
      <c r="Z42" s="37"/>
      <c r="AA42" s="37"/>
      <c r="AB42" s="37" t="s">
        <v>94</v>
      </c>
      <c r="AC42" s="37" t="s">
        <v>94</v>
      </c>
      <c r="AD42" s="37" t="s">
        <v>94</v>
      </c>
      <c r="AE42" s="37"/>
      <c r="AF42" s="37" t="s">
        <v>83</v>
      </c>
      <c r="AG42" s="37"/>
      <c r="AH42" s="37"/>
      <c r="AI42" s="37" t="s">
        <v>94</v>
      </c>
      <c r="AJ42" s="37" t="s">
        <v>107</v>
      </c>
      <c r="AK42" s="37" t="s">
        <v>94</v>
      </c>
      <c r="AL42" s="37" t="s">
        <v>94</v>
      </c>
      <c r="AM42" s="37" t="s">
        <v>94</v>
      </c>
      <c r="AN42" s="37"/>
      <c r="AO42" s="37"/>
      <c r="AP42" s="125"/>
    </row>
    <row r="43" spans="1:42" s="60" customFormat="1" ht="22.5" customHeight="1" x14ac:dyDescent="0.25">
      <c r="A43" s="223">
        <v>361241</v>
      </c>
      <c r="B43" s="6">
        <v>14</v>
      </c>
      <c r="C43" s="7">
        <v>64</v>
      </c>
      <c r="D43" s="32" t="s">
        <v>201</v>
      </c>
      <c r="E43" s="81">
        <v>3222</v>
      </c>
      <c r="F43" s="185">
        <v>25319</v>
      </c>
      <c r="G43" s="238" t="s">
        <v>305</v>
      </c>
      <c r="H43" s="71">
        <v>43864</v>
      </c>
      <c r="I43" s="71">
        <v>43963</v>
      </c>
      <c r="J43" s="71">
        <v>44498</v>
      </c>
      <c r="K43" s="37"/>
      <c r="L43" s="37"/>
      <c r="M43" s="37"/>
      <c r="N43" s="74" t="s">
        <v>326</v>
      </c>
      <c r="O43" s="64"/>
      <c r="P43" s="64"/>
      <c r="Q43" s="64"/>
      <c r="R43" s="64"/>
      <c r="S43" s="37"/>
      <c r="T43" s="37"/>
      <c r="U43" s="64"/>
      <c r="V43" s="37" t="s">
        <v>84</v>
      </c>
      <c r="W43" s="37" t="s">
        <v>84</v>
      </c>
      <c r="X43" s="37" t="s">
        <v>84</v>
      </c>
      <c r="Y43" s="37" t="s">
        <v>84</v>
      </c>
      <c r="Z43" s="37"/>
      <c r="AA43" s="37"/>
      <c r="AB43" s="37" t="s">
        <v>94</v>
      </c>
      <c r="AC43" s="37" t="s">
        <v>94</v>
      </c>
      <c r="AD43" s="37" t="s">
        <v>94</v>
      </c>
      <c r="AE43" s="37"/>
      <c r="AF43" s="37" t="s">
        <v>83</v>
      </c>
      <c r="AG43" s="37"/>
      <c r="AH43" s="37"/>
      <c r="AI43" s="37" t="s">
        <v>94</v>
      </c>
      <c r="AJ43" s="37" t="s">
        <v>94</v>
      </c>
      <c r="AK43" s="37" t="s">
        <v>94</v>
      </c>
      <c r="AL43" s="37" t="s">
        <v>94</v>
      </c>
      <c r="AM43" s="37" t="s">
        <v>94</v>
      </c>
      <c r="AN43" s="37"/>
      <c r="AO43" s="37"/>
      <c r="AP43" s="125"/>
    </row>
    <row r="44" spans="1:42" s="60" customFormat="1" ht="22.5" customHeight="1" x14ac:dyDescent="0.25">
      <c r="A44" s="223">
        <v>361241</v>
      </c>
      <c r="B44" s="6">
        <v>7</v>
      </c>
      <c r="C44" s="7">
        <v>118</v>
      </c>
      <c r="D44" s="32" t="s">
        <v>45</v>
      </c>
      <c r="E44" s="68">
        <v>5665</v>
      </c>
      <c r="F44" s="185">
        <v>31479</v>
      </c>
      <c r="G44" s="238" t="s">
        <v>270</v>
      </c>
      <c r="H44" s="71">
        <v>43640</v>
      </c>
      <c r="I44" s="71">
        <v>43724</v>
      </c>
      <c r="J44" s="71">
        <v>44274</v>
      </c>
      <c r="K44" s="37"/>
      <c r="L44" s="37"/>
      <c r="M44" s="37"/>
      <c r="N44" s="37" t="s">
        <v>84</v>
      </c>
      <c r="O44" s="37" t="s">
        <v>84</v>
      </c>
      <c r="P44" s="37" t="s">
        <v>94</v>
      </c>
      <c r="Q44" s="37" t="s">
        <v>94</v>
      </c>
      <c r="R44" s="37" t="s">
        <v>94</v>
      </c>
      <c r="S44" s="37"/>
      <c r="T44" s="37"/>
      <c r="U44" s="37" t="s">
        <v>94</v>
      </c>
      <c r="V44" s="37" t="s">
        <v>94</v>
      </c>
      <c r="W44" s="37" t="s">
        <v>94</v>
      </c>
      <c r="X44" s="37" t="s">
        <v>91</v>
      </c>
      <c r="Y44" s="37" t="s">
        <v>91</v>
      </c>
      <c r="Z44" s="37"/>
      <c r="AA44" s="37"/>
      <c r="AB44" s="37" t="s">
        <v>94</v>
      </c>
      <c r="AC44" s="37" t="s">
        <v>94</v>
      </c>
      <c r="AD44" s="37" t="s">
        <v>94</v>
      </c>
      <c r="AE44" s="37"/>
      <c r="AF44" s="37" t="s">
        <v>83</v>
      </c>
      <c r="AG44" s="37"/>
      <c r="AH44" s="37"/>
      <c r="AI44" s="37" t="s">
        <v>107</v>
      </c>
      <c r="AJ44" s="37" t="s">
        <v>94</v>
      </c>
      <c r="AK44" s="37" t="s">
        <v>94</v>
      </c>
      <c r="AL44" s="37" t="s">
        <v>94</v>
      </c>
      <c r="AM44" s="37" t="s">
        <v>94</v>
      </c>
      <c r="AN44" s="37"/>
      <c r="AO44" s="37"/>
      <c r="AP44" s="125"/>
    </row>
    <row r="45" spans="1:42" s="60" customFormat="1" ht="22.5" customHeight="1" x14ac:dyDescent="0.25">
      <c r="A45" s="223">
        <v>361241</v>
      </c>
      <c r="B45" s="6">
        <v>12</v>
      </c>
      <c r="C45" s="7">
        <v>54</v>
      </c>
      <c r="D45" s="41" t="s">
        <v>46</v>
      </c>
      <c r="E45" s="76">
        <v>3717</v>
      </c>
      <c r="F45" s="185">
        <v>36753</v>
      </c>
      <c r="G45" s="238" t="s">
        <v>271</v>
      </c>
      <c r="H45" s="71">
        <v>43724</v>
      </c>
      <c r="I45" s="71">
        <v>43766</v>
      </c>
      <c r="J45" s="71">
        <v>44358</v>
      </c>
      <c r="K45" s="37"/>
      <c r="L45" s="37"/>
      <c r="M45" s="37"/>
      <c r="N45" s="37" t="s">
        <v>84</v>
      </c>
      <c r="O45" s="37" t="s">
        <v>84</v>
      </c>
      <c r="P45" s="37" t="s">
        <v>84</v>
      </c>
      <c r="Q45" s="37" t="s">
        <v>84</v>
      </c>
      <c r="R45" s="37" t="s">
        <v>84</v>
      </c>
      <c r="S45" s="37"/>
      <c r="T45" s="37"/>
      <c r="U45" s="37" t="s">
        <v>94</v>
      </c>
      <c r="V45" s="37" t="s">
        <v>94</v>
      </c>
      <c r="W45" s="37" t="s">
        <v>94</v>
      </c>
      <c r="X45" s="37" t="s">
        <v>94</v>
      </c>
      <c r="Y45" s="37" t="s">
        <v>94</v>
      </c>
      <c r="Z45" s="37"/>
      <c r="AA45" s="37"/>
      <c r="AB45" s="37" t="s">
        <v>94</v>
      </c>
      <c r="AC45" s="37" t="s">
        <v>94</v>
      </c>
      <c r="AD45" s="37" t="s">
        <v>94</v>
      </c>
      <c r="AE45" s="37"/>
      <c r="AF45" s="37" t="s">
        <v>83</v>
      </c>
      <c r="AG45" s="37"/>
      <c r="AH45" s="37"/>
      <c r="AI45" s="37" t="s">
        <v>94</v>
      </c>
      <c r="AJ45" s="37" t="s">
        <v>94</v>
      </c>
      <c r="AK45" s="37" t="s">
        <v>94</v>
      </c>
      <c r="AL45" s="37" t="s">
        <v>94</v>
      </c>
      <c r="AM45" s="37" t="s">
        <v>94</v>
      </c>
      <c r="AN45" s="37"/>
      <c r="AO45" s="37"/>
      <c r="AP45" s="125"/>
    </row>
    <row r="46" spans="1:42" s="60" customFormat="1" ht="22.5" customHeight="1" x14ac:dyDescent="0.25">
      <c r="A46" s="223">
        <v>361241</v>
      </c>
      <c r="B46" s="6">
        <v>13</v>
      </c>
      <c r="C46" s="7">
        <v>75</v>
      </c>
      <c r="D46" s="41" t="s">
        <v>74</v>
      </c>
      <c r="E46" s="81">
        <v>1764</v>
      </c>
      <c r="F46" s="185">
        <v>32481</v>
      </c>
      <c r="G46" s="238" t="s">
        <v>272</v>
      </c>
      <c r="H46" s="71">
        <v>43766</v>
      </c>
      <c r="I46" s="71">
        <v>43499</v>
      </c>
      <c r="J46" s="71">
        <v>44400</v>
      </c>
      <c r="K46" s="37"/>
      <c r="L46" s="37"/>
      <c r="M46" s="37"/>
      <c r="N46" s="37" t="s">
        <v>84</v>
      </c>
      <c r="O46" s="37" t="s">
        <v>84</v>
      </c>
      <c r="P46" s="37" t="s">
        <v>84</v>
      </c>
      <c r="Q46" s="37" t="s">
        <v>84</v>
      </c>
      <c r="R46" s="37" t="s">
        <v>84</v>
      </c>
      <c r="S46" s="37"/>
      <c r="T46" s="37"/>
      <c r="U46" s="37" t="s">
        <v>94</v>
      </c>
      <c r="V46" s="37" t="s">
        <v>83</v>
      </c>
      <c r="W46" s="37" t="s">
        <v>94</v>
      </c>
      <c r="X46" s="37" t="s">
        <v>94</v>
      </c>
      <c r="Y46" s="37" t="s">
        <v>94</v>
      </c>
      <c r="Z46" s="37"/>
      <c r="AA46" s="37"/>
      <c r="AB46" s="37" t="s">
        <v>94</v>
      </c>
      <c r="AC46" s="37" t="s">
        <v>94</v>
      </c>
      <c r="AD46" s="37" t="s">
        <v>94</v>
      </c>
      <c r="AE46" s="37"/>
      <c r="AF46" s="37" t="s">
        <v>83</v>
      </c>
      <c r="AG46" s="37"/>
      <c r="AH46" s="37"/>
      <c r="AI46" s="37" t="s">
        <v>94</v>
      </c>
      <c r="AJ46" s="37" t="s">
        <v>94</v>
      </c>
      <c r="AK46" s="37" t="s">
        <v>94</v>
      </c>
      <c r="AL46" s="37" t="s">
        <v>94</v>
      </c>
      <c r="AM46" s="37" t="s">
        <v>94</v>
      </c>
      <c r="AN46" s="37"/>
      <c r="AO46" s="37"/>
      <c r="AP46" s="125"/>
    </row>
    <row r="47" spans="1:42" s="60" customFormat="1" ht="22.5" customHeight="1" x14ac:dyDescent="0.25">
      <c r="A47" s="223">
        <v>361241</v>
      </c>
      <c r="B47" s="6">
        <v>12</v>
      </c>
      <c r="C47" s="7">
        <v>61</v>
      </c>
      <c r="D47" s="41" t="s">
        <v>50</v>
      </c>
      <c r="E47" s="108">
        <v>3359</v>
      </c>
      <c r="F47" s="185">
        <v>30287</v>
      </c>
      <c r="G47" s="238" t="s">
        <v>273</v>
      </c>
      <c r="H47" s="71">
        <v>43724</v>
      </c>
      <c r="I47" s="71">
        <v>43766</v>
      </c>
      <c r="J47" s="71">
        <v>44358</v>
      </c>
      <c r="K47" s="37"/>
      <c r="L47" s="37"/>
      <c r="M47" s="37"/>
      <c r="N47" s="37" t="s">
        <v>84</v>
      </c>
      <c r="O47" s="37" t="s">
        <v>84</v>
      </c>
      <c r="P47" s="37" t="s">
        <v>84</v>
      </c>
      <c r="Q47" s="37" t="s">
        <v>84</v>
      </c>
      <c r="R47" s="37" t="s">
        <v>84</v>
      </c>
      <c r="S47" s="37"/>
      <c r="T47" s="37"/>
      <c r="U47" s="37" t="s">
        <v>94</v>
      </c>
      <c r="V47" s="37" t="s">
        <v>94</v>
      </c>
      <c r="W47" s="37" t="s">
        <v>94</v>
      </c>
      <c r="X47" s="37" t="s">
        <v>94</v>
      </c>
      <c r="Y47" s="37" t="s">
        <v>94</v>
      </c>
      <c r="Z47" s="37"/>
      <c r="AA47" s="37"/>
      <c r="AB47" s="37" t="s">
        <v>94</v>
      </c>
      <c r="AC47" s="37" t="s">
        <v>94</v>
      </c>
      <c r="AD47" s="37" t="s">
        <v>94</v>
      </c>
      <c r="AE47" s="37"/>
      <c r="AF47" s="37" t="s">
        <v>83</v>
      </c>
      <c r="AG47" s="37"/>
      <c r="AH47" s="37"/>
      <c r="AI47" s="37" t="s">
        <v>94</v>
      </c>
      <c r="AJ47" s="37" t="s">
        <v>94</v>
      </c>
      <c r="AK47" s="37" t="s">
        <v>94</v>
      </c>
      <c r="AL47" s="37" t="s">
        <v>94</v>
      </c>
      <c r="AM47" s="37" t="s">
        <v>94</v>
      </c>
      <c r="AN47" s="37"/>
      <c r="AO47" s="37"/>
      <c r="AP47" s="125"/>
    </row>
    <row r="48" spans="1:42" s="60" customFormat="1" ht="22.5" customHeight="1" x14ac:dyDescent="0.25">
      <c r="A48" s="223">
        <v>361241</v>
      </c>
      <c r="B48" s="6">
        <v>12</v>
      </c>
      <c r="C48" s="7">
        <v>47</v>
      </c>
      <c r="D48" s="41" t="s">
        <v>49</v>
      </c>
      <c r="E48" s="68">
        <v>4926</v>
      </c>
      <c r="F48" s="185">
        <v>35735</v>
      </c>
      <c r="G48" s="238" t="s">
        <v>274</v>
      </c>
      <c r="H48" s="71">
        <v>43731</v>
      </c>
      <c r="I48" s="71">
        <v>43766</v>
      </c>
      <c r="J48" s="71">
        <v>44358</v>
      </c>
      <c r="K48" s="37"/>
      <c r="L48" s="37"/>
      <c r="M48" s="37"/>
      <c r="N48" s="37" t="s">
        <v>84</v>
      </c>
      <c r="O48" s="37" t="s">
        <v>84</v>
      </c>
      <c r="P48" s="37" t="s">
        <v>84</v>
      </c>
      <c r="Q48" s="37" t="s">
        <v>84</v>
      </c>
      <c r="R48" s="37" t="s">
        <v>84</v>
      </c>
      <c r="S48" s="37"/>
      <c r="T48" s="37"/>
      <c r="U48" s="37" t="s">
        <v>94</v>
      </c>
      <c r="V48" s="37" t="s">
        <v>94</v>
      </c>
      <c r="W48" s="16" t="s">
        <v>112</v>
      </c>
      <c r="X48" s="37" t="s">
        <v>94</v>
      </c>
      <c r="Y48" s="37" t="s">
        <v>94</v>
      </c>
      <c r="Z48" s="37"/>
      <c r="AA48" s="37"/>
      <c r="AB48" s="37" t="s">
        <v>94</v>
      </c>
      <c r="AC48" s="37" t="s">
        <v>94</v>
      </c>
      <c r="AD48" s="37" t="s">
        <v>94</v>
      </c>
      <c r="AE48" s="37"/>
      <c r="AF48" s="37" t="s">
        <v>83</v>
      </c>
      <c r="AG48" s="37"/>
      <c r="AH48" s="37"/>
      <c r="AI48" s="37" t="s">
        <v>94</v>
      </c>
      <c r="AJ48" s="37" t="s">
        <v>94</v>
      </c>
      <c r="AK48" s="37" t="s">
        <v>94</v>
      </c>
      <c r="AL48" s="37" t="s">
        <v>94</v>
      </c>
      <c r="AM48" s="37" t="s">
        <v>94</v>
      </c>
      <c r="AN48" s="37"/>
      <c r="AO48" s="37"/>
      <c r="AP48" s="125"/>
    </row>
    <row r="49" spans="1:42" s="60" customFormat="1" ht="22.5" customHeight="1" x14ac:dyDescent="0.25">
      <c r="A49" s="223">
        <v>361241</v>
      </c>
      <c r="B49" s="6">
        <v>7</v>
      </c>
      <c r="C49" s="8">
        <v>43</v>
      </c>
      <c r="D49" s="41" t="s">
        <v>52</v>
      </c>
      <c r="E49" s="81">
        <v>4058</v>
      </c>
      <c r="F49" s="185">
        <v>33519</v>
      </c>
      <c r="G49" s="238" t="s">
        <v>275</v>
      </c>
      <c r="H49" s="71">
        <v>43549</v>
      </c>
      <c r="I49" s="71">
        <v>43578</v>
      </c>
      <c r="J49" s="71">
        <v>44183</v>
      </c>
      <c r="K49" s="37"/>
      <c r="L49" s="37"/>
      <c r="M49" s="37"/>
      <c r="N49" s="37" t="s">
        <v>84</v>
      </c>
      <c r="O49" s="37" t="s">
        <v>84</v>
      </c>
      <c r="P49" s="37" t="s">
        <v>94</v>
      </c>
      <c r="Q49" s="37" t="s">
        <v>94</v>
      </c>
      <c r="R49" s="37" t="s">
        <v>94</v>
      </c>
      <c r="S49" s="37"/>
      <c r="T49" s="37"/>
      <c r="U49" s="37" t="s">
        <v>94</v>
      </c>
      <c r="V49" s="37" t="s">
        <v>94</v>
      </c>
      <c r="W49" s="96" t="s">
        <v>107</v>
      </c>
      <c r="X49" s="37" t="s">
        <v>94</v>
      </c>
      <c r="Y49" s="37" t="s">
        <v>94</v>
      </c>
      <c r="Z49" s="37"/>
      <c r="AA49" s="37"/>
      <c r="AB49" s="37" t="s">
        <v>94</v>
      </c>
      <c r="AC49" s="37" t="s">
        <v>94</v>
      </c>
      <c r="AD49" s="37" t="s">
        <v>94</v>
      </c>
      <c r="AE49" s="37"/>
      <c r="AF49" s="37" t="s">
        <v>83</v>
      </c>
      <c r="AG49" s="37"/>
      <c r="AH49" s="37"/>
      <c r="AI49" s="37" t="s">
        <v>94</v>
      </c>
      <c r="AJ49" s="37" t="s">
        <v>94</v>
      </c>
      <c r="AK49" s="37" t="s">
        <v>94</v>
      </c>
      <c r="AL49" s="37" t="s">
        <v>94</v>
      </c>
      <c r="AM49" s="37" t="s">
        <v>94</v>
      </c>
      <c r="AN49" s="37"/>
      <c r="AO49" s="37"/>
      <c r="AP49" s="125"/>
    </row>
    <row r="50" spans="1:42" s="60" customFormat="1" ht="22.5" customHeight="1" x14ac:dyDescent="0.25">
      <c r="A50" s="223">
        <v>361241</v>
      </c>
      <c r="B50" s="6">
        <v>12</v>
      </c>
      <c r="C50" s="7">
        <v>117</v>
      </c>
      <c r="D50" s="41" t="s">
        <v>53</v>
      </c>
      <c r="E50" s="76">
        <v>6218</v>
      </c>
      <c r="F50" s="185">
        <v>31274</v>
      </c>
      <c r="G50" s="238" t="s">
        <v>276</v>
      </c>
      <c r="H50" s="71">
        <v>43724</v>
      </c>
      <c r="I50" s="71">
        <v>43766</v>
      </c>
      <c r="J50" s="71">
        <v>44358</v>
      </c>
      <c r="K50" s="37"/>
      <c r="L50" s="37"/>
      <c r="M50" s="37"/>
      <c r="N50" s="37" t="s">
        <v>84</v>
      </c>
      <c r="O50" s="37" t="s">
        <v>84</v>
      </c>
      <c r="P50" s="37" t="s">
        <v>84</v>
      </c>
      <c r="Q50" s="37" t="s">
        <v>84</v>
      </c>
      <c r="R50" s="37" t="s">
        <v>84</v>
      </c>
      <c r="S50" s="37"/>
      <c r="T50" s="37"/>
      <c r="U50" s="37" t="s">
        <v>94</v>
      </c>
      <c r="V50" s="37" t="s">
        <v>91</v>
      </c>
      <c r="W50" s="37" t="s">
        <v>91</v>
      </c>
      <c r="X50" s="37" t="s">
        <v>91</v>
      </c>
      <c r="Y50" s="37" t="s">
        <v>96</v>
      </c>
      <c r="Z50" s="37"/>
      <c r="AA50" s="37"/>
      <c r="AB50" s="37" t="s">
        <v>83</v>
      </c>
      <c r="AC50" s="37" t="s">
        <v>83</v>
      </c>
      <c r="AD50" s="37" t="s">
        <v>94</v>
      </c>
      <c r="AE50" s="37"/>
      <c r="AF50" s="37" t="s">
        <v>83</v>
      </c>
      <c r="AG50" s="37"/>
      <c r="AH50" s="37"/>
      <c r="AI50" s="37" t="s">
        <v>94</v>
      </c>
      <c r="AJ50" s="37" t="s">
        <v>94</v>
      </c>
      <c r="AK50" s="37" t="s">
        <v>94</v>
      </c>
      <c r="AL50" s="37" t="s">
        <v>94</v>
      </c>
      <c r="AM50" s="37" t="s">
        <v>94</v>
      </c>
      <c r="AN50" s="37"/>
      <c r="AO50" s="37"/>
      <c r="AP50" s="125"/>
    </row>
    <row r="51" spans="1:42" s="60" customFormat="1" ht="22.5" customHeight="1" x14ac:dyDescent="0.25">
      <c r="A51" s="223">
        <v>361241</v>
      </c>
      <c r="B51" s="6" t="s">
        <v>31</v>
      </c>
      <c r="C51" s="7">
        <v>63</v>
      </c>
      <c r="D51" s="41" t="s">
        <v>54</v>
      </c>
      <c r="E51" s="107">
        <v>2957</v>
      </c>
      <c r="F51" s="70">
        <v>32460</v>
      </c>
      <c r="G51" s="238" t="s">
        <v>277</v>
      </c>
      <c r="H51" s="71">
        <v>43353</v>
      </c>
      <c r="I51" s="71">
        <v>43390</v>
      </c>
      <c r="J51" s="71">
        <v>43987</v>
      </c>
      <c r="K51" s="37"/>
      <c r="L51" s="37"/>
      <c r="M51" s="37"/>
      <c r="N51" s="37" t="s">
        <v>84</v>
      </c>
      <c r="O51" s="37" t="s">
        <v>94</v>
      </c>
      <c r="P51" s="37" t="s">
        <v>94</v>
      </c>
      <c r="Q51" s="37" t="s">
        <v>94</v>
      </c>
      <c r="R51" s="37" t="s">
        <v>94</v>
      </c>
      <c r="S51" s="37"/>
      <c r="T51" s="37"/>
      <c r="U51" s="37" t="s">
        <v>94</v>
      </c>
      <c r="V51" s="37" t="s">
        <v>94</v>
      </c>
      <c r="W51" s="37" t="s">
        <v>94</v>
      </c>
      <c r="X51" s="37" t="s">
        <v>94</v>
      </c>
      <c r="Y51" s="37" t="s">
        <v>94</v>
      </c>
      <c r="Z51" s="37"/>
      <c r="AA51" s="37"/>
      <c r="AB51" s="37" t="s">
        <v>94</v>
      </c>
      <c r="AC51" s="37" t="s">
        <v>94</v>
      </c>
      <c r="AD51" s="37" t="s">
        <v>94</v>
      </c>
      <c r="AE51" s="37"/>
      <c r="AF51" s="37" t="s">
        <v>83</v>
      </c>
      <c r="AG51" s="37"/>
      <c r="AH51" s="37"/>
      <c r="AI51" s="37" t="s">
        <v>94</v>
      </c>
      <c r="AJ51" s="37" t="s">
        <v>94</v>
      </c>
      <c r="AK51" s="37" t="s">
        <v>94</v>
      </c>
      <c r="AL51" s="37" t="s">
        <v>94</v>
      </c>
      <c r="AM51" s="37" t="s">
        <v>94</v>
      </c>
      <c r="AN51" s="37"/>
      <c r="AO51" s="37"/>
      <c r="AP51" s="125"/>
    </row>
    <row r="52" spans="1:42" s="60" customFormat="1" ht="22.5" customHeight="1" x14ac:dyDescent="0.25">
      <c r="A52" s="223"/>
      <c r="B52" s="6">
        <v>13</v>
      </c>
      <c r="C52" s="7">
        <v>73</v>
      </c>
      <c r="D52" s="12" t="s">
        <v>342</v>
      </c>
      <c r="E52" s="76">
        <v>6062</v>
      </c>
      <c r="F52" s="185">
        <v>28469</v>
      </c>
      <c r="G52" s="238" t="s">
        <v>278</v>
      </c>
      <c r="H52" s="71"/>
      <c r="I52" s="71">
        <v>43780</v>
      </c>
      <c r="J52" s="71">
        <v>44400</v>
      </c>
      <c r="K52" s="37"/>
      <c r="L52" s="37"/>
      <c r="M52" s="37"/>
      <c r="N52" s="37" t="s">
        <v>84</v>
      </c>
      <c r="O52" s="37" t="s">
        <v>84</v>
      </c>
      <c r="P52" s="37" t="s">
        <v>84</v>
      </c>
      <c r="Q52" s="37" t="s">
        <v>84</v>
      </c>
      <c r="R52" s="37" t="s">
        <v>84</v>
      </c>
      <c r="S52" s="37"/>
      <c r="T52" s="37"/>
      <c r="U52" s="37" t="s">
        <v>94</v>
      </c>
      <c r="V52" s="37" t="s">
        <v>94</v>
      </c>
      <c r="W52" s="37" t="s">
        <v>94</v>
      </c>
      <c r="X52" s="37" t="s">
        <v>94</v>
      </c>
      <c r="Y52" s="37" t="s">
        <v>94</v>
      </c>
      <c r="Z52" s="37"/>
      <c r="AA52" s="37"/>
      <c r="AB52" s="74" t="s">
        <v>343</v>
      </c>
      <c r="AC52" s="64"/>
      <c r="AD52" s="64"/>
      <c r="AE52" s="37"/>
      <c r="AF52" s="64"/>
      <c r="AG52" s="37"/>
      <c r="AH52" s="37"/>
      <c r="AI52" s="64"/>
      <c r="AJ52" s="64"/>
      <c r="AK52" s="64"/>
      <c r="AL52" s="64"/>
      <c r="AM52" s="64"/>
      <c r="AN52" s="37"/>
      <c r="AO52" s="37"/>
      <c r="AP52" s="125"/>
    </row>
    <row r="53" spans="1:42" s="60" customFormat="1" ht="22.5" customHeight="1" x14ac:dyDescent="0.25">
      <c r="A53" s="223">
        <v>361241</v>
      </c>
      <c r="B53" s="6">
        <v>14</v>
      </c>
      <c r="C53" s="7">
        <v>65</v>
      </c>
      <c r="D53" s="32" t="s">
        <v>177</v>
      </c>
      <c r="E53" s="81">
        <v>4156</v>
      </c>
      <c r="F53" s="185">
        <v>32821</v>
      </c>
      <c r="G53" s="238" t="s">
        <v>308</v>
      </c>
      <c r="H53" s="71">
        <v>43864</v>
      </c>
      <c r="I53" s="71">
        <v>43963</v>
      </c>
      <c r="J53" s="71">
        <v>44498</v>
      </c>
      <c r="K53" s="37"/>
      <c r="L53" s="37"/>
      <c r="M53" s="37"/>
      <c r="N53" s="74" t="s">
        <v>326</v>
      </c>
      <c r="O53" s="64"/>
      <c r="P53" s="64"/>
      <c r="Q53" s="64"/>
      <c r="R53" s="64"/>
      <c r="S53" s="37"/>
      <c r="T53" s="37"/>
      <c r="U53" s="64"/>
      <c r="V53" s="37" t="s">
        <v>84</v>
      </c>
      <c r="W53" s="37" t="s">
        <v>84</v>
      </c>
      <c r="X53" s="37" t="s">
        <v>84</v>
      </c>
      <c r="Y53" s="37" t="s">
        <v>84</v>
      </c>
      <c r="Z53" s="37"/>
      <c r="AA53" s="37"/>
      <c r="AB53" s="37" t="s">
        <v>94</v>
      </c>
      <c r="AC53" s="37" t="s">
        <v>94</v>
      </c>
      <c r="AD53" s="37" t="s">
        <v>94</v>
      </c>
      <c r="AE53" s="37"/>
      <c r="AF53" s="37" t="s">
        <v>83</v>
      </c>
      <c r="AG53" s="37"/>
      <c r="AH53" s="37"/>
      <c r="AI53" s="37" t="s">
        <v>93</v>
      </c>
      <c r="AJ53" s="37" t="s">
        <v>94</v>
      </c>
      <c r="AK53" s="37" t="s">
        <v>94</v>
      </c>
      <c r="AL53" s="37" t="s">
        <v>94</v>
      </c>
      <c r="AM53" s="37" t="s">
        <v>94</v>
      </c>
      <c r="AN53" s="37"/>
      <c r="AO53" s="37"/>
      <c r="AP53" s="125"/>
    </row>
    <row r="54" spans="1:42" s="60" customFormat="1" ht="22.5" customHeight="1" x14ac:dyDescent="0.25">
      <c r="A54" s="223">
        <v>361241</v>
      </c>
      <c r="B54" s="6">
        <v>7</v>
      </c>
      <c r="C54" s="7">
        <v>21</v>
      </c>
      <c r="D54" s="41" t="s">
        <v>56</v>
      </c>
      <c r="E54" s="81">
        <v>3106</v>
      </c>
      <c r="F54" s="185">
        <v>35057</v>
      </c>
      <c r="G54" s="238" t="s">
        <v>279</v>
      </c>
      <c r="H54" s="71">
        <v>43521</v>
      </c>
      <c r="I54" s="71">
        <v>43578</v>
      </c>
      <c r="J54" s="71">
        <v>44155</v>
      </c>
      <c r="K54" s="37"/>
      <c r="L54" s="37"/>
      <c r="M54" s="37"/>
      <c r="N54" s="37" t="s">
        <v>84</v>
      </c>
      <c r="O54" s="37" t="s">
        <v>84</v>
      </c>
      <c r="P54" s="37" t="s">
        <v>94</v>
      </c>
      <c r="Q54" s="37" t="s">
        <v>94</v>
      </c>
      <c r="R54" s="37" t="s">
        <v>94</v>
      </c>
      <c r="S54" s="37"/>
      <c r="T54" s="37"/>
      <c r="U54" s="37" t="s">
        <v>94</v>
      </c>
      <c r="V54" s="37" t="s">
        <v>94</v>
      </c>
      <c r="W54" s="37" t="s">
        <v>94</v>
      </c>
      <c r="X54" s="37" t="s">
        <v>94</v>
      </c>
      <c r="Y54" s="37" t="s">
        <v>94</v>
      </c>
      <c r="Z54" s="37"/>
      <c r="AA54" s="37"/>
      <c r="AB54" s="37" t="s">
        <v>94</v>
      </c>
      <c r="AC54" s="37" t="s">
        <v>94</v>
      </c>
      <c r="AD54" s="37" t="s">
        <v>94</v>
      </c>
      <c r="AE54" s="37"/>
      <c r="AF54" s="37" t="s">
        <v>83</v>
      </c>
      <c r="AG54" s="37"/>
      <c r="AH54" s="37"/>
      <c r="AI54" s="37" t="s">
        <v>94</v>
      </c>
      <c r="AJ54" s="37" t="s">
        <v>94</v>
      </c>
      <c r="AK54" s="37" t="s">
        <v>94</v>
      </c>
      <c r="AL54" s="37" t="s">
        <v>94</v>
      </c>
      <c r="AM54" s="37" t="s">
        <v>94</v>
      </c>
      <c r="AN54" s="37"/>
      <c r="AO54" s="37"/>
      <c r="AP54" s="125"/>
    </row>
    <row r="55" spans="1:42" s="60" customFormat="1" ht="22.5" customHeight="1" x14ac:dyDescent="0.25">
      <c r="A55" s="223">
        <v>361241</v>
      </c>
      <c r="B55" s="6">
        <v>6</v>
      </c>
      <c r="C55" s="99">
        <v>103</v>
      </c>
      <c r="D55" s="41" t="s">
        <v>57</v>
      </c>
      <c r="E55" s="81">
        <v>2370</v>
      </c>
      <c r="F55" s="186">
        <v>31790</v>
      </c>
      <c r="G55" s="238" t="s">
        <v>280</v>
      </c>
      <c r="H55" s="71">
        <v>43489</v>
      </c>
      <c r="I55" s="71">
        <v>43521</v>
      </c>
      <c r="J55" s="71">
        <v>44127</v>
      </c>
      <c r="K55" s="37"/>
      <c r="L55" s="37"/>
      <c r="M55" s="37"/>
      <c r="N55" s="37" t="s">
        <v>84</v>
      </c>
      <c r="O55" s="37" t="s">
        <v>84</v>
      </c>
      <c r="P55" s="37" t="s">
        <v>94</v>
      </c>
      <c r="Q55" s="37" t="s">
        <v>94</v>
      </c>
      <c r="R55" s="37" t="s">
        <v>94</v>
      </c>
      <c r="S55" s="37"/>
      <c r="T55" s="37"/>
      <c r="U55" s="37" t="s">
        <v>94</v>
      </c>
      <c r="V55" s="37" t="s">
        <v>94</v>
      </c>
      <c r="W55" s="37" t="s">
        <v>94</v>
      </c>
      <c r="X55" s="37" t="s">
        <v>94</v>
      </c>
      <c r="Y55" s="37" t="s">
        <v>94</v>
      </c>
      <c r="Z55" s="37"/>
      <c r="AA55" s="37"/>
      <c r="AB55" s="37" t="s">
        <v>94</v>
      </c>
      <c r="AC55" s="37" t="s">
        <v>94</v>
      </c>
      <c r="AD55" s="37" t="s">
        <v>94</v>
      </c>
      <c r="AE55" s="37"/>
      <c r="AF55" s="37" t="s">
        <v>83</v>
      </c>
      <c r="AG55" s="37"/>
      <c r="AH55" s="37"/>
      <c r="AI55" s="37" t="s">
        <v>94</v>
      </c>
      <c r="AJ55" s="37" t="s">
        <v>94</v>
      </c>
      <c r="AK55" s="37" t="s">
        <v>94</v>
      </c>
      <c r="AL55" s="37" t="s">
        <v>94</v>
      </c>
      <c r="AM55" s="37" t="s">
        <v>94</v>
      </c>
      <c r="AN55" s="37"/>
      <c r="AO55" s="37"/>
      <c r="AP55" s="125"/>
    </row>
    <row r="56" spans="1:42" s="60" customFormat="1" ht="22.5" customHeight="1" x14ac:dyDescent="0.25">
      <c r="A56" s="223">
        <v>361241</v>
      </c>
      <c r="B56" s="6">
        <v>6</v>
      </c>
      <c r="C56" s="99">
        <v>104</v>
      </c>
      <c r="D56" s="41" t="s">
        <v>58</v>
      </c>
      <c r="E56" s="81">
        <v>4897</v>
      </c>
      <c r="F56" s="186">
        <v>36309</v>
      </c>
      <c r="G56" s="238" t="s">
        <v>281</v>
      </c>
      <c r="H56" s="71">
        <v>43489</v>
      </c>
      <c r="I56" s="71">
        <v>43521</v>
      </c>
      <c r="J56" s="71">
        <v>44127</v>
      </c>
      <c r="K56" s="37"/>
      <c r="L56" s="37"/>
      <c r="M56" s="37"/>
      <c r="N56" s="37" t="s">
        <v>84</v>
      </c>
      <c r="O56" s="37" t="s">
        <v>84</v>
      </c>
      <c r="P56" s="37" t="s">
        <v>94</v>
      </c>
      <c r="Q56" s="37" t="s">
        <v>94</v>
      </c>
      <c r="R56" s="37" t="s">
        <v>94</v>
      </c>
      <c r="S56" s="37"/>
      <c r="T56" s="37"/>
      <c r="U56" s="37" t="s">
        <v>94</v>
      </c>
      <c r="V56" s="37" t="s">
        <v>94</v>
      </c>
      <c r="W56" s="16" t="s">
        <v>112</v>
      </c>
      <c r="X56" s="37" t="s">
        <v>94</v>
      </c>
      <c r="Y56" s="37" t="s">
        <v>94</v>
      </c>
      <c r="Z56" s="37"/>
      <c r="AA56" s="37"/>
      <c r="AB56" s="37" t="s">
        <v>94</v>
      </c>
      <c r="AC56" s="37" t="s">
        <v>94</v>
      </c>
      <c r="AD56" s="37" t="s">
        <v>94</v>
      </c>
      <c r="AE56" s="37"/>
      <c r="AF56" s="37" t="s">
        <v>83</v>
      </c>
      <c r="AG56" s="37"/>
      <c r="AH56" s="37"/>
      <c r="AI56" s="37" t="s">
        <v>94</v>
      </c>
      <c r="AJ56" s="37" t="s">
        <v>94</v>
      </c>
      <c r="AK56" s="37" t="s">
        <v>94</v>
      </c>
      <c r="AL56" s="37" t="s">
        <v>94</v>
      </c>
      <c r="AM56" s="37" t="s">
        <v>94</v>
      </c>
      <c r="AN56" s="37"/>
      <c r="AO56" s="37"/>
      <c r="AP56" s="125"/>
    </row>
    <row r="57" spans="1:42" s="60" customFormat="1" ht="22.5" customHeight="1" x14ac:dyDescent="0.25">
      <c r="A57" s="223">
        <v>361241</v>
      </c>
      <c r="B57" s="6">
        <v>4</v>
      </c>
      <c r="C57" s="7">
        <v>57</v>
      </c>
      <c r="D57" s="41" t="s">
        <v>59</v>
      </c>
      <c r="E57" s="108">
        <v>4282</v>
      </c>
      <c r="F57" s="186">
        <v>36143</v>
      </c>
      <c r="G57" s="238" t="s">
        <v>282</v>
      </c>
      <c r="H57" s="71">
        <v>43430</v>
      </c>
      <c r="I57" s="71">
        <v>43488</v>
      </c>
      <c r="J57" s="71">
        <v>44064</v>
      </c>
      <c r="K57" s="37"/>
      <c r="L57" s="37"/>
      <c r="M57" s="37"/>
      <c r="N57" s="37" t="s">
        <v>84</v>
      </c>
      <c r="O57" s="37" t="s">
        <v>94</v>
      </c>
      <c r="P57" s="37" t="s">
        <v>94</v>
      </c>
      <c r="Q57" s="37" t="s">
        <v>94</v>
      </c>
      <c r="R57" s="37" t="s">
        <v>94</v>
      </c>
      <c r="S57" s="37"/>
      <c r="T57" s="37"/>
      <c r="U57" s="37" t="s">
        <v>94</v>
      </c>
      <c r="V57" s="37" t="s">
        <v>94</v>
      </c>
      <c r="W57" s="37" t="s">
        <v>94</v>
      </c>
      <c r="X57" s="37" t="s">
        <v>94</v>
      </c>
      <c r="Y57" s="37" t="s">
        <v>94</v>
      </c>
      <c r="Z57" s="37"/>
      <c r="AA57" s="37"/>
      <c r="AB57" s="37" t="s">
        <v>94</v>
      </c>
      <c r="AC57" s="37" t="s">
        <v>107</v>
      </c>
      <c r="AD57" s="37" t="s">
        <v>93</v>
      </c>
      <c r="AE57" s="37"/>
      <c r="AF57" s="37" t="s">
        <v>83</v>
      </c>
      <c r="AG57" s="37"/>
      <c r="AH57" s="37"/>
      <c r="AI57" s="37" t="s">
        <v>94</v>
      </c>
      <c r="AJ57" s="37" t="s">
        <v>94</v>
      </c>
      <c r="AK57" s="37" t="s">
        <v>94</v>
      </c>
      <c r="AL57" s="37" t="s">
        <v>94</v>
      </c>
      <c r="AM57" s="37" t="s">
        <v>94</v>
      </c>
      <c r="AN57" s="37"/>
      <c r="AO57" s="37"/>
      <c r="AP57" s="125"/>
    </row>
    <row r="58" spans="1:42" s="60" customFormat="1" ht="22.5" customHeight="1" x14ac:dyDescent="0.25">
      <c r="A58" s="223">
        <v>361241</v>
      </c>
      <c r="B58" s="6">
        <v>9</v>
      </c>
      <c r="C58" s="9">
        <v>110</v>
      </c>
      <c r="D58" s="41" t="s">
        <v>60</v>
      </c>
      <c r="E58" s="106">
        <v>5740</v>
      </c>
      <c r="F58" s="185">
        <v>28712</v>
      </c>
      <c r="G58" s="238" t="s">
        <v>283</v>
      </c>
      <c r="H58" s="71">
        <v>43578</v>
      </c>
      <c r="I58" s="71">
        <v>43640</v>
      </c>
      <c r="J58" s="71">
        <v>44213</v>
      </c>
      <c r="K58" s="37"/>
      <c r="L58" s="37"/>
      <c r="M58" s="37"/>
      <c r="N58" s="37" t="s">
        <v>84</v>
      </c>
      <c r="O58" s="37" t="s">
        <v>84</v>
      </c>
      <c r="P58" s="37" t="s">
        <v>94</v>
      </c>
      <c r="Q58" s="37" t="s">
        <v>94</v>
      </c>
      <c r="R58" s="37" t="s">
        <v>94</v>
      </c>
      <c r="S58" s="37"/>
      <c r="T58" s="37"/>
      <c r="U58" s="37" t="s">
        <v>94</v>
      </c>
      <c r="V58" s="37" t="s">
        <v>94</v>
      </c>
      <c r="W58" s="37" t="s">
        <v>94</v>
      </c>
      <c r="X58" s="37" t="s">
        <v>94</v>
      </c>
      <c r="Y58" s="37" t="s">
        <v>94</v>
      </c>
      <c r="Z58" s="37"/>
      <c r="AA58" s="37"/>
      <c r="AB58" s="37" t="s">
        <v>94</v>
      </c>
      <c r="AC58" s="37" t="s">
        <v>94</v>
      </c>
      <c r="AD58" s="37" t="s">
        <v>94</v>
      </c>
      <c r="AE58" s="37"/>
      <c r="AF58" s="37" t="s">
        <v>83</v>
      </c>
      <c r="AG58" s="37"/>
      <c r="AH58" s="37"/>
      <c r="AI58" s="16" t="s">
        <v>111</v>
      </c>
      <c r="AJ58" s="37" t="s">
        <v>94</v>
      </c>
      <c r="AK58" s="37" t="s">
        <v>94</v>
      </c>
      <c r="AL58" s="37" t="s">
        <v>94</v>
      </c>
      <c r="AM58" s="37" t="s">
        <v>94</v>
      </c>
      <c r="AN58" s="37"/>
      <c r="AO58" s="37"/>
      <c r="AP58" s="125"/>
    </row>
    <row r="59" spans="1:42" s="60" customFormat="1" ht="22.5" customHeight="1" x14ac:dyDescent="0.25">
      <c r="A59" s="223">
        <v>361241</v>
      </c>
      <c r="B59" s="6">
        <v>12</v>
      </c>
      <c r="C59" s="7">
        <v>77</v>
      </c>
      <c r="D59" s="41" t="s">
        <v>61</v>
      </c>
      <c r="E59" s="76">
        <v>6049</v>
      </c>
      <c r="F59" s="185">
        <v>32001</v>
      </c>
      <c r="G59" s="238" t="s">
        <v>284</v>
      </c>
      <c r="H59" s="71">
        <v>43724</v>
      </c>
      <c r="I59" s="71">
        <v>43766</v>
      </c>
      <c r="J59" s="71">
        <v>44358</v>
      </c>
      <c r="K59" s="37"/>
      <c r="L59" s="37"/>
      <c r="M59" s="37"/>
      <c r="N59" s="37" t="s">
        <v>84</v>
      </c>
      <c r="O59" s="37" t="s">
        <v>84</v>
      </c>
      <c r="P59" s="37" t="s">
        <v>84</v>
      </c>
      <c r="Q59" s="37" t="s">
        <v>84</v>
      </c>
      <c r="R59" s="37" t="s">
        <v>84</v>
      </c>
      <c r="S59" s="37"/>
      <c r="T59" s="37"/>
      <c r="U59" s="37" t="s">
        <v>94</v>
      </c>
      <c r="V59" s="37" t="s">
        <v>94</v>
      </c>
      <c r="W59" s="37" t="s">
        <v>94</v>
      </c>
      <c r="X59" s="37" t="s">
        <v>91</v>
      </c>
      <c r="Y59" s="37" t="s">
        <v>91</v>
      </c>
      <c r="Z59" s="37" t="s">
        <v>91</v>
      </c>
      <c r="AA59" s="37" t="s">
        <v>96</v>
      </c>
      <c r="AB59" s="37" t="s">
        <v>94</v>
      </c>
      <c r="AC59" s="37" t="s">
        <v>94</v>
      </c>
      <c r="AD59" s="37" t="s">
        <v>94</v>
      </c>
      <c r="AE59" s="37"/>
      <c r="AF59" s="37" t="s">
        <v>83</v>
      </c>
      <c r="AG59" s="37"/>
      <c r="AH59" s="37"/>
      <c r="AI59" s="37" t="s">
        <v>94</v>
      </c>
      <c r="AJ59" s="37" t="s">
        <v>94</v>
      </c>
      <c r="AK59" s="37" t="s">
        <v>94</v>
      </c>
      <c r="AL59" s="37" t="s">
        <v>94</v>
      </c>
      <c r="AM59" s="37" t="s">
        <v>94</v>
      </c>
      <c r="AN59" s="37"/>
      <c r="AO59" s="37"/>
      <c r="AP59" s="125"/>
    </row>
    <row r="60" spans="1:42" s="60" customFormat="1" ht="22.5" customHeight="1" x14ac:dyDescent="0.25">
      <c r="A60" s="223">
        <v>361241</v>
      </c>
      <c r="B60" s="6" t="s">
        <v>34</v>
      </c>
      <c r="C60" s="7">
        <v>101</v>
      </c>
      <c r="D60" s="41" t="s">
        <v>62</v>
      </c>
      <c r="E60" s="107">
        <v>4060</v>
      </c>
      <c r="F60" s="188">
        <v>36587</v>
      </c>
      <c r="G60" s="238" t="s">
        <v>285</v>
      </c>
      <c r="H60" s="71">
        <v>43262</v>
      </c>
      <c r="I60" s="71">
        <v>43304</v>
      </c>
      <c r="J60" s="71">
        <v>44008</v>
      </c>
      <c r="K60" s="37"/>
      <c r="L60" s="37"/>
      <c r="M60" s="37"/>
      <c r="N60" s="37" t="s">
        <v>94</v>
      </c>
      <c r="O60" s="37" t="s">
        <v>94</v>
      </c>
      <c r="P60" s="37" t="s">
        <v>94</v>
      </c>
      <c r="Q60" s="37" t="s">
        <v>94</v>
      </c>
      <c r="R60" s="37" t="s">
        <v>94</v>
      </c>
      <c r="S60" s="37"/>
      <c r="T60" s="37"/>
      <c r="U60" s="88" t="s">
        <v>14</v>
      </c>
      <c r="V60" s="37" t="s">
        <v>94</v>
      </c>
      <c r="W60" s="37" t="s">
        <v>94</v>
      </c>
      <c r="X60" s="37" t="s">
        <v>94</v>
      </c>
      <c r="Y60" s="37" t="s">
        <v>94</v>
      </c>
      <c r="Z60" s="37"/>
      <c r="AA60" s="37"/>
      <c r="AB60" s="37" t="s">
        <v>94</v>
      </c>
      <c r="AC60" s="37" t="s">
        <v>94</v>
      </c>
      <c r="AD60" s="37" t="s">
        <v>94</v>
      </c>
      <c r="AE60" s="37"/>
      <c r="AF60" s="37" t="s">
        <v>83</v>
      </c>
      <c r="AG60" s="37"/>
      <c r="AH60" s="37"/>
      <c r="AI60" s="37" t="s">
        <v>94</v>
      </c>
      <c r="AJ60" s="37" t="s">
        <v>107</v>
      </c>
      <c r="AK60" s="37" t="s">
        <v>94</v>
      </c>
      <c r="AL60" s="37" t="s">
        <v>93</v>
      </c>
      <c r="AM60" s="37" t="s">
        <v>94</v>
      </c>
      <c r="AN60" s="37"/>
      <c r="AO60" s="37"/>
      <c r="AP60" s="125"/>
    </row>
    <row r="61" spans="1:42" s="60" customFormat="1" ht="22.5" customHeight="1" x14ac:dyDescent="0.25">
      <c r="A61" s="223">
        <v>361241</v>
      </c>
      <c r="B61" s="6">
        <v>12</v>
      </c>
      <c r="C61" s="7">
        <v>69</v>
      </c>
      <c r="D61" s="41" t="s">
        <v>63</v>
      </c>
      <c r="E61" s="76">
        <v>3655</v>
      </c>
      <c r="F61" s="185">
        <v>35364</v>
      </c>
      <c r="G61" s="238" t="s">
        <v>286</v>
      </c>
      <c r="H61" s="71">
        <v>43724</v>
      </c>
      <c r="I61" s="71">
        <v>43766</v>
      </c>
      <c r="J61" s="71">
        <v>44358</v>
      </c>
      <c r="K61" s="37"/>
      <c r="L61" s="37"/>
      <c r="M61" s="37"/>
      <c r="N61" s="37" t="s">
        <v>84</v>
      </c>
      <c r="O61" s="37" t="s">
        <v>84</v>
      </c>
      <c r="P61" s="37" t="s">
        <v>84</v>
      </c>
      <c r="Q61" s="37" t="s">
        <v>84</v>
      </c>
      <c r="R61" s="37" t="s">
        <v>84</v>
      </c>
      <c r="S61" s="37"/>
      <c r="T61" s="37"/>
      <c r="U61" s="37" t="s">
        <v>91</v>
      </c>
      <c r="V61" s="37" t="s">
        <v>91</v>
      </c>
      <c r="W61" s="37" t="s">
        <v>94</v>
      </c>
      <c r="X61" s="37" t="s">
        <v>94</v>
      </c>
      <c r="Y61" s="37" t="s">
        <v>94</v>
      </c>
      <c r="Z61" s="37"/>
      <c r="AA61" s="37"/>
      <c r="AB61" s="37" t="s">
        <v>94</v>
      </c>
      <c r="AC61" s="16" t="s">
        <v>111</v>
      </c>
      <c r="AD61" s="37" t="s">
        <v>94</v>
      </c>
      <c r="AE61" s="37"/>
      <c r="AF61" s="37" t="s">
        <v>83</v>
      </c>
      <c r="AG61" s="37"/>
      <c r="AH61" s="37"/>
      <c r="AI61" s="37" t="s">
        <v>94</v>
      </c>
      <c r="AJ61" s="37" t="s">
        <v>91</v>
      </c>
      <c r="AK61" s="37" t="s">
        <v>91</v>
      </c>
      <c r="AL61" s="37" t="s">
        <v>94</v>
      </c>
      <c r="AM61" s="37" t="s">
        <v>94</v>
      </c>
      <c r="AN61" s="37"/>
      <c r="AO61" s="37"/>
      <c r="AP61" s="125"/>
    </row>
    <row r="62" spans="1:42" s="60" customFormat="1" ht="22.5" customHeight="1" x14ac:dyDescent="0.25">
      <c r="A62" s="223">
        <v>361241</v>
      </c>
      <c r="B62" s="6">
        <v>4</v>
      </c>
      <c r="C62" s="7">
        <v>78</v>
      </c>
      <c r="D62" s="51" t="s">
        <v>64</v>
      </c>
      <c r="E62" s="108">
        <v>5343</v>
      </c>
      <c r="F62" s="186">
        <v>30861</v>
      </c>
      <c r="G62" s="238" t="s">
        <v>287</v>
      </c>
      <c r="H62" s="71">
        <v>43430</v>
      </c>
      <c r="I62" s="71">
        <v>43488</v>
      </c>
      <c r="J62" s="71">
        <v>44064</v>
      </c>
      <c r="K62" s="37"/>
      <c r="L62" s="37"/>
      <c r="M62" s="37"/>
      <c r="N62" s="37" t="s">
        <v>84</v>
      </c>
      <c r="O62" s="37" t="s">
        <v>94</v>
      </c>
      <c r="P62" s="37" t="s">
        <v>94</v>
      </c>
      <c r="Q62" s="37" t="s">
        <v>94</v>
      </c>
      <c r="R62" s="37" t="s">
        <v>94</v>
      </c>
      <c r="S62" s="37"/>
      <c r="T62" s="37"/>
      <c r="U62" s="37" t="s">
        <v>94</v>
      </c>
      <c r="V62" s="37" t="s">
        <v>94</v>
      </c>
      <c r="W62" s="37" t="s">
        <v>94</v>
      </c>
      <c r="X62" s="37" t="s">
        <v>94</v>
      </c>
      <c r="Y62" s="37" t="s">
        <v>94</v>
      </c>
      <c r="Z62" s="37"/>
      <c r="AA62" s="37"/>
      <c r="AB62" s="37" t="s">
        <v>94</v>
      </c>
      <c r="AC62" s="37" t="s">
        <v>94</v>
      </c>
      <c r="AD62" s="37" t="s">
        <v>94</v>
      </c>
      <c r="AE62" s="37"/>
      <c r="AF62" s="37" t="s">
        <v>83</v>
      </c>
      <c r="AG62" s="37"/>
      <c r="AH62" s="37"/>
      <c r="AI62" s="37" t="s">
        <v>94</v>
      </c>
      <c r="AJ62" s="37" t="s">
        <v>94</v>
      </c>
      <c r="AK62" s="37" t="s">
        <v>94</v>
      </c>
      <c r="AL62" s="37" t="s">
        <v>94</v>
      </c>
      <c r="AM62" s="37" t="s">
        <v>94</v>
      </c>
      <c r="AN62" s="37"/>
      <c r="AO62" s="37"/>
      <c r="AP62" s="125"/>
    </row>
    <row r="63" spans="1:42" s="60" customFormat="1" ht="22.5" customHeight="1" x14ac:dyDescent="0.25">
      <c r="A63" s="223">
        <v>361241</v>
      </c>
      <c r="B63" s="6">
        <v>13</v>
      </c>
      <c r="C63" s="7">
        <v>23</v>
      </c>
      <c r="D63" s="41" t="s">
        <v>77</v>
      </c>
      <c r="E63" s="81">
        <v>3928</v>
      </c>
      <c r="F63" s="185">
        <v>34715</v>
      </c>
      <c r="G63" s="238" t="s">
        <v>288</v>
      </c>
      <c r="H63" s="71">
        <v>43766</v>
      </c>
      <c r="I63" s="71">
        <v>43499</v>
      </c>
      <c r="J63" s="71">
        <v>44400</v>
      </c>
      <c r="K63" s="37"/>
      <c r="L63" s="37"/>
      <c r="M63" s="37"/>
      <c r="N63" s="37" t="s">
        <v>84</v>
      </c>
      <c r="O63" s="37" t="s">
        <v>84</v>
      </c>
      <c r="P63" s="37" t="s">
        <v>84</v>
      </c>
      <c r="Q63" s="37" t="s">
        <v>84</v>
      </c>
      <c r="R63" s="37" t="s">
        <v>84</v>
      </c>
      <c r="S63" s="37"/>
      <c r="T63" s="37"/>
      <c r="U63" s="37" t="s">
        <v>94</v>
      </c>
      <c r="V63" s="37" t="s">
        <v>94</v>
      </c>
      <c r="W63" s="37" t="s">
        <v>94</v>
      </c>
      <c r="X63" s="37" t="s">
        <v>94</v>
      </c>
      <c r="Y63" s="37" t="s">
        <v>94</v>
      </c>
      <c r="Z63" s="37"/>
      <c r="AA63" s="37"/>
      <c r="AB63" s="37" t="s">
        <v>94</v>
      </c>
      <c r="AC63" s="37" t="s">
        <v>94</v>
      </c>
      <c r="AD63" s="37" t="s">
        <v>94</v>
      </c>
      <c r="AE63" s="37"/>
      <c r="AF63" s="37" t="s">
        <v>83</v>
      </c>
      <c r="AG63" s="37"/>
      <c r="AH63" s="37"/>
      <c r="AI63" s="37" t="s">
        <v>94</v>
      </c>
      <c r="AJ63" s="37" t="s">
        <v>94</v>
      </c>
      <c r="AK63" s="37" t="s">
        <v>94</v>
      </c>
      <c r="AL63" s="37" t="s">
        <v>94</v>
      </c>
      <c r="AM63" s="37" t="s">
        <v>94</v>
      </c>
      <c r="AN63" s="37"/>
      <c r="AO63" s="37"/>
      <c r="AP63" s="125"/>
    </row>
    <row r="64" spans="1:42" s="55" customFormat="1" ht="22.5" customHeight="1" x14ac:dyDescent="0.25">
      <c r="A64" s="223">
        <v>361241</v>
      </c>
      <c r="B64" s="6" t="s">
        <v>31</v>
      </c>
      <c r="C64" s="7">
        <v>56</v>
      </c>
      <c r="D64" s="41" t="s">
        <v>65</v>
      </c>
      <c r="E64" s="107">
        <v>3043</v>
      </c>
      <c r="F64" s="70">
        <v>30681</v>
      </c>
      <c r="G64" s="238" t="s">
        <v>289</v>
      </c>
      <c r="H64" s="71">
        <v>43353</v>
      </c>
      <c r="I64" s="71">
        <v>43370</v>
      </c>
      <c r="J64" s="71">
        <v>44001</v>
      </c>
      <c r="K64" s="37"/>
      <c r="L64" s="37"/>
      <c r="M64" s="37"/>
      <c r="N64" s="37" t="s">
        <v>84</v>
      </c>
      <c r="O64" s="37" t="s">
        <v>94</v>
      </c>
      <c r="P64" s="37" t="s">
        <v>94</v>
      </c>
      <c r="Q64" s="37" t="s">
        <v>94</v>
      </c>
      <c r="R64" s="37" t="s">
        <v>94</v>
      </c>
      <c r="S64" s="37"/>
      <c r="T64" s="37"/>
      <c r="U64" s="37" t="s">
        <v>94</v>
      </c>
      <c r="V64" s="37" t="s">
        <v>94</v>
      </c>
      <c r="W64" s="37" t="s">
        <v>94</v>
      </c>
      <c r="X64" s="37" t="s">
        <v>94</v>
      </c>
      <c r="Y64" s="37" t="s">
        <v>94</v>
      </c>
      <c r="Z64" s="37"/>
      <c r="AA64" s="37"/>
      <c r="AB64" s="37" t="s">
        <v>107</v>
      </c>
      <c r="AC64" s="37" t="s">
        <v>94</v>
      </c>
      <c r="AD64" s="37" t="s">
        <v>107</v>
      </c>
      <c r="AE64" s="37"/>
      <c r="AF64" s="37" t="s">
        <v>83</v>
      </c>
      <c r="AG64" s="37"/>
      <c r="AH64" s="37"/>
      <c r="AI64" s="37" t="s">
        <v>107</v>
      </c>
      <c r="AJ64" s="37" t="s">
        <v>114</v>
      </c>
      <c r="AK64" s="37" t="s">
        <v>94</v>
      </c>
      <c r="AL64" s="37" t="s">
        <v>94</v>
      </c>
      <c r="AM64" s="37" t="s">
        <v>94</v>
      </c>
      <c r="AN64" s="37"/>
      <c r="AO64" s="37"/>
      <c r="AP64" s="125"/>
    </row>
    <row r="65" spans="1:42" s="55" customFormat="1" ht="22.5" customHeight="1" x14ac:dyDescent="0.25">
      <c r="A65" s="223">
        <v>361241</v>
      </c>
      <c r="B65" s="6">
        <v>14</v>
      </c>
      <c r="C65" s="7">
        <v>76</v>
      </c>
      <c r="D65" s="32" t="s">
        <v>179</v>
      </c>
      <c r="E65" s="81">
        <v>4925</v>
      </c>
      <c r="F65" s="185">
        <v>30476</v>
      </c>
      <c r="G65" s="238" t="s">
        <v>313</v>
      </c>
      <c r="H65" s="71">
        <v>43864</v>
      </c>
      <c r="I65" s="71">
        <v>43963</v>
      </c>
      <c r="J65" s="71">
        <v>44498</v>
      </c>
      <c r="K65" s="37"/>
      <c r="L65" s="37"/>
      <c r="M65" s="37"/>
      <c r="N65" s="74" t="s">
        <v>326</v>
      </c>
      <c r="O65" s="64"/>
      <c r="P65" s="64"/>
      <c r="Q65" s="64"/>
      <c r="R65" s="64"/>
      <c r="S65" s="37"/>
      <c r="T65" s="37"/>
      <c r="U65" s="64"/>
      <c r="V65" s="37" t="s">
        <v>84</v>
      </c>
      <c r="W65" s="37" t="s">
        <v>84</v>
      </c>
      <c r="X65" s="37" t="s">
        <v>84</v>
      </c>
      <c r="Y65" s="37" t="s">
        <v>84</v>
      </c>
      <c r="Z65" s="37"/>
      <c r="AA65" s="37"/>
      <c r="AB65" s="37" t="s">
        <v>94</v>
      </c>
      <c r="AC65" s="37" t="s">
        <v>94</v>
      </c>
      <c r="AD65" s="37" t="s">
        <v>94</v>
      </c>
      <c r="AE65" s="37"/>
      <c r="AF65" s="37" t="s">
        <v>83</v>
      </c>
      <c r="AG65" s="37"/>
      <c r="AH65" s="37"/>
      <c r="AI65" s="37" t="s">
        <v>94</v>
      </c>
      <c r="AJ65" s="37" t="s">
        <v>94</v>
      </c>
      <c r="AK65" s="37" t="s">
        <v>94</v>
      </c>
      <c r="AL65" s="37" t="s">
        <v>94</v>
      </c>
      <c r="AM65" s="37" t="s">
        <v>94</v>
      </c>
      <c r="AN65" s="37"/>
      <c r="AO65" s="37"/>
      <c r="AP65" s="125"/>
    </row>
    <row r="66" spans="1:42" s="60" customFormat="1" ht="22.5" customHeight="1" x14ac:dyDescent="0.25">
      <c r="A66" s="223">
        <v>361241</v>
      </c>
      <c r="B66" s="6">
        <v>12</v>
      </c>
      <c r="C66" s="9">
        <v>70</v>
      </c>
      <c r="D66" s="41" t="s">
        <v>67</v>
      </c>
      <c r="E66" s="76">
        <v>3972</v>
      </c>
      <c r="F66" s="185">
        <v>36477</v>
      </c>
      <c r="G66" s="238" t="s">
        <v>290</v>
      </c>
      <c r="H66" s="71">
        <v>43724</v>
      </c>
      <c r="I66" s="71">
        <v>43766</v>
      </c>
      <c r="J66" s="71">
        <v>44358</v>
      </c>
      <c r="K66" s="37"/>
      <c r="L66" s="37"/>
      <c r="M66" s="37"/>
      <c r="N66" s="37" t="s">
        <v>84</v>
      </c>
      <c r="O66" s="37" t="s">
        <v>84</v>
      </c>
      <c r="P66" s="37" t="s">
        <v>84</v>
      </c>
      <c r="Q66" s="37" t="s">
        <v>84</v>
      </c>
      <c r="R66" s="37" t="s">
        <v>84</v>
      </c>
      <c r="S66" s="37"/>
      <c r="T66" s="37"/>
      <c r="U66" s="37" t="s">
        <v>91</v>
      </c>
      <c r="V66" s="37" t="s">
        <v>94</v>
      </c>
      <c r="W66" s="37" t="s">
        <v>94</v>
      </c>
      <c r="X66" s="37" t="s">
        <v>94</v>
      </c>
      <c r="Y66" s="37" t="s">
        <v>94</v>
      </c>
      <c r="Z66" s="37"/>
      <c r="AA66" s="37"/>
      <c r="AB66" s="37" t="s">
        <v>109</v>
      </c>
      <c r="AC66" s="37" t="s">
        <v>109</v>
      </c>
      <c r="AD66" s="37" t="s">
        <v>83</v>
      </c>
      <c r="AE66" s="37"/>
      <c r="AF66" s="37" t="s">
        <v>83</v>
      </c>
      <c r="AG66" s="37"/>
      <c r="AH66" s="37"/>
      <c r="AI66" s="37" t="s">
        <v>94</v>
      </c>
      <c r="AJ66" s="37" t="s">
        <v>94</v>
      </c>
      <c r="AK66" s="37" t="s">
        <v>83</v>
      </c>
      <c r="AL66" s="37" t="s">
        <v>94</v>
      </c>
      <c r="AM66" s="37" t="s">
        <v>94</v>
      </c>
      <c r="AN66" s="37"/>
      <c r="AO66" s="37"/>
      <c r="AP66" s="125"/>
    </row>
    <row r="67" spans="1:42" s="60" customFormat="1" ht="22.5" customHeight="1" x14ac:dyDescent="0.25">
      <c r="A67" s="110"/>
      <c r="B67" s="6" t="s">
        <v>17</v>
      </c>
      <c r="C67" s="9">
        <v>72</v>
      </c>
      <c r="D67" s="12" t="s">
        <v>129</v>
      </c>
      <c r="E67" s="76">
        <v>4827</v>
      </c>
      <c r="F67" s="185">
        <v>36898</v>
      </c>
      <c r="G67" s="238" t="s">
        <v>291</v>
      </c>
      <c r="H67" s="71">
        <v>43767</v>
      </c>
      <c r="I67" s="71">
        <v>43499</v>
      </c>
      <c r="J67" s="71">
        <v>44400</v>
      </c>
      <c r="K67" s="37"/>
      <c r="L67" s="37"/>
      <c r="M67" s="37"/>
      <c r="N67" s="37" t="s">
        <v>84</v>
      </c>
      <c r="O67" s="37" t="s">
        <v>84</v>
      </c>
      <c r="P67" s="37" t="s">
        <v>84</v>
      </c>
      <c r="Q67" s="37" t="s">
        <v>84</v>
      </c>
      <c r="R67" s="37" t="s">
        <v>84</v>
      </c>
      <c r="S67" s="37"/>
      <c r="T67" s="37"/>
      <c r="U67" s="96" t="s">
        <v>102</v>
      </c>
      <c r="V67" s="37" t="s">
        <v>94</v>
      </c>
      <c r="W67" s="37" t="s">
        <v>94</v>
      </c>
      <c r="X67" s="37" t="s">
        <v>94</v>
      </c>
      <c r="Y67" s="37" t="s">
        <v>83</v>
      </c>
      <c r="Z67" s="37"/>
      <c r="AA67" s="37"/>
      <c r="AB67" s="37" t="s">
        <v>83</v>
      </c>
      <c r="AC67" s="37" t="s">
        <v>83</v>
      </c>
      <c r="AD67" s="37" t="s">
        <v>83</v>
      </c>
      <c r="AE67" s="37"/>
      <c r="AF67" s="37" t="s">
        <v>83</v>
      </c>
      <c r="AG67" s="37"/>
      <c r="AH67" s="37"/>
      <c r="AI67" s="37" t="s">
        <v>94</v>
      </c>
      <c r="AJ67" s="37" t="s">
        <v>91</v>
      </c>
      <c r="AK67" s="37" t="s">
        <v>91</v>
      </c>
      <c r="AL67" s="37" t="s">
        <v>91</v>
      </c>
      <c r="AM67" s="37" t="s">
        <v>96</v>
      </c>
      <c r="AN67" s="16" t="s">
        <v>350</v>
      </c>
      <c r="AO67" s="37"/>
      <c r="AP67" s="125"/>
    </row>
    <row r="68" spans="1:42" s="60" customFormat="1" ht="22.5" customHeight="1" x14ac:dyDescent="0.25">
      <c r="A68" s="223">
        <v>361240</v>
      </c>
      <c r="B68" s="6">
        <v>15</v>
      </c>
      <c r="C68" s="9"/>
      <c r="D68" s="51" t="s">
        <v>351</v>
      </c>
      <c r="E68" s="107">
        <v>6036</v>
      </c>
      <c r="F68" s="70">
        <v>35435</v>
      </c>
      <c r="G68" s="238" t="s">
        <v>293</v>
      </c>
      <c r="H68" s="71">
        <v>43969</v>
      </c>
      <c r="I68" s="166"/>
      <c r="J68" s="71">
        <v>44085</v>
      </c>
      <c r="K68" s="37"/>
      <c r="L68" s="37"/>
      <c r="M68" s="37"/>
      <c r="N68" s="64"/>
      <c r="O68" s="64"/>
      <c r="P68" s="64"/>
      <c r="Q68" s="64"/>
      <c r="R68" s="64"/>
      <c r="S68" s="37"/>
      <c r="T68" s="37"/>
      <c r="U68" s="64"/>
      <c r="V68" s="64"/>
      <c r="W68" s="64"/>
      <c r="X68" s="64"/>
      <c r="Y68" s="64"/>
      <c r="Z68" s="37"/>
      <c r="AA68" s="37"/>
      <c r="AB68" s="37" t="s">
        <v>94</v>
      </c>
      <c r="AC68" s="37" t="s">
        <v>94</v>
      </c>
      <c r="AD68" s="37" t="s">
        <v>94</v>
      </c>
      <c r="AE68" s="37"/>
      <c r="AF68" s="37" t="s">
        <v>84</v>
      </c>
      <c r="AG68" s="37"/>
      <c r="AH68" s="37"/>
      <c r="AI68" s="37" t="s">
        <v>94</v>
      </c>
      <c r="AJ68" s="37" t="s">
        <v>94</v>
      </c>
      <c r="AK68" s="37" t="s">
        <v>94</v>
      </c>
      <c r="AL68" s="37" t="s">
        <v>94</v>
      </c>
      <c r="AM68" s="37" t="s">
        <v>94</v>
      </c>
      <c r="AN68" s="37"/>
      <c r="AO68" s="37"/>
      <c r="AP68" s="125"/>
    </row>
    <row r="69" spans="1:42" s="60" customFormat="1" ht="22.5" customHeight="1" x14ac:dyDescent="0.25">
      <c r="A69" s="223">
        <v>361240</v>
      </c>
      <c r="B69" s="6">
        <v>14</v>
      </c>
      <c r="C69" s="9">
        <v>35</v>
      </c>
      <c r="D69" s="32" t="s">
        <v>170</v>
      </c>
      <c r="E69" s="81">
        <v>4267</v>
      </c>
      <c r="F69" s="185">
        <v>34335</v>
      </c>
      <c r="G69" s="238" t="s">
        <v>294</v>
      </c>
      <c r="H69" s="71">
        <v>43864</v>
      </c>
      <c r="I69" s="166"/>
      <c r="J69" s="71">
        <v>44008</v>
      </c>
      <c r="K69" s="37"/>
      <c r="L69" s="37"/>
      <c r="M69" s="37"/>
      <c r="N69" s="37" t="s">
        <v>84</v>
      </c>
      <c r="O69" s="37" t="s">
        <v>84</v>
      </c>
      <c r="P69" s="37" t="s">
        <v>84</v>
      </c>
      <c r="Q69" s="37" t="s">
        <v>84</v>
      </c>
      <c r="R69" s="37" t="s">
        <v>84</v>
      </c>
      <c r="S69" s="37"/>
      <c r="T69" s="37"/>
      <c r="U69" s="37" t="s">
        <v>84</v>
      </c>
      <c r="V69" s="37" t="s">
        <v>84</v>
      </c>
      <c r="W69" s="37" t="s">
        <v>84</v>
      </c>
      <c r="X69" s="37" t="s">
        <v>84</v>
      </c>
      <c r="Y69" s="37" t="s">
        <v>84</v>
      </c>
      <c r="Z69" s="37"/>
      <c r="AA69" s="37"/>
      <c r="AB69" s="37" t="s">
        <v>94</v>
      </c>
      <c r="AC69" s="37" t="s">
        <v>94</v>
      </c>
      <c r="AD69" s="37" t="s">
        <v>94</v>
      </c>
      <c r="AE69" s="37"/>
      <c r="AF69" s="37" t="s">
        <v>84</v>
      </c>
      <c r="AG69" s="37"/>
      <c r="AH69" s="37"/>
      <c r="AI69" s="37" t="s">
        <v>94</v>
      </c>
      <c r="AJ69" s="37" t="s">
        <v>83</v>
      </c>
      <c r="AK69" s="37" t="s">
        <v>94</v>
      </c>
      <c r="AL69" s="37" t="s">
        <v>94</v>
      </c>
      <c r="AM69" s="37" t="s">
        <v>94</v>
      </c>
      <c r="AN69" s="37"/>
      <c r="AO69" s="37"/>
      <c r="AP69" s="37"/>
    </row>
    <row r="70" spans="1:42" s="60" customFormat="1" ht="22.5" customHeight="1" x14ac:dyDescent="0.25">
      <c r="A70" s="223"/>
      <c r="B70" s="6" t="s">
        <v>17</v>
      </c>
      <c r="C70" s="9">
        <v>13</v>
      </c>
      <c r="D70" s="86" t="s">
        <v>320</v>
      </c>
      <c r="E70" s="81">
        <v>6872</v>
      </c>
      <c r="F70" s="185">
        <v>31869</v>
      </c>
      <c r="G70" s="238" t="s">
        <v>295</v>
      </c>
      <c r="H70" s="71">
        <v>43878</v>
      </c>
      <c r="I70" s="166"/>
      <c r="J70" s="71">
        <v>43994</v>
      </c>
      <c r="K70" s="37"/>
      <c r="L70" s="37"/>
      <c r="M70" s="37"/>
      <c r="N70" s="74" t="s">
        <v>321</v>
      </c>
      <c r="O70" s="64"/>
      <c r="P70" s="64"/>
      <c r="Q70" s="64"/>
      <c r="R70" s="64"/>
      <c r="S70" s="37"/>
      <c r="T70" s="37"/>
      <c r="U70" s="64"/>
      <c r="V70" s="64"/>
      <c r="W70" s="64"/>
      <c r="X70" s="64"/>
      <c r="Y70" s="64"/>
      <c r="Z70" s="37"/>
      <c r="AA70" s="37"/>
      <c r="AB70" s="64"/>
      <c r="AC70" s="64"/>
      <c r="AD70" s="64"/>
      <c r="AE70" s="37"/>
      <c r="AF70" s="64"/>
      <c r="AG70" s="37"/>
      <c r="AH70" s="37"/>
      <c r="AI70" s="64"/>
      <c r="AJ70" s="64"/>
      <c r="AK70" s="64"/>
      <c r="AL70" s="64"/>
      <c r="AM70" s="64"/>
      <c r="AN70" s="37"/>
      <c r="AO70" s="37"/>
      <c r="AP70" s="37"/>
    </row>
    <row r="71" spans="1:42" s="60" customFormat="1" ht="22.5" customHeight="1" x14ac:dyDescent="0.25">
      <c r="A71" s="223"/>
      <c r="B71" s="6" t="s">
        <v>17</v>
      </c>
      <c r="C71" s="9"/>
      <c r="D71" s="86" t="s">
        <v>212</v>
      </c>
      <c r="E71" s="81">
        <v>3542</v>
      </c>
      <c r="F71" s="185">
        <v>36599</v>
      </c>
      <c r="G71" s="238" t="s">
        <v>296</v>
      </c>
      <c r="H71" s="71">
        <v>43864</v>
      </c>
      <c r="I71" s="166"/>
      <c r="J71" s="71">
        <v>44008</v>
      </c>
      <c r="K71" s="37"/>
      <c r="L71" s="37"/>
      <c r="M71" s="37"/>
      <c r="N71" s="37" t="s">
        <v>84</v>
      </c>
      <c r="O71" s="74" t="s">
        <v>322</v>
      </c>
      <c r="P71" s="64"/>
      <c r="Q71" s="64"/>
      <c r="R71" s="64"/>
      <c r="S71" s="37"/>
      <c r="T71" s="37"/>
      <c r="U71" s="64"/>
      <c r="V71" s="64"/>
      <c r="W71" s="64"/>
      <c r="X71" s="64"/>
      <c r="Y71" s="64"/>
      <c r="Z71" s="37"/>
      <c r="AA71" s="37"/>
      <c r="AB71" s="64"/>
      <c r="AC71" s="64"/>
      <c r="AD71" s="64"/>
      <c r="AE71" s="37"/>
      <c r="AF71" s="64"/>
      <c r="AG71" s="37"/>
      <c r="AH71" s="37"/>
      <c r="AI71" s="64"/>
      <c r="AJ71" s="64"/>
      <c r="AK71" s="64"/>
      <c r="AL71" s="64"/>
      <c r="AM71" s="64"/>
      <c r="AN71" s="37"/>
      <c r="AO71" s="37"/>
      <c r="AP71" s="37"/>
    </row>
    <row r="72" spans="1:42" s="60" customFormat="1" ht="22.5" customHeight="1" x14ac:dyDescent="0.25">
      <c r="A72" s="223">
        <v>361240</v>
      </c>
      <c r="B72" s="6">
        <v>15</v>
      </c>
      <c r="C72" s="9"/>
      <c r="D72" s="51" t="s">
        <v>352</v>
      </c>
      <c r="E72" s="107">
        <v>5069</v>
      </c>
      <c r="F72" s="70">
        <v>36011</v>
      </c>
      <c r="G72" s="239" t="s">
        <v>297</v>
      </c>
      <c r="H72" s="71">
        <v>43969</v>
      </c>
      <c r="I72" s="166"/>
      <c r="J72" s="71">
        <v>44085</v>
      </c>
      <c r="K72" s="37"/>
      <c r="L72" s="37"/>
      <c r="M72" s="37"/>
      <c r="N72" s="64"/>
      <c r="O72" s="64"/>
      <c r="P72" s="64"/>
      <c r="Q72" s="64"/>
      <c r="R72" s="64"/>
      <c r="S72" s="37"/>
      <c r="T72" s="37"/>
      <c r="U72" s="64"/>
      <c r="V72" s="64"/>
      <c r="W72" s="64"/>
      <c r="X72" s="64"/>
      <c r="Y72" s="64"/>
      <c r="Z72" s="37"/>
      <c r="AA72" s="37"/>
      <c r="AB72" s="37" t="s">
        <v>94</v>
      </c>
      <c r="AC72" s="37" t="s">
        <v>94</v>
      </c>
      <c r="AD72" s="37" t="s">
        <v>94</v>
      </c>
      <c r="AE72" s="37"/>
      <c r="AF72" s="37" t="s">
        <v>84</v>
      </c>
      <c r="AG72" s="37"/>
      <c r="AH72" s="37"/>
      <c r="AI72" s="37" t="s">
        <v>94</v>
      </c>
      <c r="AJ72" s="37" t="s">
        <v>94</v>
      </c>
      <c r="AK72" s="37" t="s">
        <v>94</v>
      </c>
      <c r="AL72" s="37" t="s">
        <v>94</v>
      </c>
      <c r="AM72" s="37" t="s">
        <v>94</v>
      </c>
      <c r="AN72" s="37"/>
      <c r="AO72" s="37"/>
      <c r="AP72" s="37"/>
    </row>
    <row r="73" spans="1:42" s="60" customFormat="1" ht="22.5" customHeight="1" x14ac:dyDescent="0.25">
      <c r="A73" s="223">
        <v>361240</v>
      </c>
      <c r="B73" s="6" t="s">
        <v>17</v>
      </c>
      <c r="C73" s="7"/>
      <c r="D73" s="51" t="s">
        <v>353</v>
      </c>
      <c r="E73" s="107">
        <v>4488</v>
      </c>
      <c r="F73" s="70">
        <v>31785</v>
      </c>
      <c r="G73" s="238" t="s">
        <v>299</v>
      </c>
      <c r="H73" s="71">
        <v>43969</v>
      </c>
      <c r="I73" s="166"/>
      <c r="J73" s="71">
        <v>44085</v>
      </c>
      <c r="K73" s="37"/>
      <c r="L73" s="37"/>
      <c r="M73" s="37"/>
      <c r="N73" s="64"/>
      <c r="O73" s="64"/>
      <c r="P73" s="64"/>
      <c r="Q73" s="64"/>
      <c r="R73" s="64"/>
      <c r="S73" s="37"/>
      <c r="T73" s="37"/>
      <c r="U73" s="64"/>
      <c r="V73" s="64"/>
      <c r="W73" s="64"/>
      <c r="X73" s="64"/>
      <c r="Y73" s="64"/>
      <c r="Z73" s="37"/>
      <c r="AA73" s="37"/>
      <c r="AB73" s="37" t="s">
        <v>94</v>
      </c>
      <c r="AC73" s="37" t="s">
        <v>94</v>
      </c>
      <c r="AD73" s="37" t="s">
        <v>94</v>
      </c>
      <c r="AE73" s="37"/>
      <c r="AF73" s="37" t="s">
        <v>84</v>
      </c>
      <c r="AG73" s="37"/>
      <c r="AH73" s="37"/>
      <c r="AI73" s="37" t="s">
        <v>94</v>
      </c>
      <c r="AJ73" s="37" t="s">
        <v>94</v>
      </c>
      <c r="AK73" s="37" t="s">
        <v>94</v>
      </c>
      <c r="AL73" s="37" t="s">
        <v>94</v>
      </c>
      <c r="AM73" s="37" t="s">
        <v>94</v>
      </c>
      <c r="AN73" s="37"/>
      <c r="AO73" s="37"/>
      <c r="AP73" s="37"/>
    </row>
    <row r="74" spans="1:42" s="60" customFormat="1" ht="22.5" customHeight="1" x14ac:dyDescent="0.25">
      <c r="A74" s="223">
        <v>361240</v>
      </c>
      <c r="B74" s="6" t="s">
        <v>17</v>
      </c>
      <c r="C74" s="153">
        <v>1</v>
      </c>
      <c r="D74" s="41" t="s">
        <v>207</v>
      </c>
      <c r="E74" s="154">
        <v>6494</v>
      </c>
      <c r="F74" s="189">
        <v>33094</v>
      </c>
      <c r="G74" s="238"/>
      <c r="H74" s="71">
        <v>43886</v>
      </c>
      <c r="I74" s="166"/>
      <c r="J74" s="71">
        <v>44001</v>
      </c>
      <c r="K74" s="37"/>
      <c r="L74" s="37"/>
      <c r="M74" s="37"/>
      <c r="N74" s="37" t="s">
        <v>94</v>
      </c>
      <c r="O74" s="37" t="s">
        <v>93</v>
      </c>
      <c r="P74" s="37" t="s">
        <v>94</v>
      </c>
      <c r="Q74" s="37" t="s">
        <v>94</v>
      </c>
      <c r="R74" s="37" t="s">
        <v>94</v>
      </c>
      <c r="S74" s="37"/>
      <c r="T74" s="37"/>
      <c r="U74" s="37" t="s">
        <v>94</v>
      </c>
      <c r="V74" s="37" t="s">
        <v>94</v>
      </c>
      <c r="W74" s="37" t="s">
        <v>94</v>
      </c>
      <c r="X74" s="37" t="s">
        <v>94</v>
      </c>
      <c r="Y74" s="37" t="s">
        <v>93</v>
      </c>
      <c r="Z74" s="37"/>
      <c r="AA74" s="37"/>
      <c r="AB74" s="37" t="s">
        <v>94</v>
      </c>
      <c r="AC74" s="37" t="s">
        <v>94</v>
      </c>
      <c r="AD74" s="37" t="s">
        <v>94</v>
      </c>
      <c r="AE74" s="37"/>
      <c r="AF74" s="37" t="s">
        <v>84</v>
      </c>
      <c r="AG74" s="37"/>
      <c r="AH74" s="37"/>
      <c r="AI74" s="37" t="s">
        <v>91</v>
      </c>
      <c r="AJ74" s="37" t="s">
        <v>91</v>
      </c>
      <c r="AK74" s="37" t="s">
        <v>91</v>
      </c>
      <c r="AL74" s="37" t="s">
        <v>96</v>
      </c>
      <c r="AM74" s="37" t="s">
        <v>96</v>
      </c>
      <c r="AN74" s="37"/>
      <c r="AO74" s="37"/>
      <c r="AP74" s="37"/>
    </row>
    <row r="75" spans="1:42" s="60" customFormat="1" ht="22.5" customHeight="1" x14ac:dyDescent="0.25">
      <c r="A75" s="223">
        <v>361240</v>
      </c>
      <c r="B75" s="6" t="s">
        <v>31</v>
      </c>
      <c r="C75" s="7">
        <v>5</v>
      </c>
      <c r="D75" s="87" t="s">
        <v>99</v>
      </c>
      <c r="E75" s="76">
        <v>3173</v>
      </c>
      <c r="F75" s="185">
        <v>33205</v>
      </c>
      <c r="G75" s="238" t="s">
        <v>301</v>
      </c>
      <c r="H75" s="71">
        <v>43837</v>
      </c>
      <c r="I75" s="166"/>
      <c r="J75" s="71">
        <v>44008</v>
      </c>
      <c r="K75" s="37"/>
      <c r="L75" s="37"/>
      <c r="M75" s="37"/>
      <c r="N75" s="37" t="s">
        <v>84</v>
      </c>
      <c r="O75" s="37" t="s">
        <v>94</v>
      </c>
      <c r="P75" s="37" t="s">
        <v>94</v>
      </c>
      <c r="Q75" s="37" t="s">
        <v>94</v>
      </c>
      <c r="R75" s="37" t="s">
        <v>94</v>
      </c>
      <c r="S75" s="37"/>
      <c r="T75" s="37"/>
      <c r="U75" s="37" t="s">
        <v>94</v>
      </c>
      <c r="V75" s="37" t="s">
        <v>94</v>
      </c>
      <c r="W75" s="37" t="s">
        <v>94</v>
      </c>
      <c r="X75" s="37" t="s">
        <v>94</v>
      </c>
      <c r="Y75" s="37" t="s">
        <v>94</v>
      </c>
      <c r="Z75" s="37"/>
      <c r="AA75" s="37"/>
      <c r="AB75" s="37" t="s">
        <v>93</v>
      </c>
      <c r="AC75" s="37" t="s">
        <v>94</v>
      </c>
      <c r="AD75" s="37" t="s">
        <v>94</v>
      </c>
      <c r="AE75" s="37"/>
      <c r="AF75" s="37" t="s">
        <v>84</v>
      </c>
      <c r="AG75" s="37"/>
      <c r="AH75" s="37"/>
      <c r="AI75" s="37" t="s">
        <v>94</v>
      </c>
      <c r="AJ75" s="37" t="s">
        <v>94</v>
      </c>
      <c r="AK75" s="37" t="s">
        <v>94</v>
      </c>
      <c r="AL75" s="37" t="s">
        <v>94</v>
      </c>
      <c r="AM75" s="37" t="s">
        <v>91</v>
      </c>
      <c r="AN75" s="16"/>
      <c r="AO75" s="37"/>
      <c r="AP75" s="37"/>
    </row>
    <row r="76" spans="1:42" s="60" customFormat="1" ht="22.5" customHeight="1" x14ac:dyDescent="0.25">
      <c r="A76" s="223">
        <v>361240</v>
      </c>
      <c r="B76" s="6" t="s">
        <v>17</v>
      </c>
      <c r="C76" s="7">
        <v>34</v>
      </c>
      <c r="D76" s="41" t="s">
        <v>110</v>
      </c>
      <c r="E76" s="81">
        <v>6429</v>
      </c>
      <c r="F76" s="185">
        <v>23906</v>
      </c>
      <c r="G76" s="238" t="s">
        <v>302</v>
      </c>
      <c r="H76" s="71">
        <v>43837</v>
      </c>
      <c r="I76" s="166"/>
      <c r="J76" s="71">
        <v>44001</v>
      </c>
      <c r="K76" s="37"/>
      <c r="L76" s="37"/>
      <c r="M76" s="37"/>
      <c r="N76" s="37" t="s">
        <v>94</v>
      </c>
      <c r="O76" s="37" t="s">
        <v>94</v>
      </c>
      <c r="P76" s="37" t="s">
        <v>94</v>
      </c>
      <c r="Q76" s="37" t="s">
        <v>94</v>
      </c>
      <c r="R76" s="37" t="s">
        <v>94</v>
      </c>
      <c r="S76" s="37"/>
      <c r="T76" s="37"/>
      <c r="U76" s="37" t="s">
        <v>94</v>
      </c>
      <c r="V76" s="37" t="s">
        <v>94</v>
      </c>
      <c r="W76" s="37" t="s">
        <v>94</v>
      </c>
      <c r="X76" s="37" t="s">
        <v>94</v>
      </c>
      <c r="Y76" s="37" t="s">
        <v>94</v>
      </c>
      <c r="Z76" s="37"/>
      <c r="AA76" s="37"/>
      <c r="AB76" s="37" t="s">
        <v>94</v>
      </c>
      <c r="AC76" s="37" t="s">
        <v>94</v>
      </c>
      <c r="AD76" s="37" t="s">
        <v>94</v>
      </c>
      <c r="AE76" s="37"/>
      <c r="AF76" s="37" t="s">
        <v>84</v>
      </c>
      <c r="AG76" s="37"/>
      <c r="AH76" s="37"/>
      <c r="AI76" s="37" t="s">
        <v>94</v>
      </c>
      <c r="AJ76" s="37" t="s">
        <v>94</v>
      </c>
      <c r="AK76" s="37" t="s">
        <v>94</v>
      </c>
      <c r="AL76" s="37" t="s">
        <v>94</v>
      </c>
      <c r="AM76" s="37" t="s">
        <v>94</v>
      </c>
      <c r="AN76" s="37"/>
      <c r="AO76" s="37"/>
      <c r="AP76" s="37"/>
    </row>
    <row r="77" spans="1:42" s="60" customFormat="1" ht="22.5" customHeight="1" x14ac:dyDescent="0.25">
      <c r="A77" s="223">
        <v>361240</v>
      </c>
      <c r="B77" s="6" t="s">
        <v>31</v>
      </c>
      <c r="C77" s="7">
        <v>107</v>
      </c>
      <c r="D77" s="32" t="s">
        <v>340</v>
      </c>
      <c r="E77" s="81">
        <v>3630</v>
      </c>
      <c r="F77" s="185">
        <v>35804</v>
      </c>
      <c r="G77" s="238" t="s">
        <v>345</v>
      </c>
      <c r="H77" s="71">
        <v>43969</v>
      </c>
      <c r="I77" s="166"/>
      <c r="J77" s="71">
        <v>44085</v>
      </c>
      <c r="K77" s="37"/>
      <c r="L77" s="37"/>
      <c r="M77" s="37"/>
      <c r="N77" s="64"/>
      <c r="O77" s="64"/>
      <c r="P77" s="64"/>
      <c r="Q77" s="64"/>
      <c r="R77" s="64"/>
      <c r="S77" s="37"/>
      <c r="T77" s="37"/>
      <c r="U77" s="64"/>
      <c r="V77" s="64"/>
      <c r="W77" s="64"/>
      <c r="X77" s="64"/>
      <c r="Y77" s="64"/>
      <c r="Z77" s="37"/>
      <c r="AA77" s="37"/>
      <c r="AB77" s="37" t="s">
        <v>94</v>
      </c>
      <c r="AC77" s="37" t="s">
        <v>94</v>
      </c>
      <c r="AD77" s="37" t="s">
        <v>94</v>
      </c>
      <c r="AE77" s="37"/>
      <c r="AF77" s="37" t="s">
        <v>84</v>
      </c>
      <c r="AG77" s="37"/>
      <c r="AH77" s="37"/>
      <c r="AI77" s="37" t="s">
        <v>94</v>
      </c>
      <c r="AJ77" s="37" t="s">
        <v>94</v>
      </c>
      <c r="AK77" s="37" t="s">
        <v>94</v>
      </c>
      <c r="AL77" s="37" t="s">
        <v>94</v>
      </c>
      <c r="AM77" s="37" t="s">
        <v>94</v>
      </c>
      <c r="AN77" s="37"/>
      <c r="AO77" s="37"/>
      <c r="AP77" s="37"/>
    </row>
    <row r="78" spans="1:42" s="60" customFormat="1" ht="22.5" customHeight="1" x14ac:dyDescent="0.25">
      <c r="A78" s="223">
        <v>361240</v>
      </c>
      <c r="B78" s="6" t="s">
        <v>17</v>
      </c>
      <c r="C78" s="7"/>
      <c r="D78" s="41" t="s">
        <v>341</v>
      </c>
      <c r="E78" s="81"/>
      <c r="F78" s="185"/>
      <c r="G78" s="179" t="s">
        <v>344</v>
      </c>
      <c r="H78" s="71">
        <v>43969</v>
      </c>
      <c r="I78" s="166"/>
      <c r="J78" s="71">
        <v>44085</v>
      </c>
      <c r="K78" s="37"/>
      <c r="L78" s="37"/>
      <c r="M78" s="64"/>
      <c r="N78" s="64"/>
      <c r="O78" s="64"/>
      <c r="P78" s="64"/>
      <c r="Q78" s="64"/>
      <c r="R78" s="64"/>
      <c r="S78" s="37"/>
      <c r="T78" s="64"/>
      <c r="U78" s="64"/>
      <c r="V78" s="64"/>
      <c r="W78" s="64"/>
      <c r="X78" s="64"/>
      <c r="Y78" s="64"/>
      <c r="Z78" s="37"/>
      <c r="AA78" s="37"/>
      <c r="AB78" s="37" t="s">
        <v>94</v>
      </c>
      <c r="AC78" s="37" t="s">
        <v>94</v>
      </c>
      <c r="AD78" s="37" t="s">
        <v>94</v>
      </c>
      <c r="AE78" s="37"/>
      <c r="AF78" s="37" t="s">
        <v>84</v>
      </c>
      <c r="AG78" s="37"/>
      <c r="AH78" s="37"/>
      <c r="AI78" s="37" t="s">
        <v>94</v>
      </c>
      <c r="AJ78" s="37" t="s">
        <v>94</v>
      </c>
      <c r="AK78" s="37" t="s">
        <v>94</v>
      </c>
      <c r="AL78" s="37" t="s">
        <v>94</v>
      </c>
      <c r="AM78" s="37" t="s">
        <v>94</v>
      </c>
      <c r="AN78" s="37"/>
      <c r="AO78" s="37"/>
      <c r="AP78" s="37"/>
    </row>
    <row r="79" spans="1:42" s="60" customFormat="1" ht="22.5" customHeight="1" x14ac:dyDescent="0.25">
      <c r="A79" s="223">
        <v>361240</v>
      </c>
      <c r="B79" s="6">
        <v>15</v>
      </c>
      <c r="C79" s="153"/>
      <c r="D79" s="11" t="s">
        <v>354</v>
      </c>
      <c r="E79" s="107">
        <v>5977</v>
      </c>
      <c r="F79" s="70">
        <v>36732</v>
      </c>
      <c r="G79" s="238" t="s">
        <v>303</v>
      </c>
      <c r="H79" s="71">
        <v>43969</v>
      </c>
      <c r="I79" s="166"/>
      <c r="J79" s="71">
        <v>44085</v>
      </c>
      <c r="K79" s="37"/>
      <c r="L79" s="37"/>
      <c r="M79" s="37"/>
      <c r="N79" s="64"/>
      <c r="O79" s="64"/>
      <c r="P79" s="64"/>
      <c r="Q79" s="64"/>
      <c r="R79" s="64"/>
      <c r="S79" s="37"/>
      <c r="T79" s="37"/>
      <c r="U79" s="64"/>
      <c r="V79" s="64"/>
      <c r="W79" s="64"/>
      <c r="X79" s="64"/>
      <c r="Y79" s="64"/>
      <c r="Z79" s="37"/>
      <c r="AA79" s="37"/>
      <c r="AB79" s="37" t="s">
        <v>94</v>
      </c>
      <c r="AC79" s="37" t="s">
        <v>94</v>
      </c>
      <c r="AD79" s="37" t="s">
        <v>94</v>
      </c>
      <c r="AE79" s="37"/>
      <c r="AF79" s="37" t="s">
        <v>84</v>
      </c>
      <c r="AG79" s="37"/>
      <c r="AH79" s="37"/>
      <c r="AI79" s="37" t="s">
        <v>94</v>
      </c>
      <c r="AJ79" s="37" t="s">
        <v>94</v>
      </c>
      <c r="AK79" s="37" t="s">
        <v>94</v>
      </c>
      <c r="AL79" s="37" t="s">
        <v>94</v>
      </c>
      <c r="AM79" s="37" t="s">
        <v>94</v>
      </c>
      <c r="AN79" s="37"/>
      <c r="AO79" s="37"/>
      <c r="AP79" s="37"/>
    </row>
    <row r="80" spans="1:42" s="60" customFormat="1" ht="22.5" customHeight="1" x14ac:dyDescent="0.25">
      <c r="A80" s="223"/>
      <c r="B80" s="6">
        <v>14</v>
      </c>
      <c r="C80" s="7">
        <v>62</v>
      </c>
      <c r="D80" s="86" t="s">
        <v>317</v>
      </c>
      <c r="E80" s="81">
        <v>4081</v>
      </c>
      <c r="F80" s="185">
        <v>37201</v>
      </c>
      <c r="G80" s="238" t="s">
        <v>304</v>
      </c>
      <c r="H80" s="71">
        <v>43864</v>
      </c>
      <c r="I80" s="166"/>
      <c r="J80" s="71">
        <v>43980</v>
      </c>
      <c r="K80" s="37"/>
      <c r="L80" s="37"/>
      <c r="M80" s="37"/>
      <c r="N80" s="37" t="s">
        <v>84</v>
      </c>
      <c r="O80" s="37" t="s">
        <v>84</v>
      </c>
      <c r="P80" s="37" t="s">
        <v>84</v>
      </c>
      <c r="Q80" s="37" t="s">
        <v>84</v>
      </c>
      <c r="R80" s="37" t="s">
        <v>84</v>
      </c>
      <c r="S80" s="37"/>
      <c r="T80" s="37"/>
      <c r="U80" s="37" t="s">
        <v>84</v>
      </c>
      <c r="V80" s="74" t="s">
        <v>327</v>
      </c>
      <c r="W80" s="64"/>
      <c r="X80" s="64"/>
      <c r="Y80" s="64"/>
      <c r="Z80" s="37"/>
      <c r="AA80" s="37"/>
      <c r="AB80" s="64"/>
      <c r="AC80" s="64"/>
      <c r="AD80" s="64"/>
      <c r="AE80" s="37"/>
      <c r="AF80" s="64"/>
      <c r="AG80" s="37"/>
      <c r="AH80" s="37"/>
      <c r="AI80" s="64"/>
      <c r="AJ80" s="64"/>
      <c r="AK80" s="64"/>
      <c r="AL80" s="64"/>
      <c r="AM80" s="64"/>
      <c r="AN80" s="37"/>
      <c r="AO80" s="37"/>
      <c r="AP80" s="37"/>
    </row>
    <row r="81" spans="1:43" s="60" customFormat="1" ht="22.5" customHeight="1" x14ac:dyDescent="0.25">
      <c r="A81" s="223"/>
      <c r="B81" s="6">
        <v>14</v>
      </c>
      <c r="C81" s="7">
        <v>64</v>
      </c>
      <c r="D81" s="86" t="s">
        <v>318</v>
      </c>
      <c r="E81" s="81">
        <v>3222</v>
      </c>
      <c r="F81" s="185">
        <v>25319</v>
      </c>
      <c r="G81" s="238" t="s">
        <v>305</v>
      </c>
      <c r="H81" s="71">
        <v>43864</v>
      </c>
      <c r="I81" s="166"/>
      <c r="J81" s="71">
        <v>43980</v>
      </c>
      <c r="K81" s="37"/>
      <c r="L81" s="37"/>
      <c r="M81" s="37"/>
      <c r="N81" s="37" t="s">
        <v>84</v>
      </c>
      <c r="O81" s="37" t="s">
        <v>84</v>
      </c>
      <c r="P81" s="37" t="s">
        <v>84</v>
      </c>
      <c r="Q81" s="37" t="s">
        <v>84</v>
      </c>
      <c r="R81" s="37" t="s">
        <v>84</v>
      </c>
      <c r="S81" s="37"/>
      <c r="T81" s="37"/>
      <c r="U81" s="37" t="s">
        <v>84</v>
      </c>
      <c r="V81" s="74" t="s">
        <v>327</v>
      </c>
      <c r="W81" s="64"/>
      <c r="X81" s="64"/>
      <c r="Y81" s="64"/>
      <c r="Z81" s="37"/>
      <c r="AA81" s="37"/>
      <c r="AB81" s="64"/>
      <c r="AC81" s="64"/>
      <c r="AD81" s="64"/>
      <c r="AE81" s="37"/>
      <c r="AF81" s="64"/>
      <c r="AG81" s="37"/>
      <c r="AH81" s="37"/>
      <c r="AI81" s="64"/>
      <c r="AJ81" s="64"/>
      <c r="AK81" s="64"/>
      <c r="AL81" s="64"/>
      <c r="AM81" s="64"/>
      <c r="AN81" s="37"/>
      <c r="AO81" s="37"/>
      <c r="AP81" s="37"/>
    </row>
    <row r="82" spans="1:43" s="60" customFormat="1" ht="22.5" customHeight="1" x14ac:dyDescent="0.25">
      <c r="A82" s="223">
        <v>361240</v>
      </c>
      <c r="B82" s="6" t="s">
        <v>34</v>
      </c>
      <c r="C82" s="7"/>
      <c r="D82" s="32" t="s">
        <v>175</v>
      </c>
      <c r="E82" s="81">
        <v>4649</v>
      </c>
      <c r="F82" s="185">
        <v>28781</v>
      </c>
      <c r="G82" s="238" t="s">
        <v>306</v>
      </c>
      <c r="H82" s="71">
        <v>43864</v>
      </c>
      <c r="I82" s="166"/>
      <c r="J82" s="192">
        <v>44029</v>
      </c>
      <c r="K82" s="37"/>
      <c r="L82" s="37"/>
      <c r="M82" s="37"/>
      <c r="N82" s="37" t="s">
        <v>94</v>
      </c>
      <c r="O82" s="37" t="s">
        <v>94</v>
      </c>
      <c r="P82" s="37" t="s">
        <v>94</v>
      </c>
      <c r="Q82" s="37" t="s">
        <v>94</v>
      </c>
      <c r="R82" s="37" t="s">
        <v>94</v>
      </c>
      <c r="S82" s="37"/>
      <c r="T82" s="37"/>
      <c r="U82" s="37" t="s">
        <v>94</v>
      </c>
      <c r="V82" s="37" t="s">
        <v>94</v>
      </c>
      <c r="W82" s="37" t="s">
        <v>94</v>
      </c>
      <c r="X82" s="37" t="s">
        <v>91</v>
      </c>
      <c r="Y82" s="37" t="s">
        <v>91</v>
      </c>
      <c r="Z82" s="37" t="s">
        <v>91</v>
      </c>
      <c r="AA82" s="37" t="s">
        <v>96</v>
      </c>
      <c r="AB82" s="37" t="s">
        <v>96</v>
      </c>
      <c r="AC82" s="37" t="s">
        <v>96</v>
      </c>
      <c r="AD82" s="37" t="s">
        <v>96</v>
      </c>
      <c r="AE82" s="37" t="s">
        <v>96</v>
      </c>
      <c r="AF82" s="37" t="s">
        <v>96</v>
      </c>
      <c r="AG82" s="37"/>
      <c r="AH82" s="37"/>
      <c r="AI82" s="37" t="s">
        <v>94</v>
      </c>
      <c r="AJ82" s="37" t="s">
        <v>94</v>
      </c>
      <c r="AK82" s="37" t="s">
        <v>94</v>
      </c>
      <c r="AL82" s="37" t="s">
        <v>94</v>
      </c>
      <c r="AM82" s="37" t="s">
        <v>94</v>
      </c>
      <c r="AN82" s="37"/>
      <c r="AO82" s="37"/>
      <c r="AP82" s="37"/>
    </row>
    <row r="83" spans="1:43" s="60" customFormat="1" ht="22.5" customHeight="1" x14ac:dyDescent="0.25">
      <c r="A83" s="223"/>
      <c r="B83" s="6" t="s">
        <v>17</v>
      </c>
      <c r="C83" s="7"/>
      <c r="D83" s="86" t="s">
        <v>328</v>
      </c>
      <c r="E83" s="81">
        <v>5930</v>
      </c>
      <c r="F83" s="185">
        <v>31032</v>
      </c>
      <c r="G83" s="238" t="s">
        <v>307</v>
      </c>
      <c r="H83" s="71">
        <v>43864</v>
      </c>
      <c r="I83" s="166"/>
      <c r="J83" s="192">
        <v>44029</v>
      </c>
      <c r="K83" s="37"/>
      <c r="L83" s="37"/>
      <c r="M83" s="37"/>
      <c r="N83" s="37" t="s">
        <v>91</v>
      </c>
      <c r="O83" s="37" t="s">
        <v>91</v>
      </c>
      <c r="P83" s="37" t="s">
        <v>91</v>
      </c>
      <c r="Q83" s="37" t="s">
        <v>96</v>
      </c>
      <c r="R83" s="37" t="s">
        <v>96</v>
      </c>
      <c r="S83" s="37" t="s">
        <v>96</v>
      </c>
      <c r="T83" s="37" t="s">
        <v>96</v>
      </c>
      <c r="U83" s="74" t="s">
        <v>329</v>
      </c>
      <c r="V83" s="64"/>
      <c r="W83" s="64"/>
      <c r="X83" s="64"/>
      <c r="Y83" s="64"/>
      <c r="Z83" s="37"/>
      <c r="AA83" s="37"/>
      <c r="AB83" s="64"/>
      <c r="AC83" s="64"/>
      <c r="AD83" s="64"/>
      <c r="AE83" s="37"/>
      <c r="AF83" s="64"/>
      <c r="AG83" s="37"/>
      <c r="AH83" s="37"/>
      <c r="AI83" s="64"/>
      <c r="AJ83" s="64"/>
      <c r="AK83" s="64"/>
      <c r="AL83" s="64"/>
      <c r="AM83" s="64"/>
      <c r="AN83" s="37"/>
      <c r="AO83" s="37"/>
      <c r="AP83" s="37"/>
    </row>
    <row r="84" spans="1:43" s="60" customFormat="1" ht="22.5" customHeight="1" x14ac:dyDescent="0.25">
      <c r="A84" s="223"/>
      <c r="B84" s="6">
        <v>14</v>
      </c>
      <c r="C84" s="7">
        <v>65</v>
      </c>
      <c r="D84" s="86" t="s">
        <v>323</v>
      </c>
      <c r="E84" s="81">
        <v>4156</v>
      </c>
      <c r="F84" s="185">
        <v>32821</v>
      </c>
      <c r="G84" s="238" t="s">
        <v>308</v>
      </c>
      <c r="H84" s="71">
        <v>43864</v>
      </c>
      <c r="I84" s="166"/>
      <c r="J84" s="71">
        <v>43980</v>
      </c>
      <c r="K84" s="37"/>
      <c r="L84" s="37"/>
      <c r="M84" s="37"/>
      <c r="N84" s="37" t="s">
        <v>84</v>
      </c>
      <c r="O84" s="37" t="s">
        <v>84</v>
      </c>
      <c r="P84" s="37" t="s">
        <v>84</v>
      </c>
      <c r="Q84" s="37" t="s">
        <v>84</v>
      </c>
      <c r="R84" s="37" t="s">
        <v>84</v>
      </c>
      <c r="S84" s="37"/>
      <c r="T84" s="37"/>
      <c r="U84" s="37" t="s">
        <v>84</v>
      </c>
      <c r="V84" s="74" t="s">
        <v>327</v>
      </c>
      <c r="W84" s="64"/>
      <c r="X84" s="64"/>
      <c r="Y84" s="64"/>
      <c r="Z84" s="37"/>
      <c r="AA84" s="37"/>
      <c r="AB84" s="64"/>
      <c r="AC84" s="64"/>
      <c r="AD84" s="64"/>
      <c r="AE84" s="37"/>
      <c r="AF84" s="64"/>
      <c r="AG84" s="37"/>
      <c r="AH84" s="37"/>
      <c r="AI84" s="64"/>
      <c r="AJ84" s="64"/>
      <c r="AK84" s="64"/>
      <c r="AL84" s="64"/>
      <c r="AM84" s="64"/>
      <c r="AN84" s="37"/>
      <c r="AO84" s="37"/>
      <c r="AP84" s="37"/>
    </row>
    <row r="85" spans="1:43" s="60" customFormat="1" ht="22.5" customHeight="1" x14ac:dyDescent="0.25">
      <c r="A85" s="223">
        <v>361240</v>
      </c>
      <c r="B85" s="6" t="s">
        <v>17</v>
      </c>
      <c r="C85" s="7"/>
      <c r="D85" s="32" t="s">
        <v>217</v>
      </c>
      <c r="E85" s="81">
        <v>5511</v>
      </c>
      <c r="F85" s="185">
        <v>35288</v>
      </c>
      <c r="G85" s="238" t="s">
        <v>309</v>
      </c>
      <c r="H85" s="71">
        <v>43899</v>
      </c>
      <c r="I85" s="166"/>
      <c r="J85" s="71">
        <v>44029</v>
      </c>
      <c r="K85" s="37"/>
      <c r="L85" s="37"/>
      <c r="M85" s="37"/>
      <c r="N85" s="37" t="s">
        <v>94</v>
      </c>
      <c r="O85" s="37" t="s">
        <v>94</v>
      </c>
      <c r="P85" s="37" t="s">
        <v>91</v>
      </c>
      <c r="Q85" s="37" t="s">
        <v>94</v>
      </c>
      <c r="R85" s="37" t="s">
        <v>94</v>
      </c>
      <c r="S85" s="37"/>
      <c r="T85" s="37"/>
      <c r="U85" s="37" t="s">
        <v>94</v>
      </c>
      <c r="V85" s="37" t="s">
        <v>94</v>
      </c>
      <c r="W85" s="37" t="s">
        <v>94</v>
      </c>
      <c r="X85" s="37" t="s">
        <v>94</v>
      </c>
      <c r="Y85" s="37" t="s">
        <v>94</v>
      </c>
      <c r="Z85" s="37"/>
      <c r="AA85" s="37"/>
      <c r="AB85" s="37" t="s">
        <v>94</v>
      </c>
      <c r="AC85" s="37" t="s">
        <v>94</v>
      </c>
      <c r="AD85" s="37" t="s">
        <v>94</v>
      </c>
      <c r="AE85" s="37"/>
      <c r="AF85" s="37" t="s">
        <v>84</v>
      </c>
      <c r="AG85" s="37"/>
      <c r="AH85" s="37"/>
      <c r="AI85" s="37" t="s">
        <v>93</v>
      </c>
      <c r="AJ85" s="37" t="s">
        <v>93</v>
      </c>
      <c r="AK85" s="37" t="s">
        <v>93</v>
      </c>
      <c r="AL85" s="37" t="s">
        <v>93</v>
      </c>
      <c r="AM85" s="37" t="s">
        <v>93</v>
      </c>
      <c r="AN85" s="37" t="s">
        <v>192</v>
      </c>
      <c r="AO85" s="37"/>
      <c r="AP85" s="37"/>
    </row>
    <row r="86" spans="1:43" s="60" customFormat="1" ht="22.5" customHeight="1" x14ac:dyDescent="0.25">
      <c r="A86" s="223"/>
      <c r="B86" s="6">
        <v>15</v>
      </c>
      <c r="C86" s="7"/>
      <c r="D86" s="259" t="s">
        <v>346</v>
      </c>
      <c r="E86" s="81">
        <v>5511</v>
      </c>
      <c r="F86" s="185">
        <v>33368</v>
      </c>
      <c r="G86" s="238"/>
      <c r="H86" s="71">
        <v>43970</v>
      </c>
      <c r="I86" s="166"/>
      <c r="J86" s="71">
        <v>44085</v>
      </c>
      <c r="K86" s="37"/>
      <c r="L86" s="37"/>
      <c r="M86" s="37"/>
      <c r="N86" s="64"/>
      <c r="O86" s="64"/>
      <c r="P86" s="64"/>
      <c r="Q86" s="64"/>
      <c r="R86" s="64"/>
      <c r="S86" s="37"/>
      <c r="T86" s="37"/>
      <c r="U86" s="64"/>
      <c r="V86" s="64"/>
      <c r="W86" s="64"/>
      <c r="X86" s="64"/>
      <c r="Y86" s="64"/>
      <c r="Z86" s="37"/>
      <c r="AA86" s="37"/>
      <c r="AB86" s="64"/>
      <c r="AC86" s="37" t="s">
        <v>94</v>
      </c>
      <c r="AD86" s="37" t="s">
        <v>91</v>
      </c>
      <c r="AE86" s="37" t="s">
        <v>91</v>
      </c>
      <c r="AF86" s="37" t="s">
        <v>91</v>
      </c>
      <c r="AG86" s="37"/>
      <c r="AH86" s="37"/>
      <c r="AI86" s="199" t="s">
        <v>365</v>
      </c>
      <c r="AJ86" s="260"/>
      <c r="AK86" s="260"/>
      <c r="AL86" s="199"/>
      <c r="AM86" s="199"/>
      <c r="AN86" s="37"/>
      <c r="AO86" s="37"/>
      <c r="AP86" s="37"/>
    </row>
    <row r="87" spans="1:43" s="60" customFormat="1" ht="22.5" customHeight="1" x14ac:dyDescent="0.25">
      <c r="A87" s="223">
        <v>361240</v>
      </c>
      <c r="B87" s="6">
        <v>15</v>
      </c>
      <c r="C87" s="7"/>
      <c r="D87" s="11" t="s">
        <v>355</v>
      </c>
      <c r="E87" s="107">
        <v>5912</v>
      </c>
      <c r="F87" s="70">
        <v>26901</v>
      </c>
      <c r="G87" s="238" t="s">
        <v>310</v>
      </c>
      <c r="H87" s="71">
        <v>43969</v>
      </c>
      <c r="I87" s="166"/>
      <c r="J87" s="71">
        <v>44085</v>
      </c>
      <c r="K87" s="37"/>
      <c r="L87" s="37"/>
      <c r="M87" s="37"/>
      <c r="N87" s="64"/>
      <c r="O87" s="64"/>
      <c r="P87" s="64"/>
      <c r="Q87" s="64"/>
      <c r="R87" s="64"/>
      <c r="S87" s="37"/>
      <c r="T87" s="37"/>
      <c r="U87" s="64"/>
      <c r="V87" s="64"/>
      <c r="W87" s="64"/>
      <c r="X87" s="64"/>
      <c r="Y87" s="64"/>
      <c r="Z87" s="37"/>
      <c r="AA87" s="37"/>
      <c r="AB87" s="37" t="s">
        <v>94</v>
      </c>
      <c r="AC87" s="37" t="s">
        <v>94</v>
      </c>
      <c r="AD87" s="37" t="s">
        <v>94</v>
      </c>
      <c r="AE87" s="37"/>
      <c r="AF87" s="37" t="s">
        <v>84</v>
      </c>
      <c r="AG87" s="37"/>
      <c r="AH87" s="37"/>
      <c r="AI87" s="37" t="s">
        <v>94</v>
      </c>
      <c r="AJ87" s="37" t="s">
        <v>94</v>
      </c>
      <c r="AK87" s="37" t="s">
        <v>94</v>
      </c>
      <c r="AL87" s="37" t="s">
        <v>94</v>
      </c>
      <c r="AM87" s="37" t="s">
        <v>94</v>
      </c>
      <c r="AN87" s="37"/>
      <c r="AO87" s="37"/>
      <c r="AP87" s="37"/>
    </row>
    <row r="88" spans="1:43" s="60" customFormat="1" ht="22.5" customHeight="1" x14ac:dyDescent="0.25">
      <c r="A88" s="223">
        <v>361240</v>
      </c>
      <c r="B88" s="6" t="s">
        <v>31</v>
      </c>
      <c r="C88" s="7"/>
      <c r="D88" s="32" t="s">
        <v>180</v>
      </c>
      <c r="E88" s="81">
        <v>4894</v>
      </c>
      <c r="F88" s="185">
        <v>36405</v>
      </c>
      <c r="G88" s="238" t="s">
        <v>311</v>
      </c>
      <c r="H88" s="71">
        <v>43864</v>
      </c>
      <c r="I88" s="166"/>
      <c r="J88" s="193">
        <v>44029</v>
      </c>
      <c r="K88" s="37"/>
      <c r="L88" s="37"/>
      <c r="M88" s="37"/>
      <c r="N88" s="37" t="s">
        <v>84</v>
      </c>
      <c r="O88" s="37" t="s">
        <v>94</v>
      </c>
      <c r="P88" s="37" t="s">
        <v>94</v>
      </c>
      <c r="Q88" s="37" t="s">
        <v>94</v>
      </c>
      <c r="R88" s="37" t="s">
        <v>94</v>
      </c>
      <c r="S88" s="37"/>
      <c r="T88" s="37"/>
      <c r="U88" s="37" t="s">
        <v>94</v>
      </c>
      <c r="V88" s="37" t="s">
        <v>94</v>
      </c>
      <c r="W88" s="37" t="s">
        <v>94</v>
      </c>
      <c r="X88" s="37" t="s">
        <v>94</v>
      </c>
      <c r="Y88" s="37" t="s">
        <v>94</v>
      </c>
      <c r="Z88" s="37"/>
      <c r="AA88" s="37"/>
      <c r="AB88" s="37" t="s">
        <v>102</v>
      </c>
      <c r="AC88" s="37" t="s">
        <v>94</v>
      </c>
      <c r="AD88" s="16" t="s">
        <v>112</v>
      </c>
      <c r="AE88" s="37"/>
      <c r="AF88" s="37" t="s">
        <v>84</v>
      </c>
      <c r="AG88" s="37"/>
      <c r="AH88" s="37"/>
      <c r="AI88" s="37" t="s">
        <v>94</v>
      </c>
      <c r="AJ88" s="37" t="s">
        <v>91</v>
      </c>
      <c r="AK88" s="37" t="s">
        <v>91</v>
      </c>
      <c r="AL88" s="37" t="s">
        <v>91</v>
      </c>
      <c r="AM88" s="37" t="s">
        <v>96</v>
      </c>
      <c r="AN88" s="37"/>
      <c r="AO88" s="37"/>
      <c r="AP88" s="37"/>
    </row>
    <row r="89" spans="1:43" s="60" customFormat="1" ht="22.5" customHeight="1" x14ac:dyDescent="0.25">
      <c r="A89" s="223">
        <v>361240</v>
      </c>
      <c r="B89" s="6">
        <v>15</v>
      </c>
      <c r="C89" s="7"/>
      <c r="D89" s="11" t="s">
        <v>356</v>
      </c>
      <c r="E89" s="107">
        <v>2700</v>
      </c>
      <c r="F89" s="70">
        <v>29000</v>
      </c>
      <c r="G89" s="238" t="s">
        <v>312</v>
      </c>
      <c r="H89" s="71">
        <v>43969</v>
      </c>
      <c r="I89" s="166"/>
      <c r="J89" s="71">
        <v>44085</v>
      </c>
      <c r="K89" s="37"/>
      <c r="L89" s="37"/>
      <c r="M89" s="37"/>
      <c r="N89" s="64"/>
      <c r="O89" s="64"/>
      <c r="P89" s="64"/>
      <c r="Q89" s="64"/>
      <c r="R89" s="64"/>
      <c r="S89" s="37"/>
      <c r="T89" s="37"/>
      <c r="U89" s="64"/>
      <c r="V89" s="64"/>
      <c r="W89" s="64"/>
      <c r="X89" s="64"/>
      <c r="Y89" s="64"/>
      <c r="Z89" s="37"/>
      <c r="AA89" s="37"/>
      <c r="AB89" s="37" t="s">
        <v>94</v>
      </c>
      <c r="AC89" s="37" t="s">
        <v>94</v>
      </c>
      <c r="AD89" s="37" t="s">
        <v>94</v>
      </c>
      <c r="AE89" s="37"/>
      <c r="AF89" s="37" t="s">
        <v>84</v>
      </c>
      <c r="AG89" s="37"/>
      <c r="AH89" s="37"/>
      <c r="AI89" s="37" t="s">
        <v>94</v>
      </c>
      <c r="AJ89" s="37" t="s">
        <v>94</v>
      </c>
      <c r="AK89" s="37" t="s">
        <v>94</v>
      </c>
      <c r="AL89" s="37" t="s">
        <v>94</v>
      </c>
      <c r="AM89" s="37" t="s">
        <v>94</v>
      </c>
      <c r="AN89" s="37"/>
      <c r="AO89" s="37"/>
      <c r="AP89" s="37"/>
    </row>
    <row r="90" spans="1:43" s="60" customFormat="1" ht="22.5" customHeight="1" x14ac:dyDescent="0.25">
      <c r="A90" s="223">
        <v>361240</v>
      </c>
      <c r="B90" s="6">
        <v>15</v>
      </c>
      <c r="C90" s="7"/>
      <c r="D90" s="11" t="s">
        <v>357</v>
      </c>
      <c r="E90" s="107">
        <v>3177</v>
      </c>
      <c r="F90" s="35">
        <v>31850</v>
      </c>
      <c r="G90" s="238"/>
      <c r="H90" s="71">
        <v>43970</v>
      </c>
      <c r="I90" s="166"/>
      <c r="J90" s="71">
        <v>44085</v>
      </c>
      <c r="K90" s="37"/>
      <c r="L90" s="37"/>
      <c r="M90" s="37"/>
      <c r="N90" s="64"/>
      <c r="O90" s="64"/>
      <c r="P90" s="64"/>
      <c r="Q90" s="64"/>
      <c r="R90" s="64"/>
      <c r="S90" s="37"/>
      <c r="T90" s="37"/>
      <c r="U90" s="64"/>
      <c r="V90" s="64"/>
      <c r="W90" s="64"/>
      <c r="X90" s="64"/>
      <c r="Y90" s="64"/>
      <c r="Z90" s="37"/>
      <c r="AA90" s="37"/>
      <c r="AB90" s="64"/>
      <c r="AC90" s="37" t="s">
        <v>94</v>
      </c>
      <c r="AD90" s="37" t="s">
        <v>94</v>
      </c>
      <c r="AE90" s="37"/>
      <c r="AF90" s="37" t="s">
        <v>84</v>
      </c>
      <c r="AG90" s="37"/>
      <c r="AH90" s="37"/>
      <c r="AI90" s="37" t="s">
        <v>94</v>
      </c>
      <c r="AJ90" s="37" t="s">
        <v>94</v>
      </c>
      <c r="AK90" s="37" t="s">
        <v>94</v>
      </c>
      <c r="AL90" s="37" t="s">
        <v>94</v>
      </c>
      <c r="AM90" s="37" t="s">
        <v>94</v>
      </c>
      <c r="AN90" s="37"/>
      <c r="AO90" s="37"/>
      <c r="AP90" s="37"/>
    </row>
    <row r="91" spans="1:43" s="60" customFormat="1" ht="22.5" customHeight="1" x14ac:dyDescent="0.25">
      <c r="A91" s="223"/>
      <c r="B91" s="6">
        <v>14</v>
      </c>
      <c r="C91" s="7">
        <v>76</v>
      </c>
      <c r="D91" s="86" t="s">
        <v>319</v>
      </c>
      <c r="E91" s="81">
        <v>4925</v>
      </c>
      <c r="F91" s="185">
        <v>30476</v>
      </c>
      <c r="G91" s="238" t="s">
        <v>313</v>
      </c>
      <c r="H91" s="71">
        <v>43864</v>
      </c>
      <c r="I91" s="166"/>
      <c r="J91" s="71">
        <v>43980</v>
      </c>
      <c r="K91" s="37"/>
      <c r="L91" s="37"/>
      <c r="M91" s="37"/>
      <c r="N91" s="37" t="s">
        <v>84</v>
      </c>
      <c r="O91" s="37" t="s">
        <v>84</v>
      </c>
      <c r="P91" s="37" t="s">
        <v>84</v>
      </c>
      <c r="Q91" s="37" t="s">
        <v>84</v>
      </c>
      <c r="R91" s="37" t="s">
        <v>84</v>
      </c>
      <c r="S91" s="37"/>
      <c r="T91" s="37"/>
      <c r="U91" s="37" t="s">
        <v>84</v>
      </c>
      <c r="V91" s="74" t="s">
        <v>327</v>
      </c>
      <c r="W91" s="64"/>
      <c r="X91" s="64"/>
      <c r="Y91" s="64"/>
      <c r="Z91" s="37"/>
      <c r="AA91" s="37"/>
      <c r="AB91" s="64"/>
      <c r="AC91" s="64"/>
      <c r="AD91" s="64"/>
      <c r="AE91" s="37"/>
      <c r="AF91" s="64"/>
      <c r="AG91" s="37"/>
      <c r="AH91" s="37"/>
      <c r="AI91" s="64"/>
      <c r="AJ91" s="64"/>
      <c r="AK91" s="64"/>
      <c r="AL91" s="64"/>
      <c r="AM91" s="64"/>
      <c r="AN91" s="37"/>
      <c r="AO91" s="37"/>
      <c r="AP91" s="37"/>
    </row>
    <row r="92" spans="1:43" s="60" customFormat="1" ht="22.5" customHeight="1" x14ac:dyDescent="0.25">
      <c r="A92" s="223">
        <v>361240</v>
      </c>
      <c r="B92" s="6" t="s">
        <v>34</v>
      </c>
      <c r="C92" s="143">
        <v>2</v>
      </c>
      <c r="D92" s="41" t="s">
        <v>132</v>
      </c>
      <c r="E92" s="76">
        <v>2994</v>
      </c>
      <c r="F92" s="185">
        <v>25963</v>
      </c>
      <c r="G92" s="238" t="s">
        <v>292</v>
      </c>
      <c r="H92" s="138">
        <v>43857</v>
      </c>
      <c r="I92" s="169"/>
      <c r="J92" s="192">
        <v>44029</v>
      </c>
      <c r="K92" s="37"/>
      <c r="L92" s="37"/>
      <c r="M92" s="37"/>
      <c r="N92" s="37" t="s">
        <v>91</v>
      </c>
      <c r="O92" s="37" t="s">
        <v>91</v>
      </c>
      <c r="P92" s="37" t="s">
        <v>91</v>
      </c>
      <c r="Q92" s="37" t="s">
        <v>96</v>
      </c>
      <c r="R92" s="37" t="s">
        <v>96</v>
      </c>
      <c r="S92" s="37"/>
      <c r="T92" s="37"/>
      <c r="U92" s="37" t="s">
        <v>94</v>
      </c>
      <c r="V92" s="37" t="s">
        <v>94</v>
      </c>
      <c r="W92" s="37" t="s">
        <v>94</v>
      </c>
      <c r="X92" s="37" t="s">
        <v>94</v>
      </c>
      <c r="Y92" s="37" t="s">
        <v>94</v>
      </c>
      <c r="Z92" s="37"/>
      <c r="AA92" s="37"/>
      <c r="AB92" s="37" t="s">
        <v>94</v>
      </c>
      <c r="AC92" s="37" t="s">
        <v>94</v>
      </c>
      <c r="AD92" s="37" t="s">
        <v>94</v>
      </c>
      <c r="AE92" s="37"/>
      <c r="AF92" s="37" t="s">
        <v>84</v>
      </c>
      <c r="AG92" s="37"/>
      <c r="AH92" s="37"/>
      <c r="AI92" s="37" t="s">
        <v>94</v>
      </c>
      <c r="AJ92" s="37" t="s">
        <v>94</v>
      </c>
      <c r="AK92" s="37" t="s">
        <v>94</v>
      </c>
      <c r="AL92" s="37" t="s">
        <v>94</v>
      </c>
      <c r="AM92" s="37" t="s">
        <v>94</v>
      </c>
      <c r="AN92" s="37"/>
      <c r="AO92" s="37"/>
      <c r="AP92" s="37"/>
    </row>
    <row r="93" spans="1:43" s="63" customFormat="1" x14ac:dyDescent="0.2">
      <c r="A93" s="223">
        <v>361240</v>
      </c>
      <c r="B93" s="6" t="s">
        <v>17</v>
      </c>
      <c r="C93" s="7"/>
      <c r="D93" s="41" t="s">
        <v>348</v>
      </c>
      <c r="E93" s="81">
        <v>3914</v>
      </c>
      <c r="F93" s="185">
        <v>23915</v>
      </c>
      <c r="G93" s="240" t="s">
        <v>349</v>
      </c>
      <c r="H93" s="71">
        <v>43976</v>
      </c>
      <c r="I93" s="169"/>
      <c r="J93" s="71">
        <v>44092</v>
      </c>
      <c r="K93" s="61"/>
      <c r="L93" s="37"/>
      <c r="M93" s="37"/>
      <c r="N93" s="64"/>
      <c r="O93" s="64"/>
      <c r="P93" s="64"/>
      <c r="Q93" s="64"/>
      <c r="R93" s="64"/>
      <c r="S93" s="37"/>
      <c r="T93" s="37"/>
      <c r="U93" s="64"/>
      <c r="V93" s="64"/>
      <c r="W93" s="64"/>
      <c r="X93" s="64"/>
      <c r="Y93" s="64"/>
      <c r="Z93" s="37"/>
      <c r="AA93" s="37"/>
      <c r="AB93" s="64"/>
      <c r="AC93" s="64"/>
      <c r="AD93" s="64"/>
      <c r="AE93" s="37"/>
      <c r="AF93" s="64"/>
      <c r="AG93" s="37"/>
      <c r="AH93" s="37"/>
      <c r="AI93" s="37" t="s">
        <v>94</v>
      </c>
      <c r="AJ93" s="37" t="s">
        <v>94</v>
      </c>
      <c r="AK93" s="37" t="s">
        <v>94</v>
      </c>
      <c r="AL93" s="37" t="s">
        <v>94</v>
      </c>
      <c r="AM93" s="37" t="s">
        <v>94</v>
      </c>
      <c r="AN93" s="37"/>
      <c r="AO93" s="37"/>
      <c r="AP93" s="37"/>
    </row>
    <row r="94" spans="1:43" s="63" customFormat="1" x14ac:dyDescent="0.2">
      <c r="A94" s="223"/>
      <c r="B94" s="6"/>
      <c r="C94" s="7"/>
      <c r="D94" s="41"/>
      <c r="E94" s="81"/>
      <c r="F94" s="185"/>
      <c r="G94" s="240"/>
      <c r="H94" s="71"/>
      <c r="I94" s="71"/>
      <c r="J94" s="71"/>
      <c r="K94" s="61"/>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row>
    <row r="95" spans="1:43" s="63" customFormat="1" x14ac:dyDescent="0.2">
      <c r="A95" s="223"/>
      <c r="B95" s="6"/>
      <c r="C95" s="7"/>
      <c r="D95" s="41"/>
      <c r="E95" s="81"/>
      <c r="F95" s="185"/>
      <c r="G95" s="240"/>
      <c r="H95" s="71"/>
      <c r="I95" s="71"/>
      <c r="J95" s="71"/>
      <c r="K95" s="61"/>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row>
    <row r="96" spans="1:43" s="60" customFormat="1" x14ac:dyDescent="0.2">
      <c r="A96" s="5"/>
      <c r="B96" s="5"/>
      <c r="C96" s="144"/>
      <c r="D96" s="65"/>
      <c r="E96" s="5"/>
      <c r="F96" s="190"/>
      <c r="G96" s="242"/>
      <c r="H96" s="139"/>
      <c r="I96" s="139"/>
      <c r="J96" s="139"/>
      <c r="K96" s="139"/>
      <c r="L96" s="63"/>
      <c r="M96" s="63"/>
      <c r="N96" s="63"/>
      <c r="O96" s="63"/>
      <c r="P96" s="63"/>
      <c r="Q96" s="63"/>
      <c r="R96" s="63"/>
      <c r="S96" s="63"/>
      <c r="T96" s="63"/>
      <c r="U96" s="63"/>
      <c r="V96" s="63"/>
      <c r="W96" s="63"/>
      <c r="X96" s="63"/>
      <c r="Y96" s="63"/>
      <c r="Z96" s="63"/>
      <c r="AA96" s="63"/>
      <c r="AB96" s="63"/>
      <c r="AC96" s="63"/>
      <c r="AD96" s="63"/>
      <c r="AE96" s="63"/>
      <c r="AF96" s="63"/>
      <c r="AG96" s="63"/>
      <c r="AH96" s="63"/>
      <c r="AI96" s="63"/>
      <c r="AJ96" s="63"/>
      <c r="AK96" s="63"/>
      <c r="AL96" s="63"/>
      <c r="AM96" s="63"/>
      <c r="AN96" s="63"/>
      <c r="AO96" s="63"/>
      <c r="AP96" s="63"/>
      <c r="AQ96" s="63"/>
    </row>
    <row r="97" spans="1:43" s="60" customFormat="1" x14ac:dyDescent="0.2">
      <c r="A97" s="5"/>
      <c r="B97" s="5"/>
      <c r="C97" s="144"/>
      <c r="D97" s="65"/>
      <c r="E97" s="5"/>
      <c r="F97" s="190"/>
      <c r="G97" s="242"/>
      <c r="H97" s="139"/>
      <c r="I97" s="139"/>
      <c r="J97" s="139"/>
      <c r="K97" s="139"/>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c r="AO97" s="63"/>
      <c r="AP97" s="63"/>
      <c r="AQ97" s="63"/>
    </row>
    <row r="98" spans="1:43" s="60" customFormat="1" x14ac:dyDescent="0.2">
      <c r="A98" s="5"/>
      <c r="B98" s="5"/>
      <c r="C98" s="144"/>
      <c r="D98" s="65"/>
      <c r="E98" s="5"/>
      <c r="F98" s="190"/>
      <c r="G98" s="242"/>
      <c r="H98" s="139"/>
      <c r="I98" s="139"/>
      <c r="J98" s="139"/>
      <c r="K98" s="139"/>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3"/>
      <c r="AP98" s="63"/>
      <c r="AQ98" s="63"/>
    </row>
    <row r="99" spans="1:43" s="60" customFormat="1" x14ac:dyDescent="0.2">
      <c r="A99" s="5"/>
      <c r="B99" s="5"/>
      <c r="C99" s="144"/>
      <c r="D99" s="65"/>
      <c r="E99" s="5"/>
      <c r="F99" s="190"/>
      <c r="G99" s="242"/>
      <c r="H99" s="139"/>
      <c r="I99" s="139"/>
      <c r="J99" s="139"/>
      <c r="K99" s="63"/>
      <c r="L99" s="63"/>
      <c r="M99" s="63"/>
      <c r="N99" s="63"/>
      <c r="O99" s="63"/>
      <c r="P99" s="63"/>
      <c r="Q99" s="63"/>
      <c r="R99" s="63"/>
      <c r="S99" s="63"/>
      <c r="T99" s="63"/>
      <c r="U99" s="63"/>
      <c r="V99" s="63"/>
      <c r="W99" s="63"/>
      <c r="X99" s="63"/>
      <c r="Y99" s="63"/>
      <c r="Z99" s="63"/>
      <c r="AA99" s="63"/>
      <c r="AB99" s="63"/>
      <c r="AC99" s="63"/>
      <c r="AD99" s="63"/>
      <c r="AE99" s="63"/>
      <c r="AF99" s="63"/>
      <c r="AG99" s="63"/>
      <c r="AH99" s="63"/>
      <c r="AI99" s="63"/>
      <c r="AJ99" s="63"/>
      <c r="AK99" s="63"/>
      <c r="AL99" s="63"/>
      <c r="AM99" s="63"/>
      <c r="AN99" s="63"/>
      <c r="AO99" s="63"/>
      <c r="AP99" s="63"/>
    </row>
    <row r="100" spans="1:43" s="60" customFormat="1" x14ac:dyDescent="0.2">
      <c r="A100" s="5"/>
      <c r="B100" s="5"/>
      <c r="C100" s="144"/>
      <c r="D100" s="65"/>
      <c r="E100" s="5"/>
      <c r="F100" s="190"/>
      <c r="G100" s="242"/>
      <c r="H100" s="139"/>
      <c r="I100" s="139"/>
      <c r="J100" s="139"/>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I100" s="63"/>
      <c r="AJ100" s="63"/>
      <c r="AK100" s="63"/>
      <c r="AL100" s="63"/>
      <c r="AM100" s="63"/>
      <c r="AN100" s="63"/>
      <c r="AO100" s="63"/>
      <c r="AP100" s="63"/>
    </row>
    <row r="101" spans="1:43" s="60" customFormat="1" x14ac:dyDescent="0.2">
      <c r="A101" s="5"/>
      <c r="B101" s="5"/>
      <c r="C101" s="144"/>
      <c r="D101" s="65"/>
      <c r="E101" s="5"/>
      <c r="F101" s="190"/>
      <c r="G101" s="242"/>
      <c r="H101" s="139"/>
      <c r="I101" s="139"/>
      <c r="J101" s="139"/>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63"/>
      <c r="AL101" s="63"/>
      <c r="AM101" s="63"/>
      <c r="AN101" s="63"/>
      <c r="AO101" s="63"/>
      <c r="AP101" s="63"/>
    </row>
    <row r="102" spans="1:43" s="60" customFormat="1" x14ac:dyDescent="0.2">
      <c r="A102" s="5"/>
      <c r="B102" s="5"/>
      <c r="C102" s="144"/>
      <c r="D102" s="65"/>
      <c r="E102" s="5"/>
      <c r="F102" s="190"/>
      <c r="G102" s="242"/>
      <c r="H102" s="139"/>
      <c r="I102" s="139"/>
      <c r="J102" s="139"/>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row>
    <row r="103" spans="1:43" s="60" customFormat="1" x14ac:dyDescent="0.2">
      <c r="A103" s="5"/>
      <c r="B103" s="5"/>
      <c r="C103" s="144"/>
      <c r="D103" s="65"/>
      <c r="E103" s="5"/>
      <c r="F103" s="190"/>
      <c r="G103" s="242"/>
      <c r="H103" s="139"/>
      <c r="I103" s="139"/>
      <c r="J103" s="139"/>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row>
    <row r="104" spans="1:43" s="60" customFormat="1" x14ac:dyDescent="0.2">
      <c r="A104" s="5"/>
      <c r="B104" s="5"/>
      <c r="C104" s="144"/>
      <c r="D104" s="65"/>
      <c r="E104" s="5"/>
      <c r="F104" s="190"/>
      <c r="G104" s="242"/>
      <c r="H104" s="139"/>
      <c r="I104" s="139"/>
      <c r="J104" s="139"/>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row>
    <row r="105" spans="1:43" s="60" customFormat="1" x14ac:dyDescent="0.2">
      <c r="A105" s="5"/>
      <c r="B105" s="5"/>
      <c r="C105" s="144"/>
      <c r="D105" s="65"/>
      <c r="E105" s="5"/>
      <c r="F105" s="190"/>
      <c r="G105" s="242"/>
      <c r="H105" s="139"/>
      <c r="I105" s="139"/>
      <c r="J105" s="139"/>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row>
    <row r="106" spans="1:43" s="60" customFormat="1" x14ac:dyDescent="0.2">
      <c r="A106" s="5"/>
      <c r="B106" s="5"/>
      <c r="C106" s="144"/>
      <c r="D106" s="65"/>
      <c r="E106" s="5"/>
      <c r="F106" s="190"/>
      <c r="G106" s="242"/>
      <c r="H106" s="139"/>
      <c r="I106" s="139"/>
      <c r="J106" s="139"/>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row>
    <row r="107" spans="1:43" s="60" customFormat="1" x14ac:dyDescent="0.2">
      <c r="A107" s="5"/>
      <c r="B107" s="5"/>
      <c r="C107" s="144"/>
      <c r="D107" s="65"/>
      <c r="E107" s="5"/>
      <c r="F107" s="190"/>
      <c r="G107" s="242"/>
      <c r="H107" s="139"/>
      <c r="I107" s="139"/>
      <c r="J107" s="139"/>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row>
    <row r="108" spans="1:43" s="60" customFormat="1" x14ac:dyDescent="0.2">
      <c r="A108" s="5"/>
      <c r="B108" s="5"/>
      <c r="C108" s="144"/>
      <c r="D108" s="65"/>
      <c r="E108" s="5"/>
      <c r="F108" s="190"/>
      <c r="G108" s="242"/>
      <c r="H108" s="139"/>
      <c r="I108" s="139"/>
      <c r="J108" s="139"/>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row>
    <row r="109" spans="1:43" s="60" customFormat="1" x14ac:dyDescent="0.2">
      <c r="A109" s="5"/>
      <c r="B109" s="5"/>
      <c r="C109" s="144"/>
      <c r="D109" s="65"/>
      <c r="E109" s="5"/>
      <c r="F109" s="190"/>
      <c r="G109" s="242"/>
      <c r="H109" s="139"/>
      <c r="I109" s="139"/>
      <c r="J109" s="139"/>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row>
    <row r="110" spans="1:43" s="60" customFormat="1" x14ac:dyDescent="0.2">
      <c r="A110" s="5"/>
      <c r="B110" s="5"/>
      <c r="C110" s="144"/>
      <c r="D110" s="65"/>
      <c r="E110" s="5"/>
      <c r="F110" s="190"/>
      <c r="G110" s="242"/>
      <c r="H110" s="139"/>
      <c r="I110" s="139"/>
      <c r="J110" s="139"/>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row>
    <row r="111" spans="1:43" s="60" customFormat="1" x14ac:dyDescent="0.2">
      <c r="A111" s="5"/>
      <c r="B111" s="5"/>
      <c r="C111" s="144"/>
      <c r="D111" s="65"/>
      <c r="E111" s="5"/>
      <c r="F111" s="190"/>
      <c r="G111" s="242"/>
      <c r="H111" s="139"/>
      <c r="I111" s="139"/>
      <c r="J111" s="139"/>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row>
    <row r="112" spans="1:43" s="60" customFormat="1" x14ac:dyDescent="0.2">
      <c r="A112" s="5"/>
      <c r="B112" s="5"/>
      <c r="C112" s="144"/>
      <c r="D112" s="65"/>
      <c r="E112" s="5"/>
      <c r="F112" s="190"/>
      <c r="G112" s="242"/>
      <c r="H112" s="139"/>
      <c r="I112" s="139"/>
      <c r="J112" s="139"/>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row>
    <row r="113" spans="1:42" s="60" customFormat="1" x14ac:dyDescent="0.2">
      <c r="A113" s="5"/>
      <c r="B113" s="5"/>
      <c r="C113" s="144"/>
      <c r="D113" s="65"/>
      <c r="E113" s="5"/>
      <c r="F113" s="190"/>
      <c r="G113" s="242"/>
      <c r="H113" s="139"/>
      <c r="I113" s="139"/>
      <c r="J113" s="139"/>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row>
    <row r="114" spans="1:42" s="60" customFormat="1" x14ac:dyDescent="0.2">
      <c r="A114" s="5"/>
      <c r="B114" s="5"/>
      <c r="C114" s="144"/>
      <c r="D114" s="65"/>
      <c r="E114" s="5"/>
      <c r="F114" s="190"/>
      <c r="G114" s="242"/>
      <c r="H114" s="139"/>
      <c r="I114" s="139"/>
      <c r="J114" s="139"/>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row>
    <row r="115" spans="1:42" s="60" customFormat="1" x14ac:dyDescent="0.2">
      <c r="A115" s="5"/>
      <c r="B115" s="5"/>
      <c r="C115" s="144"/>
      <c r="D115" s="65"/>
      <c r="E115" s="5"/>
      <c r="F115" s="190"/>
      <c r="G115" s="242"/>
      <c r="H115" s="139"/>
      <c r="I115" s="139"/>
      <c r="J115" s="139"/>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row>
    <row r="116" spans="1:42" s="60" customFormat="1" x14ac:dyDescent="0.2">
      <c r="A116" s="5"/>
      <c r="B116" s="5"/>
      <c r="C116" s="144"/>
      <c r="D116" s="65"/>
      <c r="E116" s="5"/>
      <c r="F116" s="190"/>
      <c r="G116" s="242"/>
      <c r="H116" s="139"/>
      <c r="I116" s="139"/>
      <c r="J116" s="139"/>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row>
    <row r="117" spans="1:42" s="60" customFormat="1" x14ac:dyDescent="0.2">
      <c r="A117" s="5"/>
      <c r="B117" s="5"/>
      <c r="C117" s="144"/>
      <c r="D117" s="65"/>
      <c r="E117" s="5"/>
      <c r="F117" s="190"/>
      <c r="G117" s="242"/>
      <c r="H117" s="139"/>
      <c r="I117" s="139"/>
      <c r="J117" s="139"/>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row>
    <row r="118" spans="1:42" s="60" customFormat="1" x14ac:dyDescent="0.2">
      <c r="A118" s="5"/>
      <c r="B118" s="5"/>
      <c r="C118" s="144"/>
      <c r="D118" s="65"/>
      <c r="E118" s="5"/>
      <c r="F118" s="190"/>
      <c r="G118" s="242"/>
      <c r="H118" s="139"/>
      <c r="I118" s="139"/>
      <c r="J118" s="139"/>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row>
    <row r="119" spans="1:42" s="60" customFormat="1" x14ac:dyDescent="0.2">
      <c r="A119" s="5"/>
      <c r="B119" s="5"/>
      <c r="C119" s="144"/>
      <c r="D119" s="65"/>
      <c r="E119" s="5"/>
      <c r="F119" s="190"/>
      <c r="G119" s="242"/>
      <c r="H119" s="139"/>
      <c r="I119" s="139"/>
      <c r="J119" s="139"/>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row>
    <row r="120" spans="1:42" s="60" customFormat="1" x14ac:dyDescent="0.2">
      <c r="A120" s="5"/>
      <c r="B120" s="5"/>
      <c r="C120" s="144"/>
      <c r="D120" s="65"/>
      <c r="E120" s="5"/>
      <c r="F120" s="190"/>
      <c r="G120" s="242"/>
      <c r="H120" s="139"/>
      <c r="I120" s="139"/>
      <c r="J120" s="139"/>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row>
    <row r="121" spans="1:42" s="60" customFormat="1" x14ac:dyDescent="0.2">
      <c r="A121" s="5"/>
      <c r="B121" s="5"/>
      <c r="C121" s="144"/>
      <c r="D121" s="65"/>
      <c r="E121" s="5"/>
      <c r="F121" s="190"/>
      <c r="G121" s="242"/>
      <c r="H121" s="139"/>
      <c r="I121" s="139"/>
      <c r="J121" s="139"/>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row>
    <row r="122" spans="1:42" s="60" customFormat="1" x14ac:dyDescent="0.2">
      <c r="A122" s="5"/>
      <c r="B122" s="5"/>
      <c r="C122" s="144"/>
      <c r="D122" s="65"/>
      <c r="E122" s="5"/>
      <c r="F122" s="190"/>
      <c r="G122" s="242"/>
      <c r="H122" s="139"/>
      <c r="I122" s="139"/>
      <c r="J122" s="139"/>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c r="AP122" s="63"/>
    </row>
    <row r="123" spans="1:42" s="60" customFormat="1" x14ac:dyDescent="0.2">
      <c r="A123" s="5"/>
      <c r="B123" s="5"/>
      <c r="C123" s="144"/>
      <c r="D123" s="65"/>
      <c r="E123" s="5"/>
      <c r="F123" s="190"/>
      <c r="G123" s="242"/>
      <c r="H123" s="139"/>
      <c r="I123" s="139"/>
      <c r="J123" s="139"/>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c r="AP123" s="63"/>
    </row>
    <row r="124" spans="1:42" s="60" customFormat="1" x14ac:dyDescent="0.2">
      <c r="A124" s="5"/>
      <c r="B124" s="5"/>
      <c r="C124" s="144"/>
      <c r="D124" s="65"/>
      <c r="E124" s="5"/>
      <c r="F124" s="190"/>
      <c r="G124" s="242"/>
      <c r="H124" s="139"/>
      <c r="I124" s="139"/>
      <c r="J124" s="139"/>
      <c r="K124" s="63"/>
      <c r="L124" s="63"/>
      <c r="M124" s="63"/>
      <c r="N124" s="63"/>
      <c r="O124" s="63"/>
      <c r="P124" s="63"/>
      <c r="Q124" s="63"/>
      <c r="R124" s="63"/>
      <c r="S124" s="63"/>
      <c r="T124" s="63"/>
      <c r="U124" s="63"/>
      <c r="V124" s="63"/>
      <c r="W124" s="63"/>
      <c r="X124" s="63"/>
      <c r="Y124" s="63"/>
      <c r="Z124" s="63"/>
      <c r="AA124" s="63"/>
      <c r="AB124" s="63"/>
      <c r="AC124" s="63"/>
      <c r="AD124" s="63"/>
      <c r="AE124" s="63"/>
      <c r="AF124" s="63"/>
      <c r="AG124" s="63"/>
      <c r="AH124" s="63"/>
      <c r="AI124" s="63"/>
      <c r="AJ124" s="63"/>
      <c r="AK124" s="63"/>
      <c r="AL124" s="63"/>
      <c r="AM124" s="63"/>
      <c r="AN124" s="63"/>
      <c r="AO124" s="63"/>
      <c r="AP124" s="63"/>
    </row>
    <row r="125" spans="1:42" s="60" customFormat="1" x14ac:dyDescent="0.2">
      <c r="A125" s="5"/>
      <c r="B125" s="5"/>
      <c r="C125" s="144"/>
      <c r="D125" s="65"/>
      <c r="E125" s="5"/>
      <c r="F125" s="190"/>
      <c r="G125" s="242"/>
      <c r="H125" s="139"/>
      <c r="I125" s="139"/>
      <c r="J125" s="139"/>
      <c r="K125" s="63"/>
      <c r="L125" s="63"/>
      <c r="M125" s="63"/>
      <c r="N125" s="63"/>
      <c r="O125" s="63"/>
      <c r="P125" s="63"/>
      <c r="Q125" s="63"/>
      <c r="R125" s="63"/>
      <c r="S125" s="63"/>
      <c r="T125" s="63"/>
      <c r="U125" s="63"/>
      <c r="V125" s="63"/>
      <c r="W125" s="63"/>
      <c r="X125" s="63"/>
      <c r="Y125" s="63"/>
      <c r="Z125" s="63"/>
      <c r="AA125" s="63"/>
      <c r="AB125" s="63"/>
      <c r="AC125" s="63"/>
      <c r="AD125" s="63"/>
      <c r="AE125" s="63"/>
      <c r="AF125" s="63"/>
      <c r="AG125" s="63"/>
      <c r="AH125" s="63"/>
      <c r="AI125" s="63"/>
      <c r="AJ125" s="63"/>
      <c r="AK125" s="63"/>
      <c r="AL125" s="63"/>
      <c r="AM125" s="63"/>
      <c r="AN125" s="63"/>
      <c r="AO125" s="63"/>
      <c r="AP125" s="63"/>
    </row>
    <row r="126" spans="1:42" s="60" customFormat="1" x14ac:dyDescent="0.2">
      <c r="A126" s="5"/>
      <c r="B126" s="5"/>
      <c r="C126" s="144"/>
      <c r="D126" s="65"/>
      <c r="E126" s="5"/>
      <c r="F126" s="190"/>
      <c r="G126" s="242"/>
      <c r="H126" s="139"/>
      <c r="I126" s="139"/>
      <c r="J126" s="139"/>
      <c r="K126" s="63"/>
      <c r="L126" s="63"/>
      <c r="M126" s="63"/>
      <c r="N126" s="63"/>
      <c r="O126" s="63"/>
      <c r="P126" s="63"/>
      <c r="Q126" s="63"/>
      <c r="R126" s="63"/>
      <c r="S126" s="63"/>
      <c r="T126" s="63"/>
      <c r="U126" s="63"/>
      <c r="V126" s="63"/>
      <c r="W126" s="63"/>
      <c r="X126" s="63"/>
      <c r="Y126" s="63"/>
      <c r="Z126" s="63"/>
      <c r="AA126" s="63"/>
      <c r="AB126" s="63"/>
      <c r="AC126" s="63"/>
      <c r="AD126" s="63"/>
      <c r="AE126" s="63"/>
      <c r="AF126" s="63"/>
      <c r="AG126" s="63"/>
      <c r="AH126" s="63"/>
      <c r="AI126" s="63"/>
      <c r="AJ126" s="63"/>
      <c r="AK126" s="63"/>
      <c r="AL126" s="63"/>
      <c r="AM126" s="63"/>
      <c r="AN126" s="63"/>
      <c r="AO126" s="63"/>
      <c r="AP126" s="63"/>
    </row>
    <row r="127" spans="1:42" s="60" customFormat="1" x14ac:dyDescent="0.2">
      <c r="A127" s="5"/>
      <c r="B127" s="5"/>
      <c r="C127" s="144"/>
      <c r="D127" s="65"/>
      <c r="E127" s="5"/>
      <c r="F127" s="190"/>
      <c r="G127" s="242"/>
      <c r="H127" s="139"/>
      <c r="I127" s="139"/>
      <c r="J127" s="139"/>
      <c r="K127" s="63"/>
      <c r="L127" s="63"/>
      <c r="M127" s="63"/>
      <c r="N127" s="63"/>
      <c r="O127" s="63"/>
      <c r="P127" s="63"/>
      <c r="Q127" s="63"/>
      <c r="R127" s="63"/>
      <c r="S127" s="63"/>
      <c r="T127" s="63"/>
      <c r="U127" s="63"/>
      <c r="V127" s="63"/>
      <c r="W127" s="63"/>
      <c r="X127" s="63"/>
      <c r="Y127" s="63"/>
      <c r="Z127" s="63"/>
      <c r="AA127" s="63"/>
      <c r="AB127" s="63"/>
      <c r="AC127" s="63"/>
      <c r="AD127" s="63"/>
      <c r="AE127" s="63"/>
      <c r="AF127" s="63"/>
      <c r="AG127" s="63"/>
      <c r="AH127" s="63"/>
      <c r="AI127" s="63"/>
      <c r="AJ127" s="63"/>
      <c r="AK127" s="63"/>
      <c r="AL127" s="63"/>
      <c r="AM127" s="63"/>
      <c r="AN127" s="63"/>
      <c r="AO127" s="63"/>
      <c r="AP127" s="63"/>
    </row>
    <row r="128" spans="1:42" s="60" customFormat="1" x14ac:dyDescent="0.2">
      <c r="A128" s="5"/>
      <c r="B128" s="5"/>
      <c r="C128" s="144"/>
      <c r="D128" s="65"/>
      <c r="E128" s="5"/>
      <c r="F128" s="190"/>
      <c r="G128" s="242"/>
      <c r="H128" s="139"/>
      <c r="I128" s="139"/>
      <c r="J128" s="139"/>
      <c r="K128" s="63"/>
      <c r="L128" s="63"/>
      <c r="M128" s="63"/>
      <c r="N128" s="63"/>
      <c r="O128" s="63"/>
      <c r="P128" s="63"/>
      <c r="Q128" s="63"/>
      <c r="R128" s="63"/>
      <c r="S128" s="63"/>
      <c r="T128" s="63"/>
      <c r="U128" s="63"/>
      <c r="V128" s="63"/>
      <c r="W128" s="63"/>
      <c r="X128" s="63"/>
      <c r="Y128" s="63"/>
      <c r="Z128" s="63"/>
      <c r="AA128" s="63"/>
      <c r="AB128" s="63"/>
      <c r="AC128" s="63"/>
      <c r="AD128" s="63"/>
      <c r="AE128" s="63"/>
      <c r="AF128" s="63"/>
      <c r="AG128" s="63"/>
      <c r="AH128" s="63"/>
      <c r="AI128" s="63"/>
      <c r="AJ128" s="63"/>
      <c r="AK128" s="63"/>
      <c r="AL128" s="63"/>
      <c r="AM128" s="63"/>
      <c r="AN128" s="63"/>
      <c r="AO128" s="63"/>
      <c r="AP128" s="63"/>
    </row>
    <row r="129" spans="1:42" s="60" customFormat="1" x14ac:dyDescent="0.2">
      <c r="A129" s="5"/>
      <c r="B129" s="5"/>
      <c r="C129" s="144"/>
      <c r="D129" s="65"/>
      <c r="E129" s="5"/>
      <c r="F129" s="190"/>
      <c r="G129" s="242"/>
      <c r="H129" s="139"/>
      <c r="I129" s="139"/>
      <c r="J129" s="139"/>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c r="AN129" s="63"/>
      <c r="AO129" s="63"/>
      <c r="AP129" s="63"/>
    </row>
    <row r="130" spans="1:42" s="60" customFormat="1" x14ac:dyDescent="0.2">
      <c r="A130" s="5"/>
      <c r="B130" s="5"/>
      <c r="C130" s="144"/>
      <c r="D130" s="65"/>
      <c r="E130" s="5"/>
      <c r="F130" s="190"/>
      <c r="G130" s="242"/>
      <c r="H130" s="139"/>
      <c r="I130" s="139"/>
      <c r="J130" s="139"/>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63"/>
      <c r="AL130" s="63"/>
      <c r="AM130" s="63"/>
      <c r="AN130" s="63"/>
      <c r="AO130" s="63"/>
      <c r="AP130" s="63"/>
    </row>
    <row r="131" spans="1:42" s="60" customFormat="1" x14ac:dyDescent="0.2">
      <c r="A131" s="5"/>
      <c r="B131" s="5"/>
      <c r="C131" s="144"/>
      <c r="D131" s="65"/>
      <c r="E131" s="5"/>
      <c r="F131" s="190"/>
      <c r="G131" s="242"/>
      <c r="H131" s="139"/>
      <c r="I131" s="139"/>
      <c r="J131" s="139"/>
      <c r="K131" s="63"/>
      <c r="L131" s="63"/>
      <c r="M131" s="63"/>
      <c r="N131" s="63"/>
      <c r="O131" s="63"/>
      <c r="P131" s="63"/>
      <c r="Q131" s="63"/>
      <c r="R131" s="63"/>
      <c r="S131" s="63"/>
      <c r="T131" s="63"/>
      <c r="U131" s="63"/>
      <c r="V131" s="63"/>
      <c r="W131" s="63"/>
      <c r="X131" s="63"/>
      <c r="Y131" s="63"/>
      <c r="Z131" s="63"/>
      <c r="AA131" s="63"/>
      <c r="AB131" s="63"/>
      <c r="AC131" s="63"/>
      <c r="AD131" s="63"/>
      <c r="AE131" s="63"/>
      <c r="AF131" s="63"/>
      <c r="AG131" s="63"/>
      <c r="AH131" s="63"/>
      <c r="AI131" s="63"/>
      <c r="AJ131" s="63"/>
      <c r="AK131" s="63"/>
      <c r="AL131" s="63"/>
      <c r="AM131" s="63"/>
      <c r="AN131" s="63"/>
      <c r="AO131" s="63"/>
      <c r="AP131" s="63"/>
    </row>
    <row r="132" spans="1:42" s="60" customFormat="1" x14ac:dyDescent="0.2">
      <c r="A132" s="5"/>
      <c r="B132" s="5"/>
      <c r="C132" s="144"/>
      <c r="D132" s="65"/>
      <c r="E132" s="5"/>
      <c r="F132" s="190"/>
      <c r="G132" s="242"/>
      <c r="H132" s="139"/>
      <c r="I132" s="139"/>
      <c r="J132" s="139"/>
      <c r="K132" s="63"/>
      <c r="L132" s="63"/>
      <c r="M132" s="63"/>
      <c r="N132" s="63"/>
      <c r="O132" s="63"/>
      <c r="P132" s="63"/>
      <c r="Q132" s="63"/>
      <c r="R132" s="63"/>
      <c r="S132" s="63"/>
      <c r="T132" s="63"/>
      <c r="U132" s="63"/>
      <c r="V132" s="63"/>
      <c r="W132" s="63"/>
      <c r="X132" s="63"/>
      <c r="Y132" s="63"/>
      <c r="Z132" s="63"/>
      <c r="AA132" s="63"/>
      <c r="AB132" s="63"/>
      <c r="AC132" s="63"/>
      <c r="AD132" s="63"/>
      <c r="AE132" s="63"/>
      <c r="AF132" s="63"/>
      <c r="AG132" s="63"/>
      <c r="AH132" s="63"/>
      <c r="AI132" s="63"/>
      <c r="AJ132" s="63"/>
      <c r="AK132" s="63"/>
      <c r="AL132" s="63"/>
      <c r="AM132" s="63"/>
      <c r="AN132" s="63"/>
      <c r="AO132" s="63"/>
      <c r="AP132" s="63"/>
    </row>
    <row r="133" spans="1:42" s="60" customFormat="1" x14ac:dyDescent="0.2">
      <c r="A133" s="5"/>
      <c r="B133" s="5"/>
      <c r="C133" s="144"/>
      <c r="D133" s="65"/>
      <c r="E133" s="5"/>
      <c r="F133" s="190"/>
      <c r="G133" s="242"/>
      <c r="H133" s="139"/>
      <c r="I133" s="139"/>
      <c r="J133" s="139"/>
      <c r="K133" s="63"/>
      <c r="L133" s="63"/>
      <c r="M133" s="63"/>
      <c r="N133" s="63"/>
      <c r="O133" s="63"/>
      <c r="P133" s="63"/>
      <c r="Q133" s="63"/>
      <c r="R133" s="63"/>
      <c r="S133" s="63"/>
      <c r="T133" s="63"/>
      <c r="U133" s="63"/>
      <c r="V133" s="63"/>
      <c r="W133" s="63"/>
      <c r="X133" s="63"/>
      <c r="Y133" s="63"/>
      <c r="Z133" s="63"/>
      <c r="AA133" s="63"/>
      <c r="AB133" s="63"/>
      <c r="AC133" s="63"/>
      <c r="AD133" s="63"/>
      <c r="AE133" s="63"/>
      <c r="AF133" s="63"/>
      <c r="AG133" s="63"/>
      <c r="AH133" s="63"/>
      <c r="AI133" s="63"/>
      <c r="AJ133" s="63"/>
      <c r="AK133" s="63"/>
      <c r="AL133" s="63"/>
      <c r="AM133" s="63"/>
      <c r="AN133" s="63"/>
      <c r="AO133" s="63"/>
      <c r="AP133" s="63"/>
    </row>
    <row r="134" spans="1:42" s="60" customFormat="1" x14ac:dyDescent="0.2">
      <c r="A134" s="5"/>
      <c r="B134" s="5"/>
      <c r="C134" s="144"/>
      <c r="D134" s="65"/>
      <c r="E134" s="5"/>
      <c r="F134" s="190"/>
      <c r="G134" s="242"/>
      <c r="H134" s="139"/>
      <c r="I134" s="139"/>
      <c r="J134" s="139"/>
      <c r="K134" s="63"/>
      <c r="L134" s="63"/>
      <c r="M134" s="63"/>
      <c r="N134" s="63"/>
      <c r="O134" s="63"/>
      <c r="P134" s="63"/>
      <c r="Q134" s="63"/>
      <c r="R134" s="63"/>
      <c r="S134" s="63"/>
      <c r="T134" s="63"/>
      <c r="U134" s="63"/>
      <c r="V134" s="63"/>
      <c r="W134" s="63"/>
      <c r="X134" s="63"/>
      <c r="Y134" s="63"/>
      <c r="Z134" s="63"/>
      <c r="AA134" s="63"/>
      <c r="AB134" s="63"/>
      <c r="AC134" s="63"/>
      <c r="AD134" s="63"/>
      <c r="AE134" s="63"/>
      <c r="AF134" s="63"/>
      <c r="AG134" s="63"/>
      <c r="AH134" s="63"/>
      <c r="AI134" s="63"/>
      <c r="AJ134" s="63"/>
      <c r="AK134" s="63"/>
      <c r="AL134" s="63"/>
      <c r="AM134" s="63"/>
      <c r="AN134" s="63"/>
      <c r="AO134" s="63"/>
      <c r="AP134" s="63"/>
    </row>
    <row r="135" spans="1:42" s="60" customFormat="1" x14ac:dyDescent="0.2">
      <c r="A135" s="5"/>
      <c r="B135" s="5"/>
      <c r="C135" s="144"/>
      <c r="D135" s="65"/>
      <c r="E135" s="5"/>
      <c r="F135" s="190"/>
      <c r="G135" s="242"/>
      <c r="H135" s="139"/>
      <c r="I135" s="139"/>
      <c r="J135" s="139"/>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3"/>
      <c r="AI135" s="63"/>
      <c r="AJ135" s="63"/>
      <c r="AK135" s="63"/>
      <c r="AL135" s="63"/>
      <c r="AM135" s="63"/>
      <c r="AN135" s="63"/>
      <c r="AO135" s="63"/>
      <c r="AP135" s="63"/>
    </row>
    <row r="136" spans="1:42" s="60" customFormat="1" x14ac:dyDescent="0.2">
      <c r="A136" s="5"/>
      <c r="B136" s="5"/>
      <c r="C136" s="144"/>
      <c r="D136" s="65"/>
      <c r="E136" s="5"/>
      <c r="F136" s="190"/>
      <c r="G136" s="242"/>
      <c r="H136" s="139"/>
      <c r="I136" s="139"/>
      <c r="J136" s="139"/>
      <c r="K136" s="63"/>
      <c r="L136" s="63"/>
      <c r="M136" s="63"/>
      <c r="N136" s="63"/>
      <c r="O136" s="63"/>
      <c r="P136" s="63"/>
      <c r="Q136" s="63"/>
      <c r="R136" s="63"/>
      <c r="S136" s="63"/>
      <c r="T136" s="63"/>
      <c r="U136" s="63"/>
      <c r="V136" s="63"/>
      <c r="W136" s="63"/>
      <c r="X136" s="63"/>
      <c r="Y136" s="63"/>
      <c r="Z136" s="63"/>
      <c r="AA136" s="63"/>
      <c r="AB136" s="63"/>
      <c r="AC136" s="63"/>
      <c r="AD136" s="63"/>
      <c r="AE136" s="63"/>
      <c r="AF136" s="63"/>
      <c r="AG136" s="63"/>
      <c r="AH136" s="63"/>
      <c r="AI136" s="63"/>
      <c r="AJ136" s="63"/>
      <c r="AK136" s="63"/>
      <c r="AL136" s="63"/>
      <c r="AM136" s="63"/>
      <c r="AN136" s="63"/>
      <c r="AO136" s="63"/>
      <c r="AP136" s="63"/>
    </row>
    <row r="137" spans="1:42" s="60" customFormat="1" x14ac:dyDescent="0.2">
      <c r="A137" s="5"/>
      <c r="B137" s="5"/>
      <c r="C137" s="144"/>
      <c r="D137" s="65"/>
      <c r="E137" s="5"/>
      <c r="F137" s="190"/>
      <c r="G137" s="242"/>
      <c r="H137" s="139"/>
      <c r="I137" s="139"/>
      <c r="J137" s="139"/>
      <c r="K137" s="63"/>
      <c r="L137" s="63"/>
      <c r="M137" s="63"/>
      <c r="N137" s="63"/>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63"/>
      <c r="AL137" s="63"/>
      <c r="AM137" s="63"/>
      <c r="AN137" s="63"/>
      <c r="AO137" s="63"/>
      <c r="AP137" s="63"/>
    </row>
    <row r="138" spans="1:42" s="60" customFormat="1" x14ac:dyDescent="0.2">
      <c r="A138" s="5"/>
      <c r="B138" s="5"/>
      <c r="C138" s="144"/>
      <c r="D138" s="65"/>
      <c r="E138" s="5"/>
      <c r="F138" s="190"/>
      <c r="G138" s="242"/>
      <c r="H138" s="139"/>
      <c r="I138" s="139"/>
      <c r="J138" s="139"/>
      <c r="K138" s="63"/>
      <c r="L138" s="63"/>
      <c r="M138" s="63"/>
      <c r="N138" s="63"/>
      <c r="O138" s="63"/>
      <c r="P138" s="63"/>
      <c r="Q138" s="63"/>
      <c r="R138" s="63"/>
      <c r="S138" s="63"/>
      <c r="T138" s="63"/>
      <c r="U138" s="63"/>
      <c r="V138" s="63"/>
      <c r="W138" s="63"/>
      <c r="X138" s="63"/>
      <c r="Y138" s="63"/>
      <c r="Z138" s="63"/>
      <c r="AA138" s="63"/>
      <c r="AB138" s="63"/>
      <c r="AC138" s="63"/>
      <c r="AD138" s="63"/>
      <c r="AE138" s="63"/>
      <c r="AF138" s="63"/>
      <c r="AG138" s="63"/>
      <c r="AH138" s="63"/>
      <c r="AI138" s="63"/>
      <c r="AJ138" s="63"/>
      <c r="AK138" s="63"/>
      <c r="AL138" s="63"/>
      <c r="AM138" s="63"/>
      <c r="AN138" s="63"/>
      <c r="AO138" s="63"/>
      <c r="AP138" s="63"/>
    </row>
    <row r="139" spans="1:42" s="60" customFormat="1" x14ac:dyDescent="0.2">
      <c r="A139" s="5"/>
      <c r="B139" s="5"/>
      <c r="C139" s="144"/>
      <c r="D139" s="65"/>
      <c r="E139" s="5"/>
      <c r="F139" s="190"/>
      <c r="G139" s="242"/>
      <c r="H139" s="139"/>
      <c r="I139" s="139"/>
      <c r="J139" s="139"/>
      <c r="K139" s="63"/>
      <c r="L139" s="63"/>
      <c r="M139" s="63"/>
      <c r="N139" s="63"/>
      <c r="O139" s="63"/>
      <c r="P139" s="63"/>
      <c r="Q139" s="63"/>
      <c r="R139" s="63"/>
      <c r="S139" s="63"/>
      <c r="T139" s="63"/>
      <c r="U139" s="63"/>
      <c r="V139" s="63"/>
      <c r="W139" s="63"/>
      <c r="X139" s="63"/>
      <c r="Y139" s="63"/>
      <c r="Z139" s="63"/>
      <c r="AA139" s="63"/>
      <c r="AB139" s="63"/>
      <c r="AC139" s="63"/>
      <c r="AD139" s="63"/>
      <c r="AE139" s="63"/>
      <c r="AF139" s="63"/>
      <c r="AG139" s="63"/>
      <c r="AH139" s="63"/>
      <c r="AI139" s="63"/>
      <c r="AJ139" s="63"/>
      <c r="AK139" s="63"/>
      <c r="AL139" s="63"/>
      <c r="AM139" s="63"/>
      <c r="AN139" s="63"/>
      <c r="AO139" s="63"/>
      <c r="AP139" s="63"/>
    </row>
    <row r="140" spans="1:42" s="60" customFormat="1" x14ac:dyDescent="0.2">
      <c r="A140" s="5"/>
      <c r="B140" s="5"/>
      <c r="C140" s="144"/>
      <c r="D140" s="65"/>
      <c r="E140" s="5"/>
      <c r="F140" s="190"/>
      <c r="G140" s="242"/>
      <c r="H140" s="139"/>
      <c r="I140" s="139"/>
      <c r="J140" s="139"/>
      <c r="K140" s="63"/>
      <c r="L140" s="63"/>
      <c r="M140" s="63"/>
      <c r="N140" s="63"/>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63"/>
      <c r="AL140" s="63"/>
      <c r="AM140" s="63"/>
      <c r="AN140" s="63"/>
      <c r="AO140" s="63"/>
      <c r="AP140" s="63"/>
    </row>
    <row r="141" spans="1:42" s="60" customFormat="1" x14ac:dyDescent="0.2">
      <c r="A141" s="5"/>
      <c r="B141" s="5"/>
      <c r="C141" s="144"/>
      <c r="D141" s="65"/>
      <c r="E141" s="5"/>
      <c r="F141" s="190"/>
      <c r="G141" s="242"/>
      <c r="H141" s="139"/>
      <c r="I141" s="139"/>
      <c r="J141" s="139"/>
      <c r="K141" s="63"/>
      <c r="L141" s="63"/>
      <c r="M141" s="63"/>
      <c r="N141" s="63"/>
      <c r="O141" s="63"/>
      <c r="P141" s="63"/>
      <c r="Q141" s="63"/>
      <c r="R141" s="63"/>
      <c r="S141" s="63"/>
      <c r="T141" s="63"/>
      <c r="U141" s="63"/>
      <c r="V141" s="63"/>
      <c r="W141" s="63"/>
      <c r="X141" s="63"/>
      <c r="Y141" s="63"/>
      <c r="Z141" s="63"/>
      <c r="AA141" s="63"/>
      <c r="AB141" s="63"/>
      <c r="AC141" s="63"/>
      <c r="AD141" s="63"/>
      <c r="AE141" s="63"/>
      <c r="AF141" s="63"/>
      <c r="AG141" s="63"/>
      <c r="AH141" s="63"/>
      <c r="AI141" s="63"/>
      <c r="AJ141" s="63"/>
      <c r="AK141" s="63"/>
      <c r="AL141" s="63"/>
      <c r="AM141" s="63"/>
      <c r="AN141" s="63"/>
      <c r="AO141" s="63"/>
      <c r="AP141" s="63"/>
    </row>
    <row r="142" spans="1:42" s="60" customFormat="1" x14ac:dyDescent="0.2">
      <c r="A142" s="5"/>
      <c r="B142" s="5"/>
      <c r="C142" s="144"/>
      <c r="D142" s="65"/>
      <c r="E142" s="5"/>
      <c r="F142" s="190"/>
      <c r="G142" s="242"/>
      <c r="H142" s="139"/>
      <c r="I142" s="139"/>
      <c r="J142" s="139"/>
      <c r="K142" s="63"/>
      <c r="L142" s="63"/>
      <c r="M142" s="63"/>
      <c r="N142" s="63"/>
      <c r="O142" s="63"/>
      <c r="P142" s="63"/>
      <c r="Q142" s="63"/>
      <c r="R142" s="63"/>
      <c r="S142" s="63"/>
      <c r="T142" s="63"/>
      <c r="U142" s="63"/>
      <c r="V142" s="63"/>
      <c r="W142" s="63"/>
      <c r="X142" s="63"/>
      <c r="Y142" s="63"/>
      <c r="Z142" s="63"/>
      <c r="AA142" s="63"/>
      <c r="AB142" s="63"/>
      <c r="AC142" s="63"/>
      <c r="AD142" s="63"/>
      <c r="AE142" s="63"/>
      <c r="AF142" s="63"/>
      <c r="AG142" s="63"/>
      <c r="AH142" s="63"/>
      <c r="AI142" s="63"/>
      <c r="AJ142" s="63"/>
      <c r="AK142" s="63"/>
      <c r="AL142" s="63"/>
      <c r="AM142" s="63"/>
      <c r="AN142" s="63"/>
      <c r="AO142" s="63"/>
      <c r="AP142" s="63"/>
    </row>
    <row r="143" spans="1:42" s="60" customFormat="1" x14ac:dyDescent="0.2">
      <c r="A143" s="5"/>
      <c r="B143" s="5"/>
      <c r="C143" s="144"/>
      <c r="D143" s="65"/>
      <c r="E143" s="5"/>
      <c r="F143" s="190"/>
      <c r="G143" s="242"/>
      <c r="H143" s="139"/>
      <c r="I143" s="139"/>
      <c r="J143" s="139"/>
      <c r="K143" s="63"/>
      <c r="L143" s="63"/>
      <c r="M143" s="63"/>
      <c r="N143" s="63"/>
      <c r="O143" s="63"/>
      <c r="P143" s="63"/>
      <c r="Q143" s="63"/>
      <c r="R143" s="63"/>
      <c r="S143" s="63"/>
      <c r="T143" s="63"/>
      <c r="U143" s="63"/>
      <c r="V143" s="63"/>
      <c r="W143" s="63"/>
      <c r="X143" s="63"/>
      <c r="Y143" s="63"/>
      <c r="Z143" s="63"/>
      <c r="AA143" s="63"/>
      <c r="AB143" s="63"/>
      <c r="AC143" s="63"/>
      <c r="AD143" s="63"/>
      <c r="AE143" s="63"/>
      <c r="AF143" s="63"/>
      <c r="AG143" s="63"/>
      <c r="AH143" s="63"/>
      <c r="AI143" s="63"/>
      <c r="AJ143" s="63"/>
      <c r="AK143" s="63"/>
      <c r="AL143" s="63"/>
      <c r="AM143" s="63"/>
      <c r="AN143" s="63"/>
      <c r="AO143" s="63"/>
      <c r="AP143" s="63"/>
    </row>
    <row r="144" spans="1:42" s="60" customFormat="1" x14ac:dyDescent="0.2">
      <c r="A144" s="5"/>
      <c r="B144" s="5"/>
      <c r="C144" s="144"/>
      <c r="D144" s="65"/>
      <c r="E144" s="5"/>
      <c r="F144" s="190"/>
      <c r="G144" s="242"/>
      <c r="H144" s="139"/>
      <c r="I144" s="139"/>
      <c r="J144" s="139"/>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c r="AJ144" s="63"/>
      <c r="AK144" s="63"/>
      <c r="AL144" s="63"/>
      <c r="AM144" s="63"/>
      <c r="AN144" s="63"/>
      <c r="AO144" s="63"/>
      <c r="AP144" s="63"/>
    </row>
    <row r="145" spans="1:42" s="60" customFormat="1" x14ac:dyDescent="0.2">
      <c r="A145" s="5"/>
      <c r="B145" s="5"/>
      <c r="C145" s="144"/>
      <c r="D145" s="65"/>
      <c r="E145" s="5"/>
      <c r="F145" s="190"/>
      <c r="G145" s="242"/>
      <c r="H145" s="139"/>
      <c r="I145" s="139"/>
      <c r="J145" s="139"/>
      <c r="K145" s="63"/>
      <c r="L145" s="63"/>
      <c r="M145" s="63"/>
      <c r="N145" s="63"/>
      <c r="O145" s="63"/>
      <c r="P145" s="63"/>
      <c r="Q145" s="63"/>
      <c r="R145" s="63"/>
      <c r="S145" s="63"/>
      <c r="T145" s="63"/>
      <c r="U145" s="63"/>
      <c r="V145" s="63"/>
      <c r="W145" s="63"/>
      <c r="X145" s="63"/>
      <c r="Y145" s="63"/>
      <c r="Z145" s="63"/>
      <c r="AA145" s="63"/>
      <c r="AB145" s="63"/>
      <c r="AC145" s="63"/>
      <c r="AD145" s="63"/>
      <c r="AE145" s="63"/>
      <c r="AF145" s="63"/>
      <c r="AG145" s="63"/>
      <c r="AH145" s="63"/>
      <c r="AI145" s="63"/>
      <c r="AJ145" s="63"/>
      <c r="AK145" s="63"/>
      <c r="AL145" s="63"/>
      <c r="AM145" s="63"/>
      <c r="AN145" s="63"/>
      <c r="AO145" s="63"/>
      <c r="AP145" s="63"/>
    </row>
    <row r="146" spans="1:42" s="60" customFormat="1" x14ac:dyDescent="0.2">
      <c r="A146" s="5"/>
      <c r="B146" s="5"/>
      <c r="C146" s="144"/>
      <c r="D146" s="65"/>
      <c r="E146" s="5"/>
      <c r="F146" s="190"/>
      <c r="G146" s="242"/>
      <c r="H146" s="139"/>
      <c r="I146" s="139"/>
      <c r="J146" s="139"/>
      <c r="K146" s="63"/>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c r="AN146" s="63"/>
      <c r="AO146" s="63"/>
      <c r="AP146" s="63"/>
    </row>
    <row r="147" spans="1:42" s="60" customFormat="1" x14ac:dyDescent="0.2">
      <c r="A147" s="5"/>
      <c r="B147" s="5"/>
      <c r="C147" s="144"/>
      <c r="D147" s="65"/>
      <c r="E147" s="5"/>
      <c r="F147" s="190"/>
      <c r="G147" s="242"/>
      <c r="H147" s="139"/>
      <c r="I147" s="139"/>
      <c r="J147" s="139"/>
      <c r="K147" s="63"/>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63"/>
      <c r="AL147" s="63"/>
      <c r="AM147" s="63"/>
      <c r="AN147" s="63"/>
      <c r="AO147" s="63"/>
      <c r="AP147" s="63"/>
    </row>
    <row r="148" spans="1:42" s="60" customFormat="1" x14ac:dyDescent="0.2">
      <c r="A148" s="5"/>
      <c r="B148" s="5"/>
      <c r="C148" s="144"/>
      <c r="D148" s="65"/>
      <c r="E148" s="5"/>
      <c r="F148" s="190"/>
      <c r="G148" s="242"/>
      <c r="H148" s="139"/>
      <c r="I148" s="139"/>
      <c r="J148" s="139"/>
      <c r="K148" s="63"/>
      <c r="L148" s="63"/>
      <c r="M148" s="63"/>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63"/>
      <c r="AL148" s="63"/>
      <c r="AM148" s="63"/>
      <c r="AN148" s="63"/>
      <c r="AO148" s="63"/>
      <c r="AP148" s="63"/>
    </row>
    <row r="149" spans="1:42" s="60" customFormat="1" x14ac:dyDescent="0.2">
      <c r="A149" s="5"/>
      <c r="B149" s="5"/>
      <c r="C149" s="144"/>
      <c r="D149" s="65"/>
      <c r="E149" s="5"/>
      <c r="F149" s="190"/>
      <c r="G149" s="242"/>
      <c r="H149" s="139"/>
      <c r="I149" s="139"/>
      <c r="J149" s="139"/>
      <c r="K149" s="63"/>
      <c r="L149" s="63"/>
      <c r="M149" s="63"/>
      <c r="N149" s="63"/>
      <c r="O149" s="63"/>
      <c r="P149" s="63"/>
      <c r="Q149" s="63"/>
      <c r="R149" s="63"/>
      <c r="S149" s="63"/>
      <c r="T149" s="63"/>
      <c r="U149" s="63"/>
      <c r="V149" s="63"/>
      <c r="W149" s="63"/>
      <c r="X149" s="63"/>
      <c r="Y149" s="63"/>
      <c r="Z149" s="63"/>
      <c r="AA149" s="63"/>
      <c r="AB149" s="63"/>
      <c r="AC149" s="63"/>
      <c r="AD149" s="63"/>
      <c r="AE149" s="63"/>
      <c r="AF149" s="63"/>
      <c r="AG149" s="63"/>
      <c r="AH149" s="63"/>
      <c r="AI149" s="63"/>
      <c r="AJ149" s="63"/>
      <c r="AK149" s="63"/>
      <c r="AL149" s="63"/>
      <c r="AM149" s="63"/>
      <c r="AN149" s="63"/>
      <c r="AO149" s="63"/>
      <c r="AP149" s="63"/>
    </row>
    <row r="150" spans="1:42" s="60" customFormat="1" x14ac:dyDescent="0.2">
      <c r="A150" s="5"/>
      <c r="B150" s="5"/>
      <c r="C150" s="144"/>
      <c r="D150" s="65"/>
      <c r="E150" s="5"/>
      <c r="F150" s="190"/>
      <c r="G150" s="242"/>
      <c r="H150" s="139"/>
      <c r="I150" s="139"/>
      <c r="J150" s="139"/>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3"/>
      <c r="AO150" s="63"/>
      <c r="AP150" s="63"/>
    </row>
    <row r="151" spans="1:42" s="60" customFormat="1" x14ac:dyDescent="0.2">
      <c r="A151" s="5"/>
      <c r="B151" s="5"/>
      <c r="C151" s="144"/>
      <c r="D151" s="65"/>
      <c r="E151" s="5"/>
      <c r="F151" s="190"/>
      <c r="G151" s="242"/>
      <c r="H151" s="139"/>
      <c r="I151" s="139"/>
      <c r="J151" s="139"/>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c r="AN151" s="63"/>
      <c r="AO151" s="63"/>
      <c r="AP151" s="63"/>
    </row>
    <row r="152" spans="1:42" s="60" customFormat="1" x14ac:dyDescent="0.2">
      <c r="A152" s="5"/>
      <c r="B152" s="5"/>
      <c r="C152" s="144"/>
      <c r="D152" s="65"/>
      <c r="E152" s="5"/>
      <c r="F152" s="190"/>
      <c r="G152" s="242"/>
      <c r="H152" s="139"/>
      <c r="I152" s="139"/>
      <c r="J152" s="139"/>
      <c r="K152" s="63"/>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c r="AO152" s="63"/>
      <c r="AP152" s="63"/>
    </row>
    <row r="153" spans="1:42" s="60" customFormat="1" x14ac:dyDescent="0.2">
      <c r="A153" s="5"/>
      <c r="B153" s="5"/>
      <c r="C153" s="144"/>
      <c r="D153" s="65"/>
      <c r="E153" s="5"/>
      <c r="F153" s="190"/>
      <c r="G153" s="242"/>
      <c r="H153" s="139"/>
      <c r="I153" s="139"/>
      <c r="J153" s="139"/>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c r="AP153" s="63"/>
    </row>
    <row r="154" spans="1:42" s="60" customFormat="1" x14ac:dyDescent="0.2">
      <c r="A154" s="5"/>
      <c r="B154" s="5"/>
      <c r="C154" s="144"/>
      <c r="D154" s="65"/>
      <c r="E154" s="5"/>
      <c r="F154" s="190"/>
      <c r="G154" s="242"/>
      <c r="H154" s="139"/>
      <c r="I154" s="139"/>
      <c r="J154" s="139"/>
      <c r="K154" s="63"/>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63"/>
      <c r="AL154" s="63"/>
      <c r="AM154" s="63"/>
      <c r="AN154" s="63"/>
      <c r="AO154" s="63"/>
      <c r="AP154" s="63"/>
    </row>
    <row r="155" spans="1:42" s="60" customFormat="1" x14ac:dyDescent="0.2">
      <c r="A155" s="5"/>
      <c r="B155" s="5"/>
      <c r="C155" s="144"/>
      <c r="D155" s="65"/>
      <c r="E155" s="5"/>
      <c r="F155" s="190"/>
      <c r="G155" s="242"/>
      <c r="H155" s="139"/>
      <c r="I155" s="139"/>
      <c r="J155" s="139"/>
      <c r="K155" s="63"/>
      <c r="L155" s="63"/>
      <c r="M155" s="63"/>
      <c r="N155" s="63"/>
      <c r="O155" s="63"/>
      <c r="P155" s="63"/>
      <c r="Q155" s="63"/>
      <c r="R155" s="63"/>
      <c r="S155" s="63"/>
      <c r="T155" s="63"/>
      <c r="U155" s="63"/>
      <c r="V155" s="63"/>
      <c r="W155" s="63"/>
      <c r="X155" s="63"/>
      <c r="Y155" s="63"/>
      <c r="Z155" s="63"/>
      <c r="AA155" s="63"/>
      <c r="AB155" s="63"/>
      <c r="AC155" s="63"/>
      <c r="AD155" s="63"/>
      <c r="AE155" s="63"/>
      <c r="AF155" s="63"/>
      <c r="AG155" s="63"/>
      <c r="AH155" s="63"/>
      <c r="AI155" s="63"/>
      <c r="AJ155" s="63"/>
      <c r="AK155" s="63"/>
      <c r="AL155" s="63"/>
      <c r="AM155" s="63"/>
      <c r="AN155" s="63"/>
      <c r="AO155" s="63"/>
      <c r="AP155" s="63"/>
    </row>
    <row r="156" spans="1:42" s="60" customFormat="1" x14ac:dyDescent="0.2">
      <c r="A156" s="5"/>
      <c r="B156" s="5"/>
      <c r="C156" s="144"/>
      <c r="D156" s="65"/>
      <c r="E156" s="5"/>
      <c r="F156" s="190"/>
      <c r="G156" s="242"/>
      <c r="H156" s="139"/>
      <c r="I156" s="139"/>
      <c r="J156" s="139"/>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c r="AN156" s="63"/>
      <c r="AO156" s="63"/>
      <c r="AP156" s="63"/>
    </row>
    <row r="157" spans="1:42" s="60" customFormat="1" x14ac:dyDescent="0.2">
      <c r="A157" s="5"/>
      <c r="B157" s="5"/>
      <c r="C157" s="144"/>
      <c r="D157" s="65"/>
      <c r="E157" s="5"/>
      <c r="F157" s="190"/>
      <c r="G157" s="242"/>
      <c r="H157" s="139"/>
      <c r="I157" s="139"/>
      <c r="J157" s="139"/>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c r="AO157" s="63"/>
      <c r="AP157" s="63"/>
    </row>
    <row r="158" spans="1:42" s="60" customFormat="1" x14ac:dyDescent="0.2">
      <c r="A158" s="5"/>
      <c r="B158" s="5"/>
      <c r="C158" s="144"/>
      <c r="D158" s="65"/>
      <c r="E158" s="5"/>
      <c r="F158" s="190"/>
      <c r="G158" s="242"/>
      <c r="H158" s="139"/>
      <c r="I158" s="139"/>
      <c r="J158" s="139"/>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c r="AO158" s="63"/>
      <c r="AP158" s="63"/>
    </row>
    <row r="159" spans="1:42" s="60" customFormat="1" x14ac:dyDescent="0.2">
      <c r="A159" s="5"/>
      <c r="B159" s="5"/>
      <c r="C159" s="144"/>
      <c r="D159" s="65"/>
      <c r="E159" s="5"/>
      <c r="F159" s="190"/>
      <c r="G159" s="242"/>
      <c r="H159" s="139"/>
      <c r="I159" s="139"/>
      <c r="J159" s="139"/>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c r="AP159" s="63"/>
    </row>
    <row r="160" spans="1:42" s="60" customFormat="1" x14ac:dyDescent="0.2">
      <c r="A160" s="5"/>
      <c r="B160" s="5"/>
      <c r="C160" s="144"/>
      <c r="D160" s="65"/>
      <c r="E160" s="5"/>
      <c r="F160" s="190"/>
      <c r="G160" s="242"/>
      <c r="H160" s="139"/>
      <c r="I160" s="139"/>
      <c r="J160" s="139"/>
      <c r="K160" s="63"/>
      <c r="L160" s="63"/>
      <c r="M160" s="63"/>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c r="AN160" s="63"/>
      <c r="AO160" s="63"/>
      <c r="AP160" s="63"/>
    </row>
    <row r="161" spans="1:42" s="60" customFormat="1" x14ac:dyDescent="0.2">
      <c r="A161" s="5"/>
      <c r="B161" s="5"/>
      <c r="C161" s="144"/>
      <c r="D161" s="65"/>
      <c r="E161" s="5"/>
      <c r="F161" s="190"/>
      <c r="G161" s="242"/>
      <c r="H161" s="139"/>
      <c r="I161" s="139"/>
      <c r="J161" s="139"/>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c r="AP161" s="63"/>
    </row>
    <row r="162" spans="1:42" s="60" customFormat="1" x14ac:dyDescent="0.2">
      <c r="A162" s="5"/>
      <c r="B162" s="5"/>
      <c r="C162" s="144"/>
      <c r="D162" s="65"/>
      <c r="E162" s="5"/>
      <c r="F162" s="190"/>
      <c r="G162" s="242"/>
      <c r="H162" s="139"/>
      <c r="I162" s="139"/>
      <c r="J162" s="139"/>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c r="AP162" s="63"/>
    </row>
    <row r="163" spans="1:42" s="60" customFormat="1" x14ac:dyDescent="0.2">
      <c r="A163" s="5"/>
      <c r="B163" s="5"/>
      <c r="C163" s="144"/>
      <c r="D163" s="65"/>
      <c r="E163" s="5"/>
      <c r="F163" s="190"/>
      <c r="G163" s="242"/>
      <c r="H163" s="139"/>
      <c r="I163" s="139"/>
      <c r="J163" s="139"/>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row>
    <row r="164" spans="1:42" s="60" customFormat="1" x14ac:dyDescent="0.2">
      <c r="A164" s="5"/>
      <c r="B164" s="5"/>
      <c r="C164" s="144"/>
      <c r="D164" s="65"/>
      <c r="E164" s="5"/>
      <c r="F164" s="190"/>
      <c r="G164" s="242"/>
      <c r="H164" s="139"/>
      <c r="I164" s="139"/>
      <c r="J164" s="139"/>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row>
    <row r="165" spans="1:42" s="60" customFormat="1" x14ac:dyDescent="0.2">
      <c r="A165" s="5"/>
      <c r="B165" s="5"/>
      <c r="C165" s="144"/>
      <c r="D165" s="65"/>
      <c r="E165" s="5"/>
      <c r="F165" s="190"/>
      <c r="G165" s="242"/>
      <c r="H165" s="139"/>
      <c r="I165" s="139"/>
      <c r="J165" s="139"/>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row>
    <row r="166" spans="1:42" s="60" customFormat="1" x14ac:dyDescent="0.2">
      <c r="A166" s="5"/>
      <c r="B166" s="5"/>
      <c r="C166" s="144"/>
      <c r="D166" s="65"/>
      <c r="E166" s="5"/>
      <c r="F166" s="190"/>
      <c r="G166" s="242"/>
      <c r="H166" s="139"/>
      <c r="I166" s="139"/>
      <c r="J166" s="139"/>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row>
    <row r="167" spans="1:42" s="60" customFormat="1" x14ac:dyDescent="0.2">
      <c r="A167" s="5"/>
      <c r="B167" s="5"/>
      <c r="C167" s="144"/>
      <c r="D167" s="65"/>
      <c r="E167" s="5"/>
      <c r="F167" s="190"/>
      <c r="G167" s="242"/>
      <c r="H167" s="139"/>
      <c r="I167" s="139"/>
      <c r="J167" s="139"/>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row>
    <row r="168" spans="1:42" s="60" customFormat="1" x14ac:dyDescent="0.2">
      <c r="A168" s="5"/>
      <c r="B168" s="5"/>
      <c r="C168" s="144"/>
      <c r="D168" s="65"/>
      <c r="E168" s="5"/>
      <c r="F168" s="190"/>
      <c r="G168" s="242"/>
      <c r="H168" s="139"/>
      <c r="I168" s="139"/>
      <c r="J168" s="139"/>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row>
    <row r="169" spans="1:42" s="60" customFormat="1" x14ac:dyDescent="0.2">
      <c r="A169" s="5"/>
      <c r="B169" s="5"/>
      <c r="C169" s="144"/>
      <c r="D169" s="65"/>
      <c r="E169" s="5"/>
      <c r="F169" s="190"/>
      <c r="G169" s="242"/>
      <c r="H169" s="139"/>
      <c r="I169" s="139"/>
      <c r="J169" s="139"/>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row>
    <row r="170" spans="1:42" s="60" customFormat="1" x14ac:dyDescent="0.2">
      <c r="A170" s="5"/>
      <c r="B170" s="5"/>
      <c r="C170" s="144"/>
      <c r="D170" s="65"/>
      <c r="E170" s="5"/>
      <c r="F170" s="190"/>
      <c r="G170" s="242"/>
      <c r="H170" s="139"/>
      <c r="I170" s="139"/>
      <c r="J170" s="139"/>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row>
    <row r="171" spans="1:42" s="60" customFormat="1" x14ac:dyDescent="0.2">
      <c r="A171" s="5"/>
      <c r="B171" s="5"/>
      <c r="C171" s="144"/>
      <c r="D171" s="65"/>
      <c r="E171" s="5"/>
      <c r="F171" s="190"/>
      <c r="G171" s="242"/>
      <c r="H171" s="139"/>
      <c r="I171" s="139"/>
      <c r="J171" s="139"/>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row>
    <row r="172" spans="1:42" s="60" customFormat="1" x14ac:dyDescent="0.2">
      <c r="A172" s="5"/>
      <c r="B172" s="5"/>
      <c r="C172" s="144"/>
      <c r="D172" s="65"/>
      <c r="E172" s="5"/>
      <c r="F172" s="190"/>
      <c r="G172" s="242"/>
      <c r="H172" s="139"/>
      <c r="I172" s="139"/>
      <c r="J172" s="139"/>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row>
    <row r="173" spans="1:42" s="60" customFormat="1" x14ac:dyDescent="0.2">
      <c r="A173" s="5"/>
      <c r="B173" s="5"/>
      <c r="C173" s="144"/>
      <c r="D173" s="65"/>
      <c r="E173" s="5"/>
      <c r="F173" s="190"/>
      <c r="G173" s="242"/>
      <c r="H173" s="139"/>
      <c r="I173" s="139"/>
      <c r="J173" s="139"/>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row>
    <row r="174" spans="1:42" s="60" customFormat="1" x14ac:dyDescent="0.2">
      <c r="A174" s="5"/>
      <c r="B174" s="5"/>
      <c r="C174" s="144"/>
      <c r="D174" s="65"/>
      <c r="E174" s="5"/>
      <c r="F174" s="190"/>
      <c r="G174" s="242"/>
      <c r="H174" s="139"/>
      <c r="I174" s="139"/>
      <c r="J174" s="139"/>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row>
    <row r="175" spans="1:42" s="60" customFormat="1" x14ac:dyDescent="0.2">
      <c r="A175" s="5"/>
      <c r="B175" s="5"/>
      <c r="C175" s="144"/>
      <c r="D175" s="65"/>
      <c r="E175" s="5"/>
      <c r="F175" s="190"/>
      <c r="G175" s="242"/>
      <c r="H175" s="139"/>
      <c r="I175" s="139"/>
      <c r="J175" s="139"/>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row>
    <row r="176" spans="1:42" s="60" customFormat="1" x14ac:dyDescent="0.2">
      <c r="A176" s="5"/>
      <c r="B176" s="5"/>
      <c r="C176" s="144"/>
      <c r="D176" s="65"/>
      <c r="E176" s="5"/>
      <c r="F176" s="190"/>
      <c r="G176" s="242"/>
      <c r="H176" s="139"/>
      <c r="I176" s="139"/>
      <c r="J176" s="139"/>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row>
    <row r="177" spans="1:42" s="60" customFormat="1" x14ac:dyDescent="0.2">
      <c r="A177" s="5"/>
      <c r="B177" s="5"/>
      <c r="C177" s="144"/>
      <c r="D177" s="65"/>
      <c r="E177" s="5"/>
      <c r="F177" s="190"/>
      <c r="G177" s="242"/>
      <c r="H177" s="139"/>
      <c r="I177" s="139"/>
      <c r="J177" s="139"/>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row>
    <row r="178" spans="1:42" s="60" customFormat="1" x14ac:dyDescent="0.2">
      <c r="A178" s="5"/>
      <c r="B178" s="5"/>
      <c r="C178" s="144"/>
      <c r="D178" s="65"/>
      <c r="E178" s="5"/>
      <c r="F178" s="190"/>
      <c r="G178" s="242"/>
      <c r="H178" s="139"/>
      <c r="I178" s="139"/>
      <c r="J178" s="139"/>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row>
    <row r="179" spans="1:42" s="60" customFormat="1" x14ac:dyDescent="0.2">
      <c r="A179" s="5"/>
      <c r="B179" s="5"/>
      <c r="C179" s="144"/>
      <c r="D179" s="65"/>
      <c r="E179" s="5"/>
      <c r="F179" s="190"/>
      <c r="G179" s="242"/>
      <c r="H179" s="139"/>
      <c r="I179" s="139"/>
      <c r="J179" s="139"/>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row>
    <row r="180" spans="1:42" s="60" customFormat="1" x14ac:dyDescent="0.2">
      <c r="A180" s="5"/>
      <c r="B180" s="5"/>
      <c r="C180" s="144"/>
      <c r="D180" s="65"/>
      <c r="E180" s="5"/>
      <c r="F180" s="190"/>
      <c r="G180" s="242"/>
      <c r="H180" s="139"/>
      <c r="I180" s="139"/>
      <c r="J180" s="139"/>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row>
    <row r="181" spans="1:42" s="60" customFormat="1" x14ac:dyDescent="0.2">
      <c r="A181" s="5"/>
      <c r="B181" s="5"/>
      <c r="C181" s="144"/>
      <c r="D181" s="65"/>
      <c r="E181" s="5"/>
      <c r="F181" s="190"/>
      <c r="G181" s="242"/>
      <c r="H181" s="139"/>
      <c r="I181" s="139"/>
      <c r="J181" s="139"/>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row>
    <row r="182" spans="1:42" s="60" customFormat="1" x14ac:dyDescent="0.2">
      <c r="A182" s="5"/>
      <c r="B182" s="5"/>
      <c r="C182" s="144"/>
      <c r="D182" s="65"/>
      <c r="E182" s="5"/>
      <c r="F182" s="190"/>
      <c r="G182" s="242"/>
      <c r="H182" s="139"/>
      <c r="I182" s="139"/>
      <c r="J182" s="139"/>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row>
    <row r="183" spans="1:42" s="60" customFormat="1" x14ac:dyDescent="0.2">
      <c r="A183" s="5"/>
      <c r="B183" s="5"/>
      <c r="C183" s="144"/>
      <c r="D183" s="65"/>
      <c r="E183" s="5"/>
      <c r="F183" s="190"/>
      <c r="G183" s="242"/>
      <c r="H183" s="139"/>
      <c r="I183" s="139"/>
      <c r="J183" s="139"/>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row>
    <row r="184" spans="1:42" s="60" customFormat="1" x14ac:dyDescent="0.2">
      <c r="A184" s="5"/>
      <c r="B184" s="5"/>
      <c r="C184" s="144"/>
      <c r="D184" s="65"/>
      <c r="E184" s="5"/>
      <c r="F184" s="190"/>
      <c r="G184" s="242"/>
      <c r="H184" s="139"/>
      <c r="I184" s="139"/>
      <c r="J184" s="139"/>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row>
    <row r="185" spans="1:42" s="60" customFormat="1" x14ac:dyDescent="0.2">
      <c r="A185" s="5"/>
      <c r="B185" s="5"/>
      <c r="C185" s="144"/>
      <c r="D185" s="65"/>
      <c r="E185" s="5"/>
      <c r="F185" s="190"/>
      <c r="G185" s="242"/>
      <c r="H185" s="139"/>
      <c r="I185" s="139"/>
      <c r="J185" s="139"/>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row>
    <row r="186" spans="1:42" s="60" customFormat="1" x14ac:dyDescent="0.2">
      <c r="A186" s="5"/>
      <c r="B186" s="5"/>
      <c r="C186" s="144"/>
      <c r="D186" s="65"/>
      <c r="E186" s="5"/>
      <c r="F186" s="190"/>
      <c r="G186" s="242"/>
      <c r="H186" s="139"/>
      <c r="I186" s="139"/>
      <c r="J186" s="139"/>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row>
    <row r="187" spans="1:42" s="60" customFormat="1" x14ac:dyDescent="0.2">
      <c r="A187" s="5"/>
      <c r="B187" s="5"/>
      <c r="C187" s="144"/>
      <c r="D187" s="65"/>
      <c r="E187" s="5"/>
      <c r="F187" s="190"/>
      <c r="G187" s="242"/>
      <c r="H187" s="139"/>
      <c r="I187" s="139"/>
      <c r="J187" s="139"/>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row>
    <row r="188" spans="1:42" s="60" customFormat="1" x14ac:dyDescent="0.2">
      <c r="A188" s="5"/>
      <c r="B188" s="5"/>
      <c r="C188" s="144"/>
      <c r="D188" s="65"/>
      <c r="E188" s="5"/>
      <c r="F188" s="190"/>
      <c r="G188" s="242"/>
      <c r="H188" s="139"/>
      <c r="I188" s="139"/>
      <c r="J188" s="139"/>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row>
    <row r="189" spans="1:42" s="60" customFormat="1" x14ac:dyDescent="0.2">
      <c r="A189" s="5"/>
      <c r="B189" s="5"/>
      <c r="C189" s="144"/>
      <c r="D189" s="65"/>
      <c r="E189" s="5"/>
      <c r="F189" s="190"/>
      <c r="G189" s="242"/>
      <c r="H189" s="139"/>
      <c r="I189" s="139"/>
      <c r="J189" s="139"/>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row>
    <row r="190" spans="1:42" s="60" customFormat="1" x14ac:dyDescent="0.2">
      <c r="A190" s="5"/>
      <c r="B190" s="5"/>
      <c r="C190" s="144"/>
      <c r="D190" s="65"/>
      <c r="E190" s="5"/>
      <c r="F190" s="190"/>
      <c r="G190" s="242"/>
      <c r="H190" s="139"/>
      <c r="I190" s="139"/>
      <c r="J190" s="139"/>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row>
    <row r="191" spans="1:42" s="60" customFormat="1" x14ac:dyDescent="0.2">
      <c r="A191" s="5"/>
      <c r="B191" s="5"/>
      <c r="C191" s="144"/>
      <c r="D191" s="65"/>
      <c r="E191" s="5"/>
      <c r="F191" s="190"/>
      <c r="G191" s="242"/>
      <c r="H191" s="139"/>
      <c r="I191" s="139"/>
      <c r="J191" s="139"/>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row>
    <row r="192" spans="1:42" s="60" customFormat="1" x14ac:dyDescent="0.2">
      <c r="A192" s="5"/>
      <c r="B192" s="5"/>
      <c r="C192" s="144"/>
      <c r="D192" s="65"/>
      <c r="E192" s="5"/>
      <c r="F192" s="190"/>
      <c r="G192" s="242"/>
      <c r="H192" s="139"/>
      <c r="I192" s="139"/>
      <c r="J192" s="139"/>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row>
    <row r="193" spans="1:42" s="60" customFormat="1" x14ac:dyDescent="0.2">
      <c r="A193" s="5"/>
      <c r="B193" s="5"/>
      <c r="C193" s="144"/>
      <c r="D193" s="65"/>
      <c r="E193" s="5"/>
      <c r="F193" s="190"/>
      <c r="G193" s="242"/>
      <c r="H193" s="139"/>
      <c r="I193" s="139"/>
      <c r="J193" s="139"/>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row>
    <row r="194" spans="1:42" s="60" customFormat="1" x14ac:dyDescent="0.2">
      <c r="A194" s="5"/>
      <c r="B194" s="5"/>
      <c r="C194" s="144"/>
      <c r="D194" s="65"/>
      <c r="E194" s="5"/>
      <c r="F194" s="190"/>
      <c r="G194" s="242"/>
      <c r="H194" s="139"/>
      <c r="I194" s="139"/>
      <c r="J194" s="139"/>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row>
    <row r="195" spans="1:42" s="60" customFormat="1" x14ac:dyDescent="0.2">
      <c r="A195" s="5"/>
      <c r="B195" s="5"/>
      <c r="C195" s="144"/>
      <c r="D195" s="65"/>
      <c r="E195" s="5"/>
      <c r="F195" s="190"/>
      <c r="G195" s="242"/>
      <c r="H195" s="139"/>
      <c r="I195" s="139"/>
      <c r="J195" s="139"/>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row>
    <row r="196" spans="1:42" s="60" customFormat="1" x14ac:dyDescent="0.2">
      <c r="A196" s="5"/>
      <c r="B196" s="5"/>
      <c r="C196" s="144"/>
      <c r="D196" s="65"/>
      <c r="E196" s="5"/>
      <c r="F196" s="190"/>
      <c r="G196" s="242"/>
      <c r="H196" s="139"/>
      <c r="I196" s="139"/>
      <c r="J196" s="139"/>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row>
    <row r="197" spans="1:42" s="60" customFormat="1" x14ac:dyDescent="0.2">
      <c r="A197" s="5"/>
      <c r="B197" s="5"/>
      <c r="C197" s="144"/>
      <c r="D197" s="65"/>
      <c r="E197" s="5"/>
      <c r="F197" s="190"/>
      <c r="G197" s="242"/>
      <c r="H197" s="139"/>
      <c r="I197" s="139"/>
      <c r="J197" s="139"/>
      <c r="K197" s="63"/>
      <c r="L197" s="63"/>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c r="AP197" s="63"/>
    </row>
    <row r="198" spans="1:42" s="60" customFormat="1" x14ac:dyDescent="0.2">
      <c r="A198" s="5"/>
      <c r="B198" s="5"/>
      <c r="C198" s="144"/>
      <c r="D198" s="65"/>
      <c r="E198" s="5"/>
      <c r="F198" s="190"/>
      <c r="G198" s="242"/>
      <c r="H198" s="139"/>
      <c r="I198" s="139"/>
      <c r="J198" s="139"/>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row>
    <row r="199" spans="1:42" s="60" customFormat="1" x14ac:dyDescent="0.2">
      <c r="A199" s="5"/>
      <c r="B199" s="5"/>
      <c r="C199" s="144"/>
      <c r="D199" s="65"/>
      <c r="E199" s="5"/>
      <c r="F199" s="190"/>
      <c r="G199" s="242"/>
      <c r="H199" s="139"/>
      <c r="I199" s="139"/>
      <c r="J199" s="139"/>
      <c r="K199" s="63"/>
      <c r="L199" s="63"/>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row>
    <row r="200" spans="1:42" s="60" customFormat="1" x14ac:dyDescent="0.2">
      <c r="A200" s="5"/>
      <c r="B200" s="5"/>
      <c r="C200" s="144"/>
      <c r="D200" s="65"/>
      <c r="E200" s="5"/>
      <c r="F200" s="190"/>
      <c r="G200" s="242"/>
      <c r="H200" s="139"/>
      <c r="I200" s="139"/>
      <c r="J200" s="139"/>
      <c r="K200" s="63"/>
      <c r="L200" s="63"/>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row>
    <row r="201" spans="1:42" s="60" customFormat="1" x14ac:dyDescent="0.2">
      <c r="A201" s="5"/>
      <c r="B201" s="5"/>
      <c r="C201" s="144"/>
      <c r="D201" s="65"/>
      <c r="E201" s="5"/>
      <c r="F201" s="190"/>
      <c r="G201" s="242"/>
      <c r="H201" s="139"/>
      <c r="I201" s="139"/>
      <c r="J201" s="139"/>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row>
    <row r="202" spans="1:42" s="60" customFormat="1" x14ac:dyDescent="0.2">
      <c r="A202" s="5"/>
      <c r="B202" s="5"/>
      <c r="C202" s="144"/>
      <c r="D202" s="65"/>
      <c r="E202" s="5"/>
      <c r="F202" s="190"/>
      <c r="G202" s="242"/>
      <c r="H202" s="139"/>
      <c r="I202" s="139"/>
      <c r="J202" s="139"/>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row>
    <row r="203" spans="1:42" s="60" customFormat="1" x14ac:dyDescent="0.2">
      <c r="A203" s="5"/>
      <c r="B203" s="5"/>
      <c r="C203" s="144"/>
      <c r="D203" s="65"/>
      <c r="E203" s="5"/>
      <c r="F203" s="190"/>
      <c r="G203" s="242"/>
      <c r="H203" s="139"/>
      <c r="I203" s="139"/>
      <c r="J203" s="139"/>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row>
    <row r="204" spans="1:42" s="60" customFormat="1" x14ac:dyDescent="0.2">
      <c r="A204" s="5"/>
      <c r="B204" s="5"/>
      <c r="C204" s="144"/>
      <c r="D204" s="65"/>
      <c r="E204" s="5"/>
      <c r="F204" s="190"/>
      <c r="G204" s="242"/>
      <c r="H204" s="139"/>
      <c r="I204" s="139"/>
      <c r="J204" s="139"/>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c r="AP204" s="63"/>
    </row>
    <row r="205" spans="1:42" s="60" customFormat="1" x14ac:dyDescent="0.2">
      <c r="A205" s="5"/>
      <c r="B205" s="5"/>
      <c r="C205" s="144"/>
      <c r="D205" s="65"/>
      <c r="E205" s="5"/>
      <c r="F205" s="190"/>
      <c r="G205" s="242"/>
      <c r="H205" s="139"/>
      <c r="I205" s="139"/>
      <c r="J205" s="139"/>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c r="AP205" s="63"/>
    </row>
    <row r="206" spans="1:42" s="60" customFormat="1" x14ac:dyDescent="0.2">
      <c r="A206" s="5"/>
      <c r="B206" s="5"/>
      <c r="C206" s="144"/>
      <c r="D206" s="65"/>
      <c r="E206" s="5"/>
      <c r="F206" s="190"/>
      <c r="G206" s="242"/>
      <c r="H206" s="139"/>
      <c r="I206" s="139"/>
      <c r="J206" s="139"/>
      <c r="K206" s="63"/>
      <c r="L206" s="63"/>
      <c r="M206" s="63"/>
      <c r="N206" s="63"/>
      <c r="O206" s="63"/>
      <c r="P206" s="63"/>
      <c r="Q206" s="63"/>
      <c r="R206" s="63"/>
      <c r="S206" s="63"/>
      <c r="T206" s="63"/>
      <c r="U206" s="63"/>
      <c r="V206" s="63"/>
      <c r="W206" s="63"/>
      <c r="X206" s="63"/>
      <c r="Y206" s="63"/>
      <c r="Z206" s="63"/>
      <c r="AA206" s="63"/>
      <c r="AB206" s="63"/>
      <c r="AC206" s="63"/>
      <c r="AD206" s="63"/>
      <c r="AE206" s="63"/>
      <c r="AF206" s="63"/>
      <c r="AG206" s="63"/>
      <c r="AH206" s="63"/>
      <c r="AI206" s="63"/>
      <c r="AJ206" s="63"/>
      <c r="AK206" s="63"/>
      <c r="AL206" s="63"/>
      <c r="AM206" s="63"/>
      <c r="AN206" s="63"/>
      <c r="AO206" s="63"/>
      <c r="AP206" s="63"/>
    </row>
    <row r="207" spans="1:42" s="60" customFormat="1" x14ac:dyDescent="0.2">
      <c r="A207" s="5"/>
      <c r="B207" s="5"/>
      <c r="C207" s="144"/>
      <c r="D207" s="65"/>
      <c r="E207" s="5"/>
      <c r="F207" s="190"/>
      <c r="G207" s="242"/>
      <c r="H207" s="139"/>
      <c r="I207" s="139"/>
      <c r="J207" s="139"/>
      <c r="K207" s="63"/>
      <c r="L207" s="63"/>
      <c r="M207" s="63"/>
      <c r="N207" s="63"/>
      <c r="O207" s="63"/>
      <c r="P207" s="63"/>
      <c r="Q207" s="63"/>
      <c r="R207" s="63"/>
      <c r="S207" s="63"/>
      <c r="T207" s="63"/>
      <c r="U207" s="63"/>
      <c r="V207" s="63"/>
      <c r="W207" s="63"/>
      <c r="X207" s="63"/>
      <c r="Y207" s="63"/>
      <c r="Z207" s="63"/>
      <c r="AA207" s="63"/>
      <c r="AB207" s="63"/>
      <c r="AC207" s="63"/>
      <c r="AD207" s="63"/>
      <c r="AE207" s="63"/>
      <c r="AF207" s="63"/>
      <c r="AG207" s="63"/>
      <c r="AH207" s="63"/>
      <c r="AI207" s="63"/>
      <c r="AJ207" s="63"/>
      <c r="AK207" s="63"/>
      <c r="AL207" s="63"/>
      <c r="AM207" s="63"/>
      <c r="AN207" s="63"/>
      <c r="AO207" s="63"/>
      <c r="AP207" s="63"/>
    </row>
    <row r="208" spans="1:42" s="60" customFormat="1" x14ac:dyDescent="0.2">
      <c r="A208" s="5"/>
      <c r="B208" s="5"/>
      <c r="C208" s="144"/>
      <c r="D208" s="65"/>
      <c r="E208" s="5"/>
      <c r="F208" s="190"/>
      <c r="G208" s="242"/>
      <c r="H208" s="139"/>
      <c r="I208" s="139"/>
      <c r="J208" s="139"/>
      <c r="K208" s="63"/>
      <c r="L208" s="63"/>
      <c r="M208" s="63"/>
      <c r="N208" s="63"/>
      <c r="O208" s="63"/>
      <c r="P208" s="63"/>
      <c r="Q208" s="63"/>
      <c r="R208" s="63"/>
      <c r="S208" s="63"/>
      <c r="T208" s="63"/>
      <c r="U208" s="63"/>
      <c r="V208" s="63"/>
      <c r="W208" s="63"/>
      <c r="X208" s="63"/>
      <c r="Y208" s="63"/>
      <c r="Z208" s="63"/>
      <c r="AA208" s="63"/>
      <c r="AB208" s="63"/>
      <c r="AC208" s="63"/>
      <c r="AD208" s="63"/>
      <c r="AE208" s="63"/>
      <c r="AF208" s="63"/>
      <c r="AG208" s="63"/>
      <c r="AH208" s="63"/>
      <c r="AI208" s="63"/>
      <c r="AJ208" s="63"/>
      <c r="AK208" s="63"/>
      <c r="AL208" s="63"/>
      <c r="AM208" s="63"/>
      <c r="AN208" s="63"/>
      <c r="AO208" s="63"/>
      <c r="AP208" s="63"/>
    </row>
    <row r="209" spans="1:42" s="60" customFormat="1" x14ac:dyDescent="0.2">
      <c r="A209" s="5"/>
      <c r="B209" s="5"/>
      <c r="C209" s="144"/>
      <c r="D209" s="65"/>
      <c r="E209" s="5"/>
      <c r="F209" s="190"/>
      <c r="G209" s="242"/>
      <c r="H209" s="139"/>
      <c r="I209" s="139"/>
      <c r="J209" s="139"/>
      <c r="K209" s="63"/>
      <c r="L209" s="63"/>
      <c r="M209" s="63"/>
      <c r="N209" s="63"/>
      <c r="O209" s="63"/>
      <c r="P209" s="63"/>
      <c r="Q209" s="63"/>
      <c r="R209" s="63"/>
      <c r="S209" s="63"/>
      <c r="T209" s="63"/>
      <c r="U209" s="63"/>
      <c r="V209" s="63"/>
      <c r="W209" s="63"/>
      <c r="X209" s="63"/>
      <c r="Y209" s="63"/>
      <c r="Z209" s="63"/>
      <c r="AA209" s="63"/>
      <c r="AB209" s="63"/>
      <c r="AC209" s="63"/>
      <c r="AD209" s="63"/>
      <c r="AE209" s="63"/>
      <c r="AF209" s="63"/>
      <c r="AG209" s="63"/>
      <c r="AH209" s="63"/>
      <c r="AI209" s="63"/>
      <c r="AJ209" s="63"/>
      <c r="AK209" s="63"/>
      <c r="AL209" s="63"/>
      <c r="AM209" s="63"/>
      <c r="AN209" s="63"/>
      <c r="AO209" s="63"/>
      <c r="AP209" s="63"/>
    </row>
    <row r="210" spans="1:42" s="60" customFormat="1" x14ac:dyDescent="0.2">
      <c r="A210" s="5"/>
      <c r="B210" s="5"/>
      <c r="C210" s="144"/>
      <c r="D210" s="65"/>
      <c r="E210" s="5"/>
      <c r="F210" s="190"/>
      <c r="G210" s="242"/>
      <c r="H210" s="139"/>
      <c r="I210" s="139"/>
      <c r="J210" s="139"/>
      <c r="K210" s="63"/>
      <c r="L210" s="63"/>
      <c r="M210" s="63"/>
      <c r="N210" s="63"/>
      <c r="O210" s="63"/>
      <c r="P210" s="63"/>
      <c r="Q210" s="63"/>
      <c r="R210" s="63"/>
      <c r="S210" s="63"/>
      <c r="T210" s="63"/>
      <c r="U210" s="63"/>
      <c r="V210" s="63"/>
      <c r="W210" s="63"/>
      <c r="X210" s="63"/>
      <c r="Y210" s="63"/>
      <c r="Z210" s="63"/>
      <c r="AA210" s="63"/>
      <c r="AB210" s="63"/>
      <c r="AC210" s="63"/>
      <c r="AD210" s="63"/>
      <c r="AE210" s="63"/>
      <c r="AF210" s="63"/>
      <c r="AG210" s="63"/>
      <c r="AH210" s="63"/>
      <c r="AI210" s="63"/>
      <c r="AJ210" s="63"/>
      <c r="AK210" s="63"/>
      <c r="AL210" s="63"/>
      <c r="AM210" s="63"/>
      <c r="AN210" s="63"/>
      <c r="AO210" s="63"/>
      <c r="AP210" s="63"/>
    </row>
    <row r="211" spans="1:42" s="60" customFormat="1" x14ac:dyDescent="0.2">
      <c r="A211" s="5"/>
      <c r="B211" s="5"/>
      <c r="C211" s="144"/>
      <c r="D211" s="65"/>
      <c r="E211" s="5"/>
      <c r="F211" s="190"/>
      <c r="G211" s="242"/>
      <c r="H211" s="139"/>
      <c r="I211" s="139"/>
      <c r="J211" s="139"/>
      <c r="K211" s="63"/>
      <c r="L211" s="63"/>
      <c r="M211" s="63"/>
      <c r="N211" s="63"/>
      <c r="O211" s="63"/>
      <c r="P211" s="63"/>
      <c r="Q211" s="63"/>
      <c r="R211" s="63"/>
      <c r="S211" s="63"/>
      <c r="T211" s="63"/>
      <c r="U211" s="63"/>
      <c r="V211" s="63"/>
      <c r="W211" s="63"/>
      <c r="X211" s="63"/>
      <c r="Y211" s="63"/>
      <c r="Z211" s="63"/>
      <c r="AA211" s="63"/>
      <c r="AB211" s="63"/>
      <c r="AC211" s="63"/>
      <c r="AD211" s="63"/>
      <c r="AE211" s="63"/>
      <c r="AF211" s="63"/>
      <c r="AG211" s="63"/>
      <c r="AH211" s="63"/>
      <c r="AI211" s="63"/>
      <c r="AJ211" s="63"/>
      <c r="AK211" s="63"/>
      <c r="AL211" s="63"/>
      <c r="AM211" s="63"/>
      <c r="AN211" s="63"/>
      <c r="AO211" s="63"/>
      <c r="AP211" s="63"/>
    </row>
    <row r="212" spans="1:42" s="60" customFormat="1" x14ac:dyDescent="0.2">
      <c r="A212" s="5"/>
      <c r="B212" s="5"/>
      <c r="C212" s="144"/>
      <c r="D212" s="65"/>
      <c r="E212" s="5"/>
      <c r="F212" s="190"/>
      <c r="G212" s="242"/>
      <c r="H212" s="139"/>
      <c r="I212" s="139"/>
      <c r="J212" s="139"/>
      <c r="K212" s="63"/>
      <c r="L212" s="63"/>
      <c r="M212" s="63"/>
      <c r="N212" s="63"/>
      <c r="O212" s="63"/>
      <c r="P212" s="63"/>
      <c r="Q212" s="63"/>
      <c r="R212" s="63"/>
      <c r="S212" s="63"/>
      <c r="T212" s="63"/>
      <c r="U212" s="63"/>
      <c r="V212" s="63"/>
      <c r="W212" s="63"/>
      <c r="X212" s="63"/>
      <c r="Y212" s="63"/>
      <c r="Z212" s="63"/>
      <c r="AA212" s="63"/>
      <c r="AB212" s="63"/>
      <c r="AC212" s="63"/>
      <c r="AD212" s="63"/>
      <c r="AE212" s="63"/>
      <c r="AF212" s="63"/>
      <c r="AG212" s="63"/>
      <c r="AH212" s="63"/>
      <c r="AI212" s="63"/>
      <c r="AJ212" s="63"/>
      <c r="AK212" s="63"/>
      <c r="AL212" s="63"/>
      <c r="AM212" s="63"/>
      <c r="AN212" s="63"/>
      <c r="AO212" s="63"/>
      <c r="AP212" s="63"/>
    </row>
    <row r="213" spans="1:42" s="60" customFormat="1" x14ac:dyDescent="0.2">
      <c r="A213" s="5"/>
      <c r="B213" s="5"/>
      <c r="C213" s="144"/>
      <c r="D213" s="65"/>
      <c r="E213" s="5"/>
      <c r="F213" s="190"/>
      <c r="G213" s="242"/>
      <c r="H213" s="139"/>
      <c r="I213" s="139"/>
      <c r="J213" s="139"/>
      <c r="K213" s="63"/>
      <c r="L213" s="63"/>
      <c r="M213" s="63"/>
      <c r="N213" s="63"/>
      <c r="O213" s="63"/>
      <c r="P213" s="63"/>
      <c r="Q213" s="63"/>
      <c r="R213" s="63"/>
      <c r="S213" s="63"/>
      <c r="T213" s="63"/>
      <c r="U213" s="63"/>
      <c r="V213" s="63"/>
      <c r="W213" s="63"/>
      <c r="X213" s="63"/>
      <c r="Y213" s="63"/>
      <c r="Z213" s="63"/>
      <c r="AA213" s="63"/>
      <c r="AB213" s="63"/>
      <c r="AC213" s="63"/>
      <c r="AD213" s="63"/>
      <c r="AE213" s="63"/>
      <c r="AF213" s="63"/>
      <c r="AG213" s="63"/>
      <c r="AH213" s="63"/>
      <c r="AI213" s="63"/>
      <c r="AJ213" s="63"/>
      <c r="AK213" s="63"/>
      <c r="AL213" s="63"/>
      <c r="AM213" s="63"/>
      <c r="AN213" s="63"/>
      <c r="AO213" s="63"/>
      <c r="AP213" s="63"/>
    </row>
    <row r="214" spans="1:42" s="60" customFormat="1" x14ac:dyDescent="0.2">
      <c r="A214" s="5"/>
      <c r="B214" s="5"/>
      <c r="C214" s="144"/>
      <c r="D214" s="65"/>
      <c r="E214" s="5"/>
      <c r="F214" s="190"/>
      <c r="G214" s="242"/>
      <c r="H214" s="139"/>
      <c r="I214" s="139"/>
      <c r="J214" s="139"/>
      <c r="K214" s="63"/>
      <c r="L214" s="63"/>
      <c r="M214" s="63"/>
      <c r="N214" s="63"/>
      <c r="O214" s="63"/>
      <c r="P214" s="63"/>
      <c r="Q214" s="63"/>
      <c r="R214" s="63"/>
      <c r="S214" s="63"/>
      <c r="T214" s="63"/>
      <c r="U214" s="63"/>
      <c r="V214" s="63"/>
      <c r="W214" s="63"/>
      <c r="X214" s="63"/>
      <c r="Y214" s="63"/>
      <c r="Z214" s="63"/>
      <c r="AA214" s="63"/>
      <c r="AB214" s="63"/>
      <c r="AC214" s="63"/>
      <c r="AD214" s="63"/>
      <c r="AE214" s="63"/>
      <c r="AF214" s="63"/>
      <c r="AG214" s="63"/>
      <c r="AH214" s="63"/>
      <c r="AI214" s="63"/>
      <c r="AJ214" s="63"/>
      <c r="AK214" s="63"/>
      <c r="AL214" s="63"/>
      <c r="AM214" s="63"/>
      <c r="AN214" s="63"/>
      <c r="AO214" s="63"/>
      <c r="AP214" s="63"/>
    </row>
    <row r="215" spans="1:42" s="60" customFormat="1" x14ac:dyDescent="0.2">
      <c r="A215" s="5"/>
      <c r="B215" s="5"/>
      <c r="C215" s="144"/>
      <c r="D215" s="65"/>
      <c r="E215" s="5"/>
      <c r="F215" s="190"/>
      <c r="G215" s="242"/>
      <c r="H215" s="139"/>
      <c r="I215" s="139"/>
      <c r="J215" s="139"/>
      <c r="K215" s="63"/>
      <c r="L215" s="63"/>
      <c r="M215" s="63"/>
      <c r="N215" s="63"/>
      <c r="O215" s="63"/>
      <c r="P215" s="63"/>
      <c r="Q215" s="63"/>
      <c r="R215" s="63"/>
      <c r="S215" s="63"/>
      <c r="T215" s="63"/>
      <c r="U215" s="63"/>
      <c r="V215" s="63"/>
      <c r="W215" s="63"/>
      <c r="X215" s="63"/>
      <c r="Y215" s="63"/>
      <c r="Z215" s="63"/>
      <c r="AA215" s="63"/>
      <c r="AB215" s="63"/>
      <c r="AC215" s="63"/>
      <c r="AD215" s="63"/>
      <c r="AE215" s="63"/>
      <c r="AF215" s="63"/>
      <c r="AG215" s="63"/>
      <c r="AH215" s="63"/>
      <c r="AI215" s="63"/>
      <c r="AJ215" s="63"/>
      <c r="AK215" s="63"/>
      <c r="AL215" s="63"/>
      <c r="AM215" s="63"/>
      <c r="AN215" s="63"/>
      <c r="AO215" s="63"/>
      <c r="AP215" s="63"/>
    </row>
    <row r="216" spans="1:42" s="60" customFormat="1" x14ac:dyDescent="0.2">
      <c r="A216" s="5"/>
      <c r="B216" s="5"/>
      <c r="C216" s="144"/>
      <c r="D216" s="65"/>
      <c r="E216" s="5"/>
      <c r="F216" s="190"/>
      <c r="G216" s="242"/>
      <c r="H216" s="139"/>
      <c r="I216" s="139"/>
      <c r="J216" s="139"/>
      <c r="K216" s="63"/>
      <c r="L216" s="63"/>
      <c r="M216" s="63"/>
      <c r="N216" s="63"/>
      <c r="O216" s="63"/>
      <c r="P216" s="63"/>
      <c r="Q216" s="63"/>
      <c r="R216" s="63"/>
      <c r="S216" s="63"/>
      <c r="T216" s="63"/>
      <c r="U216" s="63"/>
      <c r="V216" s="63"/>
      <c r="W216" s="63"/>
      <c r="X216" s="63"/>
      <c r="Y216" s="63"/>
      <c r="Z216" s="63"/>
      <c r="AA216" s="63"/>
      <c r="AB216" s="63"/>
      <c r="AC216" s="63"/>
      <c r="AD216" s="63"/>
      <c r="AE216" s="63"/>
      <c r="AF216" s="63"/>
      <c r="AG216" s="63"/>
      <c r="AH216" s="63"/>
      <c r="AI216" s="63"/>
      <c r="AJ216" s="63"/>
      <c r="AK216" s="63"/>
      <c r="AL216" s="63"/>
      <c r="AM216" s="63"/>
      <c r="AN216" s="63"/>
      <c r="AO216" s="63"/>
      <c r="AP216" s="63"/>
    </row>
    <row r="217" spans="1:42" s="60" customFormat="1" x14ac:dyDescent="0.2">
      <c r="A217" s="5"/>
      <c r="B217" s="5"/>
      <c r="C217" s="144"/>
      <c r="D217" s="65"/>
      <c r="E217" s="5"/>
      <c r="F217" s="190"/>
      <c r="G217" s="242"/>
      <c r="H217" s="139"/>
      <c r="I217" s="139"/>
      <c r="J217" s="139"/>
      <c r="K217" s="63"/>
      <c r="L217" s="63"/>
      <c r="M217" s="63"/>
      <c r="N217" s="63"/>
      <c r="O217" s="63"/>
      <c r="P217" s="63"/>
      <c r="Q217" s="63"/>
      <c r="R217" s="63"/>
      <c r="S217" s="63"/>
      <c r="T217" s="63"/>
      <c r="U217" s="63"/>
      <c r="V217" s="63"/>
      <c r="W217" s="63"/>
      <c r="X217" s="63"/>
      <c r="Y217" s="63"/>
      <c r="Z217" s="63"/>
      <c r="AA217" s="63"/>
      <c r="AB217" s="63"/>
      <c r="AC217" s="63"/>
      <c r="AD217" s="63"/>
      <c r="AE217" s="63"/>
      <c r="AF217" s="63"/>
      <c r="AG217" s="63"/>
      <c r="AH217" s="63"/>
      <c r="AI217" s="63"/>
      <c r="AJ217" s="63"/>
      <c r="AK217" s="63"/>
      <c r="AL217" s="63"/>
      <c r="AM217" s="63"/>
      <c r="AN217" s="63"/>
      <c r="AO217" s="63"/>
      <c r="AP217" s="63"/>
    </row>
    <row r="218" spans="1:42" s="60" customFormat="1" x14ac:dyDescent="0.2">
      <c r="A218" s="5"/>
      <c r="B218" s="5"/>
      <c r="C218" s="144"/>
      <c r="D218" s="65"/>
      <c r="E218" s="5"/>
      <c r="F218" s="190"/>
      <c r="G218" s="242"/>
      <c r="H218" s="139"/>
      <c r="I218" s="139"/>
      <c r="J218" s="139"/>
      <c r="K218" s="63"/>
      <c r="L218" s="63"/>
      <c r="M218" s="63"/>
      <c r="N218" s="63"/>
      <c r="O218" s="63"/>
      <c r="P218" s="63"/>
      <c r="Q218" s="63"/>
      <c r="R218" s="63"/>
      <c r="S218" s="63"/>
      <c r="T218" s="63"/>
      <c r="U218" s="63"/>
      <c r="V218" s="63"/>
      <c r="W218" s="63"/>
      <c r="X218" s="63"/>
      <c r="Y218" s="63"/>
      <c r="Z218" s="63"/>
      <c r="AA218" s="63"/>
      <c r="AB218" s="63"/>
      <c r="AC218" s="63"/>
      <c r="AD218" s="63"/>
      <c r="AE218" s="63"/>
      <c r="AF218" s="63"/>
      <c r="AG218" s="63"/>
      <c r="AH218" s="63"/>
      <c r="AI218" s="63"/>
      <c r="AJ218" s="63"/>
      <c r="AK218" s="63"/>
      <c r="AL218" s="63"/>
      <c r="AM218" s="63"/>
      <c r="AN218" s="63"/>
      <c r="AO218" s="63"/>
      <c r="AP218" s="63"/>
    </row>
    <row r="219" spans="1:42" s="60" customFormat="1" x14ac:dyDescent="0.2">
      <c r="A219" s="5"/>
      <c r="B219" s="5"/>
      <c r="C219" s="144"/>
      <c r="D219" s="65"/>
      <c r="E219" s="5"/>
      <c r="F219" s="190"/>
      <c r="G219" s="242"/>
      <c r="H219" s="139"/>
      <c r="I219" s="139"/>
      <c r="J219" s="139"/>
      <c r="K219" s="63"/>
      <c r="L219" s="63"/>
      <c r="M219" s="63"/>
      <c r="N219" s="63"/>
      <c r="O219" s="63"/>
      <c r="P219" s="63"/>
      <c r="Q219" s="63"/>
      <c r="R219" s="63"/>
      <c r="S219" s="63"/>
      <c r="T219" s="63"/>
      <c r="U219" s="63"/>
      <c r="V219" s="63"/>
      <c r="W219" s="63"/>
      <c r="X219" s="63"/>
      <c r="Y219" s="63"/>
      <c r="Z219" s="63"/>
      <c r="AA219" s="63"/>
      <c r="AB219" s="63"/>
      <c r="AC219" s="63"/>
      <c r="AD219" s="63"/>
      <c r="AE219" s="63"/>
      <c r="AF219" s="63"/>
      <c r="AG219" s="63"/>
      <c r="AH219" s="63"/>
      <c r="AI219" s="63"/>
      <c r="AJ219" s="63"/>
      <c r="AK219" s="63"/>
      <c r="AL219" s="63"/>
      <c r="AM219" s="63"/>
      <c r="AN219" s="63"/>
      <c r="AO219" s="63"/>
      <c r="AP219" s="63"/>
    </row>
    <row r="220" spans="1:42" s="60" customFormat="1" x14ac:dyDescent="0.2">
      <c r="A220" s="5"/>
      <c r="B220" s="5"/>
      <c r="C220" s="144"/>
      <c r="D220" s="65"/>
      <c r="E220" s="5"/>
      <c r="F220" s="190"/>
      <c r="G220" s="242"/>
      <c r="H220" s="139"/>
      <c r="I220" s="139"/>
      <c r="J220" s="139"/>
      <c r="K220" s="63"/>
      <c r="L220" s="63"/>
      <c r="M220" s="63"/>
      <c r="N220" s="63"/>
      <c r="O220" s="63"/>
      <c r="P220" s="63"/>
      <c r="Q220" s="63"/>
      <c r="R220" s="63"/>
      <c r="S220" s="63"/>
      <c r="T220" s="63"/>
      <c r="U220" s="63"/>
      <c r="V220" s="63"/>
      <c r="W220" s="63"/>
      <c r="X220" s="63"/>
      <c r="Y220" s="63"/>
      <c r="Z220" s="63"/>
      <c r="AA220" s="63"/>
      <c r="AB220" s="63"/>
      <c r="AC220" s="63"/>
      <c r="AD220" s="63"/>
      <c r="AE220" s="63"/>
      <c r="AF220" s="63"/>
      <c r="AG220" s="63"/>
      <c r="AH220" s="63"/>
      <c r="AI220" s="63"/>
      <c r="AJ220" s="63"/>
      <c r="AK220" s="63"/>
      <c r="AL220" s="63"/>
      <c r="AM220" s="63"/>
      <c r="AN220" s="63"/>
      <c r="AO220" s="63"/>
      <c r="AP220" s="63"/>
    </row>
    <row r="221" spans="1:42" s="60" customFormat="1" x14ac:dyDescent="0.2">
      <c r="A221" s="5"/>
      <c r="B221" s="5"/>
      <c r="C221" s="144"/>
      <c r="D221" s="65"/>
      <c r="E221" s="5"/>
      <c r="F221" s="190"/>
      <c r="G221" s="242"/>
      <c r="H221" s="139"/>
      <c r="I221" s="139"/>
      <c r="J221" s="139"/>
      <c r="K221" s="63"/>
      <c r="L221" s="63"/>
      <c r="M221" s="63"/>
      <c r="N221" s="63"/>
      <c r="O221" s="63"/>
      <c r="P221" s="63"/>
      <c r="Q221" s="63"/>
      <c r="R221" s="63"/>
      <c r="S221" s="63"/>
      <c r="T221" s="63"/>
      <c r="U221" s="63"/>
      <c r="V221" s="63"/>
      <c r="W221" s="63"/>
      <c r="X221" s="63"/>
      <c r="Y221" s="63"/>
      <c r="Z221" s="63"/>
      <c r="AA221" s="63"/>
      <c r="AB221" s="63"/>
      <c r="AC221" s="63"/>
      <c r="AD221" s="63"/>
      <c r="AE221" s="63"/>
      <c r="AF221" s="63"/>
      <c r="AG221" s="63"/>
      <c r="AH221" s="63"/>
      <c r="AI221" s="63"/>
      <c r="AJ221" s="63"/>
      <c r="AK221" s="63"/>
      <c r="AL221" s="63"/>
      <c r="AM221" s="63"/>
      <c r="AN221" s="63"/>
      <c r="AO221" s="63"/>
      <c r="AP221" s="63"/>
    </row>
    <row r="222" spans="1:42" s="60" customFormat="1" x14ac:dyDescent="0.2">
      <c r="A222" s="5"/>
      <c r="B222" s="5"/>
      <c r="C222" s="144"/>
      <c r="D222" s="65"/>
      <c r="E222" s="5"/>
      <c r="F222" s="190"/>
      <c r="G222" s="242"/>
      <c r="H222" s="139"/>
      <c r="I222" s="139"/>
      <c r="J222" s="139"/>
      <c r="K222" s="63"/>
      <c r="L222" s="63"/>
      <c r="M222" s="63"/>
      <c r="N222" s="63"/>
      <c r="O222" s="63"/>
      <c r="P222" s="63"/>
      <c r="Q222" s="63"/>
      <c r="R222" s="63"/>
      <c r="S222" s="63"/>
      <c r="T222" s="63"/>
      <c r="U222" s="63"/>
      <c r="V222" s="63"/>
      <c r="W222" s="63"/>
      <c r="X222" s="63"/>
      <c r="Y222" s="63"/>
      <c r="Z222" s="63"/>
      <c r="AA222" s="63"/>
      <c r="AB222" s="63"/>
      <c r="AC222" s="63"/>
      <c r="AD222" s="63"/>
      <c r="AE222" s="63"/>
      <c r="AF222" s="63"/>
      <c r="AG222" s="63"/>
      <c r="AH222" s="63"/>
      <c r="AI222" s="63"/>
      <c r="AJ222" s="63"/>
      <c r="AK222" s="63"/>
      <c r="AL222" s="63"/>
      <c r="AM222" s="63"/>
      <c r="AN222" s="63"/>
      <c r="AO222" s="63"/>
      <c r="AP222" s="63"/>
    </row>
    <row r="223" spans="1:42" s="60" customFormat="1" x14ac:dyDescent="0.2">
      <c r="A223" s="5"/>
      <c r="B223" s="5"/>
      <c r="C223" s="144"/>
      <c r="D223" s="65"/>
      <c r="E223" s="5"/>
      <c r="F223" s="190"/>
      <c r="G223" s="242"/>
      <c r="H223" s="139"/>
      <c r="I223" s="139"/>
      <c r="J223" s="139"/>
      <c r="K223" s="63"/>
      <c r="L223" s="63"/>
      <c r="M223" s="63"/>
      <c r="N223" s="63"/>
      <c r="O223" s="63"/>
      <c r="P223" s="63"/>
      <c r="Q223" s="63"/>
      <c r="R223" s="63"/>
      <c r="S223" s="63"/>
      <c r="T223" s="63"/>
      <c r="U223" s="63"/>
      <c r="V223" s="63"/>
      <c r="W223" s="63"/>
      <c r="X223" s="63"/>
      <c r="Y223" s="63"/>
      <c r="Z223" s="63"/>
      <c r="AA223" s="63"/>
      <c r="AB223" s="63"/>
      <c r="AC223" s="63"/>
      <c r="AD223" s="63"/>
      <c r="AE223" s="63"/>
      <c r="AF223" s="63"/>
      <c r="AG223" s="63"/>
      <c r="AH223" s="63"/>
      <c r="AI223" s="63"/>
      <c r="AJ223" s="63"/>
      <c r="AK223" s="63"/>
      <c r="AL223" s="63"/>
      <c r="AM223" s="63"/>
      <c r="AN223" s="63"/>
      <c r="AO223" s="63"/>
      <c r="AP223" s="63"/>
    </row>
    <row r="224" spans="1:42" s="60" customFormat="1" x14ac:dyDescent="0.2">
      <c r="A224" s="5"/>
      <c r="B224" s="5"/>
      <c r="C224" s="144"/>
      <c r="D224" s="65"/>
      <c r="E224" s="5"/>
      <c r="F224" s="190"/>
      <c r="G224" s="242"/>
      <c r="H224" s="139"/>
      <c r="I224" s="139"/>
      <c r="J224" s="139"/>
      <c r="K224" s="63"/>
      <c r="L224" s="63"/>
      <c r="M224" s="63"/>
      <c r="N224" s="63"/>
      <c r="O224" s="63"/>
      <c r="P224" s="63"/>
      <c r="Q224" s="63"/>
      <c r="R224" s="63"/>
      <c r="S224" s="63"/>
      <c r="T224" s="63"/>
      <c r="U224" s="63"/>
      <c r="V224" s="63"/>
      <c r="W224" s="63"/>
      <c r="X224" s="63"/>
      <c r="Y224" s="63"/>
      <c r="Z224" s="63"/>
      <c r="AA224" s="63"/>
      <c r="AB224" s="63"/>
      <c r="AC224" s="63"/>
      <c r="AD224" s="63"/>
      <c r="AE224" s="63"/>
      <c r="AF224" s="63"/>
      <c r="AG224" s="63"/>
      <c r="AH224" s="63"/>
      <c r="AI224" s="63"/>
      <c r="AJ224" s="63"/>
      <c r="AK224" s="63"/>
      <c r="AL224" s="63"/>
      <c r="AM224" s="63"/>
      <c r="AN224" s="63"/>
      <c r="AO224" s="63"/>
      <c r="AP224" s="63"/>
    </row>
    <row r="225" spans="1:42" s="60" customFormat="1" x14ac:dyDescent="0.2">
      <c r="A225" s="5"/>
      <c r="B225" s="5"/>
      <c r="C225" s="144"/>
      <c r="D225" s="65"/>
      <c r="E225" s="5"/>
      <c r="F225" s="190"/>
      <c r="G225" s="242"/>
      <c r="H225" s="139"/>
      <c r="I225" s="139"/>
      <c r="J225" s="139"/>
      <c r="K225" s="63"/>
      <c r="L225" s="63"/>
      <c r="M225" s="63"/>
      <c r="N225" s="63"/>
      <c r="O225" s="63"/>
      <c r="P225" s="63"/>
      <c r="Q225" s="63"/>
      <c r="R225" s="63"/>
      <c r="S225" s="63"/>
      <c r="T225" s="63"/>
      <c r="U225" s="63"/>
      <c r="V225" s="63"/>
      <c r="W225" s="63"/>
      <c r="X225" s="63"/>
      <c r="Y225" s="63"/>
      <c r="Z225" s="63"/>
      <c r="AA225" s="63"/>
      <c r="AB225" s="63"/>
      <c r="AC225" s="63"/>
      <c r="AD225" s="63"/>
      <c r="AE225" s="63"/>
      <c r="AF225" s="63"/>
      <c r="AG225" s="63"/>
      <c r="AH225" s="63"/>
      <c r="AI225" s="63"/>
      <c r="AJ225" s="63"/>
      <c r="AK225" s="63"/>
      <c r="AL225" s="63"/>
      <c r="AM225" s="63"/>
      <c r="AN225" s="63"/>
      <c r="AO225" s="63"/>
      <c r="AP225" s="63"/>
    </row>
    <row r="226" spans="1:42" s="60" customFormat="1" x14ac:dyDescent="0.2">
      <c r="A226" s="5"/>
      <c r="B226" s="5"/>
      <c r="C226" s="144"/>
      <c r="D226" s="65"/>
      <c r="E226" s="5"/>
      <c r="F226" s="190"/>
      <c r="G226" s="242"/>
      <c r="H226" s="139"/>
      <c r="I226" s="139"/>
      <c r="J226" s="139"/>
      <c r="K226" s="63"/>
      <c r="L226" s="63"/>
      <c r="M226" s="63"/>
      <c r="N226" s="63"/>
      <c r="O226" s="63"/>
      <c r="P226" s="63"/>
      <c r="Q226" s="63"/>
      <c r="R226" s="63"/>
      <c r="S226" s="63"/>
      <c r="T226" s="63"/>
      <c r="U226" s="63"/>
      <c r="V226" s="63"/>
      <c r="W226" s="63"/>
      <c r="X226" s="63"/>
      <c r="Y226" s="63"/>
      <c r="Z226" s="63"/>
      <c r="AA226" s="63"/>
      <c r="AB226" s="63"/>
      <c r="AC226" s="63"/>
      <c r="AD226" s="63"/>
      <c r="AE226" s="63"/>
      <c r="AF226" s="63"/>
      <c r="AG226" s="63"/>
      <c r="AH226" s="63"/>
      <c r="AI226" s="63"/>
      <c r="AJ226" s="63"/>
      <c r="AK226" s="63"/>
      <c r="AL226" s="63"/>
      <c r="AM226" s="63"/>
      <c r="AN226" s="63"/>
      <c r="AO226" s="63"/>
      <c r="AP226" s="63"/>
    </row>
    <row r="227" spans="1:42" s="60" customFormat="1" x14ac:dyDescent="0.2">
      <c r="A227" s="5"/>
      <c r="B227" s="5"/>
      <c r="C227" s="144"/>
      <c r="D227" s="65"/>
      <c r="E227" s="5"/>
      <c r="F227" s="190"/>
      <c r="G227" s="242"/>
      <c r="H227" s="139"/>
      <c r="I227" s="139"/>
      <c r="J227" s="139"/>
      <c r="K227" s="63"/>
      <c r="L227" s="63"/>
      <c r="M227" s="63"/>
      <c r="N227" s="63"/>
      <c r="O227" s="63"/>
      <c r="P227" s="63"/>
      <c r="Q227" s="63"/>
      <c r="R227" s="63"/>
      <c r="S227" s="63"/>
      <c r="T227" s="63"/>
      <c r="U227" s="63"/>
      <c r="V227" s="63"/>
      <c r="W227" s="63"/>
      <c r="X227" s="63"/>
      <c r="Y227" s="63"/>
      <c r="Z227" s="63"/>
      <c r="AA227" s="63"/>
      <c r="AB227" s="63"/>
      <c r="AC227" s="63"/>
      <c r="AD227" s="63"/>
      <c r="AE227" s="63"/>
      <c r="AF227" s="63"/>
      <c r="AG227" s="63"/>
      <c r="AH227" s="63"/>
      <c r="AI227" s="63"/>
      <c r="AJ227" s="63"/>
      <c r="AK227" s="63"/>
      <c r="AL227" s="63"/>
      <c r="AM227" s="63"/>
      <c r="AN227" s="63"/>
      <c r="AO227" s="63"/>
      <c r="AP227" s="63"/>
    </row>
    <row r="228" spans="1:42" s="60" customFormat="1" x14ac:dyDescent="0.2">
      <c r="A228" s="5"/>
      <c r="B228" s="5"/>
      <c r="C228" s="144"/>
      <c r="D228" s="65"/>
      <c r="E228" s="5"/>
      <c r="F228" s="190"/>
      <c r="G228" s="242"/>
      <c r="H228" s="139"/>
      <c r="I228" s="139"/>
      <c r="J228" s="139"/>
      <c r="K228" s="63"/>
      <c r="L228" s="63"/>
      <c r="M228" s="63"/>
      <c r="N228" s="63"/>
      <c r="O228" s="63"/>
      <c r="P228" s="63"/>
      <c r="Q228" s="63"/>
      <c r="R228" s="63"/>
      <c r="S228" s="63"/>
      <c r="T228" s="63"/>
      <c r="U228" s="63"/>
      <c r="V228" s="63"/>
      <c r="W228" s="63"/>
      <c r="X228" s="63"/>
      <c r="Y228" s="63"/>
      <c r="Z228" s="63"/>
      <c r="AA228" s="63"/>
      <c r="AB228" s="63"/>
      <c r="AC228" s="63"/>
      <c r="AD228" s="63"/>
      <c r="AE228" s="63"/>
      <c r="AF228" s="63"/>
      <c r="AG228" s="63"/>
      <c r="AH228" s="63"/>
      <c r="AI228" s="63"/>
      <c r="AJ228" s="63"/>
      <c r="AK228" s="63"/>
      <c r="AL228" s="63"/>
      <c r="AM228" s="63"/>
      <c r="AN228" s="63"/>
      <c r="AO228" s="63"/>
      <c r="AP228" s="63"/>
    </row>
    <row r="229" spans="1:42" s="60" customFormat="1" x14ac:dyDescent="0.2">
      <c r="A229" s="5"/>
      <c r="B229" s="5"/>
      <c r="C229" s="144"/>
      <c r="D229" s="65"/>
      <c r="E229" s="5"/>
      <c r="F229" s="190"/>
      <c r="G229" s="242"/>
      <c r="H229" s="139"/>
      <c r="I229" s="139"/>
      <c r="J229" s="139"/>
      <c r="K229" s="63"/>
      <c r="L229" s="63"/>
      <c r="M229" s="63"/>
      <c r="N229" s="63"/>
      <c r="O229" s="63"/>
      <c r="P229" s="63"/>
      <c r="Q229" s="63"/>
      <c r="R229" s="63"/>
      <c r="S229" s="63"/>
      <c r="T229" s="63"/>
      <c r="U229" s="63"/>
      <c r="V229" s="63"/>
      <c r="W229" s="63"/>
      <c r="X229" s="63"/>
      <c r="Y229" s="63"/>
      <c r="Z229" s="63"/>
      <c r="AA229" s="63"/>
      <c r="AB229" s="63"/>
      <c r="AC229" s="63"/>
      <c r="AD229" s="63"/>
      <c r="AE229" s="63"/>
      <c r="AF229" s="63"/>
      <c r="AG229" s="63"/>
      <c r="AH229" s="63"/>
      <c r="AI229" s="63"/>
      <c r="AJ229" s="63"/>
      <c r="AK229" s="63"/>
      <c r="AL229" s="63"/>
      <c r="AM229" s="63"/>
      <c r="AN229" s="63"/>
      <c r="AO229" s="63"/>
      <c r="AP229" s="63"/>
    </row>
    <row r="230" spans="1:42" s="60" customFormat="1" x14ac:dyDescent="0.2">
      <c r="A230" s="5"/>
      <c r="B230" s="5"/>
      <c r="C230" s="144"/>
      <c r="D230" s="65"/>
      <c r="E230" s="5"/>
      <c r="F230" s="190"/>
      <c r="G230" s="242"/>
      <c r="H230" s="139"/>
      <c r="I230" s="139"/>
      <c r="J230" s="139"/>
      <c r="K230" s="63"/>
      <c r="L230" s="63"/>
      <c r="M230" s="63"/>
      <c r="N230" s="63"/>
      <c r="O230" s="63"/>
      <c r="P230" s="63"/>
      <c r="Q230" s="63"/>
      <c r="R230" s="63"/>
      <c r="S230" s="63"/>
      <c r="T230" s="63"/>
      <c r="U230" s="63"/>
      <c r="V230" s="63"/>
      <c r="W230" s="63"/>
      <c r="X230" s="63"/>
      <c r="Y230" s="63"/>
      <c r="Z230" s="63"/>
      <c r="AA230" s="63"/>
      <c r="AB230" s="63"/>
      <c r="AC230" s="63"/>
      <c r="AD230" s="63"/>
      <c r="AE230" s="63"/>
      <c r="AF230" s="63"/>
      <c r="AG230" s="63"/>
      <c r="AH230" s="63"/>
      <c r="AI230" s="63"/>
      <c r="AJ230" s="63"/>
      <c r="AK230" s="63"/>
      <c r="AL230" s="63"/>
      <c r="AM230" s="63"/>
      <c r="AN230" s="63"/>
      <c r="AO230" s="63"/>
      <c r="AP230" s="63"/>
    </row>
    <row r="231" spans="1:42" s="60" customFormat="1" x14ac:dyDescent="0.2">
      <c r="A231" s="5"/>
      <c r="B231" s="5"/>
      <c r="C231" s="144"/>
      <c r="D231" s="65"/>
      <c r="E231" s="5"/>
      <c r="F231" s="190"/>
      <c r="G231" s="242"/>
      <c r="H231" s="139"/>
      <c r="I231" s="139"/>
      <c r="J231" s="139"/>
      <c r="K231" s="63"/>
      <c r="L231" s="63"/>
      <c r="M231" s="63"/>
      <c r="N231" s="63"/>
      <c r="O231" s="63"/>
      <c r="P231" s="63"/>
      <c r="Q231" s="63"/>
      <c r="R231" s="63"/>
      <c r="S231" s="63"/>
      <c r="T231" s="63"/>
      <c r="U231" s="63"/>
      <c r="V231" s="63"/>
      <c r="W231" s="63"/>
      <c r="X231" s="63"/>
      <c r="Y231" s="63"/>
      <c r="Z231" s="63"/>
      <c r="AA231" s="63"/>
      <c r="AB231" s="63"/>
      <c r="AC231" s="63"/>
      <c r="AD231" s="63"/>
      <c r="AE231" s="63"/>
      <c r="AF231" s="63"/>
      <c r="AG231" s="63"/>
      <c r="AH231" s="63"/>
      <c r="AI231" s="63"/>
      <c r="AJ231" s="63"/>
      <c r="AK231" s="63"/>
      <c r="AL231" s="63"/>
      <c r="AM231" s="63"/>
      <c r="AN231" s="63"/>
      <c r="AO231" s="63"/>
      <c r="AP231" s="63"/>
    </row>
    <row r="232" spans="1:42" s="60" customFormat="1" x14ac:dyDescent="0.2">
      <c r="A232" s="5"/>
      <c r="B232" s="5"/>
      <c r="C232" s="144"/>
      <c r="D232" s="65"/>
      <c r="E232" s="5"/>
      <c r="F232" s="190"/>
      <c r="G232" s="242"/>
      <c r="H232" s="139"/>
      <c r="I232" s="139"/>
      <c r="J232" s="139"/>
      <c r="K232" s="63"/>
      <c r="L232" s="63"/>
      <c r="M232" s="63"/>
      <c r="N232" s="63"/>
      <c r="O232" s="63"/>
      <c r="P232" s="63"/>
      <c r="Q232" s="63"/>
      <c r="R232" s="63"/>
      <c r="S232" s="63"/>
      <c r="T232" s="63"/>
      <c r="U232" s="63"/>
      <c r="V232" s="63"/>
      <c r="W232" s="63"/>
      <c r="X232" s="63"/>
      <c r="Y232" s="63"/>
      <c r="Z232" s="63"/>
      <c r="AA232" s="63"/>
      <c r="AB232" s="63"/>
      <c r="AC232" s="63"/>
      <c r="AD232" s="63"/>
      <c r="AE232" s="63"/>
      <c r="AF232" s="63"/>
      <c r="AG232" s="63"/>
      <c r="AH232" s="63"/>
      <c r="AI232" s="63"/>
      <c r="AJ232" s="63"/>
      <c r="AK232" s="63"/>
      <c r="AL232" s="63"/>
      <c r="AM232" s="63"/>
      <c r="AN232" s="63"/>
      <c r="AO232" s="63"/>
      <c r="AP232" s="63"/>
    </row>
    <row r="233" spans="1:42" s="60" customFormat="1" x14ac:dyDescent="0.2">
      <c r="A233" s="5"/>
      <c r="B233" s="5"/>
      <c r="C233" s="144"/>
      <c r="D233" s="65"/>
      <c r="E233" s="5"/>
      <c r="F233" s="190"/>
      <c r="G233" s="242"/>
      <c r="H233" s="139"/>
      <c r="I233" s="139"/>
      <c r="J233" s="139"/>
      <c r="K233" s="63"/>
      <c r="L233" s="63"/>
      <c r="M233" s="63"/>
      <c r="N233" s="63"/>
      <c r="O233" s="63"/>
      <c r="P233" s="63"/>
      <c r="Q233" s="63"/>
      <c r="R233" s="63"/>
      <c r="S233" s="63"/>
      <c r="T233" s="63"/>
      <c r="U233" s="63"/>
      <c r="V233" s="63"/>
      <c r="W233" s="63"/>
      <c r="X233" s="63"/>
      <c r="Y233" s="63"/>
      <c r="Z233" s="63"/>
      <c r="AA233" s="63"/>
      <c r="AB233" s="63"/>
      <c r="AC233" s="63"/>
      <c r="AD233" s="63"/>
      <c r="AE233" s="63"/>
      <c r="AF233" s="63"/>
      <c r="AG233" s="63"/>
      <c r="AH233" s="63"/>
      <c r="AI233" s="63"/>
      <c r="AJ233" s="63"/>
      <c r="AK233" s="63"/>
      <c r="AL233" s="63"/>
      <c r="AM233" s="63"/>
      <c r="AN233" s="63"/>
      <c r="AO233" s="63"/>
      <c r="AP233" s="63"/>
    </row>
    <row r="234" spans="1:42" s="60" customFormat="1" x14ac:dyDescent="0.2">
      <c r="A234" s="5"/>
      <c r="B234" s="5"/>
      <c r="C234" s="144"/>
      <c r="D234" s="65"/>
      <c r="E234" s="5"/>
      <c r="F234" s="190"/>
      <c r="G234" s="242"/>
      <c r="H234" s="139"/>
      <c r="I234" s="139"/>
      <c r="J234" s="139"/>
      <c r="K234" s="63"/>
      <c r="L234" s="63"/>
      <c r="M234" s="63"/>
      <c r="N234" s="63"/>
      <c r="O234" s="63"/>
      <c r="P234" s="63"/>
      <c r="Q234" s="63"/>
      <c r="R234" s="63"/>
      <c r="S234" s="63"/>
      <c r="T234" s="63"/>
      <c r="U234" s="63"/>
      <c r="V234" s="63"/>
      <c r="W234" s="63"/>
      <c r="X234" s="63"/>
      <c r="Y234" s="63"/>
      <c r="Z234" s="63"/>
      <c r="AA234" s="63"/>
      <c r="AB234" s="63"/>
      <c r="AC234" s="63"/>
      <c r="AD234" s="63"/>
      <c r="AE234" s="63"/>
      <c r="AF234" s="63"/>
      <c r="AG234" s="63"/>
      <c r="AH234" s="63"/>
      <c r="AI234" s="63"/>
      <c r="AJ234" s="63"/>
      <c r="AK234" s="63"/>
      <c r="AL234" s="63"/>
      <c r="AM234" s="63"/>
      <c r="AN234" s="63"/>
      <c r="AO234" s="63"/>
      <c r="AP234" s="63"/>
    </row>
    <row r="235" spans="1:42" s="60" customFormat="1" x14ac:dyDescent="0.2">
      <c r="A235" s="5"/>
      <c r="B235" s="5"/>
      <c r="C235" s="144"/>
      <c r="D235" s="65"/>
      <c r="E235" s="5"/>
      <c r="F235" s="190"/>
      <c r="G235" s="242"/>
      <c r="H235" s="139"/>
      <c r="I235" s="139"/>
      <c r="J235" s="139"/>
      <c r="K235" s="63"/>
      <c r="L235" s="63"/>
      <c r="M235" s="63"/>
      <c r="N235" s="63"/>
      <c r="O235" s="63"/>
      <c r="P235" s="63"/>
      <c r="Q235" s="63"/>
      <c r="R235" s="63"/>
      <c r="S235" s="63"/>
      <c r="T235" s="63"/>
      <c r="U235" s="63"/>
      <c r="V235" s="63"/>
      <c r="W235" s="63"/>
      <c r="X235" s="63"/>
      <c r="Y235" s="63"/>
      <c r="Z235" s="63"/>
      <c r="AA235" s="63"/>
      <c r="AB235" s="63"/>
      <c r="AC235" s="63"/>
      <c r="AD235" s="63"/>
      <c r="AE235" s="63"/>
      <c r="AF235" s="63"/>
      <c r="AG235" s="63"/>
      <c r="AH235" s="63"/>
      <c r="AI235" s="63"/>
      <c r="AJ235" s="63"/>
      <c r="AK235" s="63"/>
      <c r="AL235" s="63"/>
      <c r="AM235" s="63"/>
      <c r="AN235" s="63"/>
      <c r="AO235" s="63"/>
      <c r="AP235" s="63"/>
    </row>
    <row r="236" spans="1:42" s="60" customFormat="1" x14ac:dyDescent="0.2">
      <c r="A236" s="5"/>
      <c r="B236" s="5"/>
      <c r="C236" s="144"/>
      <c r="D236" s="65"/>
      <c r="E236" s="5"/>
      <c r="F236" s="190"/>
      <c r="G236" s="242"/>
      <c r="H236" s="139"/>
      <c r="I236" s="139"/>
      <c r="J236" s="139"/>
      <c r="K236" s="63"/>
      <c r="L236" s="63"/>
      <c r="M236" s="63"/>
      <c r="N236" s="63"/>
      <c r="O236" s="63"/>
      <c r="P236" s="63"/>
      <c r="Q236" s="63"/>
      <c r="R236" s="63"/>
      <c r="S236" s="63"/>
      <c r="T236" s="63"/>
      <c r="U236" s="63"/>
      <c r="V236" s="63"/>
      <c r="W236" s="63"/>
      <c r="X236" s="63"/>
      <c r="Y236" s="63"/>
      <c r="Z236" s="63"/>
      <c r="AA236" s="63"/>
      <c r="AB236" s="63"/>
      <c r="AC236" s="63"/>
      <c r="AD236" s="63"/>
      <c r="AE236" s="63"/>
      <c r="AF236" s="63"/>
      <c r="AG236" s="63"/>
      <c r="AH236" s="63"/>
      <c r="AI236" s="63"/>
      <c r="AJ236" s="63"/>
      <c r="AK236" s="63"/>
      <c r="AL236" s="63"/>
      <c r="AM236" s="63"/>
      <c r="AN236" s="63"/>
      <c r="AO236" s="63"/>
      <c r="AP236" s="63"/>
    </row>
    <row r="237" spans="1:42" s="60" customFormat="1" x14ac:dyDescent="0.2">
      <c r="A237" s="5"/>
      <c r="B237" s="5"/>
      <c r="C237" s="144"/>
      <c r="D237" s="65"/>
      <c r="E237" s="5"/>
      <c r="F237" s="190"/>
      <c r="G237" s="242"/>
      <c r="H237" s="139"/>
      <c r="I237" s="139"/>
      <c r="J237" s="139"/>
      <c r="K237" s="63"/>
      <c r="L237" s="63"/>
      <c r="M237" s="63"/>
      <c r="N237" s="63"/>
      <c r="O237" s="63"/>
      <c r="P237" s="63"/>
      <c r="Q237" s="63"/>
      <c r="R237" s="63"/>
      <c r="S237" s="63"/>
      <c r="T237" s="63"/>
      <c r="U237" s="63"/>
      <c r="V237" s="63"/>
      <c r="W237" s="63"/>
      <c r="X237" s="63"/>
      <c r="Y237" s="63"/>
      <c r="Z237" s="63"/>
      <c r="AA237" s="63"/>
      <c r="AB237" s="63"/>
      <c r="AC237" s="63"/>
      <c r="AD237" s="63"/>
      <c r="AE237" s="63"/>
      <c r="AF237" s="63"/>
      <c r="AG237" s="63"/>
      <c r="AH237" s="63"/>
      <c r="AI237" s="63"/>
      <c r="AJ237" s="63"/>
      <c r="AK237" s="63"/>
      <c r="AL237" s="63"/>
      <c r="AM237" s="63"/>
      <c r="AN237" s="63"/>
      <c r="AO237" s="63"/>
      <c r="AP237" s="63"/>
    </row>
    <row r="238" spans="1:42" s="60" customFormat="1" x14ac:dyDescent="0.2">
      <c r="A238" s="5"/>
      <c r="B238" s="5"/>
      <c r="C238" s="144"/>
      <c r="D238" s="65"/>
      <c r="E238" s="5"/>
      <c r="F238" s="190"/>
      <c r="G238" s="242"/>
      <c r="H238" s="139"/>
      <c r="I238" s="139"/>
      <c r="J238" s="139"/>
      <c r="K238" s="63"/>
      <c r="L238" s="63"/>
      <c r="M238" s="63"/>
      <c r="N238" s="63"/>
      <c r="O238" s="63"/>
      <c r="P238" s="63"/>
      <c r="Q238" s="63"/>
      <c r="R238" s="63"/>
      <c r="S238" s="63"/>
      <c r="T238" s="63"/>
      <c r="U238" s="63"/>
      <c r="V238" s="63"/>
      <c r="W238" s="63"/>
      <c r="X238" s="63"/>
      <c r="Y238" s="63"/>
      <c r="Z238" s="63"/>
      <c r="AA238" s="63"/>
      <c r="AB238" s="63"/>
      <c r="AC238" s="63"/>
      <c r="AD238" s="63"/>
      <c r="AE238" s="63"/>
      <c r="AF238" s="63"/>
      <c r="AG238" s="63"/>
      <c r="AH238" s="63"/>
      <c r="AI238" s="63"/>
      <c r="AJ238" s="63"/>
      <c r="AK238" s="63"/>
      <c r="AL238" s="63"/>
      <c r="AM238" s="63"/>
      <c r="AN238" s="63"/>
      <c r="AO238" s="63"/>
      <c r="AP238" s="63"/>
    </row>
    <row r="239" spans="1:42" s="60" customFormat="1" x14ac:dyDescent="0.2">
      <c r="A239" s="5"/>
      <c r="B239" s="5"/>
      <c r="C239" s="144"/>
      <c r="D239" s="65"/>
      <c r="E239" s="5"/>
      <c r="F239" s="190"/>
      <c r="G239" s="242"/>
      <c r="H239" s="139"/>
      <c r="I239" s="139"/>
      <c r="J239" s="139"/>
      <c r="K239" s="63"/>
      <c r="L239" s="63"/>
      <c r="M239" s="63"/>
      <c r="N239" s="63"/>
      <c r="O239" s="63"/>
      <c r="P239" s="63"/>
      <c r="Q239" s="63"/>
      <c r="R239" s="63"/>
      <c r="S239" s="63"/>
      <c r="T239" s="63"/>
      <c r="U239" s="63"/>
      <c r="V239" s="63"/>
      <c r="W239" s="63"/>
      <c r="X239" s="63"/>
      <c r="Y239" s="63"/>
      <c r="Z239" s="63"/>
      <c r="AA239" s="63"/>
      <c r="AB239" s="63"/>
      <c r="AC239" s="63"/>
      <c r="AD239" s="63"/>
      <c r="AE239" s="63"/>
      <c r="AF239" s="63"/>
      <c r="AG239" s="63"/>
      <c r="AH239" s="63"/>
      <c r="AI239" s="63"/>
      <c r="AJ239" s="63"/>
      <c r="AK239" s="63"/>
      <c r="AL239" s="63"/>
      <c r="AM239" s="63"/>
      <c r="AN239" s="63"/>
      <c r="AO239" s="63"/>
      <c r="AP239" s="63"/>
    </row>
    <row r="240" spans="1:42" s="60" customFormat="1" x14ac:dyDescent="0.2">
      <c r="A240" s="5"/>
      <c r="B240" s="5"/>
      <c r="C240" s="144"/>
      <c r="D240" s="65"/>
      <c r="E240" s="5"/>
      <c r="F240" s="190"/>
      <c r="G240" s="242"/>
      <c r="H240" s="139"/>
      <c r="I240" s="139"/>
      <c r="J240" s="139"/>
      <c r="K240" s="63"/>
      <c r="L240" s="63"/>
      <c r="M240" s="63"/>
      <c r="N240" s="63"/>
      <c r="O240" s="63"/>
      <c r="P240" s="63"/>
      <c r="Q240" s="63"/>
      <c r="R240" s="63"/>
      <c r="S240" s="63"/>
      <c r="T240" s="63"/>
      <c r="U240" s="63"/>
      <c r="V240" s="63"/>
      <c r="W240" s="63"/>
      <c r="X240" s="63"/>
      <c r="Y240" s="63"/>
      <c r="Z240" s="63"/>
      <c r="AA240" s="63"/>
      <c r="AB240" s="63"/>
      <c r="AC240" s="63"/>
      <c r="AD240" s="63"/>
      <c r="AE240" s="63"/>
      <c r="AF240" s="63"/>
      <c r="AG240" s="63"/>
      <c r="AH240" s="63"/>
      <c r="AI240" s="63"/>
      <c r="AJ240" s="63"/>
      <c r="AK240" s="63"/>
      <c r="AL240" s="63"/>
      <c r="AM240" s="63"/>
      <c r="AN240" s="63"/>
      <c r="AO240" s="63"/>
      <c r="AP240" s="63"/>
    </row>
    <row r="241" spans="1:42" s="60" customFormat="1" x14ac:dyDescent="0.2">
      <c r="A241" s="5"/>
      <c r="B241" s="5"/>
      <c r="C241" s="144"/>
      <c r="D241" s="65"/>
      <c r="E241" s="5"/>
      <c r="F241" s="190"/>
      <c r="G241" s="242"/>
      <c r="H241" s="139"/>
      <c r="I241" s="139"/>
      <c r="J241" s="139"/>
      <c r="K241" s="63"/>
      <c r="L241" s="63"/>
      <c r="M241" s="63"/>
      <c r="N241" s="63"/>
      <c r="O241" s="63"/>
      <c r="P241" s="63"/>
      <c r="Q241" s="63"/>
      <c r="R241" s="63"/>
      <c r="S241" s="63"/>
      <c r="T241" s="63"/>
      <c r="U241" s="63"/>
      <c r="V241" s="63"/>
      <c r="W241" s="63"/>
      <c r="X241" s="63"/>
      <c r="Y241" s="63"/>
      <c r="Z241" s="63"/>
      <c r="AA241" s="63"/>
      <c r="AB241" s="63"/>
      <c r="AC241" s="63"/>
      <c r="AD241" s="63"/>
      <c r="AE241" s="63"/>
      <c r="AF241" s="63"/>
      <c r="AG241" s="63"/>
      <c r="AH241" s="63"/>
      <c r="AI241" s="63"/>
      <c r="AJ241" s="63"/>
      <c r="AK241" s="63"/>
      <c r="AL241" s="63"/>
      <c r="AM241" s="63"/>
      <c r="AN241" s="63"/>
      <c r="AO241" s="63"/>
      <c r="AP241" s="63"/>
    </row>
    <row r="242" spans="1:42" s="60" customFormat="1" x14ac:dyDescent="0.2">
      <c r="A242" s="5"/>
      <c r="B242" s="5"/>
      <c r="C242" s="144"/>
      <c r="D242" s="65"/>
      <c r="E242" s="5"/>
      <c r="F242" s="190"/>
      <c r="G242" s="242"/>
      <c r="H242" s="139"/>
      <c r="I242" s="139"/>
      <c r="J242" s="139"/>
      <c r="K242" s="63"/>
      <c r="L242" s="63"/>
      <c r="M242" s="63"/>
      <c r="N242" s="63"/>
      <c r="O242" s="63"/>
      <c r="P242" s="63"/>
      <c r="Q242" s="63"/>
      <c r="R242" s="63"/>
      <c r="S242" s="63"/>
      <c r="T242" s="63"/>
      <c r="U242" s="63"/>
      <c r="V242" s="63"/>
      <c r="W242" s="63"/>
      <c r="X242" s="63"/>
      <c r="Y242" s="63"/>
      <c r="Z242" s="63"/>
      <c r="AA242" s="63"/>
      <c r="AB242" s="63"/>
      <c r="AC242" s="63"/>
      <c r="AD242" s="63"/>
      <c r="AE242" s="63"/>
      <c r="AF242" s="63"/>
      <c r="AG242" s="63"/>
      <c r="AH242" s="63"/>
      <c r="AI242" s="63"/>
      <c r="AJ242" s="63"/>
      <c r="AK242" s="63"/>
      <c r="AL242" s="63"/>
      <c r="AM242" s="63"/>
      <c r="AN242" s="63"/>
      <c r="AO242" s="63"/>
      <c r="AP242" s="63"/>
    </row>
    <row r="243" spans="1:42" s="60" customFormat="1" x14ac:dyDescent="0.2">
      <c r="A243" s="5"/>
      <c r="B243" s="5"/>
      <c r="C243" s="144"/>
      <c r="D243" s="65"/>
      <c r="E243" s="5"/>
      <c r="F243" s="190"/>
      <c r="G243" s="242"/>
      <c r="H243" s="139"/>
      <c r="I243" s="139"/>
      <c r="J243" s="139"/>
      <c r="K243" s="63"/>
      <c r="L243" s="63"/>
      <c r="M243" s="63"/>
      <c r="N243" s="63"/>
      <c r="O243" s="63"/>
      <c r="P243" s="63"/>
      <c r="Q243" s="63"/>
      <c r="R243" s="63"/>
      <c r="S243" s="63"/>
      <c r="T243" s="63"/>
      <c r="U243" s="63"/>
      <c r="V243" s="63"/>
      <c r="W243" s="63"/>
      <c r="X243" s="63"/>
      <c r="Y243" s="63"/>
      <c r="Z243" s="63"/>
      <c r="AA243" s="63"/>
      <c r="AB243" s="63"/>
      <c r="AC243" s="63"/>
      <c r="AD243" s="63"/>
      <c r="AE243" s="63"/>
      <c r="AF243" s="63"/>
      <c r="AG243" s="63"/>
      <c r="AH243" s="63"/>
      <c r="AI243" s="63"/>
      <c r="AJ243" s="63"/>
      <c r="AK243" s="63"/>
      <c r="AL243" s="63"/>
      <c r="AM243" s="63"/>
      <c r="AN243" s="63"/>
      <c r="AO243" s="63"/>
      <c r="AP243" s="63"/>
    </row>
    <row r="244" spans="1:42" s="60" customFormat="1" x14ac:dyDescent="0.2">
      <c r="A244" s="5"/>
      <c r="B244" s="5"/>
      <c r="C244" s="144"/>
      <c r="D244" s="65"/>
      <c r="E244" s="5"/>
      <c r="F244" s="190"/>
      <c r="G244" s="242"/>
      <c r="H244" s="139"/>
      <c r="I244" s="139"/>
      <c r="J244" s="139"/>
      <c r="K244" s="63"/>
      <c r="L244" s="63"/>
      <c r="M244" s="63"/>
      <c r="N244" s="63"/>
      <c r="O244" s="63"/>
      <c r="P244" s="63"/>
      <c r="Q244" s="63"/>
      <c r="R244" s="63"/>
      <c r="S244" s="63"/>
      <c r="T244" s="63"/>
      <c r="U244" s="63"/>
      <c r="V244" s="63"/>
      <c r="W244" s="63"/>
      <c r="X244" s="63"/>
      <c r="Y244" s="63"/>
      <c r="Z244" s="63"/>
      <c r="AA244" s="63"/>
      <c r="AB244" s="63"/>
      <c r="AC244" s="63"/>
      <c r="AD244" s="63"/>
      <c r="AE244" s="63"/>
      <c r="AF244" s="63"/>
      <c r="AG244" s="63"/>
      <c r="AH244" s="63"/>
      <c r="AI244" s="63"/>
      <c r="AJ244" s="63"/>
      <c r="AK244" s="63"/>
      <c r="AL244" s="63"/>
      <c r="AM244" s="63"/>
      <c r="AN244" s="63"/>
      <c r="AO244" s="63"/>
      <c r="AP244" s="63"/>
    </row>
    <row r="245" spans="1:42" s="60" customFormat="1" x14ac:dyDescent="0.2">
      <c r="A245" s="5"/>
      <c r="B245" s="5"/>
      <c r="C245" s="144"/>
      <c r="D245" s="65"/>
      <c r="E245" s="5"/>
      <c r="F245" s="190"/>
      <c r="G245" s="242"/>
      <c r="H245" s="139"/>
      <c r="I245" s="139"/>
      <c r="J245" s="139"/>
      <c r="K245" s="63"/>
      <c r="L245" s="63"/>
      <c r="M245" s="63"/>
      <c r="N245" s="63"/>
      <c r="O245" s="63"/>
      <c r="P245" s="63"/>
      <c r="Q245" s="63"/>
      <c r="R245" s="63"/>
      <c r="S245" s="63"/>
      <c r="T245" s="63"/>
      <c r="U245" s="63"/>
      <c r="V245" s="63"/>
      <c r="W245" s="63"/>
      <c r="X245" s="63"/>
      <c r="Y245" s="63"/>
      <c r="Z245" s="63"/>
      <c r="AA245" s="63"/>
      <c r="AB245" s="63"/>
      <c r="AC245" s="63"/>
      <c r="AD245" s="63"/>
      <c r="AE245" s="63"/>
      <c r="AF245" s="63"/>
      <c r="AG245" s="63"/>
      <c r="AH245" s="63"/>
      <c r="AI245" s="63"/>
      <c r="AJ245" s="63"/>
      <c r="AK245" s="63"/>
      <c r="AL245" s="63"/>
      <c r="AM245" s="63"/>
      <c r="AN245" s="63"/>
      <c r="AO245" s="63"/>
      <c r="AP245" s="63"/>
    </row>
    <row r="246" spans="1:42" s="60" customFormat="1" x14ac:dyDescent="0.2">
      <c r="A246" s="5"/>
      <c r="B246" s="5"/>
      <c r="C246" s="144"/>
      <c r="D246" s="65"/>
      <c r="E246" s="5"/>
      <c r="F246" s="190"/>
      <c r="G246" s="242"/>
      <c r="H246" s="139"/>
      <c r="I246" s="139"/>
      <c r="J246" s="139"/>
      <c r="K246" s="63"/>
      <c r="L246" s="63"/>
      <c r="M246" s="63"/>
      <c r="N246" s="63"/>
      <c r="O246" s="63"/>
      <c r="P246" s="63"/>
      <c r="Q246" s="63"/>
      <c r="R246" s="63"/>
      <c r="S246" s="63"/>
      <c r="T246" s="63"/>
      <c r="U246" s="63"/>
      <c r="V246" s="63"/>
      <c r="W246" s="63"/>
      <c r="X246" s="63"/>
      <c r="Y246" s="63"/>
      <c r="Z246" s="63"/>
      <c r="AA246" s="63"/>
      <c r="AB246" s="63"/>
      <c r="AC246" s="63"/>
      <c r="AD246" s="63"/>
      <c r="AE246" s="63"/>
      <c r="AF246" s="63"/>
      <c r="AG246" s="63"/>
      <c r="AH246" s="63"/>
      <c r="AI246" s="63"/>
      <c r="AJ246" s="63"/>
      <c r="AK246" s="63"/>
      <c r="AL246" s="63"/>
      <c r="AM246" s="63"/>
      <c r="AN246" s="63"/>
      <c r="AO246" s="63"/>
      <c r="AP246" s="63"/>
    </row>
    <row r="247" spans="1:42" s="60" customFormat="1" x14ac:dyDescent="0.2">
      <c r="A247" s="5"/>
      <c r="B247" s="5"/>
      <c r="C247" s="144"/>
      <c r="D247" s="65"/>
      <c r="E247" s="5"/>
      <c r="F247" s="190"/>
      <c r="G247" s="242"/>
      <c r="H247" s="139"/>
      <c r="I247" s="139"/>
      <c r="J247" s="139"/>
      <c r="K247" s="63"/>
      <c r="L247" s="63"/>
      <c r="M247" s="63"/>
      <c r="N247" s="63"/>
      <c r="O247" s="63"/>
      <c r="P247" s="63"/>
      <c r="Q247" s="63"/>
      <c r="R247" s="63"/>
      <c r="S247" s="63"/>
      <c r="T247" s="63"/>
      <c r="U247" s="63"/>
      <c r="V247" s="63"/>
      <c r="W247" s="63"/>
      <c r="X247" s="63"/>
      <c r="Y247" s="63"/>
      <c r="Z247" s="63"/>
      <c r="AA247" s="63"/>
      <c r="AB247" s="63"/>
      <c r="AC247" s="63"/>
      <c r="AD247" s="63"/>
      <c r="AE247" s="63"/>
      <c r="AF247" s="63"/>
      <c r="AG247" s="63"/>
      <c r="AH247" s="63"/>
      <c r="AI247" s="63"/>
      <c r="AJ247" s="63"/>
      <c r="AK247" s="63"/>
      <c r="AL247" s="63"/>
      <c r="AM247" s="63"/>
      <c r="AN247" s="63"/>
      <c r="AO247" s="63"/>
      <c r="AP247" s="63"/>
    </row>
    <row r="248" spans="1:42" s="60" customFormat="1" x14ac:dyDescent="0.2">
      <c r="A248" s="5"/>
      <c r="B248" s="5"/>
      <c r="C248" s="144"/>
      <c r="D248" s="65"/>
      <c r="E248" s="5"/>
      <c r="F248" s="190"/>
      <c r="G248" s="242"/>
      <c r="H248" s="139"/>
      <c r="I248" s="139"/>
      <c r="J248" s="139"/>
      <c r="K248" s="63"/>
      <c r="L248" s="63"/>
      <c r="M248" s="63"/>
      <c r="N248" s="63"/>
      <c r="O248" s="63"/>
      <c r="P248" s="63"/>
      <c r="Q248" s="63"/>
      <c r="R248" s="63"/>
      <c r="S248" s="63"/>
      <c r="T248" s="63"/>
      <c r="U248" s="63"/>
      <c r="V248" s="63"/>
      <c r="W248" s="63"/>
      <c r="X248" s="63"/>
      <c r="Y248" s="63"/>
      <c r="Z248" s="63"/>
      <c r="AA248" s="63"/>
      <c r="AB248" s="63"/>
      <c r="AC248" s="63"/>
      <c r="AD248" s="63"/>
      <c r="AE248" s="63"/>
      <c r="AF248" s="63"/>
      <c r="AG248" s="63"/>
      <c r="AH248" s="63"/>
      <c r="AI248" s="63"/>
      <c r="AJ248" s="63"/>
      <c r="AK248" s="63"/>
      <c r="AL248" s="63"/>
      <c r="AM248" s="63"/>
      <c r="AN248" s="63"/>
      <c r="AO248" s="63"/>
      <c r="AP248" s="63"/>
    </row>
    <row r="249" spans="1:42" s="60" customFormat="1" x14ac:dyDescent="0.2">
      <c r="A249" s="5"/>
      <c r="B249" s="5"/>
      <c r="C249" s="144"/>
      <c r="D249" s="65"/>
      <c r="E249" s="5"/>
      <c r="F249" s="190"/>
      <c r="G249" s="242"/>
      <c r="H249" s="139"/>
      <c r="I249" s="139"/>
      <c r="J249" s="139"/>
      <c r="K249" s="63"/>
      <c r="L249" s="63"/>
      <c r="M249" s="63"/>
      <c r="N249" s="63"/>
      <c r="O249" s="63"/>
      <c r="P249" s="63"/>
      <c r="Q249" s="63"/>
      <c r="R249" s="63"/>
      <c r="S249" s="63"/>
      <c r="T249" s="63"/>
      <c r="U249" s="63"/>
      <c r="V249" s="63"/>
      <c r="W249" s="63"/>
      <c r="X249" s="63"/>
      <c r="Y249" s="63"/>
      <c r="Z249" s="63"/>
      <c r="AA249" s="63"/>
      <c r="AB249" s="63"/>
      <c r="AC249" s="63"/>
      <c r="AD249" s="63"/>
      <c r="AE249" s="63"/>
      <c r="AF249" s="63"/>
      <c r="AG249" s="63"/>
      <c r="AH249" s="63"/>
      <c r="AI249" s="63"/>
      <c r="AJ249" s="63"/>
      <c r="AK249" s="63"/>
      <c r="AL249" s="63"/>
      <c r="AM249" s="63"/>
      <c r="AN249" s="63"/>
      <c r="AO249" s="63"/>
      <c r="AP249" s="63"/>
    </row>
    <row r="250" spans="1:42" s="60" customFormat="1" x14ac:dyDescent="0.2">
      <c r="A250" s="5"/>
      <c r="B250" s="5"/>
      <c r="C250" s="144"/>
      <c r="D250" s="65"/>
      <c r="E250" s="5"/>
      <c r="F250" s="190"/>
      <c r="G250" s="242"/>
      <c r="H250" s="139"/>
      <c r="I250" s="139"/>
      <c r="J250" s="139"/>
      <c r="K250" s="63"/>
      <c r="L250" s="63"/>
      <c r="M250" s="63"/>
      <c r="N250" s="63"/>
      <c r="O250" s="63"/>
      <c r="P250" s="63"/>
      <c r="Q250" s="63"/>
      <c r="R250" s="63"/>
      <c r="S250" s="63"/>
      <c r="T250" s="63"/>
      <c r="U250" s="63"/>
      <c r="V250" s="63"/>
      <c r="W250" s="63"/>
      <c r="X250" s="63"/>
      <c r="Y250" s="63"/>
      <c r="Z250" s="63"/>
      <c r="AA250" s="63"/>
      <c r="AB250" s="63"/>
      <c r="AC250" s="63"/>
      <c r="AD250" s="63"/>
      <c r="AE250" s="63"/>
      <c r="AF250" s="63"/>
      <c r="AG250" s="63"/>
      <c r="AH250" s="63"/>
      <c r="AI250" s="63"/>
      <c r="AJ250" s="63"/>
      <c r="AK250" s="63"/>
      <c r="AL250" s="63"/>
      <c r="AM250" s="63"/>
      <c r="AN250" s="63"/>
      <c r="AO250" s="63"/>
      <c r="AP250" s="63"/>
    </row>
    <row r="251" spans="1:42" s="60" customFormat="1" x14ac:dyDescent="0.2">
      <c r="A251" s="5"/>
      <c r="B251" s="5"/>
      <c r="C251" s="144"/>
      <c r="D251" s="65"/>
      <c r="E251" s="5"/>
      <c r="F251" s="190"/>
      <c r="G251" s="242"/>
      <c r="H251" s="139"/>
      <c r="I251" s="139"/>
      <c r="J251" s="139"/>
      <c r="K251" s="63"/>
      <c r="L251" s="63"/>
      <c r="M251" s="63"/>
      <c r="N251" s="63"/>
      <c r="O251" s="63"/>
      <c r="P251" s="63"/>
      <c r="Q251" s="63"/>
      <c r="R251" s="63"/>
      <c r="S251" s="63"/>
      <c r="T251" s="63"/>
      <c r="U251" s="63"/>
      <c r="V251" s="63"/>
      <c r="W251" s="63"/>
      <c r="X251" s="63"/>
      <c r="Y251" s="63"/>
      <c r="Z251" s="63"/>
      <c r="AA251" s="63"/>
      <c r="AB251" s="63"/>
      <c r="AC251" s="63"/>
      <c r="AD251" s="63"/>
      <c r="AE251" s="63"/>
      <c r="AF251" s="63"/>
      <c r="AG251" s="63"/>
      <c r="AH251" s="63"/>
      <c r="AI251" s="63"/>
      <c r="AJ251" s="63"/>
      <c r="AK251" s="63"/>
      <c r="AL251" s="63"/>
      <c r="AM251" s="63"/>
      <c r="AN251" s="63"/>
      <c r="AO251" s="63"/>
      <c r="AP251" s="63"/>
    </row>
    <row r="252" spans="1:42" s="60" customFormat="1" x14ac:dyDescent="0.2">
      <c r="A252" s="5"/>
      <c r="B252" s="5"/>
      <c r="C252" s="144"/>
      <c r="D252" s="65"/>
      <c r="E252" s="5"/>
      <c r="F252" s="190"/>
      <c r="G252" s="242"/>
      <c r="H252" s="139"/>
      <c r="I252" s="139"/>
      <c r="J252" s="139"/>
      <c r="K252" s="63"/>
      <c r="L252" s="63"/>
      <c r="M252" s="63"/>
      <c r="N252" s="63"/>
      <c r="O252" s="63"/>
      <c r="P252" s="63"/>
      <c r="Q252" s="63"/>
      <c r="R252" s="63"/>
      <c r="S252" s="63"/>
      <c r="T252" s="63"/>
      <c r="U252" s="63"/>
      <c r="V252" s="63"/>
      <c r="W252" s="63"/>
      <c r="X252" s="63"/>
      <c r="Y252" s="63"/>
      <c r="Z252" s="63"/>
      <c r="AA252" s="63"/>
      <c r="AB252" s="63"/>
      <c r="AC252" s="63"/>
      <c r="AD252" s="63"/>
      <c r="AE252" s="63"/>
      <c r="AF252" s="63"/>
      <c r="AG252" s="63"/>
      <c r="AH252" s="63"/>
      <c r="AI252" s="63"/>
      <c r="AJ252" s="63"/>
      <c r="AK252" s="63"/>
      <c r="AL252" s="63"/>
      <c r="AM252" s="63"/>
      <c r="AN252" s="63"/>
      <c r="AO252" s="63"/>
      <c r="AP252" s="63"/>
    </row>
    <row r="253" spans="1:42" s="60" customFormat="1" x14ac:dyDescent="0.2">
      <c r="A253" s="5"/>
      <c r="B253" s="5"/>
      <c r="C253" s="144"/>
      <c r="D253" s="65"/>
      <c r="E253" s="5"/>
      <c r="F253" s="190"/>
      <c r="G253" s="242"/>
      <c r="H253" s="139"/>
      <c r="I253" s="139"/>
      <c r="J253" s="139"/>
      <c r="K253" s="63"/>
      <c r="L253" s="63"/>
      <c r="M253" s="63"/>
      <c r="N253" s="63"/>
      <c r="O253" s="63"/>
      <c r="P253" s="63"/>
      <c r="Q253" s="63"/>
      <c r="R253" s="63"/>
      <c r="S253" s="63"/>
      <c r="T253" s="63"/>
      <c r="U253" s="63"/>
      <c r="V253" s="63"/>
      <c r="W253" s="63"/>
      <c r="X253" s="63"/>
      <c r="Y253" s="63"/>
      <c r="Z253" s="63"/>
      <c r="AA253" s="63"/>
      <c r="AB253" s="63"/>
      <c r="AC253" s="63"/>
      <c r="AD253" s="63"/>
      <c r="AE253" s="63"/>
      <c r="AF253" s="63"/>
      <c r="AG253" s="63"/>
      <c r="AH253" s="63"/>
      <c r="AI253" s="63"/>
      <c r="AJ253" s="63"/>
      <c r="AK253" s="63"/>
      <c r="AL253" s="63"/>
      <c r="AM253" s="63"/>
      <c r="AN253" s="63"/>
      <c r="AO253" s="63"/>
      <c r="AP253" s="63"/>
    </row>
    <row r="254" spans="1:42" s="60" customFormat="1" x14ac:dyDescent="0.2">
      <c r="A254" s="5"/>
      <c r="B254" s="5"/>
      <c r="C254" s="144"/>
      <c r="D254" s="65"/>
      <c r="E254" s="5"/>
      <c r="F254" s="190"/>
      <c r="G254" s="242"/>
      <c r="H254" s="139"/>
      <c r="I254" s="139"/>
      <c r="J254" s="139"/>
      <c r="K254" s="63"/>
      <c r="L254" s="63"/>
      <c r="M254" s="63"/>
      <c r="N254" s="63"/>
      <c r="O254" s="63"/>
      <c r="P254" s="63"/>
      <c r="Q254" s="63"/>
      <c r="R254" s="63"/>
      <c r="S254" s="63"/>
      <c r="T254" s="63"/>
      <c r="U254" s="63"/>
      <c r="V254" s="63"/>
      <c r="W254" s="63"/>
      <c r="X254" s="63"/>
      <c r="Y254" s="63"/>
      <c r="Z254" s="63"/>
      <c r="AA254" s="63"/>
      <c r="AB254" s="63"/>
      <c r="AC254" s="63"/>
      <c r="AD254" s="63"/>
      <c r="AE254" s="63"/>
      <c r="AF254" s="63"/>
      <c r="AG254" s="63"/>
      <c r="AH254" s="63"/>
      <c r="AI254" s="63"/>
      <c r="AJ254" s="63"/>
      <c r="AK254" s="63"/>
      <c r="AL254" s="63"/>
      <c r="AM254" s="63"/>
      <c r="AN254" s="63"/>
      <c r="AO254" s="63"/>
      <c r="AP254" s="63"/>
    </row>
    <row r="255" spans="1:42" s="60" customFormat="1" x14ac:dyDescent="0.2">
      <c r="A255" s="5"/>
      <c r="B255" s="5"/>
      <c r="C255" s="144"/>
      <c r="D255" s="65"/>
      <c r="E255" s="5"/>
      <c r="F255" s="190"/>
      <c r="G255" s="242"/>
      <c r="H255" s="139"/>
      <c r="I255" s="139"/>
      <c r="J255" s="139"/>
      <c r="K255" s="63"/>
      <c r="L255" s="63"/>
      <c r="M255" s="63"/>
      <c r="N255" s="63"/>
      <c r="O255" s="63"/>
      <c r="P255" s="63"/>
      <c r="Q255" s="63"/>
      <c r="R255" s="63"/>
      <c r="S255" s="63"/>
      <c r="T255" s="63"/>
      <c r="U255" s="63"/>
      <c r="V255" s="63"/>
      <c r="W255" s="63"/>
      <c r="X255" s="63"/>
      <c r="Y255" s="63"/>
      <c r="Z255" s="63"/>
      <c r="AA255" s="63"/>
      <c r="AB255" s="63"/>
      <c r="AC255" s="63"/>
      <c r="AD255" s="63"/>
      <c r="AE255" s="63"/>
      <c r="AF255" s="63"/>
      <c r="AG255" s="63"/>
      <c r="AH255" s="63"/>
      <c r="AI255" s="63"/>
      <c r="AJ255" s="63"/>
      <c r="AK255" s="63"/>
      <c r="AL255" s="63"/>
      <c r="AM255" s="63"/>
      <c r="AN255" s="63"/>
      <c r="AO255" s="63"/>
      <c r="AP255" s="63"/>
    </row>
    <row r="256" spans="1:42" s="60" customFormat="1" x14ac:dyDescent="0.2">
      <c r="A256" s="5"/>
      <c r="B256" s="5"/>
      <c r="C256" s="144"/>
      <c r="D256" s="65"/>
      <c r="E256" s="5"/>
      <c r="F256" s="190"/>
      <c r="G256" s="242"/>
      <c r="H256" s="139"/>
      <c r="I256" s="139"/>
      <c r="J256" s="139"/>
      <c r="K256" s="63"/>
      <c r="L256" s="63"/>
      <c r="M256" s="63"/>
      <c r="N256" s="63"/>
      <c r="O256" s="63"/>
      <c r="P256" s="63"/>
      <c r="Q256" s="63"/>
      <c r="R256" s="63"/>
      <c r="S256" s="63"/>
      <c r="T256" s="63"/>
      <c r="U256" s="63"/>
      <c r="V256" s="63"/>
      <c r="W256" s="63"/>
      <c r="X256" s="63"/>
      <c r="Y256" s="63"/>
      <c r="Z256" s="63"/>
      <c r="AA256" s="63"/>
      <c r="AB256" s="63"/>
      <c r="AC256" s="63"/>
      <c r="AD256" s="63"/>
      <c r="AE256" s="63"/>
      <c r="AF256" s="63"/>
      <c r="AG256" s="63"/>
      <c r="AH256" s="63"/>
      <c r="AI256" s="63"/>
      <c r="AJ256" s="63"/>
      <c r="AK256" s="63"/>
      <c r="AL256" s="63"/>
      <c r="AM256" s="63"/>
      <c r="AN256" s="63"/>
      <c r="AO256" s="63"/>
      <c r="AP256" s="63"/>
    </row>
    <row r="257" spans="1:42" s="60" customFormat="1" x14ac:dyDescent="0.2">
      <c r="A257" s="5"/>
      <c r="B257" s="5"/>
      <c r="C257" s="144"/>
      <c r="D257" s="65"/>
      <c r="E257" s="5"/>
      <c r="F257" s="190"/>
      <c r="G257" s="242"/>
      <c r="H257" s="139"/>
      <c r="I257" s="139"/>
      <c r="J257" s="139"/>
      <c r="K257" s="63"/>
      <c r="L257" s="63"/>
      <c r="M257" s="63"/>
      <c r="N257" s="63"/>
      <c r="O257" s="63"/>
      <c r="P257" s="63"/>
      <c r="Q257" s="63"/>
      <c r="R257" s="63"/>
      <c r="S257" s="63"/>
      <c r="T257" s="63"/>
      <c r="U257" s="63"/>
      <c r="V257" s="63"/>
      <c r="W257" s="63"/>
      <c r="X257" s="63"/>
      <c r="Y257" s="63"/>
      <c r="Z257" s="63"/>
      <c r="AA257" s="63"/>
      <c r="AB257" s="63"/>
      <c r="AC257" s="63"/>
      <c r="AD257" s="63"/>
      <c r="AE257" s="63"/>
      <c r="AF257" s="63"/>
      <c r="AG257" s="63"/>
      <c r="AH257" s="63"/>
      <c r="AI257" s="63"/>
      <c r="AJ257" s="63"/>
      <c r="AK257" s="63"/>
      <c r="AL257" s="63"/>
      <c r="AM257" s="63"/>
      <c r="AN257" s="63"/>
      <c r="AO257" s="63"/>
      <c r="AP257" s="63"/>
    </row>
    <row r="258" spans="1:42" s="60" customFormat="1" x14ac:dyDescent="0.2">
      <c r="A258" s="5"/>
      <c r="B258" s="5"/>
      <c r="C258" s="144"/>
      <c r="D258" s="65"/>
      <c r="E258" s="5"/>
      <c r="F258" s="190"/>
      <c r="G258" s="242"/>
      <c r="H258" s="139"/>
      <c r="I258" s="139"/>
      <c r="J258" s="139"/>
      <c r="K258" s="63"/>
      <c r="L258" s="63"/>
      <c r="M258" s="63"/>
      <c r="N258" s="63"/>
      <c r="O258" s="63"/>
      <c r="P258" s="63"/>
      <c r="Q258" s="63"/>
      <c r="R258" s="63"/>
      <c r="S258" s="63"/>
      <c r="T258" s="63"/>
      <c r="U258" s="63"/>
      <c r="V258" s="63"/>
      <c r="W258" s="63"/>
      <c r="X258" s="63"/>
      <c r="Y258" s="63"/>
      <c r="Z258" s="63"/>
      <c r="AA258" s="63"/>
      <c r="AB258" s="63"/>
      <c r="AC258" s="63"/>
      <c r="AD258" s="63"/>
      <c r="AE258" s="63"/>
      <c r="AF258" s="63"/>
      <c r="AG258" s="63"/>
      <c r="AH258" s="63"/>
      <c r="AI258" s="63"/>
      <c r="AJ258" s="63"/>
      <c r="AK258" s="63"/>
      <c r="AL258" s="63"/>
      <c r="AM258" s="63"/>
      <c r="AN258" s="63"/>
      <c r="AO258" s="63"/>
      <c r="AP258" s="63"/>
    </row>
    <row r="259" spans="1:42" s="60" customFormat="1" x14ac:dyDescent="0.2">
      <c r="A259" s="5"/>
      <c r="B259" s="5"/>
      <c r="C259" s="144"/>
      <c r="D259" s="65"/>
      <c r="E259" s="5"/>
      <c r="F259" s="190"/>
      <c r="G259" s="242"/>
      <c r="H259" s="139"/>
      <c r="I259" s="139"/>
      <c r="J259" s="139"/>
      <c r="K259" s="63"/>
      <c r="L259" s="63"/>
      <c r="M259" s="63"/>
      <c r="N259" s="63"/>
      <c r="O259" s="63"/>
      <c r="P259" s="63"/>
      <c r="Q259" s="63"/>
      <c r="R259" s="63"/>
      <c r="S259" s="63"/>
      <c r="T259" s="63"/>
      <c r="U259" s="63"/>
      <c r="V259" s="63"/>
      <c r="W259" s="63"/>
      <c r="X259" s="63"/>
      <c r="Y259" s="63"/>
      <c r="Z259" s="63"/>
      <c r="AA259" s="63"/>
      <c r="AB259" s="63"/>
      <c r="AC259" s="63"/>
      <c r="AD259" s="63"/>
      <c r="AE259" s="63"/>
      <c r="AF259" s="63"/>
      <c r="AG259" s="63"/>
      <c r="AH259" s="63"/>
      <c r="AI259" s="63"/>
      <c r="AJ259" s="63"/>
      <c r="AK259" s="63"/>
      <c r="AL259" s="63"/>
      <c r="AM259" s="63"/>
      <c r="AN259" s="63"/>
      <c r="AO259" s="63"/>
      <c r="AP259" s="63"/>
    </row>
    <row r="260" spans="1:42" s="60" customFormat="1" x14ac:dyDescent="0.2">
      <c r="A260" s="5"/>
      <c r="B260" s="5"/>
      <c r="C260" s="144"/>
      <c r="D260" s="65"/>
      <c r="E260" s="5"/>
      <c r="F260" s="190"/>
      <c r="G260" s="242"/>
      <c r="H260" s="139"/>
      <c r="I260" s="139"/>
      <c r="J260" s="139"/>
      <c r="K260" s="63"/>
      <c r="L260" s="63"/>
      <c r="M260" s="63"/>
      <c r="N260" s="63"/>
      <c r="O260" s="63"/>
      <c r="P260" s="63"/>
      <c r="Q260" s="63"/>
      <c r="R260" s="63"/>
      <c r="S260" s="63"/>
      <c r="T260" s="63"/>
      <c r="U260" s="63"/>
      <c r="V260" s="63"/>
      <c r="W260" s="63"/>
      <c r="X260" s="63"/>
      <c r="Y260" s="63"/>
      <c r="Z260" s="63"/>
      <c r="AA260" s="63"/>
      <c r="AB260" s="63"/>
      <c r="AC260" s="63"/>
      <c r="AD260" s="63"/>
      <c r="AE260" s="63"/>
      <c r="AF260" s="63"/>
      <c r="AG260" s="63"/>
      <c r="AH260" s="63"/>
      <c r="AI260" s="63"/>
      <c r="AJ260" s="63"/>
      <c r="AK260" s="63"/>
      <c r="AL260" s="63"/>
      <c r="AM260" s="63"/>
      <c r="AN260" s="63"/>
      <c r="AO260" s="63"/>
      <c r="AP260" s="63"/>
    </row>
    <row r="261" spans="1:42" s="60" customFormat="1" x14ac:dyDescent="0.2">
      <c r="A261" s="5"/>
      <c r="B261" s="5"/>
      <c r="C261" s="144"/>
      <c r="D261" s="65"/>
      <c r="E261" s="5"/>
      <c r="F261" s="190"/>
      <c r="G261" s="242"/>
      <c r="H261" s="139"/>
      <c r="I261" s="139"/>
      <c r="J261" s="139"/>
      <c r="K261" s="63"/>
      <c r="L261" s="63"/>
      <c r="M261" s="63"/>
      <c r="N261" s="63"/>
      <c r="O261" s="63"/>
      <c r="P261" s="63"/>
      <c r="Q261" s="63"/>
      <c r="R261" s="63"/>
      <c r="S261" s="63"/>
      <c r="T261" s="63"/>
      <c r="U261" s="63"/>
      <c r="V261" s="63"/>
      <c r="W261" s="63"/>
      <c r="X261" s="63"/>
      <c r="Y261" s="63"/>
      <c r="Z261" s="63"/>
      <c r="AA261" s="63"/>
      <c r="AB261" s="63"/>
      <c r="AC261" s="63"/>
      <c r="AD261" s="63"/>
      <c r="AE261" s="63"/>
      <c r="AF261" s="63"/>
      <c r="AG261" s="63"/>
      <c r="AH261" s="63"/>
      <c r="AI261" s="63"/>
      <c r="AJ261" s="63"/>
      <c r="AK261" s="63"/>
      <c r="AL261" s="63"/>
      <c r="AM261" s="63"/>
      <c r="AN261" s="63"/>
      <c r="AO261" s="63"/>
      <c r="AP261" s="63"/>
    </row>
    <row r="262" spans="1:42" s="60" customFormat="1" x14ac:dyDescent="0.2">
      <c r="A262" s="5"/>
      <c r="B262" s="5"/>
      <c r="C262" s="144"/>
      <c r="D262" s="65"/>
      <c r="E262" s="5"/>
      <c r="F262" s="190"/>
      <c r="G262" s="242"/>
      <c r="H262" s="139"/>
      <c r="I262" s="139"/>
      <c r="J262" s="139"/>
      <c r="K262" s="63"/>
      <c r="L262" s="63"/>
      <c r="M262" s="63"/>
      <c r="N262" s="63"/>
      <c r="O262" s="63"/>
      <c r="P262" s="63"/>
      <c r="Q262" s="63"/>
      <c r="R262" s="63"/>
      <c r="S262" s="63"/>
      <c r="T262" s="63"/>
      <c r="U262" s="63"/>
      <c r="V262" s="63"/>
      <c r="W262" s="63"/>
      <c r="X262" s="63"/>
      <c r="Y262" s="63"/>
      <c r="Z262" s="63"/>
      <c r="AA262" s="63"/>
      <c r="AB262" s="63"/>
      <c r="AC262" s="63"/>
      <c r="AD262" s="63"/>
      <c r="AE262" s="63"/>
      <c r="AF262" s="63"/>
      <c r="AG262" s="63"/>
      <c r="AH262" s="63"/>
      <c r="AI262" s="63"/>
      <c r="AJ262" s="63"/>
      <c r="AK262" s="63"/>
      <c r="AL262" s="63"/>
      <c r="AM262" s="63"/>
      <c r="AN262" s="63"/>
      <c r="AO262" s="63"/>
      <c r="AP262" s="63"/>
    </row>
    <row r="263" spans="1:42" s="60" customFormat="1" x14ac:dyDescent="0.2">
      <c r="A263" s="5"/>
      <c r="B263" s="5"/>
      <c r="C263" s="144"/>
      <c r="D263" s="65"/>
      <c r="E263" s="5"/>
      <c r="F263" s="190"/>
      <c r="G263" s="242"/>
      <c r="H263" s="139"/>
      <c r="I263" s="139"/>
      <c r="J263" s="139"/>
      <c r="K263" s="63"/>
      <c r="L263" s="63"/>
      <c r="M263" s="63"/>
      <c r="N263" s="63"/>
      <c r="O263" s="63"/>
      <c r="P263" s="63"/>
      <c r="Q263" s="63"/>
      <c r="R263" s="63"/>
      <c r="S263" s="63"/>
      <c r="T263" s="63"/>
      <c r="U263" s="63"/>
      <c r="V263" s="63"/>
      <c r="W263" s="63"/>
      <c r="X263" s="63"/>
      <c r="Y263" s="63"/>
      <c r="Z263" s="63"/>
      <c r="AA263" s="63"/>
      <c r="AB263" s="63"/>
      <c r="AC263" s="63"/>
      <c r="AD263" s="63"/>
      <c r="AE263" s="63"/>
      <c r="AF263" s="63"/>
      <c r="AG263" s="63"/>
      <c r="AH263" s="63"/>
      <c r="AI263" s="63"/>
      <c r="AJ263" s="63"/>
      <c r="AK263" s="63"/>
      <c r="AL263" s="63"/>
      <c r="AM263" s="63"/>
      <c r="AN263" s="63"/>
      <c r="AO263" s="63"/>
      <c r="AP263" s="63"/>
    </row>
    <row r="264" spans="1:42" s="60" customFormat="1" x14ac:dyDescent="0.2">
      <c r="A264" s="5"/>
      <c r="B264" s="5"/>
      <c r="C264" s="144"/>
      <c r="D264" s="65"/>
      <c r="E264" s="5"/>
      <c r="F264" s="190"/>
      <c r="G264" s="242"/>
      <c r="H264" s="139"/>
      <c r="I264" s="139"/>
      <c r="J264" s="139"/>
      <c r="K264" s="63"/>
      <c r="L264" s="63"/>
      <c r="M264" s="63"/>
      <c r="N264" s="63"/>
      <c r="O264" s="63"/>
      <c r="P264" s="63"/>
      <c r="Q264" s="63"/>
      <c r="R264" s="63"/>
      <c r="S264" s="63"/>
      <c r="T264" s="63"/>
      <c r="U264" s="63"/>
      <c r="V264" s="63"/>
      <c r="W264" s="63"/>
      <c r="X264" s="63"/>
      <c r="Y264" s="63"/>
      <c r="Z264" s="63"/>
      <c r="AA264" s="63"/>
      <c r="AB264" s="63"/>
      <c r="AC264" s="63"/>
      <c r="AD264" s="63"/>
      <c r="AE264" s="63"/>
      <c r="AF264" s="63"/>
      <c r="AG264" s="63"/>
      <c r="AH264" s="63"/>
      <c r="AI264" s="63"/>
      <c r="AJ264" s="63"/>
      <c r="AK264" s="63"/>
      <c r="AL264" s="63"/>
      <c r="AM264" s="63"/>
      <c r="AN264" s="63"/>
      <c r="AO264" s="63"/>
      <c r="AP264" s="63"/>
    </row>
    <row r="265" spans="1:42" s="60" customFormat="1" x14ac:dyDescent="0.2">
      <c r="A265" s="5"/>
      <c r="B265" s="5"/>
      <c r="C265" s="144"/>
      <c r="D265" s="65"/>
      <c r="E265" s="5"/>
      <c r="F265" s="190"/>
      <c r="G265" s="242"/>
      <c r="H265" s="139"/>
      <c r="I265" s="139"/>
      <c r="J265" s="139"/>
      <c r="K265" s="63"/>
      <c r="L265" s="63"/>
      <c r="M265" s="63"/>
      <c r="N265" s="63"/>
      <c r="O265" s="63"/>
      <c r="P265" s="63"/>
      <c r="Q265" s="63"/>
      <c r="R265" s="63"/>
      <c r="S265" s="63"/>
      <c r="T265" s="63"/>
      <c r="U265" s="63"/>
      <c r="V265" s="63"/>
      <c r="W265" s="63"/>
      <c r="X265" s="63"/>
      <c r="Y265" s="63"/>
      <c r="Z265" s="63"/>
      <c r="AA265" s="63"/>
      <c r="AB265" s="63"/>
      <c r="AC265" s="63"/>
      <c r="AD265" s="63"/>
      <c r="AE265" s="63"/>
      <c r="AF265" s="63"/>
      <c r="AG265" s="63"/>
      <c r="AH265" s="63"/>
      <c r="AI265" s="63"/>
      <c r="AJ265" s="63"/>
      <c r="AK265" s="63"/>
      <c r="AL265" s="63"/>
      <c r="AM265" s="63"/>
      <c r="AN265" s="63"/>
      <c r="AO265" s="63"/>
      <c r="AP265" s="63"/>
    </row>
    <row r="266" spans="1:42" s="60" customFormat="1" x14ac:dyDescent="0.2">
      <c r="A266" s="5"/>
      <c r="B266" s="5"/>
      <c r="C266" s="144"/>
      <c r="D266" s="65"/>
      <c r="E266" s="5"/>
      <c r="F266" s="190"/>
      <c r="G266" s="242"/>
      <c r="H266" s="139"/>
      <c r="I266" s="139"/>
      <c r="J266" s="139"/>
      <c r="K266" s="63"/>
      <c r="L266" s="63"/>
      <c r="M266" s="63"/>
      <c r="N266" s="63"/>
      <c r="O266" s="63"/>
      <c r="P266" s="63"/>
      <c r="Q266" s="63"/>
      <c r="R266" s="63"/>
      <c r="S266" s="63"/>
      <c r="T266" s="63"/>
      <c r="U266" s="63"/>
      <c r="V266" s="63"/>
      <c r="W266" s="63"/>
      <c r="X266" s="63"/>
      <c r="Y266" s="63"/>
      <c r="Z266" s="63"/>
      <c r="AA266" s="63"/>
      <c r="AB266" s="63"/>
      <c r="AC266" s="63"/>
      <c r="AD266" s="63"/>
      <c r="AE266" s="63"/>
      <c r="AF266" s="63"/>
      <c r="AG266" s="63"/>
      <c r="AH266" s="63"/>
      <c r="AI266" s="63"/>
      <c r="AJ266" s="63"/>
      <c r="AK266" s="63"/>
      <c r="AL266" s="63"/>
      <c r="AM266" s="63"/>
      <c r="AN266" s="63"/>
      <c r="AO266" s="63"/>
      <c r="AP266" s="63"/>
    </row>
    <row r="267" spans="1:42" s="60" customFormat="1" x14ac:dyDescent="0.2">
      <c r="A267" s="5"/>
      <c r="B267" s="5"/>
      <c r="C267" s="144"/>
      <c r="D267" s="65"/>
      <c r="E267" s="5"/>
      <c r="F267" s="190"/>
      <c r="G267" s="242"/>
      <c r="H267" s="139"/>
      <c r="I267" s="139"/>
      <c r="J267" s="139"/>
      <c r="K267" s="63"/>
      <c r="L267" s="63"/>
      <c r="M267" s="63"/>
      <c r="N267" s="63"/>
      <c r="O267" s="63"/>
      <c r="P267" s="63"/>
      <c r="Q267" s="63"/>
      <c r="R267" s="63"/>
      <c r="S267" s="63"/>
      <c r="T267" s="63"/>
      <c r="U267" s="63"/>
      <c r="V267" s="63"/>
      <c r="W267" s="63"/>
      <c r="X267" s="63"/>
      <c r="Y267" s="63"/>
      <c r="Z267" s="63"/>
      <c r="AA267" s="63"/>
      <c r="AB267" s="63"/>
      <c r="AC267" s="63"/>
      <c r="AD267" s="63"/>
      <c r="AE267" s="63"/>
      <c r="AF267" s="63"/>
      <c r="AG267" s="63"/>
      <c r="AH267" s="63"/>
      <c r="AI267" s="63"/>
      <c r="AJ267" s="63"/>
      <c r="AK267" s="63"/>
      <c r="AL267" s="63"/>
      <c r="AM267" s="63"/>
      <c r="AN267" s="63"/>
      <c r="AO267" s="63"/>
      <c r="AP267" s="63"/>
    </row>
    <row r="268" spans="1:42" s="60" customFormat="1" x14ac:dyDescent="0.2">
      <c r="A268" s="5"/>
      <c r="B268" s="5"/>
      <c r="C268" s="144"/>
      <c r="D268" s="65"/>
      <c r="E268" s="5"/>
      <c r="F268" s="190"/>
      <c r="G268" s="242"/>
      <c r="H268" s="139"/>
      <c r="I268" s="139"/>
      <c r="J268" s="139"/>
      <c r="K268" s="63"/>
      <c r="L268" s="63"/>
      <c r="M268" s="63"/>
      <c r="N268" s="63"/>
      <c r="O268" s="63"/>
      <c r="P268" s="63"/>
      <c r="Q268" s="63"/>
      <c r="R268" s="63"/>
      <c r="S268" s="63"/>
      <c r="T268" s="63"/>
      <c r="U268" s="63"/>
      <c r="V268" s="63"/>
      <c r="W268" s="63"/>
      <c r="X268" s="63"/>
      <c r="Y268" s="63"/>
      <c r="Z268" s="63"/>
      <c r="AA268" s="63"/>
      <c r="AB268" s="63"/>
      <c r="AC268" s="63"/>
      <c r="AD268" s="63"/>
      <c r="AE268" s="63"/>
      <c r="AF268" s="63"/>
      <c r="AG268" s="63"/>
      <c r="AH268" s="63"/>
      <c r="AI268" s="63"/>
      <c r="AJ268" s="63"/>
      <c r="AK268" s="63"/>
      <c r="AL268" s="63"/>
      <c r="AM268" s="63"/>
      <c r="AN268" s="63"/>
      <c r="AO268" s="63"/>
      <c r="AP268" s="63"/>
    </row>
    <row r="269" spans="1:42" s="60" customFormat="1" x14ac:dyDescent="0.2">
      <c r="A269" s="5"/>
      <c r="B269" s="5"/>
      <c r="C269" s="144"/>
      <c r="D269" s="65"/>
      <c r="E269" s="5"/>
      <c r="F269" s="190"/>
      <c r="G269" s="242"/>
      <c r="H269" s="139"/>
      <c r="I269" s="139"/>
      <c r="J269" s="139"/>
      <c r="K269" s="63"/>
      <c r="L269" s="63"/>
      <c r="M269" s="63"/>
      <c r="N269" s="63"/>
      <c r="O269" s="63"/>
      <c r="P269" s="63"/>
      <c r="Q269" s="63"/>
      <c r="R269" s="63"/>
      <c r="S269" s="63"/>
      <c r="T269" s="63"/>
      <c r="U269" s="63"/>
      <c r="V269" s="63"/>
      <c r="W269" s="63"/>
      <c r="X269" s="63"/>
      <c r="Y269" s="63"/>
      <c r="Z269" s="63"/>
      <c r="AA269" s="63"/>
      <c r="AB269" s="63"/>
      <c r="AC269" s="63"/>
      <c r="AD269" s="63"/>
      <c r="AE269" s="63"/>
      <c r="AF269" s="63"/>
      <c r="AG269" s="63"/>
      <c r="AH269" s="63"/>
      <c r="AI269" s="63"/>
      <c r="AJ269" s="63"/>
      <c r="AK269" s="63"/>
      <c r="AL269" s="63"/>
      <c r="AM269" s="63"/>
      <c r="AN269" s="63"/>
      <c r="AO269" s="63"/>
      <c r="AP269" s="63"/>
    </row>
    <row r="270" spans="1:42" s="60" customFormat="1" x14ac:dyDescent="0.2">
      <c r="A270" s="5"/>
      <c r="B270" s="5"/>
      <c r="C270" s="144"/>
      <c r="D270" s="65"/>
      <c r="E270" s="5"/>
      <c r="F270" s="190"/>
      <c r="G270" s="242"/>
      <c r="H270" s="139"/>
      <c r="I270" s="139"/>
      <c r="J270" s="139"/>
      <c r="K270" s="63"/>
      <c r="L270" s="63"/>
      <c r="M270" s="63"/>
      <c r="N270" s="63"/>
      <c r="O270" s="63"/>
      <c r="P270" s="63"/>
      <c r="Q270" s="63"/>
      <c r="R270" s="63"/>
      <c r="S270" s="63"/>
      <c r="T270" s="63"/>
      <c r="U270" s="63"/>
      <c r="V270" s="63"/>
      <c r="W270" s="63"/>
      <c r="X270" s="63"/>
      <c r="Y270" s="63"/>
      <c r="Z270" s="63"/>
      <c r="AA270" s="63"/>
      <c r="AB270" s="63"/>
      <c r="AC270" s="63"/>
      <c r="AD270" s="63"/>
      <c r="AE270" s="63"/>
      <c r="AF270" s="63"/>
      <c r="AG270" s="63"/>
      <c r="AH270" s="63"/>
      <c r="AI270" s="63"/>
      <c r="AJ270" s="63"/>
      <c r="AK270" s="63"/>
      <c r="AL270" s="63"/>
      <c r="AM270" s="63"/>
      <c r="AN270" s="63"/>
      <c r="AO270" s="63"/>
      <c r="AP270" s="63"/>
    </row>
    <row r="271" spans="1:42" s="60" customFormat="1" x14ac:dyDescent="0.2">
      <c r="A271" s="5"/>
      <c r="B271" s="5"/>
      <c r="C271" s="144"/>
      <c r="D271" s="65"/>
      <c r="E271" s="5"/>
      <c r="F271" s="190"/>
      <c r="G271" s="242"/>
      <c r="H271" s="139"/>
      <c r="I271" s="139"/>
      <c r="J271" s="139"/>
      <c r="K271" s="63"/>
      <c r="L271" s="63"/>
      <c r="M271" s="63"/>
      <c r="N271" s="63"/>
      <c r="O271" s="63"/>
      <c r="P271" s="63"/>
      <c r="Q271" s="63"/>
      <c r="R271" s="63"/>
      <c r="S271" s="63"/>
      <c r="T271" s="63"/>
      <c r="U271" s="63"/>
      <c r="V271" s="63"/>
      <c r="W271" s="63"/>
      <c r="X271" s="63"/>
      <c r="Y271" s="63"/>
      <c r="Z271" s="63"/>
      <c r="AA271" s="63"/>
      <c r="AB271" s="63"/>
      <c r="AC271" s="63"/>
      <c r="AD271" s="63"/>
      <c r="AE271" s="63"/>
      <c r="AF271" s="63"/>
      <c r="AG271" s="63"/>
      <c r="AH271" s="63"/>
      <c r="AI271" s="63"/>
      <c r="AJ271" s="63"/>
      <c r="AK271" s="63"/>
      <c r="AL271" s="63"/>
      <c r="AM271" s="63"/>
      <c r="AN271" s="63"/>
      <c r="AO271" s="63"/>
      <c r="AP271" s="63"/>
    </row>
    <row r="272" spans="1:42" s="60" customFormat="1" x14ac:dyDescent="0.2">
      <c r="A272" s="5"/>
      <c r="B272" s="5"/>
      <c r="C272" s="144"/>
      <c r="D272" s="65"/>
      <c r="E272" s="5"/>
      <c r="F272" s="190"/>
      <c r="G272" s="242"/>
      <c r="H272" s="139"/>
      <c r="I272" s="139"/>
      <c r="J272" s="139"/>
      <c r="K272" s="63"/>
      <c r="L272" s="63"/>
      <c r="M272" s="63"/>
      <c r="N272" s="63"/>
      <c r="O272" s="63"/>
      <c r="P272" s="63"/>
      <c r="Q272" s="63"/>
      <c r="R272" s="63"/>
      <c r="S272" s="63"/>
      <c r="T272" s="63"/>
      <c r="U272" s="63"/>
      <c r="V272" s="63"/>
      <c r="W272" s="63"/>
      <c r="X272" s="63"/>
      <c r="Y272" s="63"/>
      <c r="Z272" s="63"/>
      <c r="AA272" s="63"/>
      <c r="AB272" s="63"/>
      <c r="AC272" s="63"/>
      <c r="AD272" s="63"/>
      <c r="AE272" s="63"/>
      <c r="AF272" s="63"/>
      <c r="AG272" s="63"/>
      <c r="AH272" s="63"/>
      <c r="AI272" s="63"/>
      <c r="AJ272" s="63"/>
      <c r="AK272" s="63"/>
      <c r="AL272" s="63"/>
      <c r="AM272" s="63"/>
      <c r="AN272" s="63"/>
      <c r="AO272" s="63"/>
      <c r="AP272" s="63"/>
    </row>
    <row r="273" spans="1:42" s="60" customFormat="1" x14ac:dyDescent="0.2">
      <c r="A273" s="5"/>
      <c r="B273" s="5"/>
      <c r="C273" s="144"/>
      <c r="D273" s="65"/>
      <c r="E273" s="5"/>
      <c r="F273" s="190"/>
      <c r="G273" s="242"/>
      <c r="H273" s="139"/>
      <c r="I273" s="139"/>
      <c r="J273" s="139"/>
      <c r="K273" s="63"/>
      <c r="L273" s="63"/>
      <c r="M273" s="63"/>
      <c r="N273" s="63"/>
      <c r="O273" s="63"/>
      <c r="P273" s="63"/>
      <c r="Q273" s="63"/>
      <c r="R273" s="63"/>
      <c r="S273" s="63"/>
      <c r="T273" s="63"/>
      <c r="U273" s="63"/>
      <c r="V273" s="63"/>
      <c r="W273" s="63"/>
      <c r="X273" s="63"/>
      <c r="Y273" s="63"/>
      <c r="Z273" s="63"/>
      <c r="AA273" s="63"/>
      <c r="AB273" s="63"/>
      <c r="AC273" s="63"/>
      <c r="AD273" s="63"/>
      <c r="AE273" s="63"/>
      <c r="AF273" s="63"/>
      <c r="AG273" s="63"/>
      <c r="AH273" s="63"/>
      <c r="AI273" s="63"/>
      <c r="AJ273" s="63"/>
      <c r="AK273" s="63"/>
      <c r="AL273" s="63"/>
      <c r="AM273" s="63"/>
      <c r="AN273" s="63"/>
      <c r="AO273" s="63"/>
      <c r="AP273" s="63"/>
    </row>
    <row r="274" spans="1:42" s="60" customFormat="1" x14ac:dyDescent="0.2">
      <c r="A274" s="5"/>
      <c r="B274" s="5"/>
      <c r="C274" s="144"/>
      <c r="D274" s="65"/>
      <c r="E274" s="5"/>
      <c r="F274" s="190"/>
      <c r="G274" s="242"/>
      <c r="H274" s="139"/>
      <c r="I274" s="139"/>
      <c r="J274" s="139"/>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c r="AN274" s="63"/>
      <c r="AO274" s="63"/>
      <c r="AP274" s="63"/>
    </row>
    <row r="275" spans="1:42" s="60" customFormat="1" x14ac:dyDescent="0.2">
      <c r="A275" s="5"/>
      <c r="B275" s="5"/>
      <c r="C275" s="144"/>
      <c r="D275" s="65"/>
      <c r="E275" s="5"/>
      <c r="F275" s="190"/>
      <c r="G275" s="242"/>
      <c r="H275" s="139"/>
      <c r="I275" s="139"/>
      <c r="J275" s="139"/>
      <c r="K275" s="63"/>
      <c r="L275" s="63"/>
      <c r="M275" s="63"/>
      <c r="N275" s="63"/>
      <c r="O275" s="63"/>
      <c r="P275" s="63"/>
      <c r="Q275" s="63"/>
      <c r="R275" s="63"/>
      <c r="S275" s="63"/>
      <c r="T275" s="63"/>
      <c r="U275" s="63"/>
      <c r="V275" s="63"/>
      <c r="W275" s="63"/>
      <c r="X275" s="63"/>
      <c r="Y275" s="63"/>
      <c r="Z275" s="63"/>
      <c r="AA275" s="63"/>
      <c r="AB275" s="63"/>
      <c r="AC275" s="63"/>
      <c r="AD275" s="63"/>
      <c r="AE275" s="63"/>
      <c r="AF275" s="63"/>
      <c r="AG275" s="63"/>
      <c r="AH275" s="63"/>
      <c r="AI275" s="63"/>
      <c r="AJ275" s="63"/>
      <c r="AK275" s="63"/>
      <c r="AL275" s="63"/>
      <c r="AM275" s="63"/>
      <c r="AN275" s="63"/>
      <c r="AO275" s="63"/>
      <c r="AP275" s="63"/>
    </row>
    <row r="276" spans="1:42" s="60" customFormat="1" x14ac:dyDescent="0.2">
      <c r="A276" s="5"/>
      <c r="B276" s="5"/>
      <c r="C276" s="144"/>
      <c r="D276" s="65"/>
      <c r="E276" s="5"/>
      <c r="F276" s="190"/>
      <c r="G276" s="242"/>
      <c r="H276" s="139"/>
      <c r="I276" s="139"/>
      <c r="J276" s="139"/>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3"/>
      <c r="AO276" s="63"/>
      <c r="AP276" s="63"/>
    </row>
    <row r="277" spans="1:42" s="60" customFormat="1" x14ac:dyDescent="0.2">
      <c r="A277" s="5"/>
      <c r="B277" s="5"/>
      <c r="C277" s="144"/>
      <c r="D277" s="65"/>
      <c r="E277" s="5"/>
      <c r="F277" s="190"/>
      <c r="G277" s="242"/>
      <c r="H277" s="139"/>
      <c r="I277" s="139"/>
      <c r="J277" s="139"/>
      <c r="K277" s="63"/>
      <c r="L277" s="63"/>
      <c r="M277" s="63"/>
      <c r="N277" s="63"/>
      <c r="O277" s="63"/>
      <c r="P277" s="63"/>
      <c r="Q277" s="63"/>
      <c r="R277" s="63"/>
      <c r="S277" s="63"/>
      <c r="T277" s="63"/>
      <c r="U277" s="63"/>
      <c r="V277" s="63"/>
      <c r="W277" s="63"/>
      <c r="X277" s="63"/>
      <c r="Y277" s="63"/>
      <c r="Z277" s="63"/>
      <c r="AA277" s="63"/>
      <c r="AB277" s="63"/>
      <c r="AC277" s="63"/>
      <c r="AD277" s="63"/>
      <c r="AE277" s="63"/>
      <c r="AF277" s="63"/>
      <c r="AG277" s="63"/>
      <c r="AH277" s="63"/>
      <c r="AI277" s="63"/>
      <c r="AJ277" s="63"/>
      <c r="AK277" s="63"/>
      <c r="AL277" s="63"/>
      <c r="AM277" s="63"/>
      <c r="AN277" s="63"/>
      <c r="AO277" s="63"/>
      <c r="AP277" s="63"/>
    </row>
    <row r="278" spans="1:42" s="60" customFormat="1" x14ac:dyDescent="0.2">
      <c r="A278" s="5"/>
      <c r="B278" s="5"/>
      <c r="C278" s="144"/>
      <c r="D278" s="65"/>
      <c r="E278" s="5"/>
      <c r="F278" s="190"/>
      <c r="G278" s="242"/>
      <c r="H278" s="139"/>
      <c r="I278" s="139"/>
      <c r="J278" s="139"/>
      <c r="K278" s="63"/>
      <c r="L278" s="63"/>
      <c r="M278" s="63"/>
      <c r="N278" s="63"/>
      <c r="O278" s="63"/>
      <c r="P278" s="63"/>
      <c r="Q278" s="63"/>
      <c r="R278" s="63"/>
      <c r="S278" s="63"/>
      <c r="T278" s="63"/>
      <c r="U278" s="63"/>
      <c r="V278" s="63"/>
      <c r="W278" s="63"/>
      <c r="X278" s="63"/>
      <c r="Y278" s="63"/>
      <c r="Z278" s="63"/>
      <c r="AA278" s="63"/>
      <c r="AB278" s="63"/>
      <c r="AC278" s="63"/>
      <c r="AD278" s="63"/>
      <c r="AE278" s="63"/>
      <c r="AF278" s="63"/>
      <c r="AG278" s="63"/>
      <c r="AH278" s="63"/>
      <c r="AI278" s="63"/>
      <c r="AJ278" s="63"/>
      <c r="AK278" s="63"/>
      <c r="AL278" s="63"/>
      <c r="AM278" s="63"/>
      <c r="AN278" s="63"/>
      <c r="AO278" s="63"/>
      <c r="AP278" s="63"/>
    </row>
    <row r="279" spans="1:42" s="60" customFormat="1" x14ac:dyDescent="0.2">
      <c r="A279" s="5"/>
      <c r="B279" s="5"/>
      <c r="C279" s="144"/>
      <c r="D279" s="65"/>
      <c r="E279" s="5"/>
      <c r="F279" s="190"/>
      <c r="G279" s="242"/>
      <c r="H279" s="139"/>
      <c r="I279" s="139"/>
      <c r="J279" s="139"/>
      <c r="K279" s="63"/>
      <c r="L279" s="63"/>
      <c r="M279" s="63"/>
      <c r="N279" s="63"/>
      <c r="O279" s="63"/>
      <c r="P279" s="63"/>
      <c r="Q279" s="63"/>
      <c r="R279" s="63"/>
      <c r="S279" s="63"/>
      <c r="T279" s="63"/>
      <c r="U279" s="63"/>
      <c r="V279" s="63"/>
      <c r="W279" s="63"/>
      <c r="X279" s="63"/>
      <c r="Y279" s="63"/>
      <c r="Z279" s="63"/>
      <c r="AA279" s="63"/>
      <c r="AB279" s="63"/>
      <c r="AC279" s="63"/>
      <c r="AD279" s="63"/>
      <c r="AE279" s="63"/>
      <c r="AF279" s="63"/>
      <c r="AG279" s="63"/>
      <c r="AH279" s="63"/>
      <c r="AI279" s="63"/>
      <c r="AJ279" s="63"/>
      <c r="AK279" s="63"/>
      <c r="AL279" s="63"/>
      <c r="AM279" s="63"/>
      <c r="AN279" s="63"/>
      <c r="AO279" s="63"/>
      <c r="AP279" s="63"/>
    </row>
    <row r="280" spans="1:42" s="60" customFormat="1" x14ac:dyDescent="0.2">
      <c r="A280" s="5"/>
      <c r="B280" s="5"/>
      <c r="C280" s="144"/>
      <c r="D280" s="65"/>
      <c r="E280" s="5"/>
      <c r="F280" s="190"/>
      <c r="G280" s="242"/>
      <c r="H280" s="139"/>
      <c r="I280" s="139"/>
      <c r="J280" s="139"/>
      <c r="K280" s="63"/>
      <c r="L280" s="63"/>
      <c r="M280" s="63"/>
      <c r="N280" s="63"/>
      <c r="O280" s="63"/>
      <c r="P280" s="63"/>
      <c r="Q280" s="63"/>
      <c r="R280" s="63"/>
      <c r="S280" s="63"/>
      <c r="T280" s="63"/>
      <c r="U280" s="63"/>
      <c r="V280" s="63"/>
      <c r="W280" s="63"/>
      <c r="X280" s="63"/>
      <c r="Y280" s="63"/>
      <c r="Z280" s="63"/>
      <c r="AA280" s="63"/>
      <c r="AB280" s="63"/>
      <c r="AC280" s="63"/>
      <c r="AD280" s="63"/>
      <c r="AE280" s="63"/>
      <c r="AF280" s="63"/>
      <c r="AG280" s="63"/>
      <c r="AH280" s="63"/>
      <c r="AI280" s="63"/>
      <c r="AJ280" s="63"/>
      <c r="AK280" s="63"/>
      <c r="AL280" s="63"/>
      <c r="AM280" s="63"/>
      <c r="AN280" s="63"/>
      <c r="AO280" s="63"/>
      <c r="AP280" s="63"/>
    </row>
    <row r="281" spans="1:42" s="60" customFormat="1" x14ac:dyDescent="0.2">
      <c r="A281" s="5"/>
      <c r="B281" s="5"/>
      <c r="C281" s="144"/>
      <c r="D281" s="65"/>
      <c r="E281" s="5"/>
      <c r="F281" s="190"/>
      <c r="G281" s="242"/>
      <c r="H281" s="139"/>
      <c r="I281" s="139"/>
      <c r="J281" s="139"/>
      <c r="K281" s="63"/>
      <c r="L281" s="63"/>
      <c r="M281" s="63"/>
      <c r="N281" s="63"/>
      <c r="O281" s="63"/>
      <c r="P281" s="63"/>
      <c r="Q281" s="63"/>
      <c r="R281" s="63"/>
      <c r="S281" s="63"/>
      <c r="T281" s="63"/>
      <c r="U281" s="63"/>
      <c r="V281" s="63"/>
      <c r="W281" s="63"/>
      <c r="X281" s="63"/>
      <c r="Y281" s="63"/>
      <c r="Z281" s="63"/>
      <c r="AA281" s="63"/>
      <c r="AB281" s="63"/>
      <c r="AC281" s="63"/>
      <c r="AD281" s="63"/>
      <c r="AE281" s="63"/>
      <c r="AF281" s="63"/>
      <c r="AG281" s="63"/>
      <c r="AH281" s="63"/>
      <c r="AI281" s="63"/>
      <c r="AJ281" s="63"/>
      <c r="AK281" s="63"/>
      <c r="AL281" s="63"/>
      <c r="AM281" s="63"/>
      <c r="AN281" s="63"/>
      <c r="AO281" s="63"/>
      <c r="AP281" s="63"/>
    </row>
    <row r="282" spans="1:42" s="60" customFormat="1" x14ac:dyDescent="0.2">
      <c r="A282" s="5"/>
      <c r="B282" s="5"/>
      <c r="C282" s="144"/>
      <c r="D282" s="65"/>
      <c r="E282" s="5"/>
      <c r="F282" s="190"/>
      <c r="G282" s="242"/>
      <c r="H282" s="139"/>
      <c r="I282" s="139"/>
      <c r="J282" s="139"/>
      <c r="K282" s="63"/>
      <c r="L282" s="63"/>
      <c r="M282" s="63"/>
      <c r="N282" s="63"/>
      <c r="O282" s="63"/>
      <c r="P282" s="63"/>
      <c r="Q282" s="63"/>
      <c r="R282" s="63"/>
      <c r="S282" s="63"/>
      <c r="T282" s="63"/>
      <c r="U282" s="63"/>
      <c r="V282" s="63"/>
      <c r="W282" s="63"/>
      <c r="X282" s="63"/>
      <c r="Y282" s="63"/>
      <c r="Z282" s="63"/>
      <c r="AA282" s="63"/>
      <c r="AB282" s="63"/>
      <c r="AC282" s="63"/>
      <c r="AD282" s="63"/>
      <c r="AE282" s="63"/>
      <c r="AF282" s="63"/>
      <c r="AG282" s="63"/>
      <c r="AH282" s="63"/>
      <c r="AI282" s="63"/>
      <c r="AJ282" s="63"/>
      <c r="AK282" s="63"/>
      <c r="AL282" s="63"/>
      <c r="AM282" s="63"/>
      <c r="AN282" s="63"/>
      <c r="AO282" s="63"/>
      <c r="AP282" s="63"/>
    </row>
    <row r="283" spans="1:42" s="60" customFormat="1" x14ac:dyDescent="0.2">
      <c r="A283" s="5"/>
      <c r="B283" s="5"/>
      <c r="C283" s="144"/>
      <c r="D283" s="65"/>
      <c r="E283" s="5"/>
      <c r="F283" s="190"/>
      <c r="G283" s="242"/>
      <c r="H283" s="139"/>
      <c r="I283" s="139"/>
      <c r="J283" s="139"/>
      <c r="K283" s="63"/>
      <c r="L283" s="63"/>
      <c r="M283" s="63"/>
      <c r="N283" s="63"/>
      <c r="O283" s="63"/>
      <c r="P283" s="63"/>
      <c r="Q283" s="63"/>
      <c r="R283" s="63"/>
      <c r="S283" s="63"/>
      <c r="T283" s="63"/>
      <c r="U283" s="63"/>
      <c r="V283" s="63"/>
      <c r="W283" s="63"/>
      <c r="X283" s="63"/>
      <c r="Y283" s="63"/>
      <c r="Z283" s="63"/>
      <c r="AA283" s="63"/>
      <c r="AB283" s="63"/>
      <c r="AC283" s="63"/>
      <c r="AD283" s="63"/>
      <c r="AE283" s="63"/>
      <c r="AF283" s="63"/>
      <c r="AG283" s="63"/>
      <c r="AH283" s="63"/>
      <c r="AI283" s="63"/>
      <c r="AJ283" s="63"/>
      <c r="AK283" s="63"/>
      <c r="AL283" s="63"/>
      <c r="AM283" s="63"/>
      <c r="AN283" s="63"/>
      <c r="AO283" s="63"/>
      <c r="AP283" s="63"/>
    </row>
    <row r="284" spans="1:42" s="60" customFormat="1" x14ac:dyDescent="0.2">
      <c r="A284" s="5"/>
      <c r="B284" s="5"/>
      <c r="C284" s="144"/>
      <c r="D284" s="65"/>
      <c r="E284" s="5"/>
      <c r="F284" s="190"/>
      <c r="G284" s="242"/>
      <c r="H284" s="139"/>
      <c r="I284" s="139"/>
      <c r="J284" s="139"/>
      <c r="K284" s="63"/>
      <c r="L284" s="63"/>
      <c r="M284" s="63"/>
      <c r="N284" s="63"/>
      <c r="O284" s="63"/>
      <c r="P284" s="63"/>
      <c r="Q284" s="63"/>
      <c r="R284" s="63"/>
      <c r="S284" s="63"/>
      <c r="T284" s="63"/>
      <c r="U284" s="63"/>
      <c r="V284" s="63"/>
      <c r="W284" s="63"/>
      <c r="X284" s="63"/>
      <c r="Y284" s="63"/>
      <c r="Z284" s="63"/>
      <c r="AA284" s="63"/>
      <c r="AB284" s="63"/>
      <c r="AC284" s="63"/>
      <c r="AD284" s="63"/>
      <c r="AE284" s="63"/>
      <c r="AF284" s="63"/>
      <c r="AG284" s="63"/>
      <c r="AH284" s="63"/>
      <c r="AI284" s="63"/>
      <c r="AJ284" s="63"/>
      <c r="AK284" s="63"/>
      <c r="AL284" s="63"/>
      <c r="AM284" s="63"/>
      <c r="AN284" s="63"/>
      <c r="AO284" s="63"/>
      <c r="AP284" s="63"/>
    </row>
    <row r="285" spans="1:42" s="60" customFormat="1" x14ac:dyDescent="0.2">
      <c r="A285" s="5"/>
      <c r="B285" s="5"/>
      <c r="C285" s="144"/>
      <c r="D285" s="65"/>
      <c r="E285" s="5"/>
      <c r="F285" s="190"/>
      <c r="G285" s="242"/>
      <c r="H285" s="139"/>
      <c r="I285" s="139"/>
      <c r="J285" s="139"/>
      <c r="K285" s="63"/>
      <c r="L285" s="63"/>
      <c r="M285" s="63"/>
      <c r="N285" s="63"/>
      <c r="O285" s="63"/>
      <c r="P285" s="63"/>
      <c r="Q285" s="63"/>
      <c r="R285" s="63"/>
      <c r="S285" s="63"/>
      <c r="T285" s="63"/>
      <c r="U285" s="63"/>
      <c r="V285" s="63"/>
      <c r="W285" s="63"/>
      <c r="X285" s="63"/>
      <c r="Y285" s="63"/>
      <c r="Z285" s="63"/>
      <c r="AA285" s="63"/>
      <c r="AB285" s="63"/>
      <c r="AC285" s="63"/>
      <c r="AD285" s="63"/>
      <c r="AE285" s="63"/>
      <c r="AF285" s="63"/>
      <c r="AG285" s="63"/>
      <c r="AH285" s="63"/>
      <c r="AI285" s="63"/>
      <c r="AJ285" s="63"/>
      <c r="AK285" s="63"/>
      <c r="AL285" s="63"/>
      <c r="AM285" s="63"/>
      <c r="AN285" s="63"/>
      <c r="AO285" s="63"/>
      <c r="AP285" s="63"/>
    </row>
    <row r="286" spans="1:42" s="60" customFormat="1" x14ac:dyDescent="0.2">
      <c r="A286" s="5"/>
      <c r="B286" s="5"/>
      <c r="C286" s="144"/>
      <c r="D286" s="65"/>
      <c r="E286" s="5"/>
      <c r="F286" s="190"/>
      <c r="G286" s="242"/>
      <c r="H286" s="139"/>
      <c r="I286" s="139"/>
      <c r="J286" s="139"/>
      <c r="K286" s="63"/>
      <c r="L286" s="63"/>
      <c r="M286" s="63"/>
      <c r="N286" s="63"/>
      <c r="O286" s="63"/>
      <c r="P286" s="63"/>
      <c r="Q286" s="63"/>
      <c r="R286" s="63"/>
      <c r="S286" s="63"/>
      <c r="T286" s="63"/>
      <c r="U286" s="63"/>
      <c r="V286" s="63"/>
      <c r="W286" s="63"/>
      <c r="X286" s="63"/>
      <c r="Y286" s="63"/>
      <c r="Z286" s="63"/>
      <c r="AA286" s="63"/>
      <c r="AB286" s="63"/>
      <c r="AC286" s="63"/>
      <c r="AD286" s="63"/>
      <c r="AE286" s="63"/>
      <c r="AF286" s="63"/>
      <c r="AG286" s="63"/>
      <c r="AH286" s="63"/>
      <c r="AI286" s="63"/>
      <c r="AJ286" s="63"/>
      <c r="AK286" s="63"/>
      <c r="AL286" s="63"/>
      <c r="AM286" s="63"/>
      <c r="AN286" s="63"/>
      <c r="AO286" s="63"/>
      <c r="AP286" s="63"/>
    </row>
    <row r="287" spans="1:42" s="60" customFormat="1" x14ac:dyDescent="0.2">
      <c r="A287" s="5"/>
      <c r="B287" s="5"/>
      <c r="C287" s="144"/>
      <c r="D287" s="65"/>
      <c r="E287" s="5"/>
      <c r="F287" s="190"/>
      <c r="G287" s="242"/>
      <c r="H287" s="139"/>
      <c r="I287" s="139"/>
      <c r="J287" s="139"/>
      <c r="K287" s="63"/>
      <c r="L287" s="63"/>
      <c r="M287" s="63"/>
      <c r="N287" s="63"/>
      <c r="O287" s="63"/>
      <c r="P287" s="63"/>
      <c r="Q287" s="63"/>
      <c r="R287" s="63"/>
      <c r="S287" s="63"/>
      <c r="T287" s="63"/>
      <c r="U287" s="63"/>
      <c r="V287" s="63"/>
      <c r="W287" s="63"/>
      <c r="X287" s="63"/>
      <c r="Y287" s="63"/>
      <c r="Z287" s="63"/>
      <c r="AA287" s="63"/>
      <c r="AB287" s="63"/>
      <c r="AC287" s="63"/>
      <c r="AD287" s="63"/>
      <c r="AE287" s="63"/>
      <c r="AF287" s="63"/>
      <c r="AG287" s="63"/>
      <c r="AH287" s="63"/>
      <c r="AI287" s="63"/>
      <c r="AJ287" s="63"/>
      <c r="AK287" s="63"/>
      <c r="AL287" s="63"/>
      <c r="AM287" s="63"/>
      <c r="AN287" s="63"/>
      <c r="AO287" s="63"/>
      <c r="AP287" s="63"/>
    </row>
    <row r="288" spans="1:42" s="60" customFormat="1" x14ac:dyDescent="0.2">
      <c r="A288" s="5"/>
      <c r="B288" s="5"/>
      <c r="C288" s="144"/>
      <c r="D288" s="65"/>
      <c r="E288" s="5"/>
      <c r="F288" s="190"/>
      <c r="G288" s="242"/>
      <c r="H288" s="139"/>
      <c r="I288" s="139"/>
      <c r="J288" s="139"/>
      <c r="K288" s="63"/>
      <c r="L288" s="63"/>
      <c r="M288" s="63"/>
      <c r="N288" s="63"/>
      <c r="O288" s="63"/>
      <c r="P288" s="63"/>
      <c r="Q288" s="63"/>
      <c r="R288" s="63"/>
      <c r="S288" s="63"/>
      <c r="T288" s="63"/>
      <c r="U288" s="63"/>
      <c r="V288" s="63"/>
      <c r="W288" s="63"/>
      <c r="X288" s="63"/>
      <c r="Y288" s="63"/>
      <c r="Z288" s="63"/>
      <c r="AA288" s="63"/>
      <c r="AB288" s="63"/>
      <c r="AC288" s="63"/>
      <c r="AD288" s="63"/>
      <c r="AE288" s="63"/>
      <c r="AF288" s="63"/>
      <c r="AG288" s="63"/>
      <c r="AH288" s="63"/>
      <c r="AI288" s="63"/>
      <c r="AJ288" s="63"/>
      <c r="AK288" s="63"/>
      <c r="AL288" s="63"/>
      <c r="AM288" s="63"/>
      <c r="AN288" s="63"/>
      <c r="AO288" s="63"/>
      <c r="AP288" s="63"/>
    </row>
    <row r="289" spans="1:42" s="60" customFormat="1" x14ac:dyDescent="0.2">
      <c r="A289" s="5"/>
      <c r="B289" s="5"/>
      <c r="C289" s="144"/>
      <c r="D289" s="65"/>
      <c r="E289" s="5"/>
      <c r="F289" s="190"/>
      <c r="G289" s="242"/>
      <c r="H289" s="139"/>
      <c r="I289" s="139"/>
      <c r="J289" s="139"/>
      <c r="K289" s="63"/>
      <c r="L289" s="63"/>
      <c r="M289" s="63"/>
      <c r="N289" s="63"/>
      <c r="O289" s="63"/>
      <c r="P289" s="63"/>
      <c r="Q289" s="63"/>
      <c r="R289" s="63"/>
      <c r="S289" s="63"/>
      <c r="T289" s="63"/>
      <c r="U289" s="63"/>
      <c r="V289" s="63"/>
      <c r="W289" s="63"/>
      <c r="X289" s="63"/>
      <c r="Y289" s="63"/>
      <c r="Z289" s="63"/>
      <c r="AA289" s="63"/>
      <c r="AB289" s="63"/>
      <c r="AC289" s="63"/>
      <c r="AD289" s="63"/>
      <c r="AE289" s="63"/>
      <c r="AF289" s="63"/>
      <c r="AG289" s="63"/>
      <c r="AH289" s="63"/>
      <c r="AI289" s="63"/>
      <c r="AJ289" s="63"/>
      <c r="AK289" s="63"/>
      <c r="AL289" s="63"/>
      <c r="AM289" s="63"/>
      <c r="AN289" s="63"/>
      <c r="AO289" s="63"/>
      <c r="AP289" s="63"/>
    </row>
    <row r="290" spans="1:42" s="60" customFormat="1" x14ac:dyDescent="0.2">
      <c r="A290" s="5"/>
      <c r="B290" s="5"/>
      <c r="C290" s="144"/>
      <c r="D290" s="65"/>
      <c r="E290" s="5"/>
      <c r="F290" s="190"/>
      <c r="G290" s="242"/>
      <c r="H290" s="139"/>
      <c r="I290" s="139"/>
      <c r="J290" s="139"/>
      <c r="K290" s="63"/>
      <c r="L290" s="63"/>
      <c r="M290" s="63"/>
      <c r="N290" s="63"/>
      <c r="O290" s="63"/>
      <c r="P290" s="63"/>
      <c r="Q290" s="63"/>
      <c r="R290" s="63"/>
      <c r="S290" s="63"/>
      <c r="T290" s="63"/>
      <c r="U290" s="63"/>
      <c r="V290" s="63"/>
      <c r="W290" s="63"/>
      <c r="X290" s="63"/>
      <c r="Y290" s="63"/>
      <c r="Z290" s="63"/>
      <c r="AA290" s="63"/>
      <c r="AB290" s="63"/>
      <c r="AC290" s="63"/>
      <c r="AD290" s="63"/>
      <c r="AE290" s="63"/>
      <c r="AF290" s="63"/>
      <c r="AG290" s="63"/>
      <c r="AH290" s="63"/>
      <c r="AI290" s="63"/>
      <c r="AJ290" s="63"/>
      <c r="AK290" s="63"/>
      <c r="AL290" s="63"/>
      <c r="AM290" s="63"/>
      <c r="AN290" s="63"/>
      <c r="AO290" s="63"/>
      <c r="AP290" s="63"/>
    </row>
    <row r="291" spans="1:42" s="60" customFormat="1" x14ac:dyDescent="0.2">
      <c r="A291" s="5"/>
      <c r="B291" s="5"/>
      <c r="C291" s="144"/>
      <c r="D291" s="65"/>
      <c r="E291" s="5"/>
      <c r="F291" s="190"/>
      <c r="G291" s="242"/>
      <c r="H291" s="139"/>
      <c r="I291" s="139"/>
      <c r="J291" s="139"/>
      <c r="K291" s="63"/>
      <c r="L291" s="63"/>
      <c r="M291" s="63"/>
      <c r="N291" s="63"/>
      <c r="O291" s="63"/>
      <c r="P291" s="63"/>
      <c r="Q291" s="63"/>
      <c r="R291" s="63"/>
      <c r="S291" s="63"/>
      <c r="T291" s="63"/>
      <c r="U291" s="63"/>
      <c r="V291" s="63"/>
      <c r="W291" s="63"/>
      <c r="X291" s="63"/>
      <c r="Y291" s="63"/>
      <c r="Z291" s="63"/>
      <c r="AA291" s="63"/>
      <c r="AB291" s="63"/>
      <c r="AC291" s="63"/>
      <c r="AD291" s="63"/>
      <c r="AE291" s="63"/>
      <c r="AF291" s="63"/>
      <c r="AG291" s="63"/>
      <c r="AH291" s="63"/>
      <c r="AI291" s="63"/>
      <c r="AJ291" s="63"/>
      <c r="AK291" s="63"/>
      <c r="AL291" s="63"/>
      <c r="AM291" s="63"/>
      <c r="AN291" s="63"/>
      <c r="AO291" s="63"/>
      <c r="AP291" s="63"/>
    </row>
    <row r="292" spans="1:42" s="60" customFormat="1" x14ac:dyDescent="0.2">
      <c r="A292" s="5"/>
      <c r="B292" s="5"/>
      <c r="C292" s="144"/>
      <c r="D292" s="65"/>
      <c r="E292" s="5"/>
      <c r="F292" s="190"/>
      <c r="G292" s="242"/>
      <c r="H292" s="139"/>
      <c r="I292" s="139"/>
      <c r="J292" s="139"/>
      <c r="K292" s="63"/>
      <c r="L292" s="63"/>
      <c r="M292" s="63"/>
      <c r="N292" s="63"/>
      <c r="O292" s="63"/>
      <c r="P292" s="63"/>
      <c r="Q292" s="63"/>
      <c r="R292" s="63"/>
      <c r="S292" s="63"/>
      <c r="T292" s="63"/>
      <c r="U292" s="63"/>
      <c r="V292" s="63"/>
      <c r="W292" s="63"/>
      <c r="X292" s="63"/>
      <c r="Y292" s="63"/>
      <c r="Z292" s="63"/>
      <c r="AA292" s="63"/>
      <c r="AB292" s="63"/>
      <c r="AC292" s="63"/>
      <c r="AD292" s="63"/>
      <c r="AE292" s="63"/>
      <c r="AF292" s="63"/>
      <c r="AG292" s="63"/>
      <c r="AH292" s="63"/>
      <c r="AI292" s="63"/>
      <c r="AJ292" s="63"/>
      <c r="AK292" s="63"/>
      <c r="AL292" s="63"/>
      <c r="AM292" s="63"/>
      <c r="AN292" s="63"/>
      <c r="AO292" s="63"/>
      <c r="AP292" s="63"/>
    </row>
    <row r="293" spans="1:42" s="60" customFormat="1" x14ac:dyDescent="0.2">
      <c r="A293" s="5"/>
      <c r="B293" s="5"/>
      <c r="C293" s="144"/>
      <c r="D293" s="65"/>
      <c r="E293" s="5"/>
      <c r="F293" s="190"/>
      <c r="G293" s="242"/>
      <c r="H293" s="139"/>
      <c r="I293" s="139"/>
      <c r="J293" s="139"/>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3"/>
      <c r="AO293" s="63"/>
      <c r="AP293" s="63"/>
    </row>
    <row r="294" spans="1:42" s="60" customFormat="1" x14ac:dyDescent="0.2">
      <c r="A294" s="5"/>
      <c r="B294" s="5"/>
      <c r="C294" s="144"/>
      <c r="D294" s="65"/>
      <c r="E294" s="5"/>
      <c r="F294" s="190"/>
      <c r="G294" s="242"/>
      <c r="H294" s="139"/>
      <c r="I294" s="139"/>
      <c r="J294" s="139"/>
      <c r="K294" s="63"/>
      <c r="L294" s="63"/>
      <c r="M294" s="63"/>
      <c r="N294" s="63"/>
      <c r="O294" s="63"/>
      <c r="P294" s="63"/>
      <c r="Q294" s="63"/>
      <c r="R294" s="63"/>
      <c r="S294" s="63"/>
      <c r="T294" s="63"/>
      <c r="U294" s="63"/>
      <c r="V294" s="63"/>
      <c r="W294" s="63"/>
      <c r="X294" s="63"/>
      <c r="Y294" s="63"/>
      <c r="Z294" s="63"/>
      <c r="AA294" s="63"/>
      <c r="AB294" s="63"/>
      <c r="AC294" s="63"/>
      <c r="AD294" s="63"/>
      <c r="AE294" s="63"/>
      <c r="AF294" s="63"/>
      <c r="AG294" s="63"/>
      <c r="AH294" s="63"/>
      <c r="AI294" s="63"/>
      <c r="AJ294" s="63"/>
      <c r="AK294" s="63"/>
      <c r="AL294" s="63"/>
      <c r="AM294" s="63"/>
      <c r="AN294" s="63"/>
      <c r="AO294" s="63"/>
      <c r="AP294" s="63"/>
    </row>
    <row r="295" spans="1:42" s="60" customFormat="1" x14ac:dyDescent="0.2">
      <c r="A295" s="5"/>
      <c r="B295" s="5"/>
      <c r="C295" s="144"/>
      <c r="D295" s="65"/>
      <c r="E295" s="5"/>
      <c r="F295" s="190"/>
      <c r="G295" s="242"/>
      <c r="H295" s="139"/>
      <c r="I295" s="139"/>
      <c r="J295" s="139"/>
      <c r="K295" s="63"/>
      <c r="L295" s="63"/>
      <c r="M295" s="63"/>
      <c r="N295" s="63"/>
      <c r="O295" s="63"/>
      <c r="P295" s="63"/>
      <c r="Q295" s="63"/>
      <c r="R295" s="63"/>
      <c r="S295" s="63"/>
      <c r="T295" s="63"/>
      <c r="U295" s="63"/>
      <c r="V295" s="63"/>
      <c r="W295" s="63"/>
      <c r="X295" s="63"/>
      <c r="Y295" s="63"/>
      <c r="Z295" s="63"/>
      <c r="AA295" s="63"/>
      <c r="AB295" s="63"/>
      <c r="AC295" s="63"/>
      <c r="AD295" s="63"/>
      <c r="AE295" s="63"/>
      <c r="AF295" s="63"/>
      <c r="AG295" s="63"/>
      <c r="AH295" s="63"/>
      <c r="AI295" s="63"/>
      <c r="AJ295" s="63"/>
      <c r="AK295" s="63"/>
      <c r="AL295" s="63"/>
      <c r="AM295" s="63"/>
      <c r="AN295" s="63"/>
      <c r="AO295" s="63"/>
      <c r="AP295" s="63"/>
    </row>
    <row r="296" spans="1:42" s="60" customFormat="1" x14ac:dyDescent="0.2">
      <c r="A296" s="5"/>
      <c r="B296" s="5"/>
      <c r="C296" s="144"/>
      <c r="D296" s="65"/>
      <c r="E296" s="5"/>
      <c r="F296" s="190"/>
      <c r="G296" s="242"/>
      <c r="H296" s="139"/>
      <c r="I296" s="139"/>
      <c r="J296" s="139"/>
      <c r="K296" s="63"/>
      <c r="L296" s="63"/>
      <c r="M296" s="63"/>
      <c r="N296" s="63"/>
      <c r="O296" s="63"/>
      <c r="P296" s="63"/>
      <c r="Q296" s="63"/>
      <c r="R296" s="63"/>
      <c r="S296" s="63"/>
      <c r="T296" s="63"/>
      <c r="U296" s="63"/>
      <c r="V296" s="63"/>
      <c r="W296" s="63"/>
      <c r="X296" s="63"/>
      <c r="Y296" s="63"/>
      <c r="Z296" s="63"/>
      <c r="AA296" s="63"/>
      <c r="AB296" s="63"/>
      <c r="AC296" s="63"/>
      <c r="AD296" s="63"/>
      <c r="AE296" s="63"/>
      <c r="AF296" s="63"/>
      <c r="AG296" s="63"/>
      <c r="AH296" s="63"/>
      <c r="AI296" s="63"/>
      <c r="AJ296" s="63"/>
      <c r="AK296" s="63"/>
      <c r="AL296" s="63"/>
      <c r="AM296" s="63"/>
      <c r="AN296" s="63"/>
      <c r="AO296" s="63"/>
      <c r="AP296" s="63"/>
    </row>
    <row r="297" spans="1:42" s="60" customFormat="1" x14ac:dyDescent="0.2">
      <c r="A297" s="5"/>
      <c r="B297" s="5"/>
      <c r="C297" s="144"/>
      <c r="D297" s="65"/>
      <c r="E297" s="5"/>
      <c r="F297" s="190"/>
      <c r="G297" s="242"/>
      <c r="H297" s="139"/>
      <c r="I297" s="139"/>
      <c r="J297" s="139"/>
      <c r="K297" s="63"/>
      <c r="L297" s="63"/>
      <c r="M297" s="63"/>
      <c r="N297" s="63"/>
      <c r="O297" s="63"/>
      <c r="P297" s="63"/>
      <c r="Q297" s="63"/>
      <c r="R297" s="63"/>
      <c r="S297" s="63"/>
      <c r="T297" s="63"/>
      <c r="U297" s="63"/>
      <c r="V297" s="63"/>
      <c r="W297" s="63"/>
      <c r="X297" s="63"/>
      <c r="Y297" s="63"/>
      <c r="Z297" s="63"/>
      <c r="AA297" s="63"/>
      <c r="AB297" s="63"/>
      <c r="AC297" s="63"/>
      <c r="AD297" s="63"/>
      <c r="AE297" s="63"/>
      <c r="AF297" s="63"/>
      <c r="AG297" s="63"/>
      <c r="AH297" s="63"/>
      <c r="AI297" s="63"/>
      <c r="AJ297" s="63"/>
      <c r="AK297" s="63"/>
      <c r="AL297" s="63"/>
      <c r="AM297" s="63"/>
      <c r="AN297" s="63"/>
      <c r="AO297" s="63"/>
      <c r="AP297" s="63"/>
    </row>
    <row r="298" spans="1:42" s="60" customFormat="1" x14ac:dyDescent="0.2">
      <c r="A298" s="5"/>
      <c r="B298" s="5"/>
      <c r="C298" s="144"/>
      <c r="D298" s="65"/>
      <c r="E298" s="5"/>
      <c r="F298" s="190"/>
      <c r="G298" s="242"/>
      <c r="H298" s="139"/>
      <c r="I298" s="139"/>
      <c r="J298" s="139"/>
      <c r="K298" s="63"/>
      <c r="L298" s="63"/>
      <c r="M298" s="63"/>
      <c r="N298" s="63"/>
      <c r="O298" s="63"/>
      <c r="P298" s="63"/>
      <c r="Q298" s="63"/>
      <c r="R298" s="63"/>
      <c r="S298" s="63"/>
      <c r="T298" s="63"/>
      <c r="U298" s="63"/>
      <c r="V298" s="63"/>
      <c r="W298" s="63"/>
      <c r="X298" s="63"/>
      <c r="Y298" s="63"/>
      <c r="Z298" s="63"/>
      <c r="AA298" s="63"/>
      <c r="AB298" s="63"/>
      <c r="AC298" s="63"/>
      <c r="AD298" s="63"/>
      <c r="AE298" s="63"/>
      <c r="AF298" s="63"/>
      <c r="AG298" s="63"/>
      <c r="AH298" s="63"/>
      <c r="AI298" s="63"/>
      <c r="AJ298" s="63"/>
      <c r="AK298" s="63"/>
      <c r="AL298" s="63"/>
      <c r="AM298" s="63"/>
      <c r="AN298" s="63"/>
      <c r="AO298" s="63"/>
      <c r="AP298" s="63"/>
    </row>
    <row r="299" spans="1:42" s="60" customFormat="1" x14ac:dyDescent="0.2">
      <c r="A299" s="5"/>
      <c r="B299" s="5"/>
      <c r="C299" s="144"/>
      <c r="D299" s="65"/>
      <c r="E299" s="5"/>
      <c r="F299" s="190"/>
      <c r="G299" s="242"/>
      <c r="H299" s="139"/>
      <c r="I299" s="139"/>
      <c r="J299" s="139"/>
      <c r="K299" s="63"/>
      <c r="L299" s="63"/>
      <c r="M299" s="63"/>
      <c r="N299" s="63"/>
      <c r="O299" s="63"/>
      <c r="P299" s="63"/>
      <c r="Q299" s="63"/>
      <c r="R299" s="63"/>
      <c r="S299" s="63"/>
      <c r="T299" s="63"/>
      <c r="U299" s="63"/>
      <c r="V299" s="63"/>
      <c r="W299" s="63"/>
      <c r="X299" s="63"/>
      <c r="Y299" s="63"/>
      <c r="Z299" s="63"/>
      <c r="AA299" s="63"/>
      <c r="AB299" s="63"/>
      <c r="AC299" s="63"/>
      <c r="AD299" s="63"/>
      <c r="AE299" s="63"/>
      <c r="AF299" s="63"/>
      <c r="AG299" s="63"/>
      <c r="AH299" s="63"/>
      <c r="AI299" s="63"/>
      <c r="AJ299" s="63"/>
      <c r="AK299" s="63"/>
      <c r="AL299" s="63"/>
      <c r="AM299" s="63"/>
      <c r="AN299" s="63"/>
      <c r="AO299" s="63"/>
      <c r="AP299" s="63"/>
    </row>
    <row r="300" spans="1:42" s="60" customFormat="1" x14ac:dyDescent="0.2">
      <c r="A300" s="5"/>
      <c r="B300" s="5"/>
      <c r="C300" s="144"/>
      <c r="D300" s="65"/>
      <c r="E300" s="5"/>
      <c r="F300" s="190"/>
      <c r="G300" s="242"/>
      <c r="H300" s="139"/>
      <c r="I300" s="139"/>
      <c r="J300" s="139"/>
      <c r="K300" s="63"/>
      <c r="L300" s="63"/>
      <c r="M300" s="63"/>
      <c r="N300" s="63"/>
      <c r="O300" s="63"/>
      <c r="P300" s="63"/>
      <c r="Q300" s="63"/>
      <c r="R300" s="63"/>
      <c r="S300" s="63"/>
      <c r="T300" s="63"/>
      <c r="U300" s="63"/>
      <c r="V300" s="63"/>
      <c r="W300" s="63"/>
      <c r="X300" s="63"/>
      <c r="Y300" s="63"/>
      <c r="Z300" s="63"/>
      <c r="AA300" s="63"/>
      <c r="AB300" s="63"/>
      <c r="AC300" s="63"/>
      <c r="AD300" s="63"/>
      <c r="AE300" s="63"/>
      <c r="AF300" s="63"/>
      <c r="AG300" s="63"/>
      <c r="AH300" s="63"/>
      <c r="AI300" s="63"/>
      <c r="AJ300" s="63"/>
      <c r="AK300" s="63"/>
      <c r="AL300" s="63"/>
      <c r="AM300" s="63"/>
      <c r="AN300" s="63"/>
      <c r="AO300" s="63"/>
      <c r="AP300" s="63"/>
    </row>
    <row r="301" spans="1:42" s="60" customFormat="1" x14ac:dyDescent="0.2">
      <c r="A301" s="5"/>
      <c r="B301" s="5"/>
      <c r="C301" s="144"/>
      <c r="D301" s="65"/>
      <c r="E301" s="5"/>
      <c r="F301" s="190"/>
      <c r="G301" s="242"/>
      <c r="H301" s="139"/>
      <c r="I301" s="139"/>
      <c r="J301" s="139"/>
      <c r="K301" s="63"/>
      <c r="L301" s="63"/>
      <c r="M301" s="63"/>
      <c r="N301" s="63"/>
      <c r="O301" s="63"/>
      <c r="P301" s="63"/>
      <c r="Q301" s="63"/>
      <c r="R301" s="63"/>
      <c r="S301" s="63"/>
      <c r="T301" s="63"/>
      <c r="U301" s="63"/>
      <c r="V301" s="63"/>
      <c r="W301" s="63"/>
      <c r="X301" s="63"/>
      <c r="Y301" s="63"/>
      <c r="Z301" s="63"/>
      <c r="AA301" s="63"/>
      <c r="AB301" s="63"/>
      <c r="AC301" s="63"/>
      <c r="AD301" s="63"/>
      <c r="AE301" s="63"/>
      <c r="AF301" s="63"/>
      <c r="AG301" s="63"/>
      <c r="AH301" s="63"/>
      <c r="AI301" s="63"/>
      <c r="AJ301" s="63"/>
      <c r="AK301" s="63"/>
      <c r="AL301" s="63"/>
      <c r="AM301" s="63"/>
      <c r="AN301" s="63"/>
      <c r="AO301" s="63"/>
      <c r="AP301" s="63"/>
    </row>
    <row r="302" spans="1:42" s="60" customFormat="1" x14ac:dyDescent="0.2">
      <c r="A302" s="5"/>
      <c r="B302" s="5"/>
      <c r="C302" s="144"/>
      <c r="D302" s="65"/>
      <c r="E302" s="5"/>
      <c r="F302" s="190"/>
      <c r="G302" s="242"/>
      <c r="H302" s="139"/>
      <c r="I302" s="139"/>
      <c r="J302" s="139"/>
      <c r="K302" s="63"/>
      <c r="L302" s="63"/>
      <c r="M302" s="63"/>
      <c r="N302" s="63"/>
      <c r="O302" s="63"/>
      <c r="P302" s="63"/>
      <c r="Q302" s="63"/>
      <c r="R302" s="63"/>
      <c r="S302" s="63"/>
      <c r="T302" s="63"/>
      <c r="U302" s="63"/>
      <c r="V302" s="63"/>
      <c r="W302" s="63"/>
      <c r="X302" s="63"/>
      <c r="Y302" s="63"/>
      <c r="Z302" s="63"/>
      <c r="AA302" s="63"/>
      <c r="AB302" s="63"/>
      <c r="AC302" s="63"/>
      <c r="AD302" s="63"/>
      <c r="AE302" s="63"/>
      <c r="AF302" s="63"/>
      <c r="AG302" s="63"/>
      <c r="AH302" s="63"/>
      <c r="AI302" s="63"/>
      <c r="AJ302" s="63"/>
      <c r="AK302" s="63"/>
      <c r="AL302" s="63"/>
      <c r="AM302" s="63"/>
      <c r="AN302" s="63"/>
      <c r="AO302" s="63"/>
      <c r="AP302" s="63"/>
    </row>
    <row r="303" spans="1:42" s="60" customFormat="1" x14ac:dyDescent="0.2">
      <c r="A303" s="5"/>
      <c r="B303" s="5"/>
      <c r="C303" s="144"/>
      <c r="D303" s="65"/>
      <c r="E303" s="5"/>
      <c r="F303" s="190"/>
      <c r="G303" s="242"/>
      <c r="H303" s="139"/>
      <c r="I303" s="139"/>
      <c r="J303" s="139"/>
      <c r="K303" s="63"/>
      <c r="L303" s="63"/>
      <c r="M303" s="63"/>
      <c r="N303" s="63"/>
      <c r="O303" s="63"/>
      <c r="P303" s="63"/>
      <c r="Q303" s="63"/>
      <c r="R303" s="63"/>
      <c r="S303" s="63"/>
      <c r="T303" s="63"/>
      <c r="U303" s="63"/>
      <c r="V303" s="63"/>
      <c r="W303" s="63"/>
      <c r="X303" s="63"/>
      <c r="Y303" s="63"/>
      <c r="Z303" s="63"/>
      <c r="AA303" s="63"/>
      <c r="AB303" s="63"/>
      <c r="AC303" s="63"/>
      <c r="AD303" s="63"/>
      <c r="AE303" s="63"/>
      <c r="AF303" s="63"/>
      <c r="AG303" s="63"/>
      <c r="AH303" s="63"/>
      <c r="AI303" s="63"/>
      <c r="AJ303" s="63"/>
      <c r="AK303" s="63"/>
      <c r="AL303" s="63"/>
      <c r="AM303" s="63"/>
      <c r="AN303" s="63"/>
      <c r="AO303" s="63"/>
      <c r="AP303" s="63"/>
    </row>
    <row r="304" spans="1:42" s="60" customFormat="1" x14ac:dyDescent="0.2">
      <c r="A304" s="5"/>
      <c r="B304" s="5"/>
      <c r="C304" s="144"/>
      <c r="D304" s="65"/>
      <c r="E304" s="5"/>
      <c r="F304" s="190"/>
      <c r="G304" s="242"/>
      <c r="H304" s="139"/>
      <c r="I304" s="139"/>
      <c r="J304" s="139"/>
      <c r="K304" s="63"/>
      <c r="L304" s="63"/>
      <c r="M304" s="63"/>
      <c r="N304" s="63"/>
      <c r="O304" s="63"/>
      <c r="P304" s="63"/>
      <c r="Q304" s="63"/>
      <c r="R304" s="63"/>
      <c r="S304" s="63"/>
      <c r="T304" s="63"/>
      <c r="U304" s="63"/>
      <c r="V304" s="63"/>
      <c r="W304" s="63"/>
      <c r="X304" s="63"/>
      <c r="Y304" s="63"/>
      <c r="Z304" s="63"/>
      <c r="AA304" s="63"/>
      <c r="AB304" s="63"/>
      <c r="AC304" s="63"/>
      <c r="AD304" s="63"/>
      <c r="AE304" s="63"/>
      <c r="AF304" s="63"/>
      <c r="AG304" s="63"/>
      <c r="AH304" s="63"/>
      <c r="AI304" s="63"/>
      <c r="AJ304" s="63"/>
      <c r="AK304" s="63"/>
      <c r="AL304" s="63"/>
      <c r="AM304" s="63"/>
      <c r="AN304" s="63"/>
      <c r="AO304" s="63"/>
      <c r="AP304" s="63"/>
    </row>
    <row r="305" spans="1:42" s="60" customFormat="1" x14ac:dyDescent="0.2">
      <c r="A305" s="5"/>
      <c r="B305" s="5"/>
      <c r="C305" s="144"/>
      <c r="D305" s="65"/>
      <c r="E305" s="5"/>
      <c r="F305" s="190"/>
      <c r="G305" s="242"/>
      <c r="H305" s="139"/>
      <c r="I305" s="139"/>
      <c r="J305" s="139"/>
      <c r="K305" s="63"/>
      <c r="L305" s="63"/>
      <c r="M305" s="63"/>
      <c r="N305" s="63"/>
      <c r="O305" s="63"/>
      <c r="P305" s="63"/>
      <c r="Q305" s="63"/>
      <c r="R305" s="63"/>
      <c r="S305" s="63"/>
      <c r="T305" s="63"/>
      <c r="U305" s="63"/>
      <c r="V305" s="63"/>
      <c r="W305" s="63"/>
      <c r="X305" s="63"/>
      <c r="Y305" s="63"/>
      <c r="Z305" s="63"/>
      <c r="AA305" s="63"/>
      <c r="AB305" s="63"/>
      <c r="AC305" s="63"/>
      <c r="AD305" s="63"/>
      <c r="AE305" s="63"/>
      <c r="AF305" s="63"/>
      <c r="AG305" s="63"/>
      <c r="AH305" s="63"/>
      <c r="AI305" s="63"/>
      <c r="AJ305" s="63"/>
      <c r="AK305" s="63"/>
      <c r="AL305" s="63"/>
      <c r="AM305" s="63"/>
      <c r="AN305" s="63"/>
      <c r="AO305" s="63"/>
      <c r="AP305" s="63"/>
    </row>
    <row r="306" spans="1:42" s="60" customFormat="1" x14ac:dyDescent="0.2">
      <c r="A306" s="5"/>
      <c r="B306" s="5"/>
      <c r="C306" s="144"/>
      <c r="D306" s="65"/>
      <c r="E306" s="5"/>
      <c r="F306" s="190"/>
      <c r="G306" s="242"/>
      <c r="H306" s="139"/>
      <c r="I306" s="139"/>
      <c r="J306" s="139"/>
      <c r="K306" s="63"/>
      <c r="L306" s="63"/>
      <c r="M306" s="63"/>
      <c r="N306" s="63"/>
      <c r="O306" s="63"/>
      <c r="P306" s="63"/>
      <c r="Q306" s="63"/>
      <c r="R306" s="63"/>
      <c r="S306" s="63"/>
      <c r="T306" s="63"/>
      <c r="U306" s="63"/>
      <c r="V306" s="63"/>
      <c r="W306" s="63"/>
      <c r="X306" s="63"/>
      <c r="Y306" s="63"/>
      <c r="Z306" s="63"/>
      <c r="AA306" s="63"/>
      <c r="AB306" s="63"/>
      <c r="AC306" s="63"/>
      <c r="AD306" s="63"/>
      <c r="AE306" s="63"/>
      <c r="AF306" s="63"/>
      <c r="AG306" s="63"/>
      <c r="AH306" s="63"/>
      <c r="AI306" s="63"/>
      <c r="AJ306" s="63"/>
      <c r="AK306" s="63"/>
      <c r="AL306" s="63"/>
      <c r="AM306" s="63"/>
      <c r="AN306" s="63"/>
      <c r="AO306" s="63"/>
      <c r="AP306" s="63"/>
    </row>
    <row r="307" spans="1:42" s="60" customFormat="1" x14ac:dyDescent="0.2">
      <c r="A307" s="5"/>
      <c r="B307" s="5"/>
      <c r="C307" s="144"/>
      <c r="D307" s="65"/>
      <c r="E307" s="5"/>
      <c r="F307" s="190"/>
      <c r="G307" s="242"/>
      <c r="H307" s="139"/>
      <c r="I307" s="139"/>
      <c r="J307" s="139"/>
      <c r="K307" s="63"/>
      <c r="L307" s="63"/>
      <c r="M307" s="63"/>
      <c r="N307" s="63"/>
      <c r="O307" s="63"/>
      <c r="P307" s="63"/>
      <c r="Q307" s="63"/>
      <c r="R307" s="63"/>
      <c r="S307" s="63"/>
      <c r="T307" s="63"/>
      <c r="U307" s="63"/>
      <c r="V307" s="63"/>
      <c r="W307" s="63"/>
      <c r="X307" s="63"/>
      <c r="Y307" s="63"/>
      <c r="Z307" s="63"/>
      <c r="AA307" s="63"/>
      <c r="AB307" s="63"/>
      <c r="AC307" s="63"/>
      <c r="AD307" s="63"/>
      <c r="AE307" s="63"/>
      <c r="AF307" s="63"/>
      <c r="AG307" s="63"/>
      <c r="AH307" s="63"/>
      <c r="AI307" s="63"/>
      <c r="AJ307" s="63"/>
      <c r="AK307" s="63"/>
      <c r="AL307" s="63"/>
      <c r="AM307" s="63"/>
      <c r="AN307" s="63"/>
      <c r="AO307" s="63"/>
      <c r="AP307" s="63"/>
    </row>
    <row r="308" spans="1:42" s="60" customFormat="1" x14ac:dyDescent="0.2">
      <c r="A308" s="5"/>
      <c r="B308" s="5"/>
      <c r="C308" s="144"/>
      <c r="D308" s="65"/>
      <c r="E308" s="5"/>
      <c r="F308" s="190"/>
      <c r="G308" s="242"/>
      <c r="H308" s="139"/>
      <c r="I308" s="139"/>
      <c r="J308" s="139"/>
      <c r="K308" s="63"/>
      <c r="L308" s="63"/>
      <c r="M308" s="63"/>
      <c r="N308" s="63"/>
      <c r="O308" s="63"/>
      <c r="P308" s="63"/>
      <c r="Q308" s="63"/>
      <c r="R308" s="63"/>
      <c r="S308" s="63"/>
      <c r="T308" s="63"/>
      <c r="U308" s="63"/>
      <c r="V308" s="63"/>
      <c r="W308" s="63"/>
      <c r="X308" s="63"/>
      <c r="Y308" s="63"/>
      <c r="Z308" s="63"/>
      <c r="AA308" s="63"/>
      <c r="AB308" s="63"/>
      <c r="AC308" s="63"/>
      <c r="AD308" s="63"/>
      <c r="AE308" s="63"/>
      <c r="AF308" s="63"/>
      <c r="AG308" s="63"/>
      <c r="AH308" s="63"/>
      <c r="AI308" s="63"/>
      <c r="AJ308" s="63"/>
      <c r="AK308" s="63"/>
      <c r="AL308" s="63"/>
      <c r="AM308" s="63"/>
      <c r="AN308" s="63"/>
      <c r="AO308" s="63"/>
      <c r="AP308" s="63"/>
    </row>
    <row r="309" spans="1:42" s="60" customFormat="1" x14ac:dyDescent="0.2">
      <c r="A309" s="5"/>
      <c r="B309" s="5"/>
      <c r="C309" s="144"/>
      <c r="D309" s="65"/>
      <c r="E309" s="5"/>
      <c r="F309" s="190"/>
      <c r="G309" s="242"/>
      <c r="H309" s="139"/>
      <c r="I309" s="139"/>
      <c r="J309" s="139"/>
      <c r="K309" s="63"/>
      <c r="L309" s="63"/>
      <c r="M309" s="63"/>
      <c r="N309" s="63"/>
      <c r="O309" s="63"/>
      <c r="P309" s="63"/>
      <c r="Q309" s="63"/>
      <c r="R309" s="63"/>
      <c r="S309" s="63"/>
      <c r="T309" s="63"/>
      <c r="U309" s="63"/>
      <c r="V309" s="63"/>
      <c r="W309" s="63"/>
      <c r="X309" s="63"/>
      <c r="Y309" s="63"/>
      <c r="Z309" s="63"/>
      <c r="AA309" s="63"/>
      <c r="AB309" s="63"/>
      <c r="AC309" s="63"/>
      <c r="AD309" s="63"/>
      <c r="AE309" s="63"/>
      <c r="AF309" s="63"/>
      <c r="AG309" s="63"/>
      <c r="AH309" s="63"/>
      <c r="AI309" s="63"/>
      <c r="AJ309" s="63"/>
      <c r="AK309" s="63"/>
      <c r="AL309" s="63"/>
      <c r="AM309" s="63"/>
      <c r="AN309" s="63"/>
      <c r="AO309" s="63"/>
      <c r="AP309" s="63"/>
    </row>
    <row r="310" spans="1:42" s="60" customFormat="1" x14ac:dyDescent="0.2">
      <c r="A310" s="5"/>
      <c r="B310" s="5"/>
      <c r="C310" s="144"/>
      <c r="D310" s="65"/>
      <c r="E310" s="5"/>
      <c r="F310" s="190"/>
      <c r="G310" s="242"/>
      <c r="H310" s="139"/>
      <c r="I310" s="139"/>
      <c r="J310" s="139"/>
      <c r="K310" s="63"/>
      <c r="L310" s="63"/>
      <c r="M310" s="63"/>
      <c r="N310" s="63"/>
      <c r="O310" s="63"/>
      <c r="P310" s="63"/>
      <c r="Q310" s="63"/>
      <c r="R310" s="63"/>
      <c r="S310" s="63"/>
      <c r="T310" s="63"/>
      <c r="U310" s="63"/>
      <c r="V310" s="63"/>
      <c r="W310" s="63"/>
      <c r="X310" s="63"/>
      <c r="Y310" s="63"/>
      <c r="Z310" s="63"/>
      <c r="AA310" s="63"/>
      <c r="AB310" s="63"/>
      <c r="AC310" s="63"/>
      <c r="AD310" s="63"/>
      <c r="AE310" s="63"/>
      <c r="AF310" s="63"/>
      <c r="AG310" s="63"/>
      <c r="AH310" s="63"/>
      <c r="AI310" s="63"/>
      <c r="AJ310" s="63"/>
      <c r="AK310" s="63"/>
      <c r="AL310" s="63"/>
      <c r="AM310" s="63"/>
      <c r="AN310" s="63"/>
      <c r="AO310" s="63"/>
      <c r="AP310" s="63"/>
    </row>
    <row r="311" spans="1:42" s="60" customFormat="1" x14ac:dyDescent="0.2">
      <c r="A311" s="5"/>
      <c r="B311" s="5"/>
      <c r="C311" s="144"/>
      <c r="D311" s="65"/>
      <c r="E311" s="5"/>
      <c r="F311" s="190"/>
      <c r="G311" s="242"/>
      <c r="H311" s="139"/>
      <c r="I311" s="139"/>
      <c r="J311" s="139"/>
      <c r="K311" s="63"/>
      <c r="L311" s="63"/>
      <c r="M311" s="63"/>
      <c r="N311" s="63"/>
      <c r="O311" s="63"/>
      <c r="P311" s="63"/>
      <c r="Q311" s="63"/>
      <c r="R311" s="63"/>
      <c r="S311" s="63"/>
      <c r="T311" s="63"/>
      <c r="U311" s="63"/>
      <c r="V311" s="63"/>
      <c r="W311" s="63"/>
      <c r="X311" s="63"/>
      <c r="Y311" s="63"/>
      <c r="Z311" s="63"/>
      <c r="AA311" s="63"/>
      <c r="AB311" s="63"/>
      <c r="AC311" s="63"/>
      <c r="AD311" s="63"/>
      <c r="AE311" s="63"/>
      <c r="AF311" s="63"/>
      <c r="AG311" s="63"/>
      <c r="AH311" s="63"/>
      <c r="AI311" s="63"/>
      <c r="AJ311" s="63"/>
      <c r="AK311" s="63"/>
      <c r="AL311" s="63"/>
      <c r="AM311" s="63"/>
      <c r="AN311" s="63"/>
      <c r="AO311" s="63"/>
      <c r="AP311" s="63"/>
    </row>
    <row r="312" spans="1:42" s="60" customFormat="1" x14ac:dyDescent="0.2">
      <c r="A312" s="5"/>
      <c r="B312" s="5"/>
      <c r="C312" s="144"/>
      <c r="D312" s="65"/>
      <c r="E312" s="5"/>
      <c r="F312" s="190"/>
      <c r="G312" s="242"/>
      <c r="H312" s="139"/>
      <c r="I312" s="139"/>
      <c r="J312" s="139"/>
      <c r="K312" s="63"/>
      <c r="L312" s="63"/>
      <c r="M312" s="63"/>
      <c r="N312" s="63"/>
      <c r="O312" s="63"/>
      <c r="P312" s="63"/>
      <c r="Q312" s="63"/>
      <c r="R312" s="63"/>
      <c r="S312" s="63"/>
      <c r="T312" s="63"/>
      <c r="U312" s="63"/>
      <c r="V312" s="63"/>
      <c r="W312" s="63"/>
      <c r="X312" s="63"/>
      <c r="Y312" s="63"/>
      <c r="Z312" s="63"/>
      <c r="AA312" s="63"/>
      <c r="AB312" s="63"/>
      <c r="AC312" s="63"/>
      <c r="AD312" s="63"/>
      <c r="AE312" s="63"/>
      <c r="AF312" s="63"/>
      <c r="AG312" s="63"/>
      <c r="AH312" s="63"/>
      <c r="AI312" s="63"/>
      <c r="AJ312" s="63"/>
      <c r="AK312" s="63"/>
      <c r="AL312" s="63"/>
      <c r="AM312" s="63"/>
      <c r="AN312" s="63"/>
      <c r="AO312" s="63"/>
      <c r="AP312" s="63"/>
    </row>
    <row r="313" spans="1:42" s="60" customFormat="1" x14ac:dyDescent="0.2">
      <c r="A313" s="5"/>
      <c r="B313" s="5"/>
      <c r="C313" s="144"/>
      <c r="D313" s="65"/>
      <c r="E313" s="5"/>
      <c r="F313" s="190"/>
      <c r="G313" s="242"/>
      <c r="H313" s="139"/>
      <c r="I313" s="139"/>
      <c r="J313" s="139"/>
      <c r="K313" s="63"/>
      <c r="L313" s="63"/>
      <c r="M313" s="63"/>
      <c r="N313" s="63"/>
      <c r="O313" s="63"/>
      <c r="P313" s="63"/>
      <c r="Q313" s="63"/>
      <c r="R313" s="63"/>
      <c r="S313" s="63"/>
      <c r="T313" s="63"/>
      <c r="U313" s="63"/>
      <c r="V313" s="63"/>
      <c r="W313" s="63"/>
      <c r="X313" s="63"/>
      <c r="Y313" s="63"/>
      <c r="Z313" s="63"/>
      <c r="AA313" s="63"/>
      <c r="AB313" s="63"/>
      <c r="AC313" s="63"/>
      <c r="AD313" s="63"/>
      <c r="AE313" s="63"/>
      <c r="AF313" s="63"/>
      <c r="AG313" s="63"/>
      <c r="AH313" s="63"/>
      <c r="AI313" s="63"/>
      <c r="AJ313" s="63"/>
      <c r="AK313" s="63"/>
      <c r="AL313" s="63"/>
      <c r="AM313" s="63"/>
      <c r="AN313" s="63"/>
      <c r="AO313" s="63"/>
      <c r="AP313" s="63"/>
    </row>
    <row r="314" spans="1:42" s="60" customFormat="1" x14ac:dyDescent="0.2">
      <c r="A314" s="5"/>
      <c r="B314" s="5"/>
      <c r="C314" s="144"/>
      <c r="D314" s="65"/>
      <c r="E314" s="5"/>
      <c r="F314" s="190"/>
      <c r="G314" s="242"/>
      <c r="H314" s="139"/>
      <c r="I314" s="139"/>
      <c r="J314" s="139"/>
      <c r="K314" s="63"/>
      <c r="L314" s="63"/>
      <c r="M314" s="63"/>
      <c r="N314" s="63"/>
      <c r="O314" s="63"/>
      <c r="P314" s="63"/>
      <c r="Q314" s="63"/>
      <c r="R314" s="63"/>
      <c r="S314" s="63"/>
      <c r="T314" s="63"/>
      <c r="U314" s="63"/>
      <c r="V314" s="63"/>
      <c r="W314" s="63"/>
      <c r="X314" s="63"/>
      <c r="Y314" s="63"/>
      <c r="Z314" s="63"/>
      <c r="AA314" s="63"/>
      <c r="AB314" s="63"/>
      <c r="AC314" s="63"/>
      <c r="AD314" s="63"/>
      <c r="AE314" s="63"/>
      <c r="AF314" s="63"/>
      <c r="AG314" s="63"/>
      <c r="AH314" s="63"/>
      <c r="AI314" s="63"/>
      <c r="AJ314" s="63"/>
      <c r="AK314" s="63"/>
      <c r="AL314" s="63"/>
      <c r="AM314" s="63"/>
      <c r="AN314" s="63"/>
      <c r="AO314" s="63"/>
      <c r="AP314" s="63"/>
    </row>
    <row r="315" spans="1:42" s="60" customFormat="1" x14ac:dyDescent="0.2">
      <c r="A315" s="5"/>
      <c r="B315" s="5"/>
      <c r="C315" s="144"/>
      <c r="D315" s="65"/>
      <c r="E315" s="5"/>
      <c r="F315" s="190"/>
      <c r="G315" s="242"/>
      <c r="H315" s="139"/>
      <c r="I315" s="139"/>
      <c r="J315" s="139"/>
      <c r="K315" s="63"/>
      <c r="L315" s="63"/>
      <c r="M315" s="63"/>
      <c r="N315" s="63"/>
      <c r="O315" s="63"/>
      <c r="P315" s="63"/>
      <c r="Q315" s="63"/>
      <c r="R315" s="63"/>
      <c r="S315" s="63"/>
      <c r="T315" s="63"/>
      <c r="U315" s="63"/>
      <c r="V315" s="63"/>
      <c r="W315" s="63"/>
      <c r="X315" s="63"/>
      <c r="Y315" s="63"/>
      <c r="Z315" s="63"/>
      <c r="AA315" s="63"/>
      <c r="AB315" s="63"/>
      <c r="AC315" s="63"/>
      <c r="AD315" s="63"/>
      <c r="AE315" s="63"/>
      <c r="AF315" s="63"/>
      <c r="AG315" s="63"/>
      <c r="AH315" s="63"/>
      <c r="AI315" s="63"/>
      <c r="AJ315" s="63"/>
      <c r="AK315" s="63"/>
      <c r="AL315" s="63"/>
      <c r="AM315" s="63"/>
      <c r="AN315" s="63"/>
      <c r="AO315" s="63"/>
      <c r="AP315" s="63"/>
    </row>
    <row r="316" spans="1:42" s="60" customFormat="1" x14ac:dyDescent="0.2">
      <c r="A316" s="5"/>
      <c r="B316" s="5"/>
      <c r="C316" s="144"/>
      <c r="D316" s="65"/>
      <c r="E316" s="5"/>
      <c r="F316" s="190"/>
      <c r="G316" s="242"/>
      <c r="H316" s="139"/>
      <c r="I316" s="139"/>
      <c r="J316" s="139"/>
      <c r="K316" s="63"/>
      <c r="L316" s="63"/>
      <c r="M316" s="63"/>
      <c r="N316" s="63"/>
      <c r="O316" s="63"/>
      <c r="P316" s="63"/>
      <c r="Q316" s="63"/>
      <c r="R316" s="63"/>
      <c r="S316" s="63"/>
      <c r="T316" s="63"/>
      <c r="U316" s="63"/>
      <c r="V316" s="63"/>
      <c r="W316" s="63"/>
      <c r="X316" s="63"/>
      <c r="Y316" s="63"/>
      <c r="Z316" s="63"/>
      <c r="AA316" s="63"/>
      <c r="AB316" s="63"/>
      <c r="AC316" s="63"/>
      <c r="AD316" s="63"/>
      <c r="AE316" s="63"/>
      <c r="AF316" s="63"/>
      <c r="AG316" s="63"/>
      <c r="AH316" s="63"/>
      <c r="AI316" s="63"/>
      <c r="AJ316" s="63"/>
      <c r="AK316" s="63"/>
      <c r="AL316" s="63"/>
      <c r="AM316" s="63"/>
      <c r="AN316" s="63"/>
      <c r="AO316" s="63"/>
      <c r="AP316" s="63"/>
    </row>
    <row r="317" spans="1:42" s="60" customFormat="1" x14ac:dyDescent="0.2">
      <c r="A317" s="5"/>
      <c r="B317" s="5"/>
      <c r="C317" s="144"/>
      <c r="D317" s="65"/>
      <c r="E317" s="5"/>
      <c r="F317" s="190"/>
      <c r="G317" s="242"/>
      <c r="H317" s="139"/>
      <c r="I317" s="139"/>
      <c r="J317" s="139"/>
      <c r="K317" s="63"/>
      <c r="L317" s="63"/>
      <c r="M317" s="63"/>
      <c r="N317" s="63"/>
      <c r="O317" s="63"/>
      <c r="P317" s="63"/>
      <c r="Q317" s="63"/>
      <c r="R317" s="63"/>
      <c r="S317" s="63"/>
      <c r="T317" s="63"/>
      <c r="U317" s="63"/>
      <c r="V317" s="63"/>
      <c r="W317" s="63"/>
      <c r="X317" s="63"/>
      <c r="Y317" s="63"/>
      <c r="Z317" s="63"/>
      <c r="AA317" s="63"/>
      <c r="AB317" s="63"/>
      <c r="AC317" s="63"/>
      <c r="AD317" s="63"/>
      <c r="AE317" s="63"/>
      <c r="AF317" s="63"/>
      <c r="AG317" s="63"/>
      <c r="AH317" s="63"/>
      <c r="AI317" s="63"/>
      <c r="AJ317" s="63"/>
      <c r="AK317" s="63"/>
      <c r="AL317" s="63"/>
      <c r="AM317" s="63"/>
      <c r="AN317" s="63"/>
      <c r="AO317" s="63"/>
      <c r="AP317" s="63"/>
    </row>
    <row r="318" spans="1:42" s="60" customFormat="1" x14ac:dyDescent="0.2">
      <c r="A318" s="5"/>
      <c r="B318" s="5"/>
      <c r="C318" s="144"/>
      <c r="D318" s="65"/>
      <c r="E318" s="5"/>
      <c r="F318" s="190"/>
      <c r="G318" s="242"/>
      <c r="H318" s="139"/>
      <c r="I318" s="139"/>
      <c r="J318" s="139"/>
      <c r="K318" s="63"/>
      <c r="L318" s="63"/>
      <c r="M318" s="63"/>
      <c r="N318" s="63"/>
      <c r="O318" s="63"/>
      <c r="P318" s="63"/>
      <c r="Q318" s="63"/>
      <c r="R318" s="63"/>
      <c r="S318" s="63"/>
      <c r="T318" s="63"/>
      <c r="U318" s="63"/>
      <c r="V318" s="63"/>
      <c r="W318" s="63"/>
      <c r="X318" s="63"/>
      <c r="Y318" s="63"/>
      <c r="Z318" s="63"/>
      <c r="AA318" s="63"/>
      <c r="AB318" s="63"/>
      <c r="AC318" s="63"/>
      <c r="AD318" s="63"/>
      <c r="AE318" s="63"/>
      <c r="AF318" s="63"/>
      <c r="AG318" s="63"/>
      <c r="AH318" s="63"/>
      <c r="AI318" s="63"/>
      <c r="AJ318" s="63"/>
      <c r="AK318" s="63"/>
      <c r="AL318" s="63"/>
      <c r="AM318" s="63"/>
      <c r="AN318" s="63"/>
      <c r="AO318" s="63"/>
      <c r="AP318" s="63"/>
    </row>
    <row r="319" spans="1:42" s="60" customFormat="1" x14ac:dyDescent="0.2">
      <c r="A319" s="5"/>
      <c r="B319" s="5"/>
      <c r="C319" s="144"/>
      <c r="D319" s="65"/>
      <c r="E319" s="5"/>
      <c r="F319" s="190"/>
      <c r="G319" s="242"/>
      <c r="H319" s="139"/>
      <c r="I319" s="139"/>
      <c r="J319" s="139"/>
      <c r="K319" s="63"/>
      <c r="L319" s="63"/>
      <c r="M319" s="63"/>
      <c r="N319" s="63"/>
      <c r="O319" s="63"/>
      <c r="P319" s="63"/>
      <c r="Q319" s="63"/>
      <c r="R319" s="63"/>
      <c r="S319" s="63"/>
      <c r="T319" s="63"/>
      <c r="U319" s="63"/>
      <c r="V319" s="63"/>
      <c r="W319" s="63"/>
      <c r="X319" s="63"/>
      <c r="Y319" s="63"/>
      <c r="Z319" s="63"/>
      <c r="AA319" s="63"/>
      <c r="AB319" s="63"/>
      <c r="AC319" s="63"/>
      <c r="AD319" s="63"/>
      <c r="AE319" s="63"/>
      <c r="AF319" s="63"/>
      <c r="AG319" s="63"/>
      <c r="AH319" s="63"/>
      <c r="AI319" s="63"/>
      <c r="AJ319" s="63"/>
      <c r="AK319" s="63"/>
      <c r="AL319" s="63"/>
      <c r="AM319" s="63"/>
      <c r="AN319" s="63"/>
      <c r="AO319" s="63"/>
      <c r="AP319" s="63"/>
    </row>
    <row r="320" spans="1:42" s="60" customFormat="1" x14ac:dyDescent="0.2">
      <c r="A320" s="5"/>
      <c r="B320" s="5"/>
      <c r="C320" s="144"/>
      <c r="D320" s="65"/>
      <c r="E320" s="5"/>
      <c r="F320" s="190"/>
      <c r="G320" s="242"/>
      <c r="H320" s="139"/>
      <c r="I320" s="139"/>
      <c r="J320" s="139"/>
      <c r="K320" s="63"/>
      <c r="L320" s="63"/>
      <c r="M320" s="63"/>
      <c r="N320" s="63"/>
      <c r="O320" s="63"/>
      <c r="P320" s="63"/>
      <c r="Q320" s="63"/>
      <c r="R320" s="63"/>
      <c r="S320" s="63"/>
      <c r="T320" s="63"/>
      <c r="U320" s="63"/>
      <c r="V320" s="63"/>
      <c r="W320" s="63"/>
      <c r="X320" s="63"/>
      <c r="Y320" s="63"/>
      <c r="Z320" s="63"/>
      <c r="AA320" s="63"/>
      <c r="AB320" s="63"/>
      <c r="AC320" s="63"/>
      <c r="AD320" s="63"/>
      <c r="AE320" s="63"/>
      <c r="AF320" s="63"/>
      <c r="AG320" s="63"/>
      <c r="AH320" s="63"/>
      <c r="AI320" s="63"/>
      <c r="AJ320" s="63"/>
      <c r="AK320" s="63"/>
      <c r="AL320" s="63"/>
      <c r="AM320" s="63"/>
      <c r="AN320" s="63"/>
      <c r="AO320" s="63"/>
      <c r="AP320" s="63"/>
    </row>
    <row r="321" spans="1:42" s="60" customFormat="1" x14ac:dyDescent="0.2">
      <c r="A321" s="5"/>
      <c r="B321" s="5"/>
      <c r="C321" s="144"/>
      <c r="D321" s="65"/>
      <c r="E321" s="5"/>
      <c r="F321" s="190"/>
      <c r="G321" s="242"/>
      <c r="H321" s="139"/>
      <c r="I321" s="139"/>
      <c r="J321" s="139"/>
      <c r="K321" s="63"/>
      <c r="L321" s="63"/>
      <c r="M321" s="63"/>
      <c r="N321" s="63"/>
      <c r="O321" s="63"/>
      <c r="P321" s="63"/>
      <c r="Q321" s="63"/>
      <c r="R321" s="63"/>
      <c r="S321" s="63"/>
      <c r="T321" s="63"/>
      <c r="U321" s="63"/>
      <c r="V321" s="63"/>
      <c r="W321" s="63"/>
      <c r="X321" s="63"/>
      <c r="Y321" s="63"/>
      <c r="Z321" s="63"/>
      <c r="AA321" s="63"/>
      <c r="AB321" s="63"/>
      <c r="AC321" s="63"/>
      <c r="AD321" s="63"/>
      <c r="AE321" s="63"/>
      <c r="AF321" s="63"/>
      <c r="AG321" s="63"/>
      <c r="AH321" s="63"/>
      <c r="AI321" s="63"/>
      <c r="AJ321" s="63"/>
      <c r="AK321" s="63"/>
      <c r="AL321" s="63"/>
      <c r="AM321" s="63"/>
      <c r="AN321" s="63"/>
      <c r="AO321" s="63"/>
      <c r="AP321" s="63"/>
    </row>
    <row r="322" spans="1:42" s="60" customFormat="1" x14ac:dyDescent="0.2">
      <c r="A322" s="5"/>
      <c r="B322" s="5"/>
      <c r="C322" s="144"/>
      <c r="D322" s="65"/>
      <c r="E322" s="5"/>
      <c r="F322" s="190"/>
      <c r="G322" s="242"/>
      <c r="H322" s="139"/>
      <c r="I322" s="139"/>
      <c r="J322" s="139"/>
      <c r="K322" s="63"/>
      <c r="L322" s="63"/>
      <c r="M322" s="63"/>
      <c r="N322" s="63"/>
      <c r="O322" s="63"/>
      <c r="P322" s="63"/>
      <c r="Q322" s="63"/>
      <c r="R322" s="63"/>
      <c r="S322" s="63"/>
      <c r="T322" s="63"/>
      <c r="U322" s="63"/>
      <c r="V322" s="63"/>
      <c r="W322" s="63"/>
      <c r="X322" s="63"/>
      <c r="Y322" s="63"/>
      <c r="Z322" s="63"/>
      <c r="AA322" s="63"/>
      <c r="AB322" s="63"/>
      <c r="AC322" s="63"/>
      <c r="AD322" s="63"/>
      <c r="AE322" s="63"/>
      <c r="AF322" s="63"/>
      <c r="AG322" s="63"/>
      <c r="AH322" s="63"/>
      <c r="AI322" s="63"/>
      <c r="AJ322" s="63"/>
      <c r="AK322" s="63"/>
      <c r="AL322" s="63"/>
      <c r="AM322" s="63"/>
      <c r="AN322" s="63"/>
      <c r="AO322" s="63"/>
      <c r="AP322" s="63"/>
    </row>
    <row r="323" spans="1:42" s="60" customFormat="1" x14ac:dyDescent="0.2">
      <c r="A323" s="5"/>
      <c r="B323" s="5"/>
      <c r="C323" s="144"/>
      <c r="D323" s="65"/>
      <c r="E323" s="5"/>
      <c r="F323" s="190"/>
      <c r="G323" s="242"/>
      <c r="H323" s="139"/>
      <c r="I323" s="139"/>
      <c r="J323" s="139"/>
      <c r="K323" s="63"/>
      <c r="L323" s="63"/>
      <c r="M323" s="63"/>
      <c r="N323" s="63"/>
      <c r="O323" s="63"/>
      <c r="P323" s="63"/>
      <c r="Q323" s="63"/>
      <c r="R323" s="63"/>
      <c r="S323" s="63"/>
      <c r="T323" s="63"/>
      <c r="U323" s="63"/>
      <c r="V323" s="63"/>
      <c r="W323" s="63"/>
      <c r="X323" s="63"/>
      <c r="Y323" s="63"/>
      <c r="Z323" s="63"/>
      <c r="AA323" s="63"/>
      <c r="AB323" s="63"/>
      <c r="AC323" s="63"/>
      <c r="AD323" s="63"/>
      <c r="AE323" s="63"/>
      <c r="AF323" s="63"/>
      <c r="AG323" s="63"/>
      <c r="AH323" s="63"/>
      <c r="AI323" s="63"/>
      <c r="AJ323" s="63"/>
      <c r="AK323" s="63"/>
      <c r="AL323" s="63"/>
      <c r="AM323" s="63"/>
      <c r="AN323" s="63"/>
      <c r="AO323" s="63"/>
      <c r="AP323" s="63"/>
    </row>
    <row r="324" spans="1:42" s="60" customFormat="1" x14ac:dyDescent="0.2">
      <c r="A324" s="5"/>
      <c r="B324" s="5"/>
      <c r="C324" s="144"/>
      <c r="D324" s="65"/>
      <c r="E324" s="5"/>
      <c r="F324" s="190"/>
      <c r="G324" s="242"/>
      <c r="H324" s="139"/>
      <c r="I324" s="139"/>
      <c r="J324" s="139"/>
      <c r="K324" s="63"/>
      <c r="L324" s="63"/>
      <c r="M324" s="63"/>
      <c r="N324" s="63"/>
      <c r="O324" s="63"/>
      <c r="P324" s="63"/>
      <c r="Q324" s="63"/>
      <c r="R324" s="63"/>
      <c r="S324" s="63"/>
      <c r="T324" s="63"/>
      <c r="U324" s="63"/>
      <c r="V324" s="63"/>
      <c r="W324" s="63"/>
      <c r="X324" s="63"/>
      <c r="Y324" s="63"/>
      <c r="Z324" s="63"/>
      <c r="AA324" s="63"/>
      <c r="AB324" s="63"/>
      <c r="AC324" s="63"/>
      <c r="AD324" s="63"/>
      <c r="AE324" s="63"/>
      <c r="AF324" s="63"/>
      <c r="AG324" s="63"/>
      <c r="AH324" s="63"/>
      <c r="AI324" s="63"/>
      <c r="AJ324" s="63"/>
      <c r="AK324" s="63"/>
      <c r="AL324" s="63"/>
      <c r="AM324" s="63"/>
      <c r="AN324" s="63"/>
      <c r="AO324" s="63"/>
      <c r="AP324" s="63"/>
    </row>
    <row r="325" spans="1:42" s="60" customFormat="1" x14ac:dyDescent="0.2">
      <c r="A325" s="5"/>
      <c r="B325" s="5"/>
      <c r="C325" s="144"/>
      <c r="D325" s="65"/>
      <c r="E325" s="5"/>
      <c r="F325" s="190"/>
      <c r="G325" s="242"/>
      <c r="H325" s="139"/>
      <c r="I325" s="139"/>
      <c r="J325" s="139"/>
      <c r="K325" s="63"/>
      <c r="L325" s="63"/>
      <c r="M325" s="63"/>
      <c r="N325" s="63"/>
      <c r="O325" s="63"/>
      <c r="P325" s="63"/>
      <c r="Q325" s="63"/>
      <c r="R325" s="63"/>
      <c r="S325" s="63"/>
      <c r="T325" s="63"/>
      <c r="U325" s="63"/>
      <c r="V325" s="63"/>
      <c r="W325" s="63"/>
      <c r="X325" s="63"/>
      <c r="Y325" s="63"/>
      <c r="Z325" s="63"/>
      <c r="AA325" s="63"/>
      <c r="AB325" s="63"/>
      <c r="AC325" s="63"/>
      <c r="AD325" s="63"/>
      <c r="AE325" s="63"/>
      <c r="AF325" s="63"/>
      <c r="AG325" s="63"/>
      <c r="AH325" s="63"/>
      <c r="AI325" s="63"/>
      <c r="AJ325" s="63"/>
      <c r="AK325" s="63"/>
      <c r="AL325" s="63"/>
      <c r="AM325" s="63"/>
      <c r="AN325" s="63"/>
      <c r="AO325" s="63"/>
      <c r="AP325" s="63"/>
    </row>
    <row r="326" spans="1:42" s="60" customFormat="1" x14ac:dyDescent="0.2">
      <c r="A326" s="5"/>
      <c r="B326" s="5"/>
      <c r="C326" s="144"/>
      <c r="D326" s="65"/>
      <c r="E326" s="5"/>
      <c r="F326" s="190"/>
      <c r="G326" s="242"/>
      <c r="H326" s="139"/>
      <c r="I326" s="139"/>
      <c r="J326" s="139"/>
      <c r="K326" s="63"/>
      <c r="L326" s="63"/>
      <c r="M326" s="63"/>
      <c r="N326" s="63"/>
      <c r="O326" s="63"/>
      <c r="P326" s="63"/>
      <c r="Q326" s="63"/>
      <c r="R326" s="63"/>
      <c r="S326" s="63"/>
      <c r="T326" s="63"/>
      <c r="U326" s="63"/>
      <c r="V326" s="63"/>
      <c r="W326" s="63"/>
      <c r="X326" s="63"/>
      <c r="Y326" s="63"/>
      <c r="Z326" s="63"/>
      <c r="AA326" s="63"/>
      <c r="AB326" s="63"/>
      <c r="AC326" s="63"/>
      <c r="AD326" s="63"/>
      <c r="AE326" s="63"/>
      <c r="AF326" s="63"/>
      <c r="AG326" s="63"/>
      <c r="AH326" s="63"/>
      <c r="AI326" s="63"/>
      <c r="AJ326" s="63"/>
      <c r="AK326" s="63"/>
      <c r="AL326" s="63"/>
      <c r="AM326" s="63"/>
      <c r="AN326" s="63"/>
      <c r="AO326" s="63"/>
      <c r="AP326" s="63"/>
    </row>
    <row r="327" spans="1:42" s="60" customFormat="1" x14ac:dyDescent="0.2">
      <c r="A327" s="5"/>
      <c r="B327" s="5"/>
      <c r="C327" s="144"/>
      <c r="D327" s="65"/>
      <c r="E327" s="5"/>
      <c r="F327" s="190"/>
      <c r="G327" s="242"/>
      <c r="H327" s="139"/>
      <c r="I327" s="139"/>
      <c r="J327" s="139"/>
      <c r="K327" s="63"/>
      <c r="L327" s="63"/>
      <c r="M327" s="63"/>
      <c r="N327" s="63"/>
      <c r="O327" s="63"/>
      <c r="P327" s="63"/>
      <c r="Q327" s="63"/>
      <c r="R327" s="63"/>
      <c r="S327" s="63"/>
      <c r="T327" s="63"/>
      <c r="U327" s="63"/>
      <c r="V327" s="63"/>
      <c r="W327" s="63"/>
      <c r="X327" s="63"/>
      <c r="Y327" s="63"/>
      <c r="Z327" s="63"/>
      <c r="AA327" s="63"/>
      <c r="AB327" s="63"/>
      <c r="AC327" s="63"/>
      <c r="AD327" s="63"/>
      <c r="AE327" s="63"/>
      <c r="AF327" s="63"/>
      <c r="AG327" s="63"/>
      <c r="AH327" s="63"/>
      <c r="AI327" s="63"/>
      <c r="AJ327" s="63"/>
      <c r="AK327" s="63"/>
      <c r="AL327" s="63"/>
      <c r="AM327" s="63"/>
      <c r="AN327" s="63"/>
      <c r="AO327" s="63"/>
      <c r="AP327" s="63"/>
    </row>
    <row r="328" spans="1:42" s="60" customFormat="1" x14ac:dyDescent="0.2">
      <c r="A328" s="5"/>
      <c r="B328" s="5"/>
      <c r="C328" s="144"/>
      <c r="D328" s="65"/>
      <c r="E328" s="5"/>
      <c r="F328" s="190"/>
      <c r="G328" s="242"/>
      <c r="H328" s="139"/>
      <c r="I328" s="139"/>
      <c r="J328" s="139"/>
      <c r="K328" s="63"/>
      <c r="L328" s="63"/>
      <c r="M328" s="63"/>
      <c r="N328" s="63"/>
      <c r="O328" s="63"/>
      <c r="P328" s="63"/>
      <c r="Q328" s="63"/>
      <c r="R328" s="63"/>
      <c r="S328" s="63"/>
      <c r="T328" s="63"/>
      <c r="U328" s="63"/>
      <c r="V328" s="63"/>
      <c r="W328" s="63"/>
      <c r="X328" s="63"/>
      <c r="Y328" s="63"/>
      <c r="Z328" s="63"/>
      <c r="AA328" s="63"/>
      <c r="AB328" s="63"/>
      <c r="AC328" s="63"/>
      <c r="AD328" s="63"/>
      <c r="AE328" s="63"/>
      <c r="AF328" s="63"/>
      <c r="AG328" s="63"/>
      <c r="AH328" s="63"/>
      <c r="AI328" s="63"/>
      <c r="AJ328" s="63"/>
      <c r="AK328" s="63"/>
      <c r="AL328" s="63"/>
      <c r="AM328" s="63"/>
      <c r="AN328" s="63"/>
      <c r="AO328" s="63"/>
      <c r="AP328" s="63"/>
    </row>
    <row r="329" spans="1:42" s="60" customFormat="1" x14ac:dyDescent="0.2">
      <c r="A329" s="5"/>
      <c r="B329" s="5"/>
      <c r="C329" s="144"/>
      <c r="D329" s="65"/>
      <c r="E329" s="5"/>
      <c r="F329" s="190"/>
      <c r="G329" s="242"/>
      <c r="H329" s="139"/>
      <c r="I329" s="139"/>
      <c r="J329" s="139"/>
      <c r="K329" s="63"/>
      <c r="L329" s="63"/>
      <c r="M329" s="63"/>
      <c r="N329" s="63"/>
      <c r="O329" s="63"/>
      <c r="P329" s="63"/>
      <c r="Q329" s="63"/>
      <c r="R329" s="63"/>
      <c r="S329" s="63"/>
      <c r="T329" s="63"/>
      <c r="U329" s="63"/>
      <c r="V329" s="63"/>
      <c r="W329" s="63"/>
      <c r="X329" s="63"/>
      <c r="Y329" s="63"/>
      <c r="Z329" s="63"/>
      <c r="AA329" s="63"/>
      <c r="AB329" s="63"/>
      <c r="AC329" s="63"/>
      <c r="AD329" s="63"/>
      <c r="AE329" s="63"/>
      <c r="AF329" s="63"/>
      <c r="AG329" s="63"/>
      <c r="AH329" s="63"/>
      <c r="AI329" s="63"/>
      <c r="AJ329" s="63"/>
      <c r="AK329" s="63"/>
      <c r="AL329" s="63"/>
      <c r="AM329" s="63"/>
      <c r="AN329" s="63"/>
      <c r="AO329" s="63"/>
      <c r="AP329" s="63"/>
    </row>
    <row r="330" spans="1:42" s="60" customFormat="1" x14ac:dyDescent="0.2">
      <c r="A330" s="5"/>
      <c r="B330" s="5"/>
      <c r="C330" s="144"/>
      <c r="D330" s="65"/>
      <c r="E330" s="5"/>
      <c r="F330" s="190"/>
      <c r="G330" s="242"/>
      <c r="H330" s="139"/>
      <c r="I330" s="139"/>
      <c r="J330" s="139"/>
      <c r="K330" s="63"/>
      <c r="L330" s="63"/>
      <c r="M330" s="63"/>
      <c r="N330" s="63"/>
      <c r="O330" s="63"/>
      <c r="P330" s="63"/>
      <c r="Q330" s="63"/>
      <c r="R330" s="63"/>
      <c r="S330" s="63"/>
      <c r="T330" s="63"/>
      <c r="U330" s="63"/>
      <c r="V330" s="63"/>
      <c r="W330" s="63"/>
      <c r="X330" s="63"/>
      <c r="Y330" s="63"/>
      <c r="Z330" s="63"/>
      <c r="AA330" s="63"/>
      <c r="AB330" s="63"/>
      <c r="AC330" s="63"/>
      <c r="AD330" s="63"/>
      <c r="AE330" s="63"/>
      <c r="AF330" s="63"/>
      <c r="AG330" s="63"/>
      <c r="AH330" s="63"/>
      <c r="AI330" s="63"/>
      <c r="AJ330" s="63"/>
      <c r="AK330" s="63"/>
      <c r="AL330" s="63"/>
      <c r="AM330" s="63"/>
      <c r="AN330" s="63"/>
      <c r="AO330" s="63"/>
      <c r="AP330" s="63"/>
    </row>
    <row r="331" spans="1:42" s="60" customFormat="1" x14ac:dyDescent="0.2">
      <c r="A331" s="5"/>
      <c r="B331" s="5"/>
      <c r="C331" s="144"/>
      <c r="D331" s="65"/>
      <c r="E331" s="5"/>
      <c r="F331" s="190"/>
      <c r="G331" s="242"/>
      <c r="H331" s="139"/>
      <c r="I331" s="139"/>
      <c r="J331" s="139"/>
      <c r="K331" s="63"/>
      <c r="L331" s="63"/>
      <c r="M331" s="63"/>
      <c r="N331" s="63"/>
      <c r="O331" s="63"/>
      <c r="P331" s="63"/>
      <c r="Q331" s="63"/>
      <c r="R331" s="63"/>
      <c r="S331" s="63"/>
      <c r="T331" s="63"/>
      <c r="U331" s="63"/>
      <c r="V331" s="63"/>
      <c r="W331" s="63"/>
      <c r="X331" s="63"/>
      <c r="Y331" s="63"/>
      <c r="Z331" s="63"/>
      <c r="AA331" s="63"/>
      <c r="AB331" s="63"/>
      <c r="AC331" s="63"/>
      <c r="AD331" s="63"/>
      <c r="AE331" s="63"/>
      <c r="AF331" s="63"/>
      <c r="AG331" s="63"/>
      <c r="AH331" s="63"/>
      <c r="AI331" s="63"/>
      <c r="AJ331" s="63"/>
      <c r="AK331" s="63"/>
      <c r="AL331" s="63"/>
      <c r="AM331" s="63"/>
      <c r="AN331" s="63"/>
      <c r="AO331" s="63"/>
      <c r="AP331" s="63"/>
    </row>
    <row r="332" spans="1:42" s="60" customFormat="1" x14ac:dyDescent="0.2">
      <c r="A332" s="5"/>
      <c r="B332" s="5"/>
      <c r="C332" s="144"/>
      <c r="D332" s="65"/>
      <c r="E332" s="5"/>
      <c r="F332" s="190"/>
      <c r="G332" s="242"/>
      <c r="H332" s="139"/>
      <c r="I332" s="139"/>
      <c r="J332" s="139"/>
      <c r="K332" s="63"/>
      <c r="L332" s="63"/>
      <c r="M332" s="63"/>
      <c r="N332" s="63"/>
      <c r="O332" s="63"/>
      <c r="P332" s="63"/>
      <c r="Q332" s="63"/>
      <c r="R332" s="63"/>
      <c r="S332" s="63"/>
      <c r="T332" s="63"/>
      <c r="U332" s="63"/>
      <c r="V332" s="63"/>
      <c r="W332" s="63"/>
      <c r="X332" s="63"/>
      <c r="Y332" s="63"/>
      <c r="Z332" s="63"/>
      <c r="AA332" s="63"/>
      <c r="AB332" s="63"/>
      <c r="AC332" s="63"/>
      <c r="AD332" s="63"/>
      <c r="AE332" s="63"/>
      <c r="AF332" s="63"/>
      <c r="AG332" s="63"/>
      <c r="AH332" s="63"/>
      <c r="AI332" s="63"/>
      <c r="AJ332" s="63"/>
      <c r="AK332" s="63"/>
      <c r="AL332" s="63"/>
      <c r="AM332" s="63"/>
      <c r="AN332" s="63"/>
      <c r="AO332" s="63"/>
      <c r="AP332" s="63"/>
    </row>
    <row r="333" spans="1:42" s="60" customFormat="1" x14ac:dyDescent="0.2">
      <c r="A333" s="5"/>
      <c r="B333" s="5"/>
      <c r="C333" s="144"/>
      <c r="D333" s="65"/>
      <c r="E333" s="5"/>
      <c r="F333" s="190"/>
      <c r="G333" s="242"/>
      <c r="H333" s="139"/>
      <c r="I333" s="139"/>
      <c r="J333" s="139"/>
      <c r="K333" s="63"/>
      <c r="L333" s="63"/>
      <c r="M333" s="63"/>
      <c r="N333" s="63"/>
      <c r="O333" s="63"/>
      <c r="P333" s="63"/>
      <c r="Q333" s="63"/>
      <c r="R333" s="63"/>
      <c r="S333" s="63"/>
      <c r="T333" s="63"/>
      <c r="U333" s="63"/>
      <c r="V333" s="63"/>
      <c r="W333" s="63"/>
      <c r="X333" s="63"/>
      <c r="Y333" s="63"/>
      <c r="Z333" s="63"/>
      <c r="AA333" s="63"/>
      <c r="AB333" s="63"/>
      <c r="AC333" s="63"/>
      <c r="AD333" s="63"/>
      <c r="AE333" s="63"/>
      <c r="AF333" s="63"/>
      <c r="AG333" s="63"/>
      <c r="AH333" s="63"/>
      <c r="AI333" s="63"/>
      <c r="AJ333" s="63"/>
      <c r="AK333" s="63"/>
      <c r="AL333" s="63"/>
      <c r="AM333" s="63"/>
      <c r="AN333" s="63"/>
      <c r="AO333" s="63"/>
      <c r="AP333" s="63"/>
    </row>
    <row r="334" spans="1:42" s="60" customFormat="1" x14ac:dyDescent="0.2">
      <c r="A334" s="5"/>
      <c r="B334" s="5"/>
      <c r="C334" s="144"/>
      <c r="D334" s="65"/>
      <c r="E334" s="5"/>
      <c r="F334" s="190"/>
      <c r="G334" s="242"/>
      <c r="H334" s="139"/>
      <c r="I334" s="139"/>
      <c r="J334" s="139"/>
      <c r="K334" s="63"/>
      <c r="L334" s="63"/>
      <c r="M334" s="63"/>
      <c r="N334" s="63"/>
      <c r="O334" s="63"/>
      <c r="P334" s="63"/>
      <c r="Q334" s="63"/>
      <c r="R334" s="63"/>
      <c r="S334" s="63"/>
      <c r="T334" s="63"/>
      <c r="U334" s="63"/>
      <c r="V334" s="63"/>
      <c r="W334" s="63"/>
      <c r="X334" s="63"/>
      <c r="Y334" s="63"/>
      <c r="Z334" s="63"/>
      <c r="AA334" s="63"/>
      <c r="AB334" s="63"/>
      <c r="AC334" s="63"/>
      <c r="AD334" s="63"/>
      <c r="AE334" s="63"/>
      <c r="AF334" s="63"/>
      <c r="AG334" s="63"/>
      <c r="AH334" s="63"/>
      <c r="AI334" s="63"/>
      <c r="AJ334" s="63"/>
      <c r="AK334" s="63"/>
      <c r="AL334" s="63"/>
      <c r="AM334" s="63"/>
      <c r="AN334" s="63"/>
      <c r="AO334" s="63"/>
      <c r="AP334" s="63"/>
    </row>
    <row r="335" spans="1:42" s="60" customFormat="1" x14ac:dyDescent="0.2">
      <c r="A335" s="5"/>
      <c r="B335" s="5"/>
      <c r="C335" s="144"/>
      <c r="D335" s="65"/>
      <c r="E335" s="5"/>
      <c r="F335" s="190"/>
      <c r="G335" s="242"/>
      <c r="H335" s="139"/>
      <c r="I335" s="139"/>
      <c r="J335" s="139"/>
      <c r="K335" s="63"/>
      <c r="L335" s="63"/>
      <c r="M335" s="63"/>
      <c r="N335" s="63"/>
      <c r="O335" s="63"/>
      <c r="P335" s="63"/>
      <c r="Q335" s="63"/>
      <c r="R335" s="63"/>
      <c r="S335" s="63"/>
      <c r="T335" s="63"/>
      <c r="U335" s="63"/>
      <c r="V335" s="63"/>
      <c r="W335" s="63"/>
      <c r="X335" s="63"/>
      <c r="Y335" s="63"/>
      <c r="Z335" s="63"/>
      <c r="AA335" s="63"/>
      <c r="AB335" s="63"/>
      <c r="AC335" s="63"/>
      <c r="AD335" s="63"/>
      <c r="AE335" s="63"/>
      <c r="AF335" s="63"/>
      <c r="AG335" s="63"/>
      <c r="AH335" s="63"/>
      <c r="AI335" s="63"/>
      <c r="AJ335" s="63"/>
      <c r="AK335" s="63"/>
      <c r="AL335" s="63"/>
      <c r="AM335" s="63"/>
      <c r="AN335" s="63"/>
      <c r="AO335" s="63"/>
      <c r="AP335" s="63"/>
    </row>
    <row r="336" spans="1:42" s="60" customFormat="1" x14ac:dyDescent="0.2">
      <c r="A336" s="5"/>
      <c r="B336" s="5"/>
      <c r="C336" s="144"/>
      <c r="D336" s="65"/>
      <c r="E336" s="5"/>
      <c r="F336" s="190"/>
      <c r="G336" s="242"/>
      <c r="H336" s="139"/>
      <c r="I336" s="139"/>
      <c r="J336" s="139"/>
      <c r="K336" s="63"/>
      <c r="L336" s="63"/>
      <c r="M336" s="63"/>
      <c r="N336" s="63"/>
      <c r="O336" s="63"/>
      <c r="P336" s="63"/>
      <c r="Q336" s="63"/>
      <c r="R336" s="63"/>
      <c r="S336" s="63"/>
      <c r="T336" s="63"/>
      <c r="U336" s="63"/>
      <c r="V336" s="63"/>
      <c r="W336" s="63"/>
      <c r="X336" s="63"/>
      <c r="Y336" s="63"/>
      <c r="Z336" s="63"/>
      <c r="AA336" s="63"/>
      <c r="AB336" s="63"/>
      <c r="AC336" s="63"/>
      <c r="AD336" s="63"/>
      <c r="AE336" s="63"/>
      <c r="AF336" s="63"/>
      <c r="AG336" s="63"/>
      <c r="AH336" s="63"/>
      <c r="AI336" s="63"/>
      <c r="AJ336" s="63"/>
      <c r="AK336" s="63"/>
      <c r="AL336" s="63"/>
      <c r="AM336" s="63"/>
      <c r="AN336" s="63"/>
      <c r="AO336" s="63"/>
      <c r="AP336" s="63"/>
    </row>
    <row r="337" spans="1:42" s="60" customFormat="1" x14ac:dyDescent="0.2">
      <c r="A337" s="5"/>
      <c r="B337" s="5"/>
      <c r="C337" s="144"/>
      <c r="D337" s="65"/>
      <c r="E337" s="5"/>
      <c r="F337" s="190"/>
      <c r="G337" s="242"/>
      <c r="H337" s="139"/>
      <c r="I337" s="139"/>
      <c r="J337" s="139"/>
      <c r="K337" s="63"/>
      <c r="L337" s="63"/>
      <c r="M337" s="63"/>
      <c r="N337" s="63"/>
      <c r="O337" s="63"/>
      <c r="P337" s="63"/>
      <c r="Q337" s="63"/>
      <c r="R337" s="63"/>
      <c r="S337" s="63"/>
      <c r="T337" s="63"/>
      <c r="U337" s="63"/>
      <c r="V337" s="63"/>
      <c r="W337" s="63"/>
      <c r="X337" s="63"/>
      <c r="Y337" s="63"/>
      <c r="Z337" s="63"/>
      <c r="AA337" s="63"/>
      <c r="AB337" s="63"/>
      <c r="AC337" s="63"/>
      <c r="AD337" s="63"/>
      <c r="AE337" s="63"/>
      <c r="AF337" s="63"/>
      <c r="AG337" s="63"/>
      <c r="AH337" s="63"/>
      <c r="AI337" s="63"/>
      <c r="AJ337" s="63"/>
      <c r="AK337" s="63"/>
      <c r="AL337" s="63"/>
      <c r="AM337" s="63"/>
      <c r="AN337" s="63"/>
      <c r="AO337" s="63"/>
      <c r="AP337" s="63"/>
    </row>
    <row r="338" spans="1:42" s="60" customFormat="1" x14ac:dyDescent="0.2">
      <c r="A338" s="5"/>
      <c r="B338" s="5"/>
      <c r="C338" s="144"/>
      <c r="D338" s="65"/>
      <c r="E338" s="5"/>
      <c r="F338" s="190"/>
      <c r="G338" s="242"/>
      <c r="H338" s="139"/>
      <c r="I338" s="139"/>
      <c r="J338" s="139"/>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c r="AJ338" s="63"/>
      <c r="AK338" s="63"/>
      <c r="AL338" s="63"/>
      <c r="AM338" s="63"/>
      <c r="AN338" s="63"/>
      <c r="AO338" s="63"/>
      <c r="AP338" s="63"/>
    </row>
    <row r="339" spans="1:42" s="60" customFormat="1" x14ac:dyDescent="0.2">
      <c r="A339" s="5"/>
      <c r="B339" s="5"/>
      <c r="C339" s="144"/>
      <c r="D339" s="65"/>
      <c r="E339" s="5"/>
      <c r="F339" s="190"/>
      <c r="G339" s="242"/>
      <c r="H339" s="139"/>
      <c r="I339" s="139"/>
      <c r="J339" s="139"/>
      <c r="K339" s="63"/>
      <c r="L339" s="63"/>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c r="AJ339" s="63"/>
      <c r="AK339" s="63"/>
      <c r="AL339" s="63"/>
      <c r="AM339" s="63"/>
      <c r="AN339" s="63"/>
      <c r="AO339" s="63"/>
      <c r="AP339" s="63"/>
    </row>
    <row r="340" spans="1:42" s="60" customFormat="1" x14ac:dyDescent="0.2">
      <c r="A340" s="5"/>
      <c r="B340" s="5"/>
      <c r="C340" s="144"/>
      <c r="D340" s="65"/>
      <c r="E340" s="5"/>
      <c r="F340" s="190"/>
      <c r="G340" s="242"/>
      <c r="H340" s="139"/>
      <c r="I340" s="139"/>
      <c r="J340" s="139"/>
      <c r="K340" s="63"/>
      <c r="L340" s="63"/>
      <c r="M340" s="63"/>
      <c r="N340" s="63"/>
      <c r="O340" s="63"/>
      <c r="P340" s="63"/>
      <c r="Q340" s="63"/>
      <c r="R340" s="63"/>
      <c r="S340" s="63"/>
      <c r="T340" s="63"/>
      <c r="U340" s="63"/>
      <c r="V340" s="63"/>
      <c r="W340" s="63"/>
      <c r="X340" s="63"/>
      <c r="Y340" s="63"/>
      <c r="Z340" s="63"/>
      <c r="AA340" s="63"/>
      <c r="AB340" s="63"/>
      <c r="AC340" s="63"/>
      <c r="AD340" s="63"/>
      <c r="AE340" s="63"/>
      <c r="AF340" s="63"/>
      <c r="AG340" s="63"/>
      <c r="AH340" s="63"/>
      <c r="AI340" s="63"/>
      <c r="AJ340" s="63"/>
      <c r="AK340" s="63"/>
      <c r="AL340" s="63"/>
      <c r="AM340" s="63"/>
      <c r="AN340" s="63"/>
      <c r="AO340" s="63"/>
      <c r="AP340" s="63"/>
    </row>
    <row r="341" spans="1:42" s="60" customFormat="1" x14ac:dyDescent="0.2">
      <c r="A341" s="5"/>
      <c r="B341" s="5"/>
      <c r="C341" s="144"/>
      <c r="D341" s="65"/>
      <c r="E341" s="5"/>
      <c r="F341" s="190"/>
      <c r="G341" s="242"/>
      <c r="H341" s="139"/>
      <c r="I341" s="139"/>
      <c r="J341" s="139"/>
      <c r="K341" s="63"/>
      <c r="L341" s="63"/>
      <c r="M341" s="63"/>
      <c r="N341" s="63"/>
      <c r="O341" s="63"/>
      <c r="P341" s="63"/>
      <c r="Q341" s="63"/>
      <c r="R341" s="63"/>
      <c r="S341" s="63"/>
      <c r="T341" s="63"/>
      <c r="U341" s="63"/>
      <c r="V341" s="63"/>
      <c r="W341" s="63"/>
      <c r="X341" s="63"/>
      <c r="Y341" s="63"/>
      <c r="Z341" s="63"/>
      <c r="AA341" s="63"/>
      <c r="AB341" s="63"/>
      <c r="AC341" s="63"/>
      <c r="AD341" s="63"/>
      <c r="AE341" s="63"/>
      <c r="AF341" s="63"/>
      <c r="AG341" s="63"/>
      <c r="AH341" s="63"/>
      <c r="AI341" s="63"/>
      <c r="AJ341" s="63"/>
      <c r="AK341" s="63"/>
      <c r="AL341" s="63"/>
      <c r="AM341" s="63"/>
      <c r="AN341" s="63"/>
      <c r="AO341" s="63"/>
      <c r="AP341" s="63"/>
    </row>
    <row r="342" spans="1:42" s="60" customFormat="1" x14ac:dyDescent="0.2">
      <c r="A342" s="5"/>
      <c r="B342" s="5"/>
      <c r="C342" s="144"/>
      <c r="D342" s="65"/>
      <c r="E342" s="5"/>
      <c r="F342" s="190"/>
      <c r="G342" s="242"/>
      <c r="H342" s="139"/>
      <c r="I342" s="139"/>
      <c r="J342" s="139"/>
      <c r="K342" s="63"/>
      <c r="L342" s="63"/>
      <c r="M342" s="63"/>
      <c r="N342" s="63"/>
      <c r="O342" s="63"/>
      <c r="P342" s="63"/>
      <c r="Q342" s="63"/>
      <c r="R342" s="63"/>
      <c r="S342" s="63"/>
      <c r="T342" s="63"/>
      <c r="U342" s="63"/>
      <c r="V342" s="63"/>
      <c r="W342" s="63"/>
      <c r="X342" s="63"/>
      <c r="Y342" s="63"/>
      <c r="Z342" s="63"/>
      <c r="AA342" s="63"/>
      <c r="AB342" s="63"/>
      <c r="AC342" s="63"/>
      <c r="AD342" s="63"/>
      <c r="AE342" s="63"/>
      <c r="AF342" s="63"/>
      <c r="AG342" s="63"/>
      <c r="AH342" s="63"/>
      <c r="AI342" s="63"/>
      <c r="AJ342" s="63"/>
      <c r="AK342" s="63"/>
      <c r="AL342" s="63"/>
      <c r="AM342" s="63"/>
      <c r="AN342" s="63"/>
      <c r="AO342" s="63"/>
      <c r="AP342" s="63"/>
    </row>
    <row r="343" spans="1:42" s="60" customFormat="1" x14ac:dyDescent="0.2">
      <c r="A343" s="5"/>
      <c r="B343" s="5"/>
      <c r="C343" s="144"/>
      <c r="D343" s="65"/>
      <c r="E343" s="5"/>
      <c r="F343" s="190"/>
      <c r="G343" s="242"/>
      <c r="H343" s="139"/>
      <c r="I343" s="139"/>
      <c r="J343" s="139"/>
      <c r="K343" s="63"/>
      <c r="L343" s="63"/>
      <c r="M343" s="63"/>
      <c r="N343" s="63"/>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c r="AN343" s="63"/>
      <c r="AO343" s="63"/>
      <c r="AP343" s="63"/>
    </row>
    <row r="344" spans="1:42" s="60" customFormat="1" x14ac:dyDescent="0.2">
      <c r="A344" s="5"/>
      <c r="B344" s="5"/>
      <c r="C344" s="144"/>
      <c r="D344" s="65"/>
      <c r="E344" s="5"/>
      <c r="F344" s="190"/>
      <c r="G344" s="242"/>
      <c r="H344" s="139"/>
      <c r="I344" s="139"/>
      <c r="J344" s="139"/>
      <c r="K344" s="63"/>
      <c r="L344" s="63"/>
      <c r="M344" s="63"/>
      <c r="N344" s="63"/>
      <c r="O344" s="63"/>
      <c r="P344" s="63"/>
      <c r="Q344" s="63"/>
      <c r="R344" s="63"/>
      <c r="S344" s="63"/>
      <c r="T344" s="63"/>
      <c r="U344" s="63"/>
      <c r="V344" s="63"/>
      <c r="W344" s="63"/>
      <c r="X344" s="63"/>
      <c r="Y344" s="63"/>
      <c r="Z344" s="63"/>
      <c r="AA344" s="63"/>
      <c r="AB344" s="63"/>
      <c r="AC344" s="63"/>
      <c r="AD344" s="63"/>
      <c r="AE344" s="63"/>
      <c r="AF344" s="63"/>
      <c r="AG344" s="63"/>
      <c r="AH344" s="63"/>
      <c r="AI344" s="63"/>
      <c r="AJ344" s="63"/>
      <c r="AK344" s="63"/>
      <c r="AL344" s="63"/>
      <c r="AM344" s="63"/>
      <c r="AN344" s="63"/>
      <c r="AO344" s="63"/>
      <c r="AP344" s="63"/>
    </row>
    <row r="345" spans="1:42" s="60" customFormat="1" x14ac:dyDescent="0.2">
      <c r="A345" s="5"/>
      <c r="B345" s="5"/>
      <c r="C345" s="144"/>
      <c r="D345" s="65"/>
      <c r="E345" s="5"/>
      <c r="F345" s="190"/>
      <c r="G345" s="242"/>
      <c r="H345" s="139"/>
      <c r="I345" s="139"/>
      <c r="J345" s="139"/>
      <c r="K345" s="63"/>
      <c r="L345" s="63"/>
      <c r="M345" s="63"/>
      <c r="N345" s="63"/>
      <c r="O345" s="63"/>
      <c r="P345" s="63"/>
      <c r="Q345" s="63"/>
      <c r="R345" s="63"/>
      <c r="S345" s="63"/>
      <c r="T345" s="63"/>
      <c r="U345" s="63"/>
      <c r="V345" s="63"/>
      <c r="W345" s="63"/>
      <c r="X345" s="63"/>
      <c r="Y345" s="63"/>
      <c r="Z345" s="63"/>
      <c r="AA345" s="63"/>
      <c r="AB345" s="63"/>
      <c r="AC345" s="63"/>
      <c r="AD345" s="63"/>
      <c r="AE345" s="63"/>
      <c r="AF345" s="63"/>
      <c r="AG345" s="63"/>
      <c r="AH345" s="63"/>
      <c r="AI345" s="63"/>
      <c r="AJ345" s="63"/>
      <c r="AK345" s="63"/>
      <c r="AL345" s="63"/>
      <c r="AM345" s="63"/>
      <c r="AN345" s="63"/>
      <c r="AO345" s="63"/>
      <c r="AP345" s="63"/>
    </row>
    <row r="346" spans="1:42" s="60" customFormat="1" x14ac:dyDescent="0.2">
      <c r="A346" s="5"/>
      <c r="B346" s="5"/>
      <c r="C346" s="144"/>
      <c r="D346" s="65"/>
      <c r="E346" s="5"/>
      <c r="F346" s="190"/>
      <c r="G346" s="242"/>
      <c r="H346" s="139"/>
      <c r="I346" s="139"/>
      <c r="J346" s="139"/>
      <c r="K346" s="63"/>
      <c r="L346" s="63"/>
      <c r="M346" s="63"/>
      <c r="N346" s="63"/>
      <c r="O346" s="63"/>
      <c r="P346" s="63"/>
      <c r="Q346" s="63"/>
      <c r="R346" s="63"/>
      <c r="S346" s="63"/>
      <c r="T346" s="63"/>
      <c r="U346" s="63"/>
      <c r="V346" s="63"/>
      <c r="W346" s="63"/>
      <c r="X346" s="63"/>
      <c r="Y346" s="63"/>
      <c r="Z346" s="63"/>
      <c r="AA346" s="63"/>
      <c r="AB346" s="63"/>
      <c r="AC346" s="63"/>
      <c r="AD346" s="63"/>
      <c r="AE346" s="63"/>
      <c r="AF346" s="63"/>
      <c r="AG346" s="63"/>
      <c r="AH346" s="63"/>
      <c r="AI346" s="63"/>
      <c r="AJ346" s="63"/>
      <c r="AK346" s="63"/>
      <c r="AL346" s="63"/>
      <c r="AM346" s="63"/>
      <c r="AN346" s="63"/>
      <c r="AO346" s="63"/>
      <c r="AP346" s="63"/>
    </row>
    <row r="347" spans="1:42" s="60" customFormat="1" x14ac:dyDescent="0.2">
      <c r="A347" s="5"/>
      <c r="B347" s="5"/>
      <c r="C347" s="144"/>
      <c r="D347" s="65"/>
      <c r="E347" s="5"/>
      <c r="F347" s="190"/>
      <c r="G347" s="242"/>
      <c r="H347" s="139"/>
      <c r="I347" s="139"/>
      <c r="J347" s="139"/>
      <c r="K347" s="63"/>
      <c r="L347" s="63"/>
      <c r="M347" s="63"/>
      <c r="N347" s="63"/>
      <c r="O347" s="63"/>
      <c r="P347" s="63"/>
      <c r="Q347" s="63"/>
      <c r="R347" s="63"/>
      <c r="S347" s="63"/>
      <c r="T347" s="63"/>
      <c r="U347" s="63"/>
      <c r="V347" s="63"/>
      <c r="W347" s="63"/>
      <c r="X347" s="63"/>
      <c r="Y347" s="63"/>
      <c r="Z347" s="63"/>
      <c r="AA347" s="63"/>
      <c r="AB347" s="63"/>
      <c r="AC347" s="63"/>
      <c r="AD347" s="63"/>
      <c r="AE347" s="63"/>
      <c r="AF347" s="63"/>
      <c r="AG347" s="63"/>
      <c r="AH347" s="63"/>
      <c r="AI347" s="63"/>
      <c r="AJ347" s="63"/>
      <c r="AK347" s="63"/>
      <c r="AL347" s="63"/>
      <c r="AM347" s="63"/>
      <c r="AN347" s="63"/>
      <c r="AO347" s="63"/>
      <c r="AP347" s="63"/>
    </row>
    <row r="348" spans="1:42" s="60" customFormat="1" x14ac:dyDescent="0.2">
      <c r="A348" s="5"/>
      <c r="B348" s="5"/>
      <c r="C348" s="144"/>
      <c r="D348" s="65"/>
      <c r="E348" s="5"/>
      <c r="F348" s="190"/>
      <c r="G348" s="242"/>
      <c r="H348" s="139"/>
      <c r="I348" s="139"/>
      <c r="J348" s="139"/>
      <c r="K348" s="63"/>
      <c r="L348" s="63"/>
      <c r="M348" s="63"/>
      <c r="N348" s="63"/>
      <c r="O348" s="63"/>
      <c r="P348" s="63"/>
      <c r="Q348" s="63"/>
      <c r="R348" s="63"/>
      <c r="S348" s="63"/>
      <c r="T348" s="63"/>
      <c r="U348" s="63"/>
      <c r="V348" s="63"/>
      <c r="W348" s="63"/>
      <c r="X348" s="63"/>
      <c r="Y348" s="63"/>
      <c r="Z348" s="63"/>
      <c r="AA348" s="63"/>
      <c r="AB348" s="63"/>
      <c r="AC348" s="63"/>
      <c r="AD348" s="63"/>
      <c r="AE348" s="63"/>
      <c r="AF348" s="63"/>
      <c r="AG348" s="63"/>
      <c r="AH348" s="63"/>
      <c r="AI348" s="63"/>
      <c r="AJ348" s="63"/>
      <c r="AK348" s="63"/>
      <c r="AL348" s="63"/>
      <c r="AM348" s="63"/>
      <c r="AN348" s="63"/>
      <c r="AO348" s="63"/>
      <c r="AP348" s="63"/>
    </row>
    <row r="349" spans="1:42" s="60" customFormat="1" x14ac:dyDescent="0.2">
      <c r="A349" s="5"/>
      <c r="B349" s="5"/>
      <c r="C349" s="144"/>
      <c r="D349" s="65"/>
      <c r="E349" s="5"/>
      <c r="F349" s="190"/>
      <c r="G349" s="242"/>
      <c r="H349" s="139"/>
      <c r="I349" s="139"/>
      <c r="J349" s="139"/>
      <c r="K349" s="63"/>
      <c r="L349" s="63"/>
      <c r="M349" s="63"/>
      <c r="N349" s="63"/>
      <c r="O349" s="63"/>
      <c r="P349" s="63"/>
      <c r="Q349" s="63"/>
      <c r="R349" s="63"/>
      <c r="S349" s="63"/>
      <c r="T349" s="63"/>
      <c r="U349" s="63"/>
      <c r="V349" s="63"/>
      <c r="W349" s="63"/>
      <c r="X349" s="63"/>
      <c r="Y349" s="63"/>
      <c r="Z349" s="63"/>
      <c r="AA349" s="63"/>
      <c r="AB349" s="63"/>
      <c r="AC349" s="63"/>
      <c r="AD349" s="63"/>
      <c r="AE349" s="63"/>
      <c r="AF349" s="63"/>
      <c r="AG349" s="63"/>
      <c r="AH349" s="63"/>
      <c r="AI349" s="63"/>
      <c r="AJ349" s="63"/>
      <c r="AK349" s="63"/>
      <c r="AL349" s="63"/>
      <c r="AM349" s="63"/>
      <c r="AN349" s="63"/>
      <c r="AO349" s="63"/>
      <c r="AP349" s="63"/>
    </row>
    <row r="350" spans="1:42" s="60" customFormat="1" x14ac:dyDescent="0.2">
      <c r="A350" s="5"/>
      <c r="B350" s="5"/>
      <c r="C350" s="144"/>
      <c r="D350" s="65"/>
      <c r="E350" s="5"/>
      <c r="F350" s="190"/>
      <c r="G350" s="242"/>
      <c r="H350" s="139"/>
      <c r="I350" s="139"/>
      <c r="J350" s="139"/>
      <c r="K350" s="63"/>
      <c r="L350" s="63"/>
      <c r="M350" s="63"/>
      <c r="N350" s="63"/>
      <c r="O350" s="63"/>
      <c r="P350" s="63"/>
      <c r="Q350" s="63"/>
      <c r="R350" s="63"/>
      <c r="S350" s="63"/>
      <c r="T350" s="63"/>
      <c r="U350" s="63"/>
      <c r="V350" s="63"/>
      <c r="W350" s="63"/>
      <c r="X350" s="63"/>
      <c r="Y350" s="63"/>
      <c r="Z350" s="63"/>
      <c r="AA350" s="63"/>
      <c r="AB350" s="63"/>
      <c r="AC350" s="63"/>
      <c r="AD350" s="63"/>
      <c r="AE350" s="63"/>
      <c r="AF350" s="63"/>
      <c r="AG350" s="63"/>
      <c r="AH350" s="63"/>
      <c r="AI350" s="63"/>
      <c r="AJ350" s="63"/>
      <c r="AK350" s="63"/>
      <c r="AL350" s="63"/>
      <c r="AM350" s="63"/>
      <c r="AN350" s="63"/>
      <c r="AO350" s="63"/>
      <c r="AP350" s="63"/>
    </row>
    <row r="351" spans="1:42" s="60" customFormat="1" x14ac:dyDescent="0.2">
      <c r="A351" s="5"/>
      <c r="B351" s="5"/>
      <c r="C351" s="144"/>
      <c r="D351" s="65"/>
      <c r="E351" s="5"/>
      <c r="F351" s="190"/>
      <c r="G351" s="242"/>
      <c r="H351" s="139"/>
      <c r="I351" s="139"/>
      <c r="J351" s="139"/>
      <c r="K351" s="63"/>
      <c r="L351" s="63"/>
      <c r="M351" s="63"/>
      <c r="N351" s="63"/>
      <c r="O351" s="63"/>
      <c r="P351" s="63"/>
      <c r="Q351" s="63"/>
      <c r="R351" s="63"/>
      <c r="S351" s="63"/>
      <c r="T351" s="63"/>
      <c r="U351" s="63"/>
      <c r="V351" s="63"/>
      <c r="W351" s="63"/>
      <c r="X351" s="63"/>
      <c r="Y351" s="63"/>
      <c r="Z351" s="63"/>
      <c r="AA351" s="63"/>
      <c r="AB351" s="63"/>
      <c r="AC351" s="63"/>
      <c r="AD351" s="63"/>
      <c r="AE351" s="63"/>
      <c r="AF351" s="63"/>
      <c r="AG351" s="63"/>
      <c r="AH351" s="63"/>
      <c r="AI351" s="63"/>
      <c r="AJ351" s="63"/>
      <c r="AK351" s="63"/>
      <c r="AL351" s="63"/>
      <c r="AM351" s="63"/>
      <c r="AN351" s="63"/>
      <c r="AO351" s="63"/>
      <c r="AP351" s="63"/>
    </row>
    <row r="352" spans="1:42" s="60" customFormat="1" x14ac:dyDescent="0.2">
      <c r="A352" s="5"/>
      <c r="B352" s="5"/>
      <c r="C352" s="144"/>
      <c r="D352" s="65"/>
      <c r="E352" s="5"/>
      <c r="F352" s="190"/>
      <c r="G352" s="242"/>
      <c r="H352" s="139"/>
      <c r="I352" s="139"/>
      <c r="J352" s="139"/>
      <c r="K352" s="63"/>
      <c r="L352" s="63"/>
      <c r="M352" s="63"/>
      <c r="N352" s="63"/>
      <c r="O352" s="63"/>
      <c r="P352" s="63"/>
      <c r="Q352" s="63"/>
      <c r="R352" s="63"/>
      <c r="S352" s="63"/>
      <c r="T352" s="63"/>
      <c r="U352" s="63"/>
      <c r="V352" s="63"/>
      <c r="W352" s="63"/>
      <c r="X352" s="63"/>
      <c r="Y352" s="63"/>
      <c r="Z352" s="63"/>
      <c r="AA352" s="63"/>
      <c r="AB352" s="63"/>
      <c r="AC352" s="63"/>
      <c r="AD352" s="63"/>
      <c r="AE352" s="63"/>
      <c r="AF352" s="63"/>
      <c r="AG352" s="63"/>
      <c r="AH352" s="63"/>
      <c r="AI352" s="63"/>
      <c r="AJ352" s="63"/>
      <c r="AK352" s="63"/>
      <c r="AL352" s="63"/>
      <c r="AM352" s="63"/>
      <c r="AN352" s="63"/>
      <c r="AO352" s="63"/>
      <c r="AP352" s="63"/>
    </row>
    <row r="353" spans="1:42" s="60" customFormat="1" x14ac:dyDescent="0.2">
      <c r="A353" s="5"/>
      <c r="B353" s="5"/>
      <c r="C353" s="144"/>
      <c r="D353" s="65"/>
      <c r="E353" s="5"/>
      <c r="F353" s="190"/>
      <c r="G353" s="242"/>
      <c r="H353" s="139"/>
      <c r="I353" s="139"/>
      <c r="J353" s="139"/>
      <c r="K353" s="63"/>
      <c r="L353" s="63"/>
      <c r="M353" s="63"/>
      <c r="N353" s="63"/>
      <c r="O353" s="63"/>
      <c r="P353" s="63"/>
      <c r="Q353" s="63"/>
      <c r="R353" s="63"/>
      <c r="S353" s="63"/>
      <c r="T353" s="63"/>
      <c r="U353" s="63"/>
      <c r="V353" s="63"/>
      <c r="W353" s="63"/>
      <c r="X353" s="63"/>
      <c r="Y353" s="63"/>
      <c r="Z353" s="63"/>
      <c r="AA353" s="63"/>
      <c r="AB353" s="63"/>
      <c r="AC353" s="63"/>
      <c r="AD353" s="63"/>
      <c r="AE353" s="63"/>
      <c r="AF353" s="63"/>
      <c r="AG353" s="63"/>
      <c r="AH353" s="63"/>
      <c r="AI353" s="63"/>
      <c r="AJ353" s="63"/>
      <c r="AK353" s="63"/>
      <c r="AL353" s="63"/>
      <c r="AM353" s="63"/>
      <c r="AN353" s="63"/>
      <c r="AO353" s="63"/>
      <c r="AP353" s="63"/>
    </row>
    <row r="354" spans="1:42" s="60" customFormat="1" x14ac:dyDescent="0.2">
      <c r="A354" s="5"/>
      <c r="B354" s="5"/>
      <c r="C354" s="144"/>
      <c r="D354" s="65"/>
      <c r="E354" s="5"/>
      <c r="F354" s="190"/>
      <c r="G354" s="242"/>
      <c r="H354" s="139"/>
      <c r="I354" s="139"/>
      <c r="J354" s="139"/>
      <c r="K354" s="63"/>
      <c r="L354" s="63"/>
      <c r="M354" s="63"/>
      <c r="N354" s="63"/>
      <c r="O354" s="63"/>
      <c r="P354" s="63"/>
      <c r="Q354" s="63"/>
      <c r="R354" s="63"/>
      <c r="S354" s="63"/>
      <c r="T354" s="63"/>
      <c r="U354" s="63"/>
      <c r="V354" s="63"/>
      <c r="W354" s="63"/>
      <c r="X354" s="63"/>
      <c r="Y354" s="63"/>
      <c r="Z354" s="63"/>
      <c r="AA354" s="63"/>
      <c r="AB354" s="63"/>
      <c r="AC354" s="63"/>
      <c r="AD354" s="63"/>
      <c r="AE354" s="63"/>
      <c r="AF354" s="63"/>
      <c r="AG354" s="63"/>
      <c r="AH354" s="63"/>
      <c r="AI354" s="63"/>
      <c r="AJ354" s="63"/>
      <c r="AK354" s="63"/>
      <c r="AL354" s="63"/>
      <c r="AM354" s="63"/>
      <c r="AN354" s="63"/>
      <c r="AO354" s="63"/>
      <c r="AP354" s="63"/>
    </row>
    <row r="355" spans="1:42" s="60" customFormat="1" x14ac:dyDescent="0.2">
      <c r="A355" s="5"/>
      <c r="B355" s="5"/>
      <c r="C355" s="144"/>
      <c r="D355" s="65"/>
      <c r="E355" s="5"/>
      <c r="F355" s="190"/>
      <c r="G355" s="242"/>
      <c r="H355" s="139"/>
      <c r="I355" s="139"/>
      <c r="J355" s="139"/>
      <c r="K355" s="63"/>
      <c r="L355" s="63"/>
      <c r="M355" s="63"/>
      <c r="N355" s="63"/>
      <c r="O355" s="63"/>
      <c r="P355" s="63"/>
      <c r="Q355" s="63"/>
      <c r="R355" s="63"/>
      <c r="S355" s="63"/>
      <c r="T355" s="63"/>
      <c r="U355" s="63"/>
      <c r="V355" s="63"/>
      <c r="W355" s="63"/>
      <c r="X355" s="63"/>
      <c r="Y355" s="63"/>
      <c r="Z355" s="63"/>
      <c r="AA355" s="63"/>
      <c r="AB355" s="63"/>
      <c r="AC355" s="63"/>
      <c r="AD355" s="63"/>
      <c r="AE355" s="63"/>
      <c r="AF355" s="63"/>
      <c r="AG355" s="63"/>
      <c r="AH355" s="63"/>
      <c r="AI355" s="63"/>
      <c r="AJ355" s="63"/>
      <c r="AK355" s="63"/>
      <c r="AL355" s="63"/>
      <c r="AM355" s="63"/>
      <c r="AN355" s="63"/>
      <c r="AO355" s="63"/>
      <c r="AP355" s="63"/>
    </row>
    <row r="356" spans="1:42" s="60" customFormat="1" x14ac:dyDescent="0.2">
      <c r="A356" s="5"/>
      <c r="B356" s="5"/>
      <c r="C356" s="144"/>
      <c r="D356" s="65"/>
      <c r="E356" s="5"/>
      <c r="F356" s="190"/>
      <c r="G356" s="242"/>
      <c r="H356" s="139"/>
      <c r="I356" s="139"/>
      <c r="J356" s="139"/>
      <c r="K356" s="63"/>
      <c r="L356" s="63"/>
      <c r="M356" s="63"/>
      <c r="N356" s="63"/>
      <c r="O356" s="63"/>
      <c r="P356" s="63"/>
      <c r="Q356" s="63"/>
      <c r="R356" s="63"/>
      <c r="S356" s="63"/>
      <c r="T356" s="63"/>
      <c r="U356" s="63"/>
      <c r="V356" s="63"/>
      <c r="W356" s="63"/>
      <c r="X356" s="63"/>
      <c r="Y356" s="63"/>
      <c r="Z356" s="63"/>
      <c r="AA356" s="63"/>
      <c r="AB356" s="63"/>
      <c r="AC356" s="63"/>
      <c r="AD356" s="63"/>
      <c r="AE356" s="63"/>
      <c r="AF356" s="63"/>
      <c r="AG356" s="63"/>
      <c r="AH356" s="63"/>
      <c r="AI356" s="63"/>
      <c r="AJ356" s="63"/>
      <c r="AK356" s="63"/>
      <c r="AL356" s="63"/>
      <c r="AM356" s="63"/>
      <c r="AN356" s="63"/>
      <c r="AO356" s="63"/>
      <c r="AP356" s="63"/>
    </row>
    <row r="357" spans="1:42" s="60" customFormat="1" x14ac:dyDescent="0.2">
      <c r="A357" s="5"/>
      <c r="B357" s="5"/>
      <c r="C357" s="144"/>
      <c r="D357" s="65"/>
      <c r="E357" s="5"/>
      <c r="F357" s="190"/>
      <c r="G357" s="242"/>
      <c r="H357" s="139"/>
      <c r="I357" s="139"/>
      <c r="J357" s="139"/>
      <c r="K357" s="63"/>
      <c r="L357" s="63"/>
      <c r="M357" s="63"/>
      <c r="N357" s="63"/>
      <c r="O357" s="63"/>
      <c r="P357" s="63"/>
      <c r="Q357" s="63"/>
      <c r="R357" s="63"/>
      <c r="S357" s="63"/>
      <c r="T357" s="63"/>
      <c r="U357" s="63"/>
      <c r="V357" s="63"/>
      <c r="W357" s="63"/>
      <c r="X357" s="63"/>
      <c r="Y357" s="63"/>
      <c r="Z357" s="63"/>
      <c r="AA357" s="63"/>
      <c r="AB357" s="63"/>
      <c r="AC357" s="63"/>
      <c r="AD357" s="63"/>
      <c r="AE357" s="63"/>
      <c r="AF357" s="63"/>
      <c r="AG357" s="63"/>
      <c r="AH357" s="63"/>
      <c r="AI357" s="63"/>
      <c r="AJ357" s="63"/>
      <c r="AK357" s="63"/>
      <c r="AL357" s="63"/>
      <c r="AM357" s="63"/>
      <c r="AN357" s="63"/>
      <c r="AO357" s="63"/>
      <c r="AP357" s="63"/>
    </row>
    <row r="358" spans="1:42" s="60" customFormat="1" x14ac:dyDescent="0.2">
      <c r="A358" s="5"/>
      <c r="B358" s="5"/>
      <c r="C358" s="144"/>
      <c r="D358" s="65"/>
      <c r="E358" s="5"/>
      <c r="F358" s="190"/>
      <c r="G358" s="242"/>
      <c r="H358" s="139"/>
      <c r="I358" s="139"/>
      <c r="J358" s="139"/>
      <c r="K358" s="63"/>
      <c r="L358" s="63"/>
      <c r="M358" s="63"/>
      <c r="N358" s="63"/>
      <c r="O358" s="63"/>
      <c r="P358" s="63"/>
      <c r="Q358" s="63"/>
      <c r="R358" s="63"/>
      <c r="S358" s="63"/>
      <c r="T358" s="63"/>
      <c r="U358" s="63"/>
      <c r="V358" s="63"/>
      <c r="W358" s="63"/>
      <c r="X358" s="63"/>
      <c r="Y358" s="63"/>
      <c r="Z358" s="63"/>
      <c r="AA358" s="63"/>
      <c r="AB358" s="63"/>
      <c r="AC358" s="63"/>
      <c r="AD358" s="63"/>
      <c r="AE358" s="63"/>
      <c r="AF358" s="63"/>
      <c r="AG358" s="63"/>
      <c r="AH358" s="63"/>
      <c r="AI358" s="63"/>
      <c r="AJ358" s="63"/>
      <c r="AK358" s="63"/>
      <c r="AL358" s="63"/>
      <c r="AM358" s="63"/>
      <c r="AN358" s="63"/>
      <c r="AO358" s="63"/>
      <c r="AP358" s="63"/>
    </row>
    <row r="359" spans="1:42" s="60" customFormat="1" x14ac:dyDescent="0.2">
      <c r="A359" s="5"/>
      <c r="B359" s="5"/>
      <c r="C359" s="144"/>
      <c r="D359" s="65"/>
      <c r="E359" s="5"/>
      <c r="F359" s="190"/>
      <c r="G359" s="242"/>
      <c r="H359" s="139"/>
      <c r="I359" s="139"/>
      <c r="J359" s="139"/>
      <c r="K359" s="63"/>
      <c r="L359" s="63"/>
      <c r="M359" s="63"/>
      <c r="N359" s="63"/>
      <c r="O359" s="63"/>
      <c r="P359" s="63"/>
      <c r="Q359" s="63"/>
      <c r="R359" s="63"/>
      <c r="S359" s="63"/>
      <c r="T359" s="63"/>
      <c r="U359" s="63"/>
      <c r="V359" s="63"/>
      <c r="W359" s="63"/>
      <c r="X359" s="63"/>
      <c r="Y359" s="63"/>
      <c r="Z359" s="63"/>
      <c r="AA359" s="63"/>
      <c r="AB359" s="63"/>
      <c r="AC359" s="63"/>
      <c r="AD359" s="63"/>
      <c r="AE359" s="63"/>
      <c r="AF359" s="63"/>
      <c r="AG359" s="63"/>
      <c r="AH359" s="63"/>
      <c r="AI359" s="63"/>
      <c r="AJ359" s="63"/>
      <c r="AK359" s="63"/>
      <c r="AL359" s="63"/>
      <c r="AM359" s="63"/>
      <c r="AN359" s="63"/>
      <c r="AO359" s="63"/>
      <c r="AP359" s="63"/>
    </row>
    <row r="360" spans="1:42" s="60" customFormat="1" x14ac:dyDescent="0.2">
      <c r="A360" s="5"/>
      <c r="B360" s="5"/>
      <c r="C360" s="144"/>
      <c r="D360" s="65"/>
      <c r="E360" s="5"/>
      <c r="F360" s="190"/>
      <c r="G360" s="242"/>
      <c r="H360" s="139"/>
      <c r="I360" s="139"/>
      <c r="J360" s="139"/>
      <c r="K360" s="63"/>
      <c r="L360" s="63"/>
      <c r="M360" s="63"/>
      <c r="N360" s="63"/>
      <c r="O360" s="63"/>
      <c r="P360" s="63"/>
      <c r="Q360" s="63"/>
      <c r="R360" s="63"/>
      <c r="S360" s="63"/>
      <c r="T360" s="63"/>
      <c r="U360" s="63"/>
      <c r="V360" s="63"/>
      <c r="W360" s="63"/>
      <c r="X360" s="63"/>
      <c r="Y360" s="63"/>
      <c r="Z360" s="63"/>
      <c r="AA360" s="63"/>
      <c r="AB360" s="63"/>
      <c r="AC360" s="63"/>
      <c r="AD360" s="63"/>
      <c r="AE360" s="63"/>
      <c r="AF360" s="63"/>
      <c r="AG360" s="63"/>
      <c r="AH360" s="63"/>
      <c r="AI360" s="63"/>
      <c r="AJ360" s="63"/>
      <c r="AK360" s="63"/>
      <c r="AL360" s="63"/>
      <c r="AM360" s="63"/>
      <c r="AN360" s="63"/>
      <c r="AO360" s="63"/>
      <c r="AP360" s="63"/>
    </row>
    <row r="361" spans="1:42" s="60" customFormat="1" x14ac:dyDescent="0.2">
      <c r="A361" s="5"/>
      <c r="B361" s="5"/>
      <c r="C361" s="144"/>
      <c r="D361" s="65"/>
      <c r="E361" s="5"/>
      <c r="F361" s="190"/>
      <c r="G361" s="242"/>
      <c r="H361" s="139"/>
      <c r="I361" s="139"/>
      <c r="J361" s="139"/>
      <c r="K361" s="63"/>
      <c r="L361" s="63"/>
      <c r="M361" s="63"/>
      <c r="N361" s="63"/>
      <c r="O361" s="63"/>
      <c r="P361" s="63"/>
      <c r="Q361" s="63"/>
      <c r="R361" s="63"/>
      <c r="S361" s="63"/>
      <c r="T361" s="63"/>
      <c r="U361" s="63"/>
      <c r="V361" s="63"/>
      <c r="W361" s="63"/>
      <c r="X361" s="63"/>
      <c r="Y361" s="63"/>
      <c r="Z361" s="63"/>
      <c r="AA361" s="63"/>
      <c r="AB361" s="63"/>
      <c r="AC361" s="63"/>
      <c r="AD361" s="63"/>
      <c r="AE361" s="63"/>
      <c r="AF361" s="63"/>
      <c r="AG361" s="63"/>
      <c r="AH361" s="63"/>
      <c r="AI361" s="63"/>
      <c r="AJ361" s="63"/>
      <c r="AK361" s="63"/>
      <c r="AL361" s="63"/>
      <c r="AM361" s="63"/>
      <c r="AN361" s="63"/>
      <c r="AO361" s="63"/>
      <c r="AP361" s="63"/>
    </row>
    <row r="362" spans="1:42" s="60" customFormat="1" x14ac:dyDescent="0.2">
      <c r="A362" s="5"/>
      <c r="B362" s="5"/>
      <c r="C362" s="144"/>
      <c r="D362" s="65"/>
      <c r="E362" s="5"/>
      <c r="F362" s="190"/>
      <c r="G362" s="242"/>
      <c r="H362" s="139"/>
      <c r="I362" s="139"/>
      <c r="J362" s="139"/>
      <c r="K362" s="63"/>
      <c r="L362" s="63"/>
      <c r="M362" s="63"/>
      <c r="N362" s="63"/>
      <c r="O362" s="63"/>
      <c r="P362" s="63"/>
      <c r="Q362" s="63"/>
      <c r="R362" s="63"/>
      <c r="S362" s="63"/>
      <c r="T362" s="63"/>
      <c r="U362" s="63"/>
      <c r="V362" s="63"/>
      <c r="W362" s="63"/>
      <c r="X362" s="63"/>
      <c r="Y362" s="63"/>
      <c r="Z362" s="63"/>
      <c r="AA362" s="63"/>
      <c r="AB362" s="63"/>
      <c r="AC362" s="63"/>
      <c r="AD362" s="63"/>
      <c r="AE362" s="63"/>
      <c r="AF362" s="63"/>
      <c r="AG362" s="63"/>
      <c r="AH362" s="63"/>
      <c r="AI362" s="63"/>
      <c r="AJ362" s="63"/>
      <c r="AK362" s="63"/>
      <c r="AL362" s="63"/>
      <c r="AM362" s="63"/>
      <c r="AN362" s="63"/>
      <c r="AO362" s="63"/>
      <c r="AP362" s="63"/>
    </row>
    <row r="363" spans="1:42" s="60" customFormat="1" x14ac:dyDescent="0.2">
      <c r="A363" s="5"/>
      <c r="B363" s="5"/>
      <c r="C363" s="144"/>
      <c r="D363" s="65"/>
      <c r="E363" s="5"/>
      <c r="F363" s="190"/>
      <c r="G363" s="242"/>
      <c r="H363" s="139"/>
      <c r="I363" s="139"/>
      <c r="J363" s="139"/>
      <c r="K363" s="63"/>
      <c r="L363" s="63"/>
      <c r="M363" s="63"/>
      <c r="N363" s="63"/>
      <c r="O363" s="63"/>
      <c r="P363" s="63"/>
      <c r="Q363" s="63"/>
      <c r="R363" s="63"/>
      <c r="S363" s="63"/>
      <c r="T363" s="63"/>
      <c r="U363" s="63"/>
      <c r="V363" s="63"/>
      <c r="W363" s="63"/>
      <c r="X363" s="63"/>
      <c r="Y363" s="63"/>
      <c r="Z363" s="63"/>
      <c r="AA363" s="63"/>
      <c r="AB363" s="63"/>
      <c r="AC363" s="63"/>
      <c r="AD363" s="63"/>
      <c r="AE363" s="63"/>
      <c r="AF363" s="63"/>
      <c r="AG363" s="63"/>
      <c r="AH363" s="63"/>
      <c r="AI363" s="63"/>
      <c r="AJ363" s="63"/>
      <c r="AK363" s="63"/>
      <c r="AL363" s="63"/>
      <c r="AM363" s="63"/>
      <c r="AN363" s="63"/>
      <c r="AO363" s="63"/>
      <c r="AP363" s="63"/>
    </row>
    <row r="364" spans="1:42" s="60" customFormat="1" x14ac:dyDescent="0.2">
      <c r="A364" s="5"/>
      <c r="B364" s="5"/>
      <c r="C364" s="144"/>
      <c r="D364" s="65"/>
      <c r="E364" s="5"/>
      <c r="F364" s="190"/>
      <c r="G364" s="242"/>
      <c r="H364" s="139"/>
      <c r="I364" s="139"/>
      <c r="J364" s="139"/>
      <c r="K364" s="63"/>
      <c r="L364" s="63"/>
      <c r="M364" s="63"/>
      <c r="N364" s="63"/>
      <c r="O364" s="63"/>
      <c r="P364" s="63"/>
      <c r="Q364" s="63"/>
      <c r="R364" s="63"/>
      <c r="S364" s="63"/>
      <c r="T364" s="63"/>
      <c r="U364" s="63"/>
      <c r="V364" s="63"/>
      <c r="W364" s="63"/>
      <c r="X364" s="63"/>
      <c r="Y364" s="63"/>
      <c r="Z364" s="63"/>
      <c r="AA364" s="63"/>
      <c r="AB364" s="63"/>
      <c r="AC364" s="63"/>
      <c r="AD364" s="63"/>
      <c r="AE364" s="63"/>
      <c r="AF364" s="63"/>
      <c r="AG364" s="63"/>
      <c r="AH364" s="63"/>
      <c r="AI364" s="63"/>
      <c r="AJ364" s="63"/>
      <c r="AK364" s="63"/>
      <c r="AL364" s="63"/>
      <c r="AM364" s="63"/>
      <c r="AN364" s="63"/>
      <c r="AO364" s="63"/>
      <c r="AP364" s="63"/>
    </row>
    <row r="365" spans="1:42" s="60" customFormat="1" x14ac:dyDescent="0.2">
      <c r="A365" s="5"/>
      <c r="B365" s="5"/>
      <c r="C365" s="144"/>
      <c r="D365" s="65"/>
      <c r="E365" s="5"/>
      <c r="F365" s="190"/>
      <c r="G365" s="242"/>
      <c r="H365" s="139"/>
      <c r="I365" s="139"/>
      <c r="J365" s="139"/>
      <c r="K365" s="63"/>
      <c r="L365" s="63"/>
      <c r="M365" s="63"/>
      <c r="N365" s="63"/>
      <c r="O365" s="63"/>
      <c r="P365" s="63"/>
      <c r="Q365" s="63"/>
      <c r="R365" s="63"/>
      <c r="S365" s="63"/>
      <c r="T365" s="63"/>
      <c r="U365" s="63"/>
      <c r="V365" s="63"/>
      <c r="W365" s="63"/>
      <c r="X365" s="63"/>
      <c r="Y365" s="63"/>
      <c r="Z365" s="63"/>
      <c r="AA365" s="63"/>
      <c r="AB365" s="63"/>
      <c r="AC365" s="63"/>
      <c r="AD365" s="63"/>
      <c r="AE365" s="63"/>
      <c r="AF365" s="63"/>
      <c r="AG365" s="63"/>
      <c r="AH365" s="63"/>
      <c r="AI365" s="63"/>
      <c r="AJ365" s="63"/>
      <c r="AK365" s="63"/>
      <c r="AL365" s="63"/>
      <c r="AM365" s="63"/>
      <c r="AN365" s="63"/>
      <c r="AO365" s="63"/>
      <c r="AP365" s="63"/>
    </row>
    <row r="366" spans="1:42" s="60" customFormat="1" x14ac:dyDescent="0.2">
      <c r="A366" s="5"/>
      <c r="B366" s="5"/>
      <c r="C366" s="144"/>
      <c r="D366" s="65"/>
      <c r="E366" s="5"/>
      <c r="F366" s="190"/>
      <c r="G366" s="242"/>
      <c r="H366" s="139"/>
      <c r="I366" s="139"/>
      <c r="J366" s="139"/>
      <c r="K366" s="63"/>
      <c r="L366" s="63"/>
      <c r="M366" s="63"/>
      <c r="N366" s="63"/>
      <c r="O366" s="63"/>
      <c r="P366" s="63"/>
      <c r="Q366" s="63"/>
      <c r="R366" s="63"/>
      <c r="S366" s="63"/>
      <c r="T366" s="63"/>
      <c r="U366" s="63"/>
      <c r="V366" s="63"/>
      <c r="W366" s="63"/>
      <c r="X366" s="63"/>
      <c r="Y366" s="63"/>
      <c r="Z366" s="63"/>
      <c r="AA366" s="63"/>
      <c r="AB366" s="63"/>
      <c r="AC366" s="63"/>
      <c r="AD366" s="63"/>
      <c r="AE366" s="63"/>
      <c r="AF366" s="63"/>
      <c r="AG366" s="63"/>
      <c r="AH366" s="63"/>
      <c r="AI366" s="63"/>
      <c r="AJ366" s="63"/>
      <c r="AK366" s="63"/>
      <c r="AL366" s="63"/>
      <c r="AM366" s="63"/>
      <c r="AN366" s="63"/>
      <c r="AO366" s="63"/>
      <c r="AP366" s="63"/>
    </row>
    <row r="367" spans="1:42" s="60" customFormat="1" x14ac:dyDescent="0.2">
      <c r="A367" s="5"/>
      <c r="B367" s="5"/>
      <c r="C367" s="144"/>
      <c r="D367" s="65"/>
      <c r="E367" s="5"/>
      <c r="F367" s="190"/>
      <c r="G367" s="242"/>
      <c r="H367" s="139"/>
      <c r="I367" s="139"/>
      <c r="J367" s="139"/>
      <c r="K367" s="63"/>
      <c r="L367" s="63"/>
      <c r="M367" s="63"/>
      <c r="N367" s="63"/>
      <c r="O367" s="63"/>
      <c r="P367" s="63"/>
      <c r="Q367" s="63"/>
      <c r="R367" s="63"/>
      <c r="S367" s="63"/>
      <c r="T367" s="63"/>
      <c r="U367" s="63"/>
      <c r="V367" s="63"/>
      <c r="W367" s="63"/>
      <c r="X367" s="63"/>
      <c r="Y367" s="63"/>
      <c r="Z367" s="63"/>
      <c r="AA367" s="63"/>
      <c r="AB367" s="63"/>
      <c r="AC367" s="63"/>
      <c r="AD367" s="63"/>
      <c r="AE367" s="63"/>
      <c r="AF367" s="63"/>
      <c r="AG367" s="63"/>
      <c r="AH367" s="63"/>
      <c r="AI367" s="63"/>
      <c r="AJ367" s="63"/>
      <c r="AK367" s="63"/>
      <c r="AL367" s="63"/>
      <c r="AM367" s="63"/>
      <c r="AN367" s="63"/>
      <c r="AO367" s="63"/>
      <c r="AP367" s="63"/>
    </row>
    <row r="368" spans="1:42" s="60" customFormat="1" x14ac:dyDescent="0.2">
      <c r="A368" s="5"/>
      <c r="B368" s="5"/>
      <c r="C368" s="144"/>
      <c r="D368" s="65"/>
      <c r="E368" s="5"/>
      <c r="F368" s="190"/>
      <c r="G368" s="242"/>
      <c r="H368" s="139"/>
      <c r="I368" s="139"/>
      <c r="J368" s="139"/>
      <c r="K368" s="63"/>
      <c r="L368" s="63"/>
      <c r="M368" s="63"/>
      <c r="N368" s="63"/>
      <c r="O368" s="63"/>
      <c r="P368" s="63"/>
      <c r="Q368" s="63"/>
      <c r="R368" s="63"/>
      <c r="S368" s="63"/>
      <c r="T368" s="63"/>
      <c r="U368" s="63"/>
      <c r="V368" s="63"/>
      <c r="W368" s="63"/>
      <c r="X368" s="63"/>
      <c r="Y368" s="63"/>
      <c r="Z368" s="63"/>
      <c r="AA368" s="63"/>
      <c r="AB368" s="63"/>
      <c r="AC368" s="63"/>
      <c r="AD368" s="63"/>
      <c r="AE368" s="63"/>
      <c r="AF368" s="63"/>
      <c r="AG368" s="63"/>
      <c r="AH368" s="63"/>
      <c r="AI368" s="63"/>
      <c r="AJ368" s="63"/>
      <c r="AK368" s="63"/>
      <c r="AL368" s="63"/>
      <c r="AM368" s="63"/>
      <c r="AN368" s="63"/>
      <c r="AO368" s="63"/>
      <c r="AP368" s="63"/>
    </row>
    <row r="369" spans="1:42" s="60" customFormat="1" x14ac:dyDescent="0.2">
      <c r="A369" s="5"/>
      <c r="B369" s="5"/>
      <c r="C369" s="144"/>
      <c r="D369" s="65"/>
      <c r="E369" s="5"/>
      <c r="F369" s="190"/>
      <c r="G369" s="242"/>
      <c r="H369" s="139"/>
      <c r="I369" s="139"/>
      <c r="J369" s="139"/>
      <c r="K369" s="63"/>
      <c r="L369" s="63"/>
      <c r="M369" s="63"/>
      <c r="N369" s="63"/>
      <c r="O369" s="63"/>
      <c r="P369" s="63"/>
      <c r="Q369" s="63"/>
      <c r="R369" s="63"/>
      <c r="S369" s="63"/>
      <c r="T369" s="63"/>
      <c r="U369" s="63"/>
      <c r="V369" s="63"/>
      <c r="W369" s="63"/>
      <c r="X369" s="63"/>
      <c r="Y369" s="63"/>
      <c r="Z369" s="63"/>
      <c r="AA369" s="63"/>
      <c r="AB369" s="63"/>
      <c r="AC369" s="63"/>
      <c r="AD369" s="63"/>
      <c r="AE369" s="63"/>
      <c r="AF369" s="63"/>
      <c r="AG369" s="63"/>
      <c r="AH369" s="63"/>
      <c r="AI369" s="63"/>
      <c r="AJ369" s="63"/>
      <c r="AK369" s="63"/>
      <c r="AL369" s="63"/>
      <c r="AM369" s="63"/>
      <c r="AN369" s="63"/>
      <c r="AO369" s="63"/>
      <c r="AP369" s="63"/>
    </row>
    <row r="370" spans="1:42" s="60" customFormat="1" x14ac:dyDescent="0.2">
      <c r="A370" s="5"/>
      <c r="B370" s="5"/>
      <c r="C370" s="144"/>
      <c r="D370" s="65"/>
      <c r="E370" s="5"/>
      <c r="F370" s="190"/>
      <c r="G370" s="242"/>
      <c r="H370" s="139"/>
      <c r="I370" s="139"/>
      <c r="J370" s="139"/>
      <c r="K370" s="63"/>
      <c r="L370" s="63"/>
      <c r="M370" s="63"/>
      <c r="N370" s="63"/>
      <c r="O370" s="63"/>
      <c r="P370" s="63"/>
      <c r="Q370" s="63"/>
      <c r="R370" s="63"/>
      <c r="S370" s="63"/>
      <c r="T370" s="63"/>
      <c r="U370" s="63"/>
      <c r="V370" s="63"/>
      <c r="W370" s="63"/>
      <c r="X370" s="63"/>
      <c r="Y370" s="63"/>
      <c r="Z370" s="63"/>
      <c r="AA370" s="63"/>
      <c r="AB370" s="63"/>
      <c r="AC370" s="63"/>
      <c r="AD370" s="63"/>
      <c r="AE370" s="63"/>
      <c r="AF370" s="63"/>
      <c r="AG370" s="63"/>
      <c r="AH370" s="63"/>
      <c r="AI370" s="63"/>
      <c r="AJ370" s="63"/>
      <c r="AK370" s="63"/>
      <c r="AL370" s="63"/>
      <c r="AM370" s="63"/>
      <c r="AN370" s="63"/>
      <c r="AO370" s="63"/>
      <c r="AP370" s="63"/>
    </row>
    <row r="371" spans="1:42" x14ac:dyDescent="0.2">
      <c r="B371" s="5"/>
      <c r="C371" s="144"/>
      <c r="D371" s="65"/>
      <c r="E371" s="5"/>
      <c r="F371" s="190"/>
      <c r="G371" s="242"/>
      <c r="H371" s="139"/>
      <c r="I371" s="139"/>
      <c r="J371" s="139"/>
      <c r="AP371" s="63"/>
    </row>
    <row r="372" spans="1:42" x14ac:dyDescent="0.2">
      <c r="B372" s="5"/>
      <c r="C372" s="144"/>
      <c r="D372" s="65"/>
      <c r="E372" s="5"/>
      <c r="F372" s="190"/>
      <c r="G372" s="242"/>
      <c r="H372" s="139"/>
      <c r="I372" s="139"/>
      <c r="J372" s="139"/>
    </row>
    <row r="373" spans="1:42" x14ac:dyDescent="0.2">
      <c r="B373" s="5"/>
      <c r="C373" s="144"/>
      <c r="D373" s="65"/>
      <c r="E373" s="5"/>
      <c r="F373" s="190"/>
      <c r="G373" s="242"/>
      <c r="H373" s="139"/>
      <c r="I373" s="139"/>
      <c r="J373" s="139"/>
    </row>
    <row r="374" spans="1:42" x14ac:dyDescent="0.2">
      <c r="B374" s="5"/>
      <c r="C374" s="144"/>
      <c r="D374" s="65"/>
      <c r="E374" s="5"/>
      <c r="F374" s="190"/>
      <c r="G374" s="242"/>
      <c r="H374" s="139"/>
      <c r="I374" s="139"/>
      <c r="J374" s="139"/>
    </row>
    <row r="375" spans="1:42" x14ac:dyDescent="0.2">
      <c r="B375" s="5"/>
      <c r="C375" s="144"/>
      <c r="D375" s="65"/>
      <c r="E375" s="5"/>
      <c r="F375" s="190"/>
      <c r="G375" s="242"/>
      <c r="H375" s="139"/>
      <c r="I375" s="139"/>
      <c r="J375" s="139"/>
    </row>
    <row r="376" spans="1:42" x14ac:dyDescent="0.2">
      <c r="B376" s="5"/>
      <c r="C376" s="144"/>
      <c r="D376" s="65"/>
      <c r="E376" s="5"/>
      <c r="F376" s="190"/>
      <c r="G376" s="242"/>
      <c r="H376" s="139"/>
      <c r="I376" s="139"/>
      <c r="J376" s="139"/>
    </row>
    <row r="377" spans="1:42" x14ac:dyDescent="0.2">
      <c r="B377" s="5"/>
      <c r="C377" s="144"/>
      <c r="D377" s="65"/>
      <c r="E377" s="5"/>
      <c r="F377" s="190"/>
      <c r="G377" s="242"/>
      <c r="H377" s="139"/>
      <c r="I377" s="139"/>
      <c r="J377" s="139"/>
    </row>
    <row r="378" spans="1:42" x14ac:dyDescent="0.2">
      <c r="B378" s="5"/>
      <c r="C378" s="144"/>
      <c r="D378" s="65"/>
      <c r="E378" s="5"/>
      <c r="F378" s="190"/>
      <c r="G378" s="242"/>
      <c r="H378" s="139"/>
      <c r="I378" s="139"/>
      <c r="J378" s="139"/>
    </row>
    <row r="379" spans="1:42" x14ac:dyDescent="0.2">
      <c r="B379" s="5"/>
      <c r="C379" s="144"/>
      <c r="D379" s="65"/>
      <c r="E379" s="5"/>
      <c r="F379" s="190"/>
      <c r="G379" s="242"/>
      <c r="H379" s="139"/>
      <c r="I379" s="139"/>
      <c r="J379" s="139"/>
    </row>
    <row r="380" spans="1:42" x14ac:dyDescent="0.2">
      <c r="B380" s="5"/>
      <c r="C380" s="144"/>
      <c r="D380" s="65"/>
      <c r="E380" s="5"/>
      <c r="F380" s="190"/>
      <c r="G380" s="242"/>
      <c r="H380" s="139"/>
      <c r="I380" s="139"/>
      <c r="J380" s="139"/>
    </row>
    <row r="381" spans="1:42" x14ac:dyDescent="0.2">
      <c r="B381" s="5"/>
      <c r="C381" s="144"/>
      <c r="D381" s="65"/>
      <c r="E381" s="5"/>
      <c r="F381" s="190"/>
      <c r="G381" s="242"/>
      <c r="H381" s="139"/>
      <c r="I381" s="139"/>
      <c r="J381" s="139"/>
    </row>
    <row r="382" spans="1:42" x14ac:dyDescent="0.2">
      <c r="B382" s="5"/>
      <c r="C382" s="144"/>
      <c r="D382" s="65"/>
      <c r="E382" s="5"/>
      <c r="F382" s="190"/>
      <c r="G382" s="242"/>
      <c r="H382" s="139"/>
      <c r="I382" s="139"/>
      <c r="J382" s="139"/>
    </row>
    <row r="383" spans="1:42" x14ac:dyDescent="0.2">
      <c r="B383" s="5"/>
      <c r="C383" s="144"/>
      <c r="D383" s="65"/>
      <c r="E383" s="5"/>
      <c r="F383" s="190"/>
      <c r="G383" s="242"/>
      <c r="H383" s="139"/>
      <c r="I383" s="139"/>
      <c r="J383" s="139"/>
    </row>
    <row r="384" spans="1:42" x14ac:dyDescent="0.2">
      <c r="B384" s="5"/>
      <c r="C384" s="144"/>
      <c r="D384" s="65"/>
      <c r="E384" s="5"/>
      <c r="F384" s="190"/>
      <c r="G384" s="242"/>
      <c r="H384" s="139"/>
      <c r="I384" s="139"/>
      <c r="J384" s="139"/>
    </row>
    <row r="385" spans="2:10" x14ac:dyDescent="0.2">
      <c r="B385" s="5"/>
      <c r="C385" s="144"/>
      <c r="D385" s="65"/>
      <c r="E385" s="5"/>
      <c r="F385" s="190"/>
      <c r="G385" s="242"/>
      <c r="H385" s="139"/>
      <c r="I385" s="139"/>
      <c r="J385" s="139"/>
    </row>
    <row r="386" spans="2:10" x14ac:dyDescent="0.2">
      <c r="B386" s="5"/>
      <c r="C386" s="144"/>
      <c r="D386" s="65"/>
      <c r="E386" s="5"/>
      <c r="F386" s="190"/>
      <c r="G386" s="242"/>
      <c r="H386" s="139"/>
      <c r="I386" s="139"/>
      <c r="J386" s="139"/>
    </row>
    <row r="387" spans="2:10" x14ac:dyDescent="0.2">
      <c r="B387" s="5"/>
      <c r="C387" s="144"/>
      <c r="D387" s="65"/>
      <c r="E387" s="5"/>
      <c r="F387" s="190"/>
      <c r="G387" s="242"/>
      <c r="H387" s="139"/>
      <c r="I387" s="139"/>
      <c r="J387" s="139"/>
    </row>
    <row r="388" spans="2:10" x14ac:dyDescent="0.2">
      <c r="B388" s="5"/>
      <c r="C388" s="144"/>
      <c r="D388" s="65"/>
      <c r="E388" s="5"/>
      <c r="F388" s="190"/>
      <c r="G388" s="242"/>
      <c r="H388" s="139"/>
      <c r="I388" s="139"/>
      <c r="J388" s="139"/>
    </row>
    <row r="389" spans="2:10" x14ac:dyDescent="0.2">
      <c r="B389" s="5"/>
      <c r="C389" s="144"/>
      <c r="D389" s="65"/>
      <c r="E389" s="5"/>
      <c r="F389" s="190"/>
      <c r="G389" s="242"/>
      <c r="H389" s="139"/>
      <c r="I389" s="139"/>
      <c r="J389" s="139"/>
    </row>
    <row r="390" spans="2:10" x14ac:dyDescent="0.2">
      <c r="B390" s="5"/>
      <c r="C390" s="144"/>
      <c r="D390" s="65"/>
      <c r="E390" s="5"/>
      <c r="F390" s="190"/>
      <c r="G390" s="242"/>
      <c r="H390" s="139"/>
      <c r="I390" s="139"/>
      <c r="J390" s="139"/>
    </row>
    <row r="391" spans="2:10" x14ac:dyDescent="0.2">
      <c r="B391" s="5"/>
      <c r="C391" s="144"/>
      <c r="D391" s="65"/>
      <c r="E391" s="5"/>
      <c r="F391" s="190"/>
      <c r="G391" s="242"/>
      <c r="H391" s="139"/>
      <c r="I391" s="139"/>
      <c r="J391" s="139"/>
    </row>
    <row r="392" spans="2:10" x14ac:dyDescent="0.2">
      <c r="B392" s="5"/>
      <c r="C392" s="144"/>
      <c r="D392" s="65"/>
      <c r="E392" s="5"/>
      <c r="F392" s="190"/>
      <c r="G392" s="242"/>
      <c r="H392" s="139"/>
      <c r="I392" s="139"/>
      <c r="J392" s="139"/>
    </row>
    <row r="393" spans="2:10" x14ac:dyDescent="0.2">
      <c r="B393" s="5"/>
      <c r="C393" s="144"/>
      <c r="D393" s="65"/>
      <c r="E393" s="5"/>
      <c r="F393" s="190"/>
      <c r="G393" s="242"/>
      <c r="H393" s="139"/>
      <c r="I393" s="139"/>
      <c r="J393" s="139"/>
    </row>
    <row r="394" spans="2:10" x14ac:dyDescent="0.2">
      <c r="B394" s="5"/>
      <c r="C394" s="144"/>
      <c r="D394" s="65"/>
      <c r="E394" s="5"/>
      <c r="F394" s="190"/>
      <c r="G394" s="242"/>
      <c r="H394" s="139"/>
      <c r="I394" s="139"/>
      <c r="J394" s="139"/>
    </row>
    <row r="395" spans="2:10" x14ac:dyDescent="0.2">
      <c r="B395" s="5"/>
      <c r="C395" s="144"/>
      <c r="D395" s="65"/>
      <c r="E395" s="5"/>
      <c r="F395" s="190"/>
      <c r="G395" s="242"/>
      <c r="H395" s="139"/>
      <c r="I395" s="139"/>
      <c r="J395" s="139"/>
    </row>
    <row r="396" spans="2:10" x14ac:dyDescent="0.2">
      <c r="B396" s="5"/>
      <c r="C396" s="144"/>
      <c r="D396" s="65"/>
      <c r="E396" s="5"/>
      <c r="F396" s="190"/>
      <c r="G396" s="242"/>
      <c r="H396" s="139"/>
      <c r="I396" s="139"/>
      <c r="J396" s="139"/>
    </row>
    <row r="397" spans="2:10" x14ac:dyDescent="0.2">
      <c r="B397" s="5"/>
      <c r="C397" s="144"/>
      <c r="D397" s="65"/>
      <c r="E397" s="5"/>
      <c r="F397" s="190"/>
      <c r="G397" s="242"/>
      <c r="H397" s="139"/>
      <c r="I397" s="139"/>
      <c r="J397" s="139"/>
    </row>
    <row r="398" spans="2:10" x14ac:dyDescent="0.2">
      <c r="B398" s="5"/>
      <c r="C398" s="144"/>
      <c r="D398" s="65"/>
      <c r="E398" s="5"/>
      <c r="F398" s="190"/>
      <c r="G398" s="242"/>
      <c r="H398" s="139"/>
      <c r="I398" s="139"/>
      <c r="J398" s="139"/>
    </row>
    <row r="399" spans="2:10" x14ac:dyDescent="0.2">
      <c r="B399" s="5"/>
      <c r="C399" s="144"/>
      <c r="D399" s="65"/>
      <c r="E399" s="5"/>
      <c r="F399" s="190"/>
      <c r="G399" s="242"/>
      <c r="H399" s="139"/>
      <c r="I399" s="139"/>
      <c r="J399" s="139"/>
    </row>
    <row r="400" spans="2:10" x14ac:dyDescent="0.2">
      <c r="B400" s="5"/>
      <c r="C400" s="144"/>
      <c r="D400" s="65"/>
      <c r="E400" s="5"/>
      <c r="F400" s="190"/>
      <c r="G400" s="242"/>
      <c r="H400" s="139"/>
      <c r="I400" s="139"/>
      <c r="J400" s="139"/>
    </row>
    <row r="401" spans="2:10" x14ac:dyDescent="0.2">
      <c r="B401" s="5"/>
      <c r="C401" s="144"/>
      <c r="D401" s="65"/>
      <c r="E401" s="5"/>
      <c r="F401" s="190"/>
      <c r="G401" s="242"/>
      <c r="H401" s="139"/>
      <c r="I401" s="139"/>
      <c r="J401" s="139"/>
    </row>
    <row r="402" spans="2:10" x14ac:dyDescent="0.2">
      <c r="B402" s="5"/>
      <c r="C402" s="144"/>
      <c r="D402" s="65"/>
      <c r="E402" s="5"/>
      <c r="F402" s="190"/>
      <c r="G402" s="242"/>
      <c r="H402" s="139"/>
      <c r="I402" s="139"/>
      <c r="J402" s="139"/>
    </row>
    <row r="403" spans="2:10" x14ac:dyDescent="0.2">
      <c r="B403" s="5"/>
      <c r="C403" s="144"/>
      <c r="D403" s="65"/>
      <c r="E403" s="5"/>
      <c r="F403" s="190"/>
      <c r="G403" s="242"/>
      <c r="H403" s="139"/>
      <c r="I403" s="139"/>
      <c r="J403" s="139"/>
    </row>
    <row r="404" spans="2:10" x14ac:dyDescent="0.2">
      <c r="B404" s="5"/>
      <c r="C404" s="144"/>
      <c r="D404" s="65"/>
      <c r="E404" s="5"/>
      <c r="F404" s="190"/>
      <c r="G404" s="242"/>
      <c r="H404" s="139"/>
      <c r="I404" s="139"/>
      <c r="J404" s="139"/>
    </row>
    <row r="405" spans="2:10" x14ac:dyDescent="0.2">
      <c r="B405" s="5"/>
      <c r="C405" s="144"/>
      <c r="D405" s="65"/>
      <c r="E405" s="5"/>
      <c r="F405" s="190"/>
      <c r="G405" s="242"/>
      <c r="H405" s="139"/>
      <c r="I405" s="139"/>
      <c r="J405" s="139"/>
    </row>
    <row r="406" spans="2:10" x14ac:dyDescent="0.2">
      <c r="B406" s="5"/>
      <c r="C406" s="144"/>
      <c r="D406" s="65"/>
      <c r="E406" s="5"/>
      <c r="F406" s="190"/>
      <c r="G406" s="242"/>
      <c r="H406" s="139"/>
      <c r="I406" s="139"/>
      <c r="J406" s="139"/>
    </row>
    <row r="407" spans="2:10" x14ac:dyDescent="0.2">
      <c r="B407" s="5"/>
      <c r="C407" s="144"/>
      <c r="D407" s="65"/>
      <c r="E407" s="5"/>
      <c r="F407" s="190"/>
      <c r="G407" s="242"/>
      <c r="H407" s="139"/>
      <c r="I407" s="139"/>
      <c r="J407" s="139"/>
    </row>
    <row r="408" spans="2:10" x14ac:dyDescent="0.2">
      <c r="B408" s="5"/>
      <c r="C408" s="144"/>
      <c r="D408" s="65"/>
      <c r="E408" s="5"/>
      <c r="F408" s="190"/>
      <c r="G408" s="242"/>
      <c r="H408" s="139"/>
      <c r="I408" s="139"/>
      <c r="J408" s="139"/>
    </row>
    <row r="409" spans="2:10" x14ac:dyDescent="0.2">
      <c r="B409" s="5"/>
      <c r="C409" s="144"/>
      <c r="D409" s="65"/>
      <c r="E409" s="5"/>
      <c r="F409" s="190"/>
      <c r="G409" s="242"/>
      <c r="H409" s="139"/>
      <c r="I409" s="139"/>
      <c r="J409" s="139"/>
    </row>
    <row r="410" spans="2:10" x14ac:dyDescent="0.2">
      <c r="B410" s="5"/>
      <c r="C410" s="144"/>
      <c r="D410" s="65"/>
      <c r="E410" s="5"/>
      <c r="F410" s="190"/>
      <c r="G410" s="242"/>
      <c r="H410" s="139"/>
      <c r="I410" s="139"/>
      <c r="J410" s="139"/>
    </row>
    <row r="411" spans="2:10" x14ac:dyDescent="0.2">
      <c r="B411" s="5"/>
      <c r="C411" s="144"/>
      <c r="D411" s="65"/>
      <c r="E411" s="5"/>
      <c r="F411" s="190"/>
      <c r="G411" s="242"/>
      <c r="H411" s="139"/>
      <c r="I411" s="139"/>
      <c r="J411" s="139"/>
    </row>
    <row r="412" spans="2:10" x14ac:dyDescent="0.2">
      <c r="B412" s="5"/>
      <c r="C412" s="144"/>
      <c r="D412" s="65"/>
      <c r="E412" s="5"/>
      <c r="F412" s="190"/>
      <c r="G412" s="242"/>
      <c r="H412" s="139"/>
      <c r="I412" s="139"/>
      <c r="J412" s="139"/>
    </row>
    <row r="413" spans="2:10" x14ac:dyDescent="0.2">
      <c r="B413" s="5"/>
      <c r="C413" s="144"/>
      <c r="D413" s="65"/>
      <c r="E413" s="5"/>
      <c r="F413" s="190"/>
      <c r="G413" s="242"/>
      <c r="H413" s="139"/>
      <c r="I413" s="139"/>
      <c r="J413" s="139"/>
    </row>
    <row r="414" spans="2:10" x14ac:dyDescent="0.2">
      <c r="B414" s="5"/>
      <c r="C414" s="144"/>
      <c r="D414" s="65"/>
      <c r="E414" s="5"/>
      <c r="F414" s="190"/>
      <c r="G414" s="242"/>
      <c r="H414" s="139"/>
      <c r="I414" s="139"/>
      <c r="J414" s="139"/>
    </row>
    <row r="415" spans="2:10" x14ac:dyDescent="0.2">
      <c r="B415" s="5"/>
      <c r="C415" s="144"/>
      <c r="D415" s="65"/>
      <c r="E415" s="5"/>
      <c r="F415" s="190"/>
      <c r="G415" s="242"/>
      <c r="H415" s="139"/>
      <c r="I415" s="139"/>
      <c r="J415" s="139"/>
    </row>
    <row r="416" spans="2:10" x14ac:dyDescent="0.2">
      <c r="B416" s="5"/>
      <c r="C416" s="144"/>
      <c r="D416" s="65"/>
      <c r="E416" s="5"/>
      <c r="F416" s="190"/>
      <c r="G416" s="242"/>
      <c r="H416" s="139"/>
      <c r="I416" s="139"/>
      <c r="J416" s="139"/>
    </row>
    <row r="417" spans="2:10" x14ac:dyDescent="0.2">
      <c r="B417" s="5"/>
      <c r="C417" s="144"/>
      <c r="D417" s="65"/>
      <c r="E417" s="5"/>
      <c r="F417" s="190"/>
      <c r="G417" s="242"/>
      <c r="H417" s="139"/>
      <c r="I417" s="139"/>
      <c r="J417" s="139"/>
    </row>
    <row r="418" spans="2:10" x14ac:dyDescent="0.2">
      <c r="B418" s="5"/>
      <c r="C418" s="144"/>
      <c r="D418" s="65"/>
      <c r="E418" s="5"/>
      <c r="F418" s="190"/>
      <c r="G418" s="242"/>
      <c r="H418" s="139"/>
      <c r="I418" s="139"/>
      <c r="J418" s="139"/>
    </row>
    <row r="419" spans="2:10" x14ac:dyDescent="0.2">
      <c r="B419" s="5"/>
      <c r="C419" s="144"/>
      <c r="D419" s="65"/>
      <c r="E419" s="5"/>
      <c r="F419" s="190"/>
      <c r="G419" s="242"/>
      <c r="H419" s="139"/>
      <c r="I419" s="139"/>
      <c r="J419" s="139"/>
    </row>
    <row r="420" spans="2:10" x14ac:dyDescent="0.2">
      <c r="B420" s="5"/>
      <c r="C420" s="144"/>
      <c r="D420" s="65"/>
      <c r="E420" s="5"/>
      <c r="F420" s="190"/>
      <c r="G420" s="242"/>
      <c r="H420" s="139"/>
      <c r="I420" s="139"/>
      <c r="J420" s="139"/>
    </row>
    <row r="421" spans="2:10" x14ac:dyDescent="0.2">
      <c r="B421" s="5"/>
      <c r="C421" s="144"/>
      <c r="D421" s="65"/>
      <c r="E421" s="5"/>
      <c r="F421" s="190"/>
      <c r="G421" s="242"/>
      <c r="H421" s="139"/>
      <c r="I421" s="139"/>
      <c r="J421" s="139"/>
    </row>
    <row r="422" spans="2:10" x14ac:dyDescent="0.2">
      <c r="B422" s="5"/>
      <c r="C422" s="144"/>
      <c r="D422" s="65"/>
      <c r="E422" s="5"/>
      <c r="F422" s="190"/>
      <c r="G422" s="242"/>
      <c r="H422" s="139"/>
      <c r="I422" s="139"/>
      <c r="J422" s="139"/>
    </row>
    <row r="423" spans="2:10" x14ac:dyDescent="0.2">
      <c r="B423" s="5"/>
      <c r="C423" s="144"/>
      <c r="D423" s="65"/>
      <c r="E423" s="5"/>
      <c r="F423" s="190"/>
      <c r="G423" s="242"/>
      <c r="H423" s="139"/>
      <c r="I423" s="139"/>
      <c r="J423" s="139"/>
    </row>
    <row r="424" spans="2:10" x14ac:dyDescent="0.2">
      <c r="B424" s="5"/>
      <c r="C424" s="144"/>
      <c r="D424" s="65"/>
      <c r="E424" s="5"/>
      <c r="F424" s="190"/>
      <c r="G424" s="242"/>
      <c r="H424" s="139"/>
      <c r="I424" s="139"/>
      <c r="J424" s="139"/>
    </row>
    <row r="425" spans="2:10" x14ac:dyDescent="0.2">
      <c r="B425" s="5"/>
      <c r="C425" s="144"/>
      <c r="D425" s="65"/>
      <c r="E425" s="5"/>
      <c r="F425" s="190"/>
      <c r="G425" s="242"/>
      <c r="H425" s="139"/>
      <c r="I425" s="139"/>
      <c r="J425" s="139"/>
    </row>
    <row r="426" spans="2:10" x14ac:dyDescent="0.2">
      <c r="B426" s="5"/>
      <c r="C426" s="144"/>
      <c r="D426" s="65"/>
      <c r="E426" s="5"/>
      <c r="F426" s="190"/>
      <c r="G426" s="242"/>
      <c r="H426" s="139"/>
      <c r="I426" s="139"/>
      <c r="J426" s="139"/>
    </row>
    <row r="427" spans="2:10" x14ac:dyDescent="0.2">
      <c r="B427" s="5"/>
      <c r="C427" s="144"/>
      <c r="D427" s="65"/>
      <c r="E427" s="5"/>
      <c r="F427" s="190"/>
      <c r="G427" s="242"/>
      <c r="H427" s="139"/>
      <c r="I427" s="139"/>
      <c r="J427" s="139"/>
    </row>
    <row r="428" spans="2:10" x14ac:dyDescent="0.2">
      <c r="B428" s="5"/>
      <c r="C428" s="144"/>
      <c r="D428" s="65"/>
      <c r="E428" s="5"/>
      <c r="F428" s="190"/>
      <c r="G428" s="242"/>
      <c r="H428" s="139"/>
      <c r="I428" s="139"/>
      <c r="J428" s="139"/>
    </row>
    <row r="429" spans="2:10" x14ac:dyDescent="0.2">
      <c r="B429" s="5"/>
      <c r="C429" s="144"/>
      <c r="D429" s="65"/>
      <c r="E429" s="5"/>
      <c r="F429" s="190"/>
      <c r="G429" s="242"/>
      <c r="H429" s="139"/>
      <c r="I429" s="139"/>
      <c r="J429" s="139"/>
    </row>
    <row r="430" spans="2:10" x14ac:dyDescent="0.2">
      <c r="B430" s="5"/>
      <c r="C430" s="144"/>
      <c r="D430" s="65"/>
      <c r="E430" s="5"/>
      <c r="F430" s="190"/>
      <c r="G430" s="242"/>
      <c r="H430" s="139"/>
      <c r="I430" s="139"/>
      <c r="J430" s="139"/>
    </row>
    <row r="431" spans="2:10" x14ac:dyDescent="0.2">
      <c r="B431" s="5"/>
      <c r="C431" s="144"/>
      <c r="D431" s="65"/>
      <c r="E431" s="5"/>
      <c r="F431" s="190"/>
      <c r="G431" s="242"/>
      <c r="H431" s="139"/>
      <c r="I431" s="139"/>
      <c r="J431" s="139"/>
    </row>
    <row r="432" spans="2:10" x14ac:dyDescent="0.2">
      <c r="B432" s="5"/>
      <c r="C432" s="144"/>
      <c r="D432" s="65"/>
      <c r="E432" s="5"/>
      <c r="F432" s="190"/>
      <c r="G432" s="242"/>
      <c r="H432" s="139"/>
      <c r="I432" s="139"/>
      <c r="J432" s="139"/>
    </row>
    <row r="433" spans="2:10" x14ac:dyDescent="0.2">
      <c r="B433" s="5"/>
      <c r="C433" s="144"/>
      <c r="D433" s="65"/>
      <c r="E433" s="5"/>
      <c r="F433" s="190"/>
      <c r="G433" s="242"/>
      <c r="H433" s="139"/>
      <c r="I433" s="139"/>
      <c r="J433" s="139"/>
    </row>
    <row r="434" spans="2:10" x14ac:dyDescent="0.2">
      <c r="B434" s="5"/>
      <c r="C434" s="144"/>
      <c r="D434" s="65"/>
      <c r="E434" s="5"/>
      <c r="F434" s="190"/>
      <c r="G434" s="242"/>
      <c r="H434" s="139"/>
      <c r="I434" s="139"/>
      <c r="J434" s="139"/>
    </row>
    <row r="435" spans="2:10" x14ac:dyDescent="0.2">
      <c r="B435" s="5"/>
      <c r="C435" s="144"/>
      <c r="D435" s="65"/>
      <c r="E435" s="5"/>
      <c r="F435" s="190"/>
      <c r="G435" s="242"/>
      <c r="H435" s="139"/>
      <c r="I435" s="139"/>
      <c r="J435" s="139"/>
    </row>
    <row r="436" spans="2:10" x14ac:dyDescent="0.2">
      <c r="B436" s="5"/>
      <c r="C436" s="144"/>
      <c r="D436" s="65"/>
      <c r="E436" s="5"/>
      <c r="F436" s="190"/>
      <c r="G436" s="242"/>
      <c r="H436" s="139"/>
      <c r="I436" s="139"/>
      <c r="J436" s="139"/>
    </row>
    <row r="437" spans="2:10" x14ac:dyDescent="0.2">
      <c r="B437" s="5"/>
      <c r="C437" s="144"/>
      <c r="D437" s="65"/>
      <c r="E437" s="5"/>
      <c r="F437" s="190"/>
      <c r="G437" s="242"/>
      <c r="H437" s="139"/>
      <c r="I437" s="139"/>
      <c r="J437" s="139"/>
    </row>
    <row r="438" spans="2:10" x14ac:dyDescent="0.2">
      <c r="B438" s="5"/>
      <c r="C438" s="144"/>
      <c r="D438" s="65"/>
      <c r="E438" s="5"/>
      <c r="F438" s="190"/>
      <c r="G438" s="242"/>
      <c r="H438" s="139"/>
      <c r="I438" s="139"/>
      <c r="J438" s="139"/>
    </row>
    <row r="439" spans="2:10" x14ac:dyDescent="0.2">
      <c r="B439" s="5"/>
      <c r="C439" s="144"/>
      <c r="D439" s="65"/>
      <c r="E439" s="5"/>
      <c r="F439" s="190"/>
      <c r="G439" s="242"/>
      <c r="H439" s="139"/>
      <c r="I439" s="139"/>
      <c r="J439" s="139"/>
    </row>
    <row r="440" spans="2:10" x14ac:dyDescent="0.2">
      <c r="B440" s="5"/>
      <c r="C440" s="144"/>
      <c r="D440" s="65"/>
      <c r="E440" s="5"/>
      <c r="F440" s="190"/>
      <c r="G440" s="242"/>
      <c r="H440" s="139"/>
      <c r="I440" s="139"/>
      <c r="J440" s="139"/>
    </row>
    <row r="441" spans="2:10" x14ac:dyDescent="0.2">
      <c r="B441" s="5"/>
      <c r="C441" s="144"/>
      <c r="D441" s="65"/>
      <c r="E441" s="5"/>
      <c r="F441" s="190"/>
      <c r="G441" s="242"/>
      <c r="H441" s="139"/>
      <c r="I441" s="139"/>
      <c r="J441" s="139"/>
    </row>
    <row r="442" spans="2:10" x14ac:dyDescent="0.2">
      <c r="B442" s="5"/>
      <c r="C442" s="144"/>
      <c r="D442" s="65"/>
      <c r="E442" s="5"/>
      <c r="F442" s="190"/>
      <c r="G442" s="242"/>
      <c r="H442" s="139"/>
      <c r="I442" s="139"/>
      <c r="J442" s="139"/>
    </row>
    <row r="443" spans="2:10" x14ac:dyDescent="0.2">
      <c r="B443" s="5"/>
      <c r="C443" s="144"/>
      <c r="D443" s="65"/>
      <c r="E443" s="5"/>
      <c r="F443" s="190"/>
      <c r="G443" s="242"/>
      <c r="H443" s="139"/>
      <c r="I443" s="139"/>
      <c r="J443" s="139"/>
    </row>
    <row r="444" spans="2:10" x14ac:dyDescent="0.2">
      <c r="B444" s="5"/>
      <c r="C444" s="144"/>
      <c r="D444" s="65"/>
      <c r="E444" s="5"/>
      <c r="F444" s="190"/>
      <c r="G444" s="242"/>
      <c r="H444" s="139"/>
      <c r="I444" s="139"/>
      <c r="J444" s="139"/>
    </row>
    <row r="445" spans="2:10" x14ac:dyDescent="0.2">
      <c r="B445" s="5"/>
      <c r="C445" s="144"/>
      <c r="D445" s="65"/>
      <c r="E445" s="5"/>
      <c r="F445" s="190"/>
      <c r="G445" s="242"/>
      <c r="H445" s="139"/>
      <c r="I445" s="139"/>
      <c r="J445" s="139"/>
    </row>
    <row r="446" spans="2:10" x14ac:dyDescent="0.2">
      <c r="B446" s="5"/>
      <c r="C446" s="144"/>
      <c r="D446" s="65"/>
      <c r="E446" s="5"/>
      <c r="F446" s="190"/>
      <c r="G446" s="242"/>
      <c r="H446" s="139"/>
      <c r="I446" s="139"/>
      <c r="J446" s="139"/>
    </row>
    <row r="447" spans="2:10" x14ac:dyDescent="0.2">
      <c r="B447" s="5"/>
      <c r="C447" s="144"/>
      <c r="D447" s="65"/>
      <c r="E447" s="5"/>
      <c r="F447" s="190"/>
      <c r="G447" s="242"/>
      <c r="H447" s="139"/>
      <c r="I447" s="139"/>
      <c r="J447" s="139"/>
    </row>
    <row r="448" spans="2:10" x14ac:dyDescent="0.2">
      <c r="B448" s="5"/>
      <c r="C448" s="144"/>
      <c r="D448" s="65"/>
      <c r="E448" s="5"/>
      <c r="F448" s="190"/>
      <c r="G448" s="242"/>
      <c r="H448" s="139"/>
      <c r="I448" s="139"/>
      <c r="J448" s="139"/>
    </row>
    <row r="449" spans="2:10" x14ac:dyDescent="0.2">
      <c r="B449" s="5"/>
      <c r="C449" s="144"/>
      <c r="D449" s="65"/>
      <c r="E449" s="5"/>
      <c r="F449" s="190"/>
      <c r="G449" s="242"/>
      <c r="H449" s="139"/>
      <c r="I449" s="139"/>
      <c r="J449" s="139"/>
    </row>
    <row r="450" spans="2:10" x14ac:dyDescent="0.2">
      <c r="B450" s="5"/>
      <c r="C450" s="144"/>
      <c r="D450" s="65"/>
      <c r="E450" s="5"/>
      <c r="F450" s="190"/>
      <c r="G450" s="242"/>
      <c r="H450" s="139"/>
      <c r="I450" s="139"/>
      <c r="J450" s="139"/>
    </row>
    <row r="451" spans="2:10" x14ac:dyDescent="0.2">
      <c r="B451" s="5"/>
      <c r="C451" s="144"/>
      <c r="D451" s="65"/>
      <c r="E451" s="5"/>
      <c r="F451" s="190"/>
      <c r="G451" s="242"/>
      <c r="H451" s="139"/>
      <c r="I451" s="139"/>
      <c r="J451" s="139"/>
    </row>
    <row r="452" spans="2:10" x14ac:dyDescent="0.2">
      <c r="B452" s="5"/>
      <c r="C452" s="144"/>
      <c r="D452" s="65"/>
      <c r="E452" s="5"/>
      <c r="F452" s="190"/>
      <c r="G452" s="242"/>
      <c r="H452" s="139"/>
      <c r="I452" s="139"/>
      <c r="J452" s="139"/>
    </row>
    <row r="453" spans="2:10" x14ac:dyDescent="0.2">
      <c r="B453" s="5"/>
      <c r="C453" s="144"/>
      <c r="D453" s="65"/>
      <c r="E453" s="5"/>
      <c r="F453" s="190"/>
      <c r="G453" s="242"/>
      <c r="H453" s="139"/>
      <c r="I453" s="139"/>
      <c r="J453" s="139"/>
    </row>
    <row r="454" spans="2:10" x14ac:dyDescent="0.2">
      <c r="B454" s="5"/>
      <c r="C454" s="144"/>
      <c r="D454" s="65"/>
      <c r="E454" s="5"/>
      <c r="F454" s="190"/>
      <c r="G454" s="242"/>
      <c r="H454" s="139"/>
      <c r="I454" s="139"/>
      <c r="J454" s="139"/>
    </row>
    <row r="455" spans="2:10" x14ac:dyDescent="0.2">
      <c r="B455" s="5"/>
      <c r="C455" s="144"/>
      <c r="D455" s="65"/>
      <c r="E455" s="5"/>
      <c r="F455" s="190"/>
      <c r="G455" s="242"/>
      <c r="H455" s="139"/>
      <c r="I455" s="139"/>
      <c r="J455" s="139"/>
    </row>
    <row r="456" spans="2:10" x14ac:dyDescent="0.2">
      <c r="B456" s="5"/>
      <c r="C456" s="144"/>
      <c r="D456" s="65"/>
      <c r="E456" s="5"/>
      <c r="F456" s="190"/>
      <c r="G456" s="242"/>
      <c r="H456" s="139"/>
      <c r="I456" s="139"/>
      <c r="J456" s="139"/>
    </row>
    <row r="457" spans="2:10" x14ac:dyDescent="0.2">
      <c r="B457" s="5"/>
      <c r="C457" s="144"/>
      <c r="D457" s="65"/>
      <c r="E457" s="5"/>
      <c r="F457" s="190"/>
      <c r="G457" s="242"/>
      <c r="H457" s="139"/>
      <c r="I457" s="139"/>
      <c r="J457" s="139"/>
    </row>
    <row r="458" spans="2:10" x14ac:dyDescent="0.2">
      <c r="B458" s="5"/>
      <c r="C458" s="144"/>
      <c r="D458" s="65"/>
      <c r="E458" s="5"/>
      <c r="F458" s="190"/>
      <c r="G458" s="242"/>
      <c r="H458" s="139"/>
      <c r="I458" s="139"/>
      <c r="J458" s="139"/>
    </row>
    <row r="459" spans="2:10" x14ac:dyDescent="0.2">
      <c r="B459" s="5"/>
      <c r="C459" s="144"/>
      <c r="D459" s="65"/>
      <c r="E459" s="5"/>
      <c r="F459" s="190"/>
      <c r="G459" s="242"/>
      <c r="H459" s="139"/>
      <c r="I459" s="139"/>
      <c r="J459" s="139"/>
    </row>
    <row r="460" spans="2:10" x14ac:dyDescent="0.2">
      <c r="B460" s="5"/>
      <c r="C460" s="144"/>
      <c r="D460" s="65"/>
      <c r="E460" s="5"/>
      <c r="F460" s="190"/>
      <c r="G460" s="242"/>
      <c r="H460" s="139"/>
      <c r="I460" s="139"/>
      <c r="J460" s="139"/>
    </row>
    <row r="461" spans="2:10" x14ac:dyDescent="0.2">
      <c r="B461" s="5"/>
      <c r="C461" s="144"/>
      <c r="D461" s="65"/>
      <c r="E461" s="5"/>
      <c r="F461" s="190"/>
      <c r="G461" s="242"/>
      <c r="H461" s="139"/>
      <c r="I461" s="139"/>
      <c r="J461" s="139"/>
    </row>
    <row r="462" spans="2:10" x14ac:dyDescent="0.2">
      <c r="B462" s="5"/>
      <c r="C462" s="144"/>
      <c r="D462" s="65"/>
      <c r="E462" s="5"/>
      <c r="F462" s="190"/>
      <c r="G462" s="242"/>
      <c r="H462" s="139"/>
      <c r="I462" s="139"/>
      <c r="J462" s="139"/>
    </row>
    <row r="463" spans="2:10" x14ac:dyDescent="0.2">
      <c r="B463" s="5"/>
      <c r="C463" s="144"/>
      <c r="D463" s="65"/>
      <c r="E463" s="5"/>
      <c r="F463" s="190"/>
      <c r="G463" s="242"/>
      <c r="H463" s="139"/>
      <c r="I463" s="139"/>
      <c r="J463" s="139"/>
    </row>
    <row r="464" spans="2:10" x14ac:dyDescent="0.2">
      <c r="B464" s="5"/>
      <c r="C464" s="144"/>
      <c r="D464" s="65"/>
      <c r="E464" s="5"/>
      <c r="F464" s="190"/>
      <c r="G464" s="242"/>
      <c r="H464" s="139"/>
      <c r="I464" s="139"/>
      <c r="J464" s="139"/>
    </row>
    <row r="465" spans="2:10" x14ac:dyDescent="0.2">
      <c r="B465" s="5"/>
      <c r="C465" s="144"/>
      <c r="D465" s="65"/>
      <c r="E465" s="5"/>
      <c r="F465" s="190"/>
      <c r="G465" s="242"/>
      <c r="H465" s="139"/>
      <c r="I465" s="139"/>
      <c r="J465" s="139"/>
    </row>
    <row r="466" spans="2:10" x14ac:dyDescent="0.2">
      <c r="B466" s="5"/>
      <c r="C466" s="144"/>
      <c r="D466" s="65"/>
      <c r="E466" s="5"/>
      <c r="F466" s="190"/>
      <c r="G466" s="242"/>
      <c r="H466" s="139"/>
      <c r="I466" s="139"/>
      <c r="J466" s="139"/>
    </row>
    <row r="467" spans="2:10" x14ac:dyDescent="0.2">
      <c r="B467" s="5"/>
      <c r="C467" s="144"/>
      <c r="D467" s="65"/>
      <c r="E467" s="5"/>
      <c r="F467" s="190"/>
      <c r="G467" s="242"/>
      <c r="H467" s="139"/>
      <c r="I467" s="139"/>
      <c r="J467" s="139"/>
    </row>
    <row r="468" spans="2:10" x14ac:dyDescent="0.2">
      <c r="B468" s="5"/>
      <c r="C468" s="144"/>
      <c r="D468" s="65"/>
      <c r="E468" s="5"/>
      <c r="F468" s="190"/>
      <c r="G468" s="242"/>
      <c r="H468" s="139"/>
      <c r="I468" s="139"/>
      <c r="J468" s="139"/>
    </row>
    <row r="469" spans="2:10" x14ac:dyDescent="0.2">
      <c r="B469" s="5"/>
      <c r="C469" s="144"/>
      <c r="D469" s="65"/>
      <c r="E469" s="5"/>
      <c r="F469" s="190"/>
      <c r="G469" s="242"/>
      <c r="H469" s="139"/>
      <c r="I469" s="139"/>
      <c r="J469" s="139"/>
    </row>
    <row r="470" spans="2:10" x14ac:dyDescent="0.2">
      <c r="B470" s="5"/>
      <c r="C470" s="144"/>
      <c r="D470" s="65"/>
      <c r="E470" s="5"/>
      <c r="F470" s="190"/>
      <c r="G470" s="242"/>
      <c r="H470" s="139"/>
      <c r="I470" s="139"/>
      <c r="J470" s="139"/>
    </row>
    <row r="471" spans="2:10" x14ac:dyDescent="0.2">
      <c r="B471" s="5"/>
      <c r="C471" s="144"/>
      <c r="D471" s="65"/>
      <c r="E471" s="5"/>
      <c r="F471" s="190"/>
      <c r="G471" s="242"/>
      <c r="H471" s="139"/>
      <c r="I471" s="139"/>
      <c r="J471" s="139"/>
    </row>
    <row r="472" spans="2:10" x14ac:dyDescent="0.2">
      <c r="B472" s="5"/>
      <c r="C472" s="144"/>
      <c r="D472" s="65"/>
      <c r="E472" s="5"/>
      <c r="F472" s="190"/>
      <c r="G472" s="242"/>
      <c r="H472" s="139"/>
      <c r="I472" s="139"/>
      <c r="J472" s="139"/>
    </row>
    <row r="473" spans="2:10" x14ac:dyDescent="0.2">
      <c r="B473" s="5"/>
      <c r="C473" s="144"/>
      <c r="D473" s="65"/>
      <c r="E473" s="5"/>
      <c r="F473" s="190"/>
      <c r="G473" s="242"/>
      <c r="H473" s="139"/>
      <c r="I473" s="139"/>
      <c r="J473" s="139"/>
    </row>
    <row r="474" spans="2:10" x14ac:dyDescent="0.2">
      <c r="B474" s="5"/>
      <c r="C474" s="144"/>
      <c r="D474" s="65"/>
      <c r="E474" s="5"/>
      <c r="F474" s="190"/>
      <c r="G474" s="242"/>
      <c r="H474" s="139"/>
      <c r="I474" s="139"/>
      <c r="J474" s="139"/>
    </row>
    <row r="475" spans="2:10" x14ac:dyDescent="0.2">
      <c r="B475" s="5"/>
      <c r="C475" s="144"/>
      <c r="D475" s="65"/>
      <c r="E475" s="5"/>
      <c r="F475" s="190"/>
      <c r="G475" s="242"/>
      <c r="H475" s="139"/>
      <c r="I475" s="139"/>
      <c r="J475" s="139"/>
    </row>
    <row r="476" spans="2:10" x14ac:dyDescent="0.2">
      <c r="B476" s="5"/>
      <c r="C476" s="144"/>
      <c r="D476" s="65"/>
      <c r="E476" s="5"/>
      <c r="F476" s="190"/>
      <c r="G476" s="242"/>
      <c r="H476" s="139"/>
      <c r="I476" s="139"/>
      <c r="J476" s="139"/>
    </row>
    <row r="477" spans="2:10" x14ac:dyDescent="0.2">
      <c r="B477" s="5"/>
      <c r="C477" s="144"/>
      <c r="D477" s="65"/>
      <c r="E477" s="5"/>
      <c r="F477" s="190"/>
      <c r="G477" s="242"/>
      <c r="H477" s="139"/>
      <c r="I477" s="139"/>
      <c r="J477" s="139"/>
    </row>
    <row r="478" spans="2:10" x14ac:dyDescent="0.2">
      <c r="B478" s="5"/>
      <c r="C478" s="144"/>
      <c r="D478" s="65"/>
      <c r="E478" s="5"/>
      <c r="F478" s="190"/>
      <c r="G478" s="242"/>
      <c r="H478" s="139"/>
      <c r="I478" s="139"/>
      <c r="J478" s="139"/>
    </row>
    <row r="479" spans="2:10" x14ac:dyDescent="0.2">
      <c r="B479" s="5"/>
      <c r="C479" s="144"/>
      <c r="D479" s="65"/>
      <c r="E479" s="5"/>
      <c r="F479" s="190"/>
      <c r="G479" s="242"/>
      <c r="H479" s="139"/>
      <c r="I479" s="139"/>
      <c r="J479" s="139"/>
    </row>
    <row r="480" spans="2:10" x14ac:dyDescent="0.2">
      <c r="B480" s="5"/>
      <c r="C480" s="144"/>
      <c r="D480" s="65"/>
      <c r="E480" s="5"/>
      <c r="F480" s="190"/>
      <c r="G480" s="242"/>
      <c r="H480" s="139"/>
      <c r="I480" s="139"/>
      <c r="J480" s="139"/>
    </row>
    <row r="481" spans="2:10" x14ac:dyDescent="0.2">
      <c r="B481" s="5"/>
      <c r="C481" s="144"/>
      <c r="D481" s="65"/>
      <c r="E481" s="5"/>
      <c r="F481" s="190"/>
      <c r="G481" s="242"/>
      <c r="H481" s="139"/>
      <c r="I481" s="139"/>
      <c r="J481" s="139"/>
    </row>
    <row r="482" spans="2:10" x14ac:dyDescent="0.2">
      <c r="B482" s="5"/>
      <c r="C482" s="144"/>
      <c r="D482" s="65"/>
      <c r="E482" s="5"/>
      <c r="F482" s="190"/>
      <c r="G482" s="242"/>
      <c r="H482" s="139"/>
      <c r="I482" s="139"/>
      <c r="J482" s="139"/>
    </row>
    <row r="483" spans="2:10" x14ac:dyDescent="0.2">
      <c r="B483" s="5"/>
      <c r="C483" s="144"/>
      <c r="D483" s="65"/>
      <c r="E483" s="5"/>
      <c r="F483" s="190"/>
      <c r="G483" s="242"/>
      <c r="H483" s="139"/>
      <c r="I483" s="139"/>
      <c r="J483" s="139"/>
    </row>
    <row r="484" spans="2:10" x14ac:dyDescent="0.2">
      <c r="B484" s="5"/>
      <c r="C484" s="144"/>
      <c r="D484" s="65"/>
      <c r="E484" s="5"/>
      <c r="F484" s="190"/>
      <c r="G484" s="242"/>
      <c r="H484" s="139"/>
      <c r="I484" s="139"/>
      <c r="J484" s="139"/>
    </row>
    <row r="485" spans="2:10" x14ac:dyDescent="0.2">
      <c r="B485" s="5"/>
      <c r="C485" s="144"/>
      <c r="D485" s="65"/>
      <c r="E485" s="5"/>
      <c r="F485" s="190"/>
      <c r="G485" s="242"/>
      <c r="H485" s="139"/>
      <c r="I485" s="139"/>
      <c r="J485" s="139"/>
    </row>
    <row r="486" spans="2:10" x14ac:dyDescent="0.2">
      <c r="B486" s="5"/>
      <c r="C486" s="144"/>
      <c r="D486" s="65"/>
      <c r="E486" s="5"/>
      <c r="F486" s="190"/>
      <c r="G486" s="242"/>
      <c r="H486" s="139"/>
      <c r="I486" s="139"/>
      <c r="J486" s="139"/>
    </row>
    <row r="487" spans="2:10" x14ac:dyDescent="0.2">
      <c r="B487" s="5"/>
      <c r="C487" s="144"/>
      <c r="D487" s="65"/>
      <c r="E487" s="5"/>
      <c r="F487" s="190"/>
      <c r="G487" s="242"/>
      <c r="H487" s="139"/>
      <c r="I487" s="139"/>
      <c r="J487" s="139"/>
    </row>
    <row r="488" spans="2:10" x14ac:dyDescent="0.2">
      <c r="B488" s="5"/>
      <c r="C488" s="144"/>
      <c r="D488" s="65"/>
      <c r="E488" s="5"/>
      <c r="F488" s="190"/>
      <c r="G488" s="242"/>
      <c r="H488" s="139"/>
      <c r="I488" s="139"/>
      <c r="J488" s="139"/>
    </row>
    <row r="489" spans="2:10" x14ac:dyDescent="0.2">
      <c r="B489" s="5"/>
      <c r="C489" s="144"/>
      <c r="D489" s="65"/>
      <c r="E489" s="5"/>
      <c r="F489" s="190"/>
      <c r="G489" s="242"/>
      <c r="H489" s="139"/>
      <c r="I489" s="139"/>
      <c r="J489" s="139"/>
    </row>
    <row r="490" spans="2:10" x14ac:dyDescent="0.2">
      <c r="B490" s="5"/>
      <c r="C490" s="144"/>
      <c r="D490" s="65"/>
      <c r="E490" s="5"/>
      <c r="F490" s="190"/>
      <c r="G490" s="242"/>
      <c r="H490" s="139"/>
      <c r="I490" s="139"/>
      <c r="J490" s="139"/>
    </row>
    <row r="491" spans="2:10" x14ac:dyDescent="0.2">
      <c r="B491" s="5"/>
      <c r="C491" s="144"/>
      <c r="D491" s="65"/>
      <c r="E491" s="5"/>
      <c r="F491" s="190"/>
      <c r="G491" s="242"/>
      <c r="H491" s="139"/>
      <c r="I491" s="139"/>
      <c r="J491" s="139"/>
    </row>
    <row r="492" spans="2:10" x14ac:dyDescent="0.2">
      <c r="B492" s="5"/>
      <c r="C492" s="144"/>
      <c r="D492" s="65"/>
      <c r="E492" s="5"/>
      <c r="F492" s="190"/>
      <c r="G492" s="242"/>
      <c r="H492" s="139"/>
      <c r="I492" s="139"/>
      <c r="J492" s="139"/>
    </row>
    <row r="493" spans="2:10" x14ac:dyDescent="0.2">
      <c r="B493" s="5"/>
      <c r="C493" s="144"/>
      <c r="D493" s="65"/>
      <c r="E493" s="5"/>
      <c r="F493" s="190"/>
      <c r="G493" s="242"/>
      <c r="H493" s="139"/>
      <c r="I493" s="139"/>
      <c r="J493" s="139"/>
    </row>
    <row r="494" spans="2:10" x14ac:dyDescent="0.2">
      <c r="B494" s="5"/>
      <c r="C494" s="144"/>
      <c r="D494" s="65"/>
      <c r="E494" s="5"/>
      <c r="F494" s="190"/>
      <c r="G494" s="242"/>
      <c r="H494" s="139"/>
      <c r="I494" s="139"/>
      <c r="J494" s="139"/>
    </row>
    <row r="495" spans="2:10" x14ac:dyDescent="0.2">
      <c r="B495" s="5"/>
      <c r="C495" s="144"/>
      <c r="D495" s="65"/>
      <c r="E495" s="5"/>
      <c r="F495" s="190"/>
      <c r="G495" s="242"/>
      <c r="H495" s="139"/>
      <c r="I495" s="139"/>
      <c r="J495" s="139"/>
    </row>
    <row r="496" spans="2:10" x14ac:dyDescent="0.2">
      <c r="B496" s="5"/>
      <c r="C496" s="144"/>
      <c r="D496" s="65"/>
      <c r="E496" s="5"/>
      <c r="F496" s="190"/>
      <c r="G496" s="242"/>
      <c r="H496" s="139"/>
      <c r="I496" s="139"/>
      <c r="J496" s="139"/>
    </row>
    <row r="497" spans="2:10" x14ac:dyDescent="0.2">
      <c r="B497" s="5"/>
      <c r="C497" s="144"/>
      <c r="D497" s="65"/>
      <c r="E497" s="5"/>
      <c r="F497" s="190"/>
      <c r="G497" s="242"/>
      <c r="H497" s="139"/>
      <c r="I497" s="139"/>
      <c r="J497" s="139"/>
    </row>
    <row r="498" spans="2:10" x14ac:dyDescent="0.2">
      <c r="B498" s="5"/>
      <c r="C498" s="144"/>
      <c r="D498" s="65"/>
      <c r="E498" s="5"/>
      <c r="F498" s="190"/>
      <c r="G498" s="242"/>
      <c r="H498" s="139"/>
      <c r="I498" s="139"/>
      <c r="J498" s="139"/>
    </row>
    <row r="499" spans="2:10" x14ac:dyDescent="0.2">
      <c r="B499" s="5"/>
      <c r="C499" s="144"/>
      <c r="D499" s="65"/>
      <c r="E499" s="5"/>
      <c r="F499" s="190"/>
      <c r="G499" s="242"/>
      <c r="H499" s="139"/>
      <c r="I499" s="139"/>
      <c r="J499" s="139"/>
    </row>
    <row r="500" spans="2:10" x14ac:dyDescent="0.2">
      <c r="B500" s="5"/>
      <c r="C500" s="144"/>
      <c r="D500" s="65"/>
      <c r="E500" s="5"/>
      <c r="F500" s="190"/>
      <c r="G500" s="242"/>
      <c r="H500" s="139"/>
      <c r="I500" s="139"/>
      <c r="J500" s="139"/>
    </row>
    <row r="501" spans="2:10" x14ac:dyDescent="0.2">
      <c r="B501" s="5"/>
      <c r="C501" s="144"/>
      <c r="D501" s="65"/>
      <c r="E501" s="5"/>
      <c r="F501" s="190"/>
      <c r="G501" s="242"/>
      <c r="H501" s="139"/>
      <c r="I501" s="139"/>
      <c r="J501" s="139"/>
    </row>
    <row r="502" spans="2:10" x14ac:dyDescent="0.2">
      <c r="B502" s="5"/>
      <c r="C502" s="144"/>
      <c r="D502" s="65"/>
      <c r="E502" s="5"/>
      <c r="F502" s="190"/>
      <c r="G502" s="242"/>
      <c r="H502" s="139"/>
      <c r="I502" s="139"/>
      <c r="J502" s="139"/>
    </row>
    <row r="503" spans="2:10" x14ac:dyDescent="0.2">
      <c r="B503" s="5"/>
      <c r="C503" s="144"/>
      <c r="D503" s="65"/>
      <c r="E503" s="5"/>
      <c r="F503" s="190"/>
      <c r="G503" s="242"/>
      <c r="H503" s="139"/>
      <c r="I503" s="139"/>
      <c r="J503" s="139"/>
    </row>
    <row r="504" spans="2:10" x14ac:dyDescent="0.2">
      <c r="B504" s="5"/>
      <c r="C504" s="144"/>
      <c r="D504" s="65"/>
      <c r="E504" s="5"/>
      <c r="F504" s="190"/>
      <c r="G504" s="242"/>
      <c r="H504" s="139"/>
      <c r="I504" s="139"/>
      <c r="J504" s="139"/>
    </row>
    <row r="505" spans="2:10" x14ac:dyDescent="0.2">
      <c r="B505" s="5"/>
      <c r="C505" s="144"/>
      <c r="D505" s="65"/>
      <c r="E505" s="5"/>
      <c r="F505" s="190"/>
      <c r="G505" s="242"/>
      <c r="H505" s="139"/>
      <c r="I505" s="139"/>
      <c r="J505" s="139"/>
    </row>
    <row r="506" spans="2:10" x14ac:dyDescent="0.2">
      <c r="B506" s="5"/>
      <c r="C506" s="144"/>
      <c r="D506" s="65"/>
      <c r="E506" s="5"/>
      <c r="F506" s="190"/>
      <c r="G506" s="242"/>
      <c r="H506" s="139"/>
      <c r="I506" s="139"/>
      <c r="J506" s="139"/>
    </row>
    <row r="507" spans="2:10" x14ac:dyDescent="0.2">
      <c r="B507" s="5"/>
      <c r="C507" s="144"/>
      <c r="D507" s="65"/>
      <c r="E507" s="5"/>
      <c r="F507" s="190"/>
      <c r="G507" s="242"/>
      <c r="H507" s="139"/>
      <c r="I507" s="139"/>
      <c r="J507" s="139"/>
    </row>
    <row r="508" spans="2:10" x14ac:dyDescent="0.2">
      <c r="B508" s="5"/>
      <c r="C508" s="144"/>
      <c r="D508" s="65"/>
      <c r="E508" s="5"/>
      <c r="F508" s="190"/>
      <c r="G508" s="242"/>
      <c r="H508" s="139"/>
      <c r="I508" s="139"/>
      <c r="J508" s="139"/>
    </row>
    <row r="509" spans="2:10" x14ac:dyDescent="0.2">
      <c r="B509" s="5"/>
      <c r="C509" s="144"/>
      <c r="D509" s="65"/>
      <c r="E509" s="5"/>
      <c r="F509" s="190"/>
      <c r="G509" s="242"/>
      <c r="H509" s="139"/>
      <c r="I509" s="139"/>
      <c r="J509" s="139"/>
    </row>
    <row r="510" spans="2:10" x14ac:dyDescent="0.2">
      <c r="B510" s="5"/>
      <c r="C510" s="144"/>
      <c r="D510" s="65"/>
      <c r="E510" s="5"/>
      <c r="F510" s="190"/>
      <c r="G510" s="242"/>
      <c r="H510" s="139"/>
      <c r="I510" s="139"/>
      <c r="J510" s="139"/>
    </row>
    <row r="511" spans="2:10" x14ac:dyDescent="0.2">
      <c r="B511" s="5"/>
      <c r="C511" s="144"/>
      <c r="D511" s="65"/>
      <c r="E511" s="5"/>
      <c r="F511" s="190"/>
      <c r="G511" s="242"/>
      <c r="H511" s="139"/>
      <c r="I511" s="139"/>
      <c r="J511" s="139"/>
    </row>
    <row r="512" spans="2:10" x14ac:dyDescent="0.2">
      <c r="B512" s="5"/>
      <c r="C512" s="144"/>
      <c r="D512" s="65"/>
      <c r="E512" s="5"/>
      <c r="F512" s="190"/>
      <c r="G512" s="242"/>
      <c r="H512" s="139"/>
      <c r="I512" s="139"/>
      <c r="J512" s="139"/>
    </row>
    <row r="513" spans="2:10" x14ac:dyDescent="0.2">
      <c r="B513" s="5"/>
      <c r="C513" s="144"/>
      <c r="D513" s="65"/>
      <c r="E513" s="5"/>
      <c r="F513" s="190"/>
      <c r="G513" s="242"/>
      <c r="H513" s="139"/>
      <c r="I513" s="139"/>
      <c r="J513" s="139"/>
    </row>
    <row r="514" spans="2:10" x14ac:dyDescent="0.2">
      <c r="B514" s="5"/>
      <c r="C514" s="144"/>
      <c r="D514" s="65"/>
      <c r="E514" s="5"/>
      <c r="F514" s="190"/>
      <c r="G514" s="242"/>
      <c r="H514" s="139"/>
      <c r="I514" s="139"/>
      <c r="J514" s="139"/>
    </row>
    <row r="515" spans="2:10" x14ac:dyDescent="0.2">
      <c r="B515" s="5"/>
      <c r="C515" s="144"/>
      <c r="D515" s="65"/>
      <c r="E515" s="5"/>
      <c r="F515" s="190"/>
      <c r="G515" s="242"/>
      <c r="H515" s="139"/>
      <c r="I515" s="139"/>
      <c r="J515" s="139"/>
    </row>
    <row r="516" spans="2:10" x14ac:dyDescent="0.2">
      <c r="B516" s="5"/>
      <c r="C516" s="144"/>
      <c r="D516" s="65"/>
      <c r="E516" s="5"/>
      <c r="F516" s="190"/>
      <c r="G516" s="242"/>
      <c r="H516" s="139"/>
      <c r="I516" s="139"/>
      <c r="J516" s="139"/>
    </row>
    <row r="517" spans="2:10" x14ac:dyDescent="0.2">
      <c r="B517" s="5"/>
      <c r="C517" s="144"/>
      <c r="D517" s="65"/>
      <c r="E517" s="5"/>
      <c r="F517" s="190"/>
      <c r="G517" s="242"/>
      <c r="H517" s="139"/>
      <c r="I517" s="139"/>
      <c r="J517" s="139"/>
    </row>
    <row r="518" spans="2:10" x14ac:dyDescent="0.2">
      <c r="B518" s="5"/>
      <c r="C518" s="144"/>
      <c r="D518" s="65"/>
      <c r="E518" s="5"/>
      <c r="F518" s="190"/>
      <c r="G518" s="242"/>
      <c r="H518" s="139"/>
      <c r="I518" s="139"/>
      <c r="J518" s="139"/>
    </row>
    <row r="519" spans="2:10" x14ac:dyDescent="0.2">
      <c r="B519" s="5"/>
      <c r="C519" s="144"/>
      <c r="D519" s="65"/>
      <c r="E519" s="5"/>
      <c r="F519" s="190"/>
      <c r="G519" s="242"/>
      <c r="H519" s="139"/>
      <c r="I519" s="139"/>
      <c r="J519" s="139"/>
    </row>
    <row r="520" spans="2:10" x14ac:dyDescent="0.2">
      <c r="B520" s="5"/>
      <c r="C520" s="144"/>
      <c r="D520" s="65"/>
      <c r="E520" s="5"/>
      <c r="F520" s="190"/>
      <c r="G520" s="242"/>
      <c r="H520" s="139"/>
      <c r="I520" s="139"/>
      <c r="J520" s="139"/>
    </row>
    <row r="521" spans="2:10" x14ac:dyDescent="0.2">
      <c r="B521" s="5"/>
      <c r="C521" s="144"/>
      <c r="D521" s="65"/>
      <c r="E521" s="5"/>
      <c r="F521" s="190"/>
      <c r="G521" s="242"/>
      <c r="H521" s="139"/>
      <c r="I521" s="139"/>
      <c r="J521" s="139"/>
    </row>
    <row r="522" spans="2:10" x14ac:dyDescent="0.2">
      <c r="B522" s="5"/>
      <c r="C522" s="144"/>
      <c r="D522" s="65"/>
      <c r="E522" s="5"/>
      <c r="F522" s="190"/>
      <c r="G522" s="242"/>
      <c r="H522" s="139"/>
      <c r="I522" s="139"/>
      <c r="J522" s="139"/>
    </row>
    <row r="523" spans="2:10" x14ac:dyDescent="0.2">
      <c r="B523" s="5"/>
      <c r="C523" s="144"/>
      <c r="D523" s="65"/>
      <c r="E523" s="5"/>
      <c r="F523" s="190"/>
      <c r="G523" s="242"/>
      <c r="H523" s="139"/>
      <c r="I523" s="139"/>
      <c r="J523" s="139"/>
    </row>
    <row r="524" spans="2:10" x14ac:dyDescent="0.2">
      <c r="B524" s="5"/>
      <c r="C524" s="144"/>
      <c r="D524" s="65"/>
      <c r="E524" s="5"/>
      <c r="F524" s="190"/>
      <c r="G524" s="242"/>
      <c r="H524" s="139"/>
      <c r="I524" s="139"/>
      <c r="J524" s="139"/>
    </row>
    <row r="525" spans="2:10" x14ac:dyDescent="0.2">
      <c r="B525" s="5"/>
      <c r="C525" s="144"/>
      <c r="D525" s="65"/>
      <c r="E525" s="5"/>
      <c r="F525" s="190"/>
      <c r="G525" s="242"/>
      <c r="H525" s="139"/>
      <c r="I525" s="139"/>
      <c r="J525" s="139"/>
    </row>
    <row r="526" spans="2:10" x14ac:dyDescent="0.2">
      <c r="B526" s="5"/>
      <c r="C526" s="144"/>
      <c r="D526" s="65"/>
      <c r="E526" s="5"/>
      <c r="F526" s="190"/>
      <c r="G526" s="242"/>
      <c r="H526" s="139"/>
      <c r="I526" s="139"/>
      <c r="J526" s="139"/>
    </row>
    <row r="527" spans="2:10" x14ac:dyDescent="0.2">
      <c r="B527" s="5"/>
      <c r="C527" s="144"/>
      <c r="D527" s="65"/>
      <c r="E527" s="5"/>
      <c r="F527" s="190"/>
      <c r="G527" s="242"/>
      <c r="H527" s="139"/>
      <c r="I527" s="139"/>
      <c r="J527" s="139"/>
    </row>
    <row r="528" spans="2:10" x14ac:dyDescent="0.2">
      <c r="B528" s="5"/>
      <c r="C528" s="144"/>
      <c r="D528" s="65"/>
      <c r="E528" s="5"/>
      <c r="F528" s="190"/>
      <c r="G528" s="242"/>
      <c r="H528" s="139"/>
      <c r="I528" s="139"/>
      <c r="J528" s="139"/>
    </row>
    <row r="529" spans="2:10" x14ac:dyDescent="0.2">
      <c r="B529" s="5"/>
      <c r="C529" s="144"/>
      <c r="D529" s="65"/>
      <c r="E529" s="5"/>
      <c r="F529" s="190"/>
      <c r="G529" s="242"/>
      <c r="H529" s="139"/>
      <c r="I529" s="139"/>
      <c r="J529" s="139"/>
    </row>
    <row r="530" spans="2:10" x14ac:dyDescent="0.2">
      <c r="B530" s="5"/>
      <c r="C530" s="144"/>
      <c r="D530" s="65"/>
      <c r="E530" s="5"/>
      <c r="F530" s="190"/>
      <c r="G530" s="242"/>
      <c r="H530" s="139"/>
      <c r="I530" s="139"/>
      <c r="J530" s="139"/>
    </row>
    <row r="531" spans="2:10" x14ac:dyDescent="0.2">
      <c r="B531" s="5"/>
      <c r="C531" s="144"/>
      <c r="D531" s="65"/>
      <c r="E531" s="5"/>
      <c r="F531" s="190"/>
      <c r="G531" s="242"/>
      <c r="H531" s="139"/>
      <c r="I531" s="139"/>
      <c r="J531" s="139"/>
    </row>
    <row r="532" spans="2:10" x14ac:dyDescent="0.2">
      <c r="B532" s="5"/>
      <c r="C532" s="144"/>
      <c r="D532" s="65"/>
      <c r="E532" s="5"/>
      <c r="F532" s="190"/>
      <c r="G532" s="242"/>
      <c r="H532" s="139"/>
      <c r="I532" s="139"/>
      <c r="J532" s="139"/>
    </row>
    <row r="533" spans="2:10" x14ac:dyDescent="0.2">
      <c r="B533" s="5"/>
      <c r="C533" s="144"/>
      <c r="D533" s="65"/>
      <c r="E533" s="5"/>
      <c r="F533" s="190"/>
      <c r="G533" s="242"/>
      <c r="H533" s="139"/>
      <c r="I533" s="139"/>
      <c r="J533" s="139"/>
    </row>
    <row r="534" spans="2:10" x14ac:dyDescent="0.2">
      <c r="B534" s="5"/>
      <c r="C534" s="144"/>
      <c r="D534" s="65"/>
      <c r="E534" s="5"/>
      <c r="F534" s="190"/>
      <c r="G534" s="242"/>
      <c r="H534" s="139"/>
      <c r="I534" s="139"/>
      <c r="J534" s="139"/>
    </row>
    <row r="535" spans="2:10" x14ac:dyDescent="0.2">
      <c r="B535" s="5"/>
      <c r="C535" s="144"/>
      <c r="D535" s="65"/>
      <c r="E535" s="5"/>
      <c r="F535" s="190"/>
      <c r="G535" s="242"/>
      <c r="H535" s="139"/>
      <c r="I535" s="139"/>
      <c r="J535" s="139"/>
    </row>
    <row r="536" spans="2:10" x14ac:dyDescent="0.2">
      <c r="B536" s="5"/>
      <c r="C536" s="144"/>
      <c r="D536" s="65"/>
      <c r="E536" s="5"/>
      <c r="F536" s="190"/>
      <c r="G536" s="242"/>
      <c r="H536" s="139"/>
      <c r="I536" s="139"/>
      <c r="J536" s="139"/>
    </row>
    <row r="537" spans="2:10" x14ac:dyDescent="0.2">
      <c r="B537" s="5"/>
      <c r="C537" s="144"/>
      <c r="D537" s="65"/>
      <c r="E537" s="5"/>
      <c r="F537" s="190"/>
      <c r="G537" s="242"/>
      <c r="H537" s="139"/>
      <c r="I537" s="139"/>
      <c r="J537" s="139"/>
    </row>
    <row r="538" spans="2:10" x14ac:dyDescent="0.2">
      <c r="B538" s="5"/>
      <c r="C538" s="144"/>
      <c r="D538" s="65"/>
      <c r="E538" s="5"/>
      <c r="F538" s="190"/>
      <c r="G538" s="242"/>
      <c r="H538" s="139"/>
      <c r="I538" s="139"/>
      <c r="J538" s="139"/>
    </row>
    <row r="539" spans="2:10" x14ac:dyDescent="0.2">
      <c r="B539" s="5"/>
      <c r="C539" s="144"/>
      <c r="D539" s="65"/>
      <c r="E539" s="5"/>
      <c r="F539" s="190"/>
      <c r="G539" s="242"/>
      <c r="H539" s="139"/>
      <c r="I539" s="139"/>
      <c r="J539" s="139"/>
    </row>
    <row r="540" spans="2:10" x14ac:dyDescent="0.2">
      <c r="B540" s="5"/>
      <c r="C540" s="144"/>
      <c r="D540" s="65"/>
      <c r="E540" s="5"/>
      <c r="F540" s="190"/>
      <c r="G540" s="242"/>
      <c r="H540" s="139"/>
      <c r="I540" s="139"/>
      <c r="J540" s="139"/>
    </row>
    <row r="541" spans="2:10" x14ac:dyDescent="0.2">
      <c r="B541" s="5"/>
      <c r="C541" s="144"/>
      <c r="D541" s="65"/>
      <c r="E541" s="5"/>
      <c r="F541" s="190"/>
      <c r="G541" s="242"/>
      <c r="H541" s="139"/>
      <c r="I541" s="139"/>
      <c r="J541" s="139"/>
    </row>
    <row r="542" spans="2:10" x14ac:dyDescent="0.2">
      <c r="B542" s="5"/>
      <c r="C542" s="144"/>
      <c r="D542" s="65"/>
      <c r="E542" s="5"/>
      <c r="F542" s="190"/>
      <c r="G542" s="242"/>
      <c r="H542" s="139"/>
      <c r="I542" s="139"/>
      <c r="J542" s="139"/>
    </row>
    <row r="543" spans="2:10" x14ac:dyDescent="0.2">
      <c r="B543" s="5"/>
      <c r="C543" s="144"/>
      <c r="D543" s="65"/>
      <c r="E543" s="5"/>
      <c r="F543" s="190"/>
      <c r="G543" s="242"/>
      <c r="H543" s="139"/>
      <c r="I543" s="139"/>
      <c r="J543" s="139"/>
    </row>
    <row r="544" spans="2:10" x14ac:dyDescent="0.2">
      <c r="B544" s="5"/>
      <c r="C544" s="144"/>
      <c r="D544" s="65"/>
      <c r="E544" s="5"/>
      <c r="F544" s="190"/>
      <c r="G544" s="242"/>
      <c r="H544" s="139"/>
      <c r="I544" s="139"/>
      <c r="J544" s="139"/>
    </row>
    <row r="545" spans="2:10" x14ac:dyDescent="0.2">
      <c r="B545" s="5"/>
      <c r="C545" s="144"/>
      <c r="D545" s="65"/>
      <c r="E545" s="5"/>
      <c r="F545" s="190"/>
      <c r="G545" s="242"/>
      <c r="H545" s="139"/>
      <c r="I545" s="139"/>
      <c r="J545" s="139"/>
    </row>
    <row r="546" spans="2:10" x14ac:dyDescent="0.2">
      <c r="B546" s="5"/>
      <c r="C546" s="144"/>
      <c r="D546" s="65"/>
      <c r="E546" s="5"/>
      <c r="F546" s="190"/>
      <c r="G546" s="242"/>
      <c r="H546" s="139"/>
      <c r="I546" s="139"/>
      <c r="J546" s="139"/>
    </row>
    <row r="547" spans="2:10" x14ac:dyDescent="0.2">
      <c r="B547" s="5"/>
      <c r="C547" s="144"/>
      <c r="D547" s="65"/>
      <c r="E547" s="5"/>
      <c r="F547" s="190"/>
      <c r="G547" s="242"/>
      <c r="H547" s="139"/>
      <c r="I547" s="139"/>
      <c r="J547" s="139"/>
    </row>
    <row r="548" spans="2:10" x14ac:dyDescent="0.2">
      <c r="B548" s="5"/>
      <c r="C548" s="144"/>
      <c r="D548" s="65"/>
      <c r="E548" s="5"/>
      <c r="F548" s="190"/>
      <c r="G548" s="242"/>
      <c r="H548" s="139"/>
      <c r="I548" s="139"/>
      <c r="J548" s="139"/>
    </row>
    <row r="549" spans="2:10" x14ac:dyDescent="0.2">
      <c r="B549" s="5"/>
      <c r="C549" s="144"/>
      <c r="D549" s="65"/>
      <c r="E549" s="5"/>
      <c r="F549" s="190"/>
      <c r="G549" s="242"/>
      <c r="H549" s="139"/>
      <c r="I549" s="139"/>
      <c r="J549" s="139"/>
    </row>
    <row r="550" spans="2:10" x14ac:dyDescent="0.2">
      <c r="B550" s="5"/>
      <c r="C550" s="144"/>
      <c r="D550" s="65"/>
      <c r="E550" s="5"/>
      <c r="F550" s="190"/>
      <c r="G550" s="242"/>
      <c r="H550" s="139"/>
      <c r="I550" s="139"/>
      <c r="J550" s="139"/>
    </row>
    <row r="551" spans="2:10" x14ac:dyDescent="0.2">
      <c r="B551" s="5"/>
      <c r="C551" s="144"/>
      <c r="D551" s="65"/>
      <c r="E551" s="5"/>
      <c r="F551" s="190"/>
      <c r="G551" s="242"/>
      <c r="H551" s="139"/>
      <c r="I551" s="139"/>
      <c r="J551" s="139"/>
    </row>
    <row r="552" spans="2:10" x14ac:dyDescent="0.2">
      <c r="B552" s="5"/>
      <c r="C552" s="144"/>
      <c r="D552" s="65"/>
      <c r="E552" s="5"/>
      <c r="F552" s="190"/>
      <c r="G552" s="242"/>
      <c r="H552" s="139"/>
      <c r="I552" s="139"/>
      <c r="J552" s="139"/>
    </row>
    <row r="553" spans="2:10" x14ac:dyDescent="0.2">
      <c r="B553" s="5"/>
      <c r="C553" s="144"/>
      <c r="D553" s="65"/>
      <c r="E553" s="5"/>
      <c r="F553" s="190"/>
      <c r="G553" s="242"/>
      <c r="H553" s="139"/>
      <c r="I553" s="139"/>
      <c r="J553" s="139"/>
    </row>
    <row r="554" spans="2:10" x14ac:dyDescent="0.2">
      <c r="B554" s="5"/>
      <c r="C554" s="144"/>
      <c r="D554" s="65"/>
      <c r="E554" s="5"/>
      <c r="F554" s="190"/>
      <c r="G554" s="242"/>
      <c r="H554" s="139"/>
      <c r="I554" s="139"/>
      <c r="J554" s="139"/>
    </row>
    <row r="555" spans="2:10" x14ac:dyDescent="0.2">
      <c r="B555" s="5"/>
      <c r="C555" s="144"/>
      <c r="D555" s="65"/>
      <c r="E555" s="5"/>
      <c r="F555" s="190"/>
      <c r="G555" s="242"/>
      <c r="H555" s="139"/>
      <c r="I555" s="139"/>
      <c r="J555" s="139"/>
    </row>
    <row r="556" spans="2:10" x14ac:dyDescent="0.2">
      <c r="B556" s="5"/>
      <c r="C556" s="144"/>
      <c r="D556" s="65"/>
      <c r="E556" s="5"/>
      <c r="F556" s="190"/>
      <c r="G556" s="242"/>
      <c r="H556" s="139"/>
      <c r="I556" s="139"/>
      <c r="J556" s="139"/>
    </row>
    <row r="557" spans="2:10" x14ac:dyDescent="0.2">
      <c r="B557" s="5"/>
      <c r="C557" s="144"/>
      <c r="D557" s="65"/>
      <c r="E557" s="5"/>
      <c r="F557" s="190"/>
      <c r="G557" s="242"/>
      <c r="H557" s="139"/>
      <c r="I557" s="139"/>
      <c r="J557" s="139"/>
    </row>
    <row r="558" spans="2:10" x14ac:dyDescent="0.2">
      <c r="B558" s="5"/>
      <c r="C558" s="144"/>
      <c r="D558" s="65"/>
      <c r="E558" s="5"/>
      <c r="F558" s="190"/>
      <c r="G558" s="242"/>
      <c r="H558" s="139"/>
      <c r="I558" s="139"/>
      <c r="J558" s="139"/>
    </row>
    <row r="559" spans="2:10" x14ac:dyDescent="0.2">
      <c r="B559" s="5"/>
      <c r="C559" s="144"/>
      <c r="D559" s="65"/>
      <c r="E559" s="5"/>
      <c r="F559" s="190"/>
      <c r="G559" s="242"/>
      <c r="H559" s="139"/>
      <c r="I559" s="139"/>
      <c r="J559" s="139"/>
    </row>
    <row r="560" spans="2:10" x14ac:dyDescent="0.2">
      <c r="B560" s="5"/>
      <c r="C560" s="144"/>
      <c r="D560" s="65"/>
      <c r="E560" s="5"/>
      <c r="F560" s="190"/>
      <c r="G560" s="242"/>
      <c r="H560" s="139"/>
      <c r="I560" s="139"/>
      <c r="J560" s="139"/>
    </row>
    <row r="561" spans="2:10" x14ac:dyDescent="0.2">
      <c r="B561" s="5"/>
      <c r="C561" s="144"/>
      <c r="D561" s="65"/>
      <c r="E561" s="5"/>
      <c r="F561" s="190"/>
      <c r="G561" s="242"/>
      <c r="H561" s="139"/>
      <c r="I561" s="139"/>
      <c r="J561" s="139"/>
    </row>
    <row r="562" spans="2:10" x14ac:dyDescent="0.2">
      <c r="B562" s="5"/>
      <c r="C562" s="144"/>
      <c r="D562" s="65"/>
      <c r="E562" s="5"/>
      <c r="F562" s="190"/>
      <c r="G562" s="242"/>
      <c r="H562" s="139"/>
      <c r="I562" s="139"/>
      <c r="J562" s="139"/>
    </row>
    <row r="563" spans="2:10" x14ac:dyDescent="0.2">
      <c r="B563" s="5"/>
      <c r="C563" s="144"/>
      <c r="D563" s="65"/>
      <c r="E563" s="5"/>
      <c r="F563" s="190"/>
      <c r="G563" s="242"/>
      <c r="H563" s="139"/>
      <c r="I563" s="139"/>
      <c r="J563" s="139"/>
    </row>
    <row r="564" spans="2:10" x14ac:dyDescent="0.2">
      <c r="B564" s="5"/>
      <c r="C564" s="144"/>
      <c r="D564" s="65"/>
      <c r="E564" s="5"/>
      <c r="F564" s="190"/>
      <c r="G564" s="242"/>
      <c r="H564" s="139"/>
      <c r="I564" s="139"/>
      <c r="J564" s="139"/>
    </row>
    <row r="565" spans="2:10" x14ac:dyDescent="0.2">
      <c r="B565" s="5"/>
      <c r="C565" s="144"/>
      <c r="D565" s="65"/>
      <c r="E565" s="5"/>
      <c r="F565" s="190"/>
      <c r="G565" s="242"/>
      <c r="H565" s="139"/>
      <c r="I565" s="139"/>
      <c r="J565" s="139"/>
    </row>
    <row r="566" spans="2:10" x14ac:dyDescent="0.2">
      <c r="B566" s="5"/>
      <c r="C566" s="144"/>
      <c r="D566" s="65"/>
      <c r="E566" s="5"/>
      <c r="F566" s="190"/>
      <c r="G566" s="242"/>
      <c r="H566" s="139"/>
      <c r="I566" s="139"/>
      <c r="J566" s="139"/>
    </row>
    <row r="567" spans="2:10" x14ac:dyDescent="0.2">
      <c r="B567" s="5"/>
      <c r="C567" s="144"/>
      <c r="D567" s="65"/>
      <c r="E567" s="5"/>
      <c r="F567" s="190"/>
      <c r="G567" s="242"/>
      <c r="H567" s="139"/>
      <c r="I567" s="139"/>
      <c r="J567" s="139"/>
    </row>
    <row r="568" spans="2:10" x14ac:dyDescent="0.2">
      <c r="B568" s="5"/>
      <c r="C568" s="144"/>
      <c r="D568" s="65"/>
      <c r="E568" s="5"/>
      <c r="F568" s="190"/>
      <c r="G568" s="242"/>
      <c r="H568" s="139"/>
      <c r="I568" s="139"/>
      <c r="J568" s="139"/>
    </row>
    <row r="569" spans="2:10" x14ac:dyDescent="0.2">
      <c r="B569" s="5"/>
      <c r="C569" s="144"/>
      <c r="D569" s="65"/>
      <c r="E569" s="5"/>
      <c r="F569" s="190"/>
      <c r="G569" s="242"/>
      <c r="H569" s="139"/>
      <c r="I569" s="139"/>
      <c r="J569" s="139"/>
    </row>
    <row r="570" spans="2:10" x14ac:dyDescent="0.2">
      <c r="B570" s="5"/>
      <c r="C570" s="144"/>
      <c r="D570" s="65"/>
      <c r="E570" s="5"/>
      <c r="F570" s="190"/>
      <c r="G570" s="242"/>
      <c r="H570" s="139"/>
      <c r="I570" s="139"/>
      <c r="J570" s="139"/>
    </row>
    <row r="571" spans="2:10" x14ac:dyDescent="0.2">
      <c r="B571" s="5"/>
      <c r="C571" s="144"/>
      <c r="D571" s="65"/>
      <c r="E571" s="5"/>
      <c r="F571" s="190"/>
      <c r="G571" s="242"/>
      <c r="H571" s="139"/>
      <c r="I571" s="139"/>
      <c r="J571" s="139"/>
    </row>
    <row r="572" spans="2:10" x14ac:dyDescent="0.2">
      <c r="B572" s="5"/>
      <c r="C572" s="144"/>
      <c r="D572" s="65"/>
      <c r="E572" s="5"/>
      <c r="F572" s="190"/>
      <c r="G572" s="242"/>
      <c r="H572" s="139"/>
      <c r="I572" s="139"/>
      <c r="J572" s="139"/>
    </row>
    <row r="573" spans="2:10" x14ac:dyDescent="0.2">
      <c r="B573" s="5"/>
      <c r="C573" s="144"/>
      <c r="D573" s="65"/>
      <c r="E573" s="5"/>
      <c r="F573" s="190"/>
      <c r="G573" s="242"/>
      <c r="H573" s="139"/>
      <c r="I573" s="139"/>
      <c r="J573" s="139"/>
    </row>
    <row r="574" spans="2:10" x14ac:dyDescent="0.2">
      <c r="B574" s="5"/>
      <c r="C574" s="144"/>
      <c r="D574" s="65"/>
      <c r="E574" s="5"/>
      <c r="F574" s="190"/>
      <c r="G574" s="242"/>
      <c r="H574" s="139"/>
      <c r="I574" s="139"/>
      <c r="J574" s="139"/>
    </row>
  </sheetData>
  <sheetProtection formatCells="0" formatColumns="0" selectLockedCells="1"/>
  <protectedRanges>
    <protectedRange sqref="N93:Y93 AB93:AF93 K9:AP68 K69:AO92" name="Bereich1_3"/>
    <protectedRange sqref="V3:Y3 AK3:AP3" name="Bereich1_2"/>
    <protectedRange sqref="D6:I6" name="Bereich1_7_2"/>
  </protectedRanges>
  <mergeCells count="13">
    <mergeCell ref="M3:N3"/>
    <mergeCell ref="O3:R3"/>
    <mergeCell ref="T3:U3"/>
    <mergeCell ref="V3:Y3"/>
    <mergeCell ref="AC3:AD3"/>
    <mergeCell ref="O4:R4"/>
    <mergeCell ref="V4:Y4"/>
    <mergeCell ref="AE4:AH4"/>
    <mergeCell ref="AO4:AP4"/>
    <mergeCell ref="AJ1:AN1"/>
    <mergeCell ref="AO1:AP1"/>
    <mergeCell ref="AE3:AH3"/>
    <mergeCell ref="AK3:AP3"/>
  </mergeCells>
  <conditionalFormatting sqref="AL6:AO95">
    <cfRule type="expression" dxfId="281" priority="11">
      <formula>AL$6=""</formula>
    </cfRule>
  </conditionalFormatting>
  <conditionalFormatting sqref="A9:A95">
    <cfRule type="expression" dxfId="280" priority="14">
      <formula>$A9=$O$3</formula>
    </cfRule>
    <cfRule type="expression" dxfId="279" priority="15">
      <formula>$A9=$V$3</formula>
    </cfRule>
    <cfRule type="expression" dxfId="278" priority="16">
      <formula>$A9=$AE$3</formula>
    </cfRule>
  </conditionalFormatting>
  <conditionalFormatting sqref="AL8:AO8">
    <cfRule type="expression" dxfId="277" priority="10">
      <formula>AL$6=""</formula>
    </cfRule>
  </conditionalFormatting>
  <conditionalFormatting sqref="K26:AE26 AF25:AF27 AI25:AO25 AI27:AO27 AG26:AO26 AE77:AO78 K6:AO24 K28:AO76 K79:AO95">
    <cfRule type="expression" dxfId="276" priority="12">
      <formula>K$7="F"</formula>
    </cfRule>
    <cfRule type="expression" dxfId="275" priority="13">
      <formula>OR(WEEKDAY(K$6)=1,WEEKDAY(K$6)=7)</formula>
    </cfRule>
  </conditionalFormatting>
  <conditionalFormatting sqref="K78:AA78">
    <cfRule type="expression" dxfId="274" priority="8">
      <formula>K$7="F"</formula>
    </cfRule>
    <cfRule type="expression" dxfId="273" priority="9">
      <formula>OR(WEEKDAY(K$6)=1,WEEKDAY(K$6)=7)</formula>
    </cfRule>
  </conditionalFormatting>
  <conditionalFormatting sqref="K77:AD77 AB78:AD78">
    <cfRule type="expression" dxfId="272" priority="6">
      <formula>K$7="F"</formula>
    </cfRule>
    <cfRule type="expression" dxfId="271" priority="7">
      <formula>OR(WEEKDAY(K$6)=1,WEEKDAY(K$6)=7)</formula>
    </cfRule>
  </conditionalFormatting>
  <conditionalFormatting sqref="K25:AE25 AG25:AH25">
    <cfRule type="expression" dxfId="270" priority="4">
      <formula>K$7="F"</formula>
    </cfRule>
    <cfRule type="expression" dxfId="269" priority="5">
      <formula>OR(WEEKDAY(K$6)=1,WEEKDAY(K$6)=7)</formula>
    </cfRule>
  </conditionalFormatting>
  <conditionalFormatting sqref="K27:AE27 AG27:AH27">
    <cfRule type="expression" dxfId="268" priority="2">
      <formula>K$7="F"</formula>
    </cfRule>
    <cfRule type="expression" dxfId="267" priority="3">
      <formula>OR(WEEKDAY(K$6)=1,WEEKDAY(K$6)=7)</formula>
    </cfRule>
  </conditionalFormatting>
  <conditionalFormatting sqref="AI86">
    <cfRule type="expression" dxfId="266" priority="1">
      <formula>AI$6=""</formula>
    </cfRule>
  </conditionalFormatting>
  <hyperlinks>
    <hyperlink ref="G9" r:id="rId1"/>
    <hyperlink ref="G10" r:id="rId2"/>
    <hyperlink ref="G11" r:id="rId3"/>
    <hyperlink ref="G12" r:id="rId4"/>
    <hyperlink ref="G13" r:id="rId5"/>
    <hyperlink ref="G14" r:id="rId6"/>
    <hyperlink ref="G15" r:id="rId7"/>
    <hyperlink ref="G17" r:id="rId8"/>
    <hyperlink ref="G18" r:id="rId9"/>
    <hyperlink ref="G19" r:id="rId10"/>
    <hyperlink ref="G20" r:id="rId11"/>
    <hyperlink ref="G21" r:id="rId12"/>
    <hyperlink ref="G22" r:id="rId13"/>
    <hyperlink ref="G23" r:id="rId14"/>
    <hyperlink ref="G24" r:id="rId15"/>
    <hyperlink ref="G29" r:id="rId16"/>
    <hyperlink ref="G30" r:id="rId17"/>
    <hyperlink ref="G31" r:id="rId18"/>
    <hyperlink ref="G32" r:id="rId19"/>
    <hyperlink ref="G33" r:id="rId20"/>
    <hyperlink ref="G34" r:id="rId21"/>
    <hyperlink ref="G35" r:id="rId22"/>
    <hyperlink ref="G36" r:id="rId23"/>
    <hyperlink ref="G37" r:id="rId24"/>
    <hyperlink ref="G38" r:id="rId25"/>
    <hyperlink ref="G39" r:id="rId26"/>
    <hyperlink ref="G40" r:id="rId27"/>
    <hyperlink ref="G42" r:id="rId28"/>
    <hyperlink ref="G44" r:id="rId29"/>
    <hyperlink ref="G45" r:id="rId30"/>
    <hyperlink ref="G46" r:id="rId31"/>
    <hyperlink ref="G47" r:id="rId32"/>
    <hyperlink ref="G48" r:id="rId33"/>
    <hyperlink ref="G49" r:id="rId34"/>
    <hyperlink ref="G50" r:id="rId35"/>
    <hyperlink ref="G51" r:id="rId36"/>
    <hyperlink ref="G52" r:id="rId37"/>
    <hyperlink ref="G54" r:id="rId38"/>
    <hyperlink ref="G55" r:id="rId39"/>
    <hyperlink ref="G56" r:id="rId40"/>
    <hyperlink ref="G57" r:id="rId41"/>
    <hyperlink ref="G58" r:id="rId42"/>
    <hyperlink ref="G59" r:id="rId43"/>
    <hyperlink ref="G60" r:id="rId44"/>
    <hyperlink ref="G61" r:id="rId45"/>
    <hyperlink ref="G62" r:id="rId46"/>
    <hyperlink ref="G63" r:id="rId47"/>
    <hyperlink ref="G64" r:id="rId48"/>
    <hyperlink ref="G66" r:id="rId49"/>
    <hyperlink ref="G67" r:id="rId50"/>
    <hyperlink ref="G68" r:id="rId51"/>
    <hyperlink ref="G69" r:id="rId52"/>
    <hyperlink ref="G70" r:id="rId53"/>
    <hyperlink ref="G71" r:id="rId54"/>
    <hyperlink ref="G72" r:id="rId55"/>
    <hyperlink ref="G73" r:id="rId56"/>
    <hyperlink ref="G75" r:id="rId57"/>
    <hyperlink ref="G76" r:id="rId58"/>
    <hyperlink ref="G79" r:id="rId59"/>
    <hyperlink ref="G80" r:id="rId60"/>
    <hyperlink ref="G81" r:id="rId61"/>
    <hyperlink ref="G82" r:id="rId62"/>
    <hyperlink ref="G83" r:id="rId63"/>
    <hyperlink ref="G84" r:id="rId64"/>
    <hyperlink ref="G85" r:id="rId65"/>
    <hyperlink ref="G87" r:id="rId66"/>
    <hyperlink ref="G88" r:id="rId67"/>
    <hyperlink ref="G89" r:id="rId68"/>
    <hyperlink ref="G91" r:id="rId69"/>
    <hyperlink ref="G92" r:id="rId70"/>
    <hyperlink ref="G41" r:id="rId71"/>
    <hyperlink ref="G43" r:id="rId72"/>
    <hyperlink ref="G53" r:id="rId73"/>
    <hyperlink ref="G65" r:id="rId74"/>
    <hyperlink ref="G78" r:id="rId75"/>
    <hyperlink ref="G25" r:id="rId76"/>
    <hyperlink ref="G27" r:id="rId77"/>
  </hyperlinks>
  <printOptions horizontalCentered="1" verticalCentered="1"/>
  <pageMargins left="0" right="0" top="0" bottom="0" header="0" footer="0"/>
  <pageSetup paperSize="9" scale="27" fitToHeight="0" orientation="landscape" r:id="rId78"/>
  <headerFooter alignWithMargins="0">
    <oddFooter>&amp;R&amp;8&amp;F  &amp;A  &amp;D  fel</oddFooter>
  </headerFooter>
  <drawing r:id="rId79"/>
  <legacyDrawing r:id="rId80"/>
  <tableParts count="1">
    <tablePart r:id="rId8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9">
    <tabColor rgb="FFFFFF99"/>
    <pageSetUpPr fitToPage="1"/>
  </sheetPr>
  <dimension ref="A1:AR638"/>
  <sheetViews>
    <sheetView showZeros="0" zoomScale="70" zoomScaleNormal="70" zoomScaleSheetLayoutView="40" workbookViewId="0">
      <pane xSplit="4" ySplit="8" topLeftCell="I9" activePane="bottomRight" state="frozen"/>
      <selection activeCell="C39" sqref="C39"/>
      <selection pane="topRight" activeCell="C39" sqref="C39"/>
      <selection pane="bottomLeft" activeCell="C39" sqref="C39"/>
      <selection pane="bottomRight" activeCell="D105" sqref="D105"/>
    </sheetView>
  </sheetViews>
  <sheetFormatPr baseColWidth="10" defaultColWidth="11.42578125" defaultRowHeight="19.5" x14ac:dyDescent="0.2"/>
  <cols>
    <col min="1" max="1" width="22.140625" style="5" customWidth="1"/>
    <col min="2" max="2" width="10.140625" style="4" customWidth="1"/>
    <col min="3" max="3" width="13" style="141" customWidth="1"/>
    <col min="4" max="4" width="49.28515625" style="17" bestFit="1" customWidth="1"/>
    <col min="5" max="5" width="13" style="4" customWidth="1"/>
    <col min="6" max="6" width="16.28515625" style="181" bestFit="1" customWidth="1"/>
    <col min="7" max="7" width="26.42578125" style="279" customWidth="1"/>
    <col min="8" max="8" width="17.85546875" style="135" customWidth="1"/>
    <col min="9" max="9" width="16.42578125" style="135" customWidth="1"/>
    <col min="10" max="10" width="17.42578125" style="135" bestFit="1" customWidth="1"/>
    <col min="11" max="19" width="5.7109375" style="63" customWidth="1"/>
    <col min="20" max="20" width="6.7109375" style="63" customWidth="1"/>
    <col min="21" max="21" width="6.28515625" style="63" customWidth="1"/>
    <col min="22" max="29" width="6.7109375" style="63" customWidth="1"/>
    <col min="30" max="30" width="7.28515625" style="63" customWidth="1"/>
    <col min="31" max="31" width="6.7109375" style="63" customWidth="1"/>
    <col min="32" max="35" width="7.28515625" style="63" customWidth="1"/>
    <col min="36" max="36" width="6.42578125" style="63" customWidth="1"/>
    <col min="37" max="38" width="7.28515625" style="63" customWidth="1"/>
    <col min="39" max="39" width="6.28515625" style="63" customWidth="1"/>
    <col min="40" max="41" width="5.7109375" style="63" customWidth="1"/>
    <col min="42" max="42" width="22.28515625" style="67" customWidth="1"/>
    <col min="43" max="16384" width="11.42578125" style="59"/>
  </cols>
  <sheetData>
    <row r="1" spans="1:44" s="19" customFormat="1" ht="41.25" customHeight="1" thickBot="1" x14ac:dyDescent="0.35">
      <c r="A1" s="5"/>
      <c r="B1" s="4"/>
      <c r="C1" s="141"/>
      <c r="D1" s="248">
        <v>43983</v>
      </c>
      <c r="E1" s="4"/>
      <c r="F1" s="18"/>
      <c r="G1" s="267"/>
      <c r="H1" s="132"/>
      <c r="I1" s="132"/>
      <c r="J1" s="204"/>
      <c r="K1" s="204" t="s">
        <v>15</v>
      </c>
      <c r="L1" s="204"/>
      <c r="M1" s="132"/>
      <c r="N1" s="132"/>
      <c r="O1" s="132"/>
      <c r="P1" s="132"/>
      <c r="Q1" s="132"/>
      <c r="R1" s="132"/>
      <c r="S1" s="132"/>
      <c r="T1" s="204"/>
      <c r="U1" s="204"/>
      <c r="V1" s="204"/>
      <c r="W1" s="132"/>
      <c r="X1" s="132"/>
      <c r="Y1" s="132"/>
      <c r="Z1" s="132"/>
      <c r="AA1" s="204"/>
      <c r="AB1" s="204"/>
      <c r="AC1" s="132"/>
      <c r="AD1" s="132"/>
      <c r="AE1" s="132"/>
      <c r="AG1" s="132"/>
      <c r="AH1" s="204"/>
      <c r="AI1" s="205">
        <f>MONTH(D1)</f>
        <v>6</v>
      </c>
      <c r="AJ1" s="346" t="e">
        <f ca="1">TET(DATE(YEAR(D1),MONTH(D1),DAY(D1)),"MMMM")</f>
        <v>#NAME?</v>
      </c>
      <c r="AK1" s="346"/>
      <c r="AL1" s="346"/>
      <c r="AM1" s="346"/>
      <c r="AN1" s="346"/>
      <c r="AO1" s="347">
        <f>YEAR(D1)</f>
        <v>2020</v>
      </c>
      <c r="AP1" s="347"/>
      <c r="AR1" s="206"/>
    </row>
    <row r="2" spans="1:44" s="24" customFormat="1" ht="15" customHeight="1" x14ac:dyDescent="0.2">
      <c r="A2" s="5"/>
      <c r="B2" s="4"/>
      <c r="C2" s="141"/>
      <c r="D2" s="20"/>
      <c r="E2" s="104"/>
      <c r="F2" s="182"/>
      <c r="G2" s="268"/>
      <c r="H2" s="133"/>
      <c r="I2" s="133"/>
      <c r="J2" s="133"/>
      <c r="K2" s="62"/>
      <c r="L2" s="22"/>
      <c r="M2" s="22"/>
      <c r="N2" s="22"/>
      <c r="O2" s="22"/>
      <c r="P2" s="23"/>
      <c r="Q2" s="22"/>
      <c r="R2" s="22"/>
      <c r="S2" s="22"/>
      <c r="T2" s="22"/>
      <c r="U2" s="62"/>
      <c r="V2" s="62"/>
      <c r="W2" s="62"/>
      <c r="X2" s="22"/>
      <c r="Y2" s="22"/>
      <c r="Z2" s="22"/>
      <c r="AA2" s="22"/>
      <c r="AB2" s="62"/>
      <c r="AC2" s="62"/>
      <c r="AD2" s="22"/>
      <c r="AE2" s="22"/>
      <c r="AF2" s="22"/>
      <c r="AG2" s="22"/>
      <c r="AH2" s="22"/>
      <c r="AI2" s="62"/>
      <c r="AJ2" s="62"/>
      <c r="AK2" s="22"/>
      <c r="AL2" s="22"/>
      <c r="AM2" s="22"/>
      <c r="AN2" s="22"/>
      <c r="AO2" s="22"/>
    </row>
    <row r="3" spans="1:44" s="24" customFormat="1" ht="35.25" customHeight="1" x14ac:dyDescent="0.2">
      <c r="A3" s="5"/>
      <c r="B3" s="4"/>
      <c r="C3" s="141"/>
      <c r="D3" s="20"/>
      <c r="E3" s="104"/>
      <c r="F3" s="182"/>
      <c r="G3" s="268"/>
      <c r="H3" s="133"/>
      <c r="I3" s="133"/>
      <c r="J3" s="133"/>
      <c r="K3" s="62"/>
      <c r="L3" s="254"/>
      <c r="M3" s="320" t="s">
        <v>16</v>
      </c>
      <c r="N3" s="339"/>
      <c r="O3" s="323">
        <v>381489</v>
      </c>
      <c r="P3" s="324"/>
      <c r="Q3" s="324"/>
      <c r="R3" s="325"/>
      <c r="S3" s="244"/>
      <c r="T3" s="321" t="s">
        <v>16</v>
      </c>
      <c r="U3" s="322"/>
      <c r="V3" s="326">
        <v>361241</v>
      </c>
      <c r="W3" s="327"/>
      <c r="X3" s="327"/>
      <c r="Y3" s="328"/>
      <c r="Z3" s="245"/>
      <c r="AA3" s="245"/>
      <c r="AB3" s="255"/>
      <c r="AC3" s="321" t="s">
        <v>16</v>
      </c>
      <c r="AD3" s="322"/>
      <c r="AE3" s="331">
        <v>361240</v>
      </c>
      <c r="AF3" s="332"/>
      <c r="AG3" s="332"/>
      <c r="AH3" s="333"/>
      <c r="AI3" s="62"/>
      <c r="AJ3" s="62"/>
      <c r="AK3" s="319"/>
      <c r="AL3" s="319"/>
      <c r="AM3" s="319"/>
      <c r="AN3" s="319"/>
      <c r="AO3" s="319"/>
      <c r="AP3" s="319"/>
    </row>
    <row r="4" spans="1:44" s="123" customFormat="1" ht="33" customHeight="1" x14ac:dyDescent="0.3">
      <c r="A4" s="231">
        <f>SUBTOTAL(102,tab_Anwesenheit4567910[TAS])</f>
        <v>78</v>
      </c>
      <c r="B4" s="129" t="s">
        <v>169</v>
      </c>
      <c r="C4" s="142"/>
      <c r="D4" s="23"/>
      <c r="E4" s="120"/>
      <c r="F4" s="183"/>
      <c r="G4" s="269"/>
      <c r="H4" s="134"/>
      <c r="I4" s="134"/>
      <c r="J4" s="134"/>
      <c r="K4" s="172"/>
      <c r="L4" s="122"/>
      <c r="M4" s="122"/>
      <c r="N4" s="122"/>
      <c r="O4" s="329">
        <f>COUNTIFS(tab_Anwesenheit4567910[[#All],[TAS]],O3)</f>
        <v>6</v>
      </c>
      <c r="P4" s="329"/>
      <c r="Q4" s="329"/>
      <c r="R4" s="329"/>
      <c r="S4" s="246"/>
      <c r="T4" s="246"/>
      <c r="U4" s="247"/>
      <c r="V4" s="329">
        <f>COUNTIFS(tab_Anwesenheit4567910[[#All],[TAS]],V3)</f>
        <v>49</v>
      </c>
      <c r="W4" s="329"/>
      <c r="X4" s="329"/>
      <c r="Y4" s="329"/>
      <c r="Z4" s="246"/>
      <c r="AA4" s="246"/>
      <c r="AB4" s="247"/>
      <c r="AC4" s="247"/>
      <c r="AD4" s="246"/>
      <c r="AE4" s="329">
        <f>COUNTIFS(tab_Anwesenheit4567910[[#All],[TAS]],AE3)</f>
        <v>23</v>
      </c>
      <c r="AF4" s="329"/>
      <c r="AG4" s="329"/>
      <c r="AH4" s="329"/>
      <c r="AI4" s="172"/>
      <c r="AJ4" s="172"/>
      <c r="AK4" s="256" t="s">
        <v>166</v>
      </c>
      <c r="AL4" s="122"/>
      <c r="AM4" s="122"/>
      <c r="AN4" s="122"/>
      <c r="AO4" s="330">
        <f>COUNT(tab_Anwesenheit4567910[TAS])</f>
        <v>78</v>
      </c>
      <c r="AP4" s="330"/>
    </row>
    <row r="5" spans="1:44" s="123" customFormat="1" ht="33" customHeight="1" x14ac:dyDescent="0.3">
      <c r="A5" s="231"/>
      <c r="B5" s="129"/>
      <c r="C5" s="142"/>
      <c r="D5" s="23"/>
      <c r="E5" s="120"/>
      <c r="F5" s="183"/>
      <c r="G5" s="269"/>
      <c r="H5" s="134"/>
      <c r="I5" s="134"/>
      <c r="J5" s="134"/>
      <c r="K5" s="172"/>
      <c r="L5" s="172"/>
      <c r="M5" s="172"/>
      <c r="N5" s="172"/>
      <c r="O5" s="225"/>
      <c r="P5" s="225"/>
      <c r="Q5" s="225"/>
      <c r="R5" s="225"/>
      <c r="S5" s="172"/>
      <c r="T5" s="172"/>
      <c r="U5" s="172"/>
      <c r="V5" s="225"/>
      <c r="W5" s="225"/>
      <c r="X5" s="225"/>
      <c r="Y5" s="225"/>
      <c r="Z5" s="172"/>
      <c r="AA5" s="172"/>
      <c r="AB5" s="172"/>
      <c r="AC5" s="172"/>
      <c r="AD5" s="172"/>
      <c r="AE5" s="225"/>
      <c r="AF5" s="225"/>
      <c r="AG5" s="225"/>
      <c r="AH5" s="225"/>
      <c r="AI5" s="172"/>
      <c r="AJ5" s="172"/>
      <c r="AK5" s="225"/>
      <c r="AL5" s="172"/>
      <c r="AM5" s="172"/>
      <c r="AN5" s="172"/>
      <c r="AO5" s="225"/>
      <c r="AP5" s="225"/>
    </row>
    <row r="6" spans="1:44" s="251" customFormat="1" ht="21.75" customHeight="1" x14ac:dyDescent="0.2">
      <c r="A6" s="207"/>
      <c r="B6" s="207"/>
      <c r="C6" s="207"/>
      <c r="D6" s="207"/>
      <c r="E6" s="207"/>
      <c r="F6" s="214"/>
      <c r="G6" s="270"/>
      <c r="H6" s="214"/>
      <c r="I6" s="214"/>
      <c r="J6" s="249"/>
      <c r="K6" s="250">
        <f>$D$1</f>
        <v>43983</v>
      </c>
      <c r="L6" s="250">
        <f>IFERROR(IF(MONTH($D$1)&lt;&gt;MONTH(K$6+1),"",K$6+1),"")</f>
        <v>43984</v>
      </c>
      <c r="M6" s="250">
        <f t="shared" ref="M6:AP6" si="0">IFERROR(IF(MONTH($D$1)&lt;&gt;MONTH(L$6+1),"",L$6+1),"")</f>
        <v>43985</v>
      </c>
      <c r="N6" s="250">
        <f t="shared" si="0"/>
        <v>43986</v>
      </c>
      <c r="O6" s="250">
        <f t="shared" si="0"/>
        <v>43987</v>
      </c>
      <c r="P6" s="250">
        <f t="shared" si="0"/>
        <v>43988</v>
      </c>
      <c r="Q6" s="250">
        <f t="shared" si="0"/>
        <v>43989</v>
      </c>
      <c r="R6" s="250">
        <f t="shared" si="0"/>
        <v>43990</v>
      </c>
      <c r="S6" s="250">
        <f t="shared" si="0"/>
        <v>43991</v>
      </c>
      <c r="T6" s="250">
        <f t="shared" si="0"/>
        <v>43992</v>
      </c>
      <c r="U6" s="250">
        <f t="shared" si="0"/>
        <v>43993</v>
      </c>
      <c r="V6" s="250">
        <f t="shared" si="0"/>
        <v>43994</v>
      </c>
      <c r="W6" s="250">
        <f t="shared" si="0"/>
        <v>43995</v>
      </c>
      <c r="X6" s="250">
        <f t="shared" si="0"/>
        <v>43996</v>
      </c>
      <c r="Y6" s="250">
        <f t="shared" si="0"/>
        <v>43997</v>
      </c>
      <c r="Z6" s="250">
        <f t="shared" si="0"/>
        <v>43998</v>
      </c>
      <c r="AA6" s="250">
        <f t="shared" si="0"/>
        <v>43999</v>
      </c>
      <c r="AB6" s="250">
        <f t="shared" si="0"/>
        <v>44000</v>
      </c>
      <c r="AC6" s="250">
        <f t="shared" si="0"/>
        <v>44001</v>
      </c>
      <c r="AD6" s="250">
        <f t="shared" si="0"/>
        <v>44002</v>
      </c>
      <c r="AE6" s="250">
        <f t="shared" si="0"/>
        <v>44003</v>
      </c>
      <c r="AF6" s="250">
        <f t="shared" si="0"/>
        <v>44004</v>
      </c>
      <c r="AG6" s="250">
        <f t="shared" si="0"/>
        <v>44005</v>
      </c>
      <c r="AH6" s="250">
        <f t="shared" si="0"/>
        <v>44006</v>
      </c>
      <c r="AI6" s="250">
        <f t="shared" si="0"/>
        <v>44007</v>
      </c>
      <c r="AJ6" s="250">
        <f t="shared" si="0"/>
        <v>44008</v>
      </c>
      <c r="AK6" s="250">
        <f t="shared" si="0"/>
        <v>44009</v>
      </c>
      <c r="AL6" s="250">
        <f t="shared" si="0"/>
        <v>44010</v>
      </c>
      <c r="AM6" s="250">
        <f t="shared" si="0"/>
        <v>44011</v>
      </c>
      <c r="AN6" s="250">
        <f t="shared" si="0"/>
        <v>44012</v>
      </c>
      <c r="AO6" s="250" t="str">
        <f t="shared" si="0"/>
        <v/>
      </c>
      <c r="AP6" s="249" t="str">
        <f t="shared" si="0"/>
        <v/>
      </c>
    </row>
    <row r="7" spans="1:44" s="215" customFormat="1" ht="20.25" customHeight="1" x14ac:dyDescent="0.2">
      <c r="A7" s="208"/>
      <c r="B7" s="208"/>
      <c r="E7" s="216"/>
      <c r="F7" s="217"/>
      <c r="G7" s="271"/>
      <c r="H7" s="217"/>
      <c r="I7" s="217"/>
      <c r="J7" s="217"/>
      <c r="K7" s="252" t="str">
        <f>IFERROR(IF(VLOOKUP(K$6,tbl_Feiertage[Feiertage],1,FALSE)&lt;&gt;"","F"),"")</f>
        <v>F</v>
      </c>
      <c r="L7" s="252" t="str">
        <f>IFERROR(IF(VLOOKUP(L$6,tbl_Feiertage[Feiertage],1,FALSE)&lt;&gt;"","F"),"")</f>
        <v/>
      </c>
      <c r="M7" s="252" t="str">
        <f>IFERROR(IF(VLOOKUP(M$6,tbl_Feiertage[Feiertage],1,FALSE)&lt;&gt;"","F"),"")</f>
        <v/>
      </c>
      <c r="N7" s="252" t="str">
        <f>IFERROR(IF(VLOOKUP(N$6,tbl_Feiertage[Feiertage],1,FALSE)&lt;&gt;"","F"),"")</f>
        <v/>
      </c>
      <c r="O7" s="252" t="str">
        <f>IFERROR(IF(VLOOKUP(O$6,tbl_Feiertage[Feiertage],1,FALSE)&lt;&gt;"","F"),"")</f>
        <v/>
      </c>
      <c r="P7" s="252" t="str">
        <f>IFERROR(IF(VLOOKUP(P$6,tbl_Feiertage[Feiertage],1,FALSE)&lt;&gt;"","F"),"")</f>
        <v/>
      </c>
      <c r="Q7" s="252" t="str">
        <f>IFERROR(IF(VLOOKUP(Q$6,tbl_Feiertage[Feiertage],1,FALSE)&lt;&gt;"","F"),"")</f>
        <v/>
      </c>
      <c r="R7" s="252" t="str">
        <f>IFERROR(IF(VLOOKUP(R$6,tbl_Feiertage[Feiertage],1,FALSE)&lt;&gt;"","F"),"")</f>
        <v/>
      </c>
      <c r="S7" s="252" t="str">
        <f>IFERROR(IF(VLOOKUP(S$6,tbl_Feiertage[Feiertage],1,FALSE)&lt;&gt;"","F"),"")</f>
        <v/>
      </c>
      <c r="T7" s="252" t="str">
        <f>IFERROR(IF(VLOOKUP(T$6,tbl_Feiertage[Feiertage],1,FALSE)&lt;&gt;"","F"),"")</f>
        <v/>
      </c>
      <c r="U7" s="252" t="str">
        <f>IFERROR(IF(VLOOKUP(U$6,tbl_Feiertage[Feiertage],1,FALSE)&lt;&gt;"","F"),"")</f>
        <v>F</v>
      </c>
      <c r="V7" s="252" t="str">
        <f>IFERROR(IF(VLOOKUP(V$6,tbl_Feiertage[Feiertage],1,FALSE)&lt;&gt;"","F"),"")</f>
        <v/>
      </c>
      <c r="W7" s="252" t="str">
        <f>IFERROR(IF(VLOOKUP(W$6,tbl_Feiertage[Feiertage],1,FALSE)&lt;&gt;"","F"),"")</f>
        <v/>
      </c>
      <c r="X7" s="252" t="str">
        <f>IFERROR(IF(VLOOKUP(X$6,tbl_Feiertage[Feiertage],1,FALSE)&lt;&gt;"","F"),"")</f>
        <v/>
      </c>
      <c r="Y7" s="252" t="str">
        <f>IFERROR(IF(VLOOKUP(Y$6,tbl_Feiertage[Feiertage],1,FALSE)&lt;&gt;"","F"),"")</f>
        <v/>
      </c>
      <c r="Z7" s="252" t="str">
        <f>IFERROR(IF(VLOOKUP(Z$6,tbl_Feiertage[Feiertage],1,FALSE)&lt;&gt;"","F"),"")</f>
        <v/>
      </c>
      <c r="AA7" s="252" t="str">
        <f>IFERROR(IF(VLOOKUP(AA$6,tbl_Feiertage[Feiertage],1,FALSE)&lt;&gt;"","F"),"")</f>
        <v/>
      </c>
      <c r="AB7" s="252" t="str">
        <f>IFERROR(IF(VLOOKUP(AB$6,tbl_Feiertage[Feiertage],1,FALSE)&lt;&gt;"","F"),"")</f>
        <v/>
      </c>
      <c r="AC7" s="252" t="str">
        <f>IFERROR(IF(VLOOKUP(AC$6,tbl_Feiertage[Feiertage],1,FALSE)&lt;&gt;"","F"),"")</f>
        <v/>
      </c>
      <c r="AD7" s="252" t="str">
        <f>IFERROR(IF(VLOOKUP(AD$6,tbl_Feiertage[Feiertage],1,FALSE)&lt;&gt;"","F"),"")</f>
        <v/>
      </c>
      <c r="AE7" s="252" t="str">
        <f>IFERROR(IF(VLOOKUP(AE$6,tbl_Feiertage[Feiertage],1,FALSE)&lt;&gt;"","F"),"")</f>
        <v/>
      </c>
      <c r="AF7" s="252" t="str">
        <f>IFERROR(IF(VLOOKUP(AF$6,tbl_Feiertage[Feiertage],1,FALSE)&lt;&gt;"","F"),"")</f>
        <v/>
      </c>
      <c r="AG7" s="252" t="str">
        <f>IFERROR(IF(VLOOKUP(AG$6,tbl_Feiertage[Feiertage],1,FALSE)&lt;&gt;"","F"),"")</f>
        <v/>
      </c>
      <c r="AH7" s="252" t="str">
        <f>IFERROR(IF(VLOOKUP(AH$6,tbl_Feiertage[Feiertage],1,FALSE)&lt;&gt;"","F"),"")</f>
        <v/>
      </c>
      <c r="AI7" s="252" t="str">
        <f>IFERROR(IF(VLOOKUP(AI$6,tbl_Feiertage[Feiertage],1,FALSE)&lt;&gt;"","F"),"")</f>
        <v/>
      </c>
      <c r="AJ7" s="252" t="str">
        <f>IFERROR(IF(VLOOKUP(AJ$6,tbl_Feiertage[Feiertage],1,FALSE)&lt;&gt;"","F"),"")</f>
        <v/>
      </c>
      <c r="AK7" s="252" t="str">
        <f>IFERROR(IF(VLOOKUP(AK$6,tbl_Feiertage[Feiertage],1,FALSE)&lt;&gt;"","F"),"")</f>
        <v/>
      </c>
      <c r="AL7" s="252" t="str">
        <f>IFERROR(IF(VLOOKUP(AL$6,tbl_Feiertage[Feiertage],1,FALSE)&lt;&gt;"","F"),"")</f>
        <v/>
      </c>
      <c r="AM7" s="252" t="str">
        <f>IFERROR(IF(VLOOKUP(AM$6,tbl_Feiertage[Feiertage],1,FALSE)&lt;&gt;"","F"),"")</f>
        <v/>
      </c>
      <c r="AN7" s="252" t="str">
        <f>IFERROR(IF(VLOOKUP(AN$6,tbl_Feiertage[Feiertage],1,FALSE)&lt;&gt;"","F"),"")</f>
        <v/>
      </c>
      <c r="AO7" s="252" t="str">
        <f>IFERROR(IF(VLOOKUP(AO$6,tbl_Feiertage[Feiertage],1,FALSE)&lt;&gt;"","F"),"")</f>
        <v/>
      </c>
      <c r="AP7" s="253" t="s">
        <v>331</v>
      </c>
    </row>
    <row r="8" spans="1:44" s="224" customFormat="1" ht="48" customHeight="1" x14ac:dyDescent="0.2">
      <c r="A8" s="112" t="s">
        <v>16</v>
      </c>
      <c r="B8" s="113" t="s">
        <v>14</v>
      </c>
      <c r="C8" s="113" t="s">
        <v>8</v>
      </c>
      <c r="D8" s="114" t="s">
        <v>7</v>
      </c>
      <c r="E8" s="115" t="s">
        <v>12</v>
      </c>
      <c r="F8" s="184" t="s">
        <v>13</v>
      </c>
      <c r="G8" s="272" t="s">
        <v>238</v>
      </c>
      <c r="H8" s="136" t="s">
        <v>9</v>
      </c>
      <c r="I8" s="136" t="s">
        <v>10</v>
      </c>
      <c r="J8" s="136" t="s">
        <v>6</v>
      </c>
      <c r="K8" s="226" t="s">
        <v>137</v>
      </c>
      <c r="L8" s="226" t="s">
        <v>138</v>
      </c>
      <c r="M8" s="226" t="s">
        <v>139</v>
      </c>
      <c r="N8" s="226" t="s">
        <v>140</v>
      </c>
      <c r="O8" s="226" t="s">
        <v>141</v>
      </c>
      <c r="P8" s="226" t="s">
        <v>142</v>
      </c>
      <c r="Q8" s="226" t="s">
        <v>143</v>
      </c>
      <c r="R8" s="226" t="s">
        <v>144</v>
      </c>
      <c r="S8" s="226" t="s">
        <v>145</v>
      </c>
      <c r="T8" s="226" t="s">
        <v>146</v>
      </c>
      <c r="U8" s="226" t="s">
        <v>147</v>
      </c>
      <c r="V8" s="226" t="s">
        <v>148</v>
      </c>
      <c r="W8" s="226" t="s">
        <v>149</v>
      </c>
      <c r="X8" s="226" t="s">
        <v>150</v>
      </c>
      <c r="Y8" s="226" t="s">
        <v>151</v>
      </c>
      <c r="Z8" s="226" t="s">
        <v>152</v>
      </c>
      <c r="AA8" s="226" t="s">
        <v>153</v>
      </c>
      <c r="AB8" s="226" t="s">
        <v>154</v>
      </c>
      <c r="AC8" s="226" t="s">
        <v>155</v>
      </c>
      <c r="AD8" s="226" t="s">
        <v>156</v>
      </c>
      <c r="AE8" s="226" t="s">
        <v>157</v>
      </c>
      <c r="AF8" s="226" t="s">
        <v>158</v>
      </c>
      <c r="AG8" s="226" t="s">
        <v>159</v>
      </c>
      <c r="AH8" s="226" t="s">
        <v>160</v>
      </c>
      <c r="AI8" s="226" t="s">
        <v>161</v>
      </c>
      <c r="AJ8" s="226" t="s">
        <v>162</v>
      </c>
      <c r="AK8" s="226" t="s">
        <v>163</v>
      </c>
      <c r="AL8" s="226" t="s">
        <v>164</v>
      </c>
      <c r="AM8" s="226" t="s">
        <v>165</v>
      </c>
      <c r="AN8" s="226" t="s">
        <v>167</v>
      </c>
      <c r="AO8" s="227" t="s">
        <v>168</v>
      </c>
      <c r="AP8" s="118" t="s">
        <v>0</v>
      </c>
    </row>
    <row r="9" spans="1:44" s="224" customFormat="1" ht="22.5" customHeight="1" x14ac:dyDescent="0.2">
      <c r="A9" s="223">
        <v>381489</v>
      </c>
      <c r="B9" s="264" t="s">
        <v>34</v>
      </c>
      <c r="C9" s="115"/>
      <c r="D9" s="32" t="s">
        <v>392</v>
      </c>
      <c r="E9" s="81">
        <v>3646</v>
      </c>
      <c r="F9" s="185">
        <v>36636</v>
      </c>
      <c r="G9" s="265" t="s">
        <v>370</v>
      </c>
      <c r="H9" s="166"/>
      <c r="I9" s="71">
        <v>43997</v>
      </c>
      <c r="J9" s="71">
        <v>44113</v>
      </c>
      <c r="K9" s="37"/>
      <c r="L9" s="64"/>
      <c r="M9" s="64"/>
      <c r="N9" s="64"/>
      <c r="O9" s="64"/>
      <c r="P9" s="64"/>
      <c r="Q9" s="64"/>
      <c r="R9" s="64"/>
      <c r="S9" s="64"/>
      <c r="T9" s="64"/>
      <c r="U9" s="64"/>
      <c r="V9" s="64"/>
      <c r="W9" s="64"/>
      <c r="X9" s="64"/>
      <c r="Y9" s="37" t="s">
        <v>94</v>
      </c>
      <c r="Z9" s="37" t="s">
        <v>94</v>
      </c>
      <c r="AA9" s="37" t="s">
        <v>94</v>
      </c>
      <c r="AB9" s="37" t="s">
        <v>94</v>
      </c>
      <c r="AC9" s="37" t="s">
        <v>94</v>
      </c>
      <c r="AD9" s="37"/>
      <c r="AE9" s="37"/>
      <c r="AF9" s="37" t="s">
        <v>94</v>
      </c>
      <c r="AG9" s="37" t="s">
        <v>84</v>
      </c>
      <c r="AH9" s="37" t="s">
        <v>91</v>
      </c>
      <c r="AI9" s="37" t="s">
        <v>94</v>
      </c>
      <c r="AJ9" s="37" t="s">
        <v>94</v>
      </c>
      <c r="AK9" s="37"/>
      <c r="AL9" s="37"/>
      <c r="AM9" s="37" t="s">
        <v>94</v>
      </c>
      <c r="AN9" s="96" t="s">
        <v>14</v>
      </c>
      <c r="AO9" s="37"/>
      <c r="AP9" s="126"/>
    </row>
    <row r="10" spans="1:44" s="55" customFormat="1" ht="22.5" customHeight="1" x14ac:dyDescent="0.25">
      <c r="A10" s="223">
        <v>381489</v>
      </c>
      <c r="B10" s="263">
        <v>14</v>
      </c>
      <c r="C10" s="7">
        <v>124</v>
      </c>
      <c r="D10" s="32" t="s">
        <v>135</v>
      </c>
      <c r="E10" s="81">
        <v>4042</v>
      </c>
      <c r="F10" s="185">
        <v>36856</v>
      </c>
      <c r="G10" s="273" t="s">
        <v>241</v>
      </c>
      <c r="H10" s="166"/>
      <c r="I10" s="71">
        <v>43864</v>
      </c>
      <c r="J10" s="71">
        <v>44533</v>
      </c>
      <c r="K10" s="37"/>
      <c r="L10" s="37" t="s">
        <v>94</v>
      </c>
      <c r="M10" s="37" t="s">
        <v>94</v>
      </c>
      <c r="N10" s="37" t="s">
        <v>94</v>
      </c>
      <c r="O10" s="37" t="s">
        <v>94</v>
      </c>
      <c r="P10" s="64"/>
      <c r="Q10" s="64"/>
      <c r="R10" s="37" t="s">
        <v>94</v>
      </c>
      <c r="S10" s="37" t="s">
        <v>94</v>
      </c>
      <c r="T10" s="37" t="s">
        <v>94</v>
      </c>
      <c r="U10" s="64"/>
      <c r="V10" s="37" t="s">
        <v>83</v>
      </c>
      <c r="W10" s="64"/>
      <c r="X10" s="64"/>
      <c r="Y10" s="37" t="s">
        <v>94</v>
      </c>
      <c r="Z10" s="37" t="s">
        <v>94</v>
      </c>
      <c r="AA10" s="37" t="s">
        <v>94</v>
      </c>
      <c r="AB10" s="37" t="s">
        <v>94</v>
      </c>
      <c r="AC10" s="37" t="s">
        <v>93</v>
      </c>
      <c r="AD10" s="37"/>
      <c r="AE10" s="37"/>
      <c r="AF10" s="37" t="s">
        <v>94</v>
      </c>
      <c r="AG10" s="37" t="s">
        <v>94</v>
      </c>
      <c r="AH10" s="37" t="s">
        <v>94</v>
      </c>
      <c r="AI10" s="37" t="s">
        <v>94</v>
      </c>
      <c r="AJ10" s="37" t="s">
        <v>94</v>
      </c>
      <c r="AK10" s="37"/>
      <c r="AL10" s="37"/>
      <c r="AM10" s="37" t="s">
        <v>94</v>
      </c>
      <c r="AN10" s="37" t="s">
        <v>94</v>
      </c>
      <c r="AO10" s="37"/>
      <c r="AP10" s="126"/>
    </row>
    <row r="11" spans="1:44" s="55" customFormat="1" ht="22.5" customHeight="1" x14ac:dyDescent="0.25">
      <c r="A11" s="223">
        <v>381489</v>
      </c>
      <c r="B11" s="263">
        <v>15</v>
      </c>
      <c r="C11" s="7"/>
      <c r="D11" s="32" t="s">
        <v>219</v>
      </c>
      <c r="E11" s="107">
        <v>6443</v>
      </c>
      <c r="F11" s="70">
        <v>27145</v>
      </c>
      <c r="G11" s="273" t="s">
        <v>240</v>
      </c>
      <c r="H11" s="166"/>
      <c r="I11" s="71">
        <v>43969</v>
      </c>
      <c r="J11" s="71">
        <v>44610</v>
      </c>
      <c r="K11" s="37"/>
      <c r="L11" s="37" t="s">
        <v>94</v>
      </c>
      <c r="M11" s="37" t="s">
        <v>94</v>
      </c>
      <c r="N11" s="37" t="s">
        <v>84</v>
      </c>
      <c r="O11" s="37" t="s">
        <v>94</v>
      </c>
      <c r="P11" s="64"/>
      <c r="Q11" s="64"/>
      <c r="R11" s="37" t="s">
        <v>94</v>
      </c>
      <c r="S11" s="37" t="s">
        <v>94</v>
      </c>
      <c r="T11" s="37" t="s">
        <v>94</v>
      </c>
      <c r="U11" s="64"/>
      <c r="V11" s="37" t="s">
        <v>83</v>
      </c>
      <c r="W11" s="64"/>
      <c r="X11" s="64"/>
      <c r="Y11" s="37" t="s">
        <v>94</v>
      </c>
      <c r="Z11" s="37" t="s">
        <v>94</v>
      </c>
      <c r="AA11" s="37" t="s">
        <v>94</v>
      </c>
      <c r="AB11" s="37" t="s">
        <v>94</v>
      </c>
      <c r="AC11" s="37" t="s">
        <v>94</v>
      </c>
      <c r="AD11" s="37"/>
      <c r="AE11" s="37"/>
      <c r="AF11" s="37" t="s">
        <v>94</v>
      </c>
      <c r="AG11" s="37" t="s">
        <v>94</v>
      </c>
      <c r="AH11" s="37" t="s">
        <v>94</v>
      </c>
      <c r="AI11" s="37" t="s">
        <v>94</v>
      </c>
      <c r="AJ11" s="37" t="s">
        <v>94</v>
      </c>
      <c r="AK11" s="37"/>
      <c r="AL11" s="37"/>
      <c r="AM11" s="37" t="s">
        <v>94</v>
      </c>
      <c r="AN11" s="37" t="s">
        <v>94</v>
      </c>
      <c r="AO11" s="37"/>
      <c r="AP11" s="126"/>
    </row>
    <row r="12" spans="1:44" s="55" customFormat="1" ht="22.5" customHeight="1" x14ac:dyDescent="0.25">
      <c r="A12" s="223">
        <v>381489</v>
      </c>
      <c r="B12" s="263" t="s">
        <v>17</v>
      </c>
      <c r="C12" s="99"/>
      <c r="D12" s="41" t="s">
        <v>76</v>
      </c>
      <c r="E12" s="81">
        <v>1305</v>
      </c>
      <c r="F12" s="185">
        <v>26281</v>
      </c>
      <c r="G12" s="273" t="s">
        <v>242</v>
      </c>
      <c r="H12" s="71">
        <v>43774</v>
      </c>
      <c r="I12" s="71">
        <v>43864</v>
      </c>
      <c r="J12" s="71">
        <v>44400</v>
      </c>
      <c r="K12" s="37"/>
      <c r="L12" s="37" t="s">
        <v>83</v>
      </c>
      <c r="M12" s="37" t="s">
        <v>94</v>
      </c>
      <c r="N12" s="37" t="s">
        <v>94</v>
      </c>
      <c r="O12" s="37" t="s">
        <v>94</v>
      </c>
      <c r="P12" s="64"/>
      <c r="Q12" s="64"/>
      <c r="R12" s="37" t="s">
        <v>94</v>
      </c>
      <c r="S12" s="37" t="s">
        <v>94</v>
      </c>
      <c r="T12" s="37" t="s">
        <v>94</v>
      </c>
      <c r="U12" s="64"/>
      <c r="V12" s="37" t="s">
        <v>83</v>
      </c>
      <c r="W12" s="64"/>
      <c r="X12" s="64"/>
      <c r="Y12" s="37" t="s">
        <v>94</v>
      </c>
      <c r="Z12" s="37" t="s">
        <v>94</v>
      </c>
      <c r="AA12" s="37" t="s">
        <v>94</v>
      </c>
      <c r="AB12" s="37" t="s">
        <v>83</v>
      </c>
      <c r="AC12" s="37" t="s">
        <v>83</v>
      </c>
      <c r="AD12" s="37"/>
      <c r="AE12" s="37"/>
      <c r="AF12" s="37" t="s">
        <v>113</v>
      </c>
      <c r="AG12" s="37" t="s">
        <v>113</v>
      </c>
      <c r="AH12" s="37" t="s">
        <v>113</v>
      </c>
      <c r="AI12" s="37" t="s">
        <v>113</v>
      </c>
      <c r="AJ12" s="37" t="s">
        <v>113</v>
      </c>
      <c r="AK12" s="37"/>
      <c r="AL12" s="37"/>
      <c r="AM12" s="37" t="s">
        <v>91</v>
      </c>
      <c r="AN12" s="37" t="s">
        <v>94</v>
      </c>
      <c r="AO12" s="37"/>
      <c r="AP12" s="126"/>
    </row>
    <row r="13" spans="1:44" s="60" customFormat="1" ht="22.5" customHeight="1" x14ac:dyDescent="0.25">
      <c r="A13" s="223">
        <v>381489</v>
      </c>
      <c r="B13" s="263">
        <v>14</v>
      </c>
      <c r="C13" s="8">
        <v>115</v>
      </c>
      <c r="D13" s="32" t="s">
        <v>136</v>
      </c>
      <c r="E13" s="81">
        <v>4033</v>
      </c>
      <c r="F13" s="185">
        <v>37200</v>
      </c>
      <c r="G13" s="273" t="s">
        <v>243</v>
      </c>
      <c r="H13" s="167"/>
      <c r="I13" s="71">
        <v>43864</v>
      </c>
      <c r="J13" s="71">
        <v>44533</v>
      </c>
      <c r="K13" s="37"/>
      <c r="L13" s="37" t="s">
        <v>94</v>
      </c>
      <c r="M13" s="37" t="s">
        <v>94</v>
      </c>
      <c r="N13" s="37" t="s">
        <v>94</v>
      </c>
      <c r="O13" s="37" t="s">
        <v>94</v>
      </c>
      <c r="P13" s="64"/>
      <c r="Q13" s="64"/>
      <c r="R13" s="37" t="s">
        <v>94</v>
      </c>
      <c r="S13" s="37" t="s">
        <v>94</v>
      </c>
      <c r="T13" s="37" t="s">
        <v>94</v>
      </c>
      <c r="U13" s="64"/>
      <c r="V13" s="37" t="s">
        <v>83</v>
      </c>
      <c r="W13" s="64"/>
      <c r="X13" s="64"/>
      <c r="Y13" s="37" t="s">
        <v>94</v>
      </c>
      <c r="Z13" s="37" t="s">
        <v>94</v>
      </c>
      <c r="AA13" s="37" t="s">
        <v>94</v>
      </c>
      <c r="AB13" s="37" t="s">
        <v>94</v>
      </c>
      <c r="AC13" s="37" t="s">
        <v>94</v>
      </c>
      <c r="AD13" s="37"/>
      <c r="AE13" s="37"/>
      <c r="AF13" s="37" t="s">
        <v>94</v>
      </c>
      <c r="AG13" s="37" t="s">
        <v>94</v>
      </c>
      <c r="AH13" s="37" t="s">
        <v>94</v>
      </c>
      <c r="AI13" s="37" t="s">
        <v>94</v>
      </c>
      <c r="AJ13" s="37" t="s">
        <v>94</v>
      </c>
      <c r="AK13" s="37"/>
      <c r="AL13" s="37"/>
      <c r="AM13" s="37" t="s">
        <v>94</v>
      </c>
      <c r="AN13" s="37" t="s">
        <v>94</v>
      </c>
      <c r="AO13" s="37"/>
      <c r="AP13" s="126"/>
    </row>
    <row r="14" spans="1:44" s="60" customFormat="1" ht="22.5" customHeight="1" x14ac:dyDescent="0.25">
      <c r="A14" s="223">
        <v>381489</v>
      </c>
      <c r="B14" s="263">
        <v>15</v>
      </c>
      <c r="C14" s="8"/>
      <c r="D14" s="32" t="s">
        <v>220</v>
      </c>
      <c r="E14" s="107">
        <v>6517</v>
      </c>
      <c r="F14" s="70">
        <v>31436</v>
      </c>
      <c r="G14" s="273" t="s">
        <v>244</v>
      </c>
      <c r="H14" s="167"/>
      <c r="I14" s="71">
        <v>43969</v>
      </c>
      <c r="J14" s="71">
        <v>44610</v>
      </c>
      <c r="K14" s="37"/>
      <c r="L14" s="37" t="s">
        <v>94</v>
      </c>
      <c r="M14" s="37" t="s">
        <v>94</v>
      </c>
      <c r="N14" s="37" t="s">
        <v>84</v>
      </c>
      <c r="O14" s="37" t="s">
        <v>94</v>
      </c>
      <c r="P14" s="64"/>
      <c r="Q14" s="64"/>
      <c r="R14" s="37" t="s">
        <v>94</v>
      </c>
      <c r="S14" s="37" t="s">
        <v>94</v>
      </c>
      <c r="T14" s="37" t="s">
        <v>94</v>
      </c>
      <c r="U14" s="64"/>
      <c r="V14" s="37" t="s">
        <v>83</v>
      </c>
      <c r="W14" s="64"/>
      <c r="X14" s="64"/>
      <c r="Y14" s="37" t="s">
        <v>94</v>
      </c>
      <c r="Z14" s="37" t="s">
        <v>94</v>
      </c>
      <c r="AA14" s="37" t="s">
        <v>94</v>
      </c>
      <c r="AB14" s="37" t="s">
        <v>94</v>
      </c>
      <c r="AC14" s="37" t="s">
        <v>94</v>
      </c>
      <c r="AD14" s="37"/>
      <c r="AE14" s="37"/>
      <c r="AF14" s="37" t="s">
        <v>94</v>
      </c>
      <c r="AG14" s="37" t="s">
        <v>94</v>
      </c>
      <c r="AH14" s="37" t="s">
        <v>94</v>
      </c>
      <c r="AI14" s="37" t="s">
        <v>94</v>
      </c>
      <c r="AJ14" s="37" t="s">
        <v>94</v>
      </c>
      <c r="AK14" s="37"/>
      <c r="AL14" s="37"/>
      <c r="AM14" s="37" t="s">
        <v>94</v>
      </c>
      <c r="AN14" s="37" t="s">
        <v>94</v>
      </c>
      <c r="AO14" s="37"/>
      <c r="AP14" s="126"/>
    </row>
    <row r="15" spans="1:44" s="60" customFormat="1" ht="22.5" customHeight="1" x14ac:dyDescent="0.25">
      <c r="A15" s="223">
        <v>361241</v>
      </c>
      <c r="B15" s="6">
        <v>7</v>
      </c>
      <c r="C15" s="7">
        <v>20</v>
      </c>
      <c r="D15" s="32" t="s">
        <v>18</v>
      </c>
      <c r="E15" s="81">
        <v>6366</v>
      </c>
      <c r="F15" s="185">
        <v>32665</v>
      </c>
      <c r="G15" s="273" t="s">
        <v>245</v>
      </c>
      <c r="H15" s="71">
        <v>43522</v>
      </c>
      <c r="I15" s="71">
        <v>43629</v>
      </c>
      <c r="J15" s="71">
        <v>44155</v>
      </c>
      <c r="K15" s="37"/>
      <c r="L15" s="37" t="s">
        <v>94</v>
      </c>
      <c r="M15" s="37" t="s">
        <v>94</v>
      </c>
      <c r="N15" s="37" t="s">
        <v>94</v>
      </c>
      <c r="O15" s="37" t="s">
        <v>94</v>
      </c>
      <c r="P15" s="64"/>
      <c r="Q15" s="64"/>
      <c r="R15" s="37" t="s">
        <v>94</v>
      </c>
      <c r="S15" s="37" t="s">
        <v>94</v>
      </c>
      <c r="T15" s="37" t="s">
        <v>94</v>
      </c>
      <c r="U15" s="64"/>
      <c r="V15" s="37" t="s">
        <v>83</v>
      </c>
      <c r="W15" s="64"/>
      <c r="X15" s="64"/>
      <c r="Y15" s="37" t="s">
        <v>94</v>
      </c>
      <c r="Z15" s="37" t="s">
        <v>94</v>
      </c>
      <c r="AA15" s="37" t="s">
        <v>94</v>
      </c>
      <c r="AB15" s="37" t="s">
        <v>94</v>
      </c>
      <c r="AC15" s="37" t="s">
        <v>94</v>
      </c>
      <c r="AD15" s="37"/>
      <c r="AE15" s="37"/>
      <c r="AF15" s="37" t="s">
        <v>94</v>
      </c>
      <c r="AG15" s="37" t="s">
        <v>94</v>
      </c>
      <c r="AH15" s="37" t="s">
        <v>94</v>
      </c>
      <c r="AI15" s="37" t="s">
        <v>94</v>
      </c>
      <c r="AJ15" s="37" t="s">
        <v>94</v>
      </c>
      <c r="AK15" s="37"/>
      <c r="AL15" s="37"/>
      <c r="AM15" s="37" t="s">
        <v>94</v>
      </c>
      <c r="AN15" s="96" t="s">
        <v>107</v>
      </c>
      <c r="AO15" s="37"/>
      <c r="AP15" s="125"/>
    </row>
    <row r="16" spans="1:44" s="60" customFormat="1" ht="22.5" customHeight="1" x14ac:dyDescent="0.25">
      <c r="A16" s="223">
        <v>361241</v>
      </c>
      <c r="B16" s="6">
        <v>9</v>
      </c>
      <c r="C16" s="7">
        <v>12</v>
      </c>
      <c r="D16" s="32" t="s">
        <v>19</v>
      </c>
      <c r="E16" s="68">
        <v>3592</v>
      </c>
      <c r="F16" s="185">
        <v>36481</v>
      </c>
      <c r="G16" s="273" t="s">
        <v>246</v>
      </c>
      <c r="H16" s="71">
        <v>43578</v>
      </c>
      <c r="I16" s="71">
        <v>43661</v>
      </c>
      <c r="J16" s="71">
        <v>44213</v>
      </c>
      <c r="K16" s="37"/>
      <c r="L16" s="37" t="s">
        <v>94</v>
      </c>
      <c r="M16" s="37" t="s">
        <v>94</v>
      </c>
      <c r="N16" s="37" t="s">
        <v>91</v>
      </c>
      <c r="O16" s="37" t="s">
        <v>94</v>
      </c>
      <c r="P16" s="64"/>
      <c r="Q16" s="64"/>
      <c r="R16" s="37" t="s">
        <v>94</v>
      </c>
      <c r="S16" s="37" t="s">
        <v>94</v>
      </c>
      <c r="T16" s="37" t="s">
        <v>94</v>
      </c>
      <c r="U16" s="64"/>
      <c r="V16" s="37" t="s">
        <v>83</v>
      </c>
      <c r="W16" s="64"/>
      <c r="X16" s="64"/>
      <c r="Y16" s="37" t="s">
        <v>94</v>
      </c>
      <c r="Z16" s="37" t="s">
        <v>91</v>
      </c>
      <c r="AA16" s="37" t="s">
        <v>94</v>
      </c>
      <c r="AB16" s="37" t="s">
        <v>94</v>
      </c>
      <c r="AC16" s="37" t="s">
        <v>94</v>
      </c>
      <c r="AD16" s="37"/>
      <c r="AE16" s="37"/>
      <c r="AF16" s="37" t="s">
        <v>94</v>
      </c>
      <c r="AG16" s="37" t="s">
        <v>94</v>
      </c>
      <c r="AH16" s="37" t="s">
        <v>94</v>
      </c>
      <c r="AI16" s="37" t="s">
        <v>94</v>
      </c>
      <c r="AJ16" s="37" t="s">
        <v>83</v>
      </c>
      <c r="AK16" s="37"/>
      <c r="AL16" s="37"/>
      <c r="AM16" s="37" t="s">
        <v>91</v>
      </c>
      <c r="AN16" s="37" t="s">
        <v>94</v>
      </c>
      <c r="AO16" s="37"/>
      <c r="AP16" s="125"/>
    </row>
    <row r="17" spans="1:42" s="60" customFormat="1" ht="22.5" customHeight="1" x14ac:dyDescent="0.25">
      <c r="A17" s="223">
        <v>361241</v>
      </c>
      <c r="B17" s="6">
        <v>15</v>
      </c>
      <c r="C17" s="7"/>
      <c r="D17" s="32" t="s">
        <v>405</v>
      </c>
      <c r="E17" s="68">
        <v>6203</v>
      </c>
      <c r="F17" s="185">
        <v>37097</v>
      </c>
      <c r="G17" s="275" t="s">
        <v>406</v>
      </c>
      <c r="H17" s="71"/>
      <c r="I17" s="71">
        <v>44005</v>
      </c>
      <c r="J17" s="71">
        <v>44638</v>
      </c>
      <c r="K17" s="37"/>
      <c r="L17" s="64"/>
      <c r="M17" s="64"/>
      <c r="N17" s="64"/>
      <c r="O17" s="64"/>
      <c r="P17" s="64"/>
      <c r="Q17" s="64"/>
      <c r="R17" s="64"/>
      <c r="S17" s="64"/>
      <c r="T17" s="64"/>
      <c r="U17" s="64"/>
      <c r="V17" s="64"/>
      <c r="W17" s="64"/>
      <c r="X17" s="64"/>
      <c r="Y17" s="64"/>
      <c r="Z17" s="64"/>
      <c r="AA17" s="64"/>
      <c r="AB17" s="64"/>
      <c r="AC17" s="64"/>
      <c r="AD17" s="37"/>
      <c r="AE17" s="37"/>
      <c r="AF17" s="64"/>
      <c r="AG17" s="37" t="s">
        <v>94</v>
      </c>
      <c r="AH17" s="37" t="s">
        <v>94</v>
      </c>
      <c r="AI17" s="37" t="s">
        <v>94</v>
      </c>
      <c r="AJ17" s="37" t="s">
        <v>94</v>
      </c>
      <c r="AK17" s="37"/>
      <c r="AL17" s="37"/>
      <c r="AM17" s="37" t="s">
        <v>94</v>
      </c>
      <c r="AN17" s="37" t="s">
        <v>94</v>
      </c>
      <c r="AO17" s="37"/>
      <c r="AP17" s="125"/>
    </row>
    <row r="18" spans="1:42" s="60" customFormat="1" ht="22.5" customHeight="1" x14ac:dyDescent="0.25">
      <c r="A18" s="223">
        <v>361241</v>
      </c>
      <c r="B18" s="6">
        <v>4</v>
      </c>
      <c r="C18" s="8">
        <v>55</v>
      </c>
      <c r="D18" s="41" t="s">
        <v>20</v>
      </c>
      <c r="E18" s="76">
        <v>1398</v>
      </c>
      <c r="F18" s="185">
        <v>30824</v>
      </c>
      <c r="G18" s="273" t="s">
        <v>247</v>
      </c>
      <c r="H18" s="71">
        <v>43430</v>
      </c>
      <c r="I18" s="71">
        <v>43488</v>
      </c>
      <c r="J18" s="71">
        <v>44064</v>
      </c>
      <c r="K18" s="37"/>
      <c r="L18" s="37" t="s">
        <v>94</v>
      </c>
      <c r="M18" s="37" t="s">
        <v>94</v>
      </c>
      <c r="N18" s="37" t="s">
        <v>94</v>
      </c>
      <c r="O18" s="37" t="s">
        <v>94</v>
      </c>
      <c r="P18" s="64"/>
      <c r="Q18" s="64"/>
      <c r="R18" s="37" t="s">
        <v>94</v>
      </c>
      <c r="S18" s="37" t="s">
        <v>94</v>
      </c>
      <c r="T18" s="37" t="s">
        <v>94</v>
      </c>
      <c r="U18" s="64"/>
      <c r="V18" s="37" t="s">
        <v>83</v>
      </c>
      <c r="W18" s="64"/>
      <c r="X18" s="64"/>
      <c r="Y18" s="37" t="s">
        <v>94</v>
      </c>
      <c r="Z18" s="37" t="s">
        <v>94</v>
      </c>
      <c r="AA18" s="37" t="s">
        <v>94</v>
      </c>
      <c r="AB18" s="37" t="s">
        <v>94</v>
      </c>
      <c r="AC18" s="37" t="s">
        <v>94</v>
      </c>
      <c r="AD18" s="37"/>
      <c r="AE18" s="37"/>
      <c r="AF18" s="37" t="s">
        <v>94</v>
      </c>
      <c r="AG18" s="37" t="s">
        <v>14</v>
      </c>
      <c r="AH18" s="37" t="s">
        <v>14</v>
      </c>
      <c r="AI18" s="37" t="s">
        <v>83</v>
      </c>
      <c r="AJ18" s="37" t="s">
        <v>83</v>
      </c>
      <c r="AK18" s="37"/>
      <c r="AL18" s="37"/>
      <c r="AM18" s="37" t="s">
        <v>94</v>
      </c>
      <c r="AN18" s="37" t="s">
        <v>94</v>
      </c>
      <c r="AO18" s="37"/>
      <c r="AP18" s="125"/>
    </row>
    <row r="19" spans="1:42" s="60" customFormat="1" ht="22.5" customHeight="1" x14ac:dyDescent="0.25">
      <c r="A19" s="223"/>
      <c r="B19" s="6">
        <v>12</v>
      </c>
      <c r="C19" s="9">
        <v>46</v>
      </c>
      <c r="D19" s="12" t="s">
        <v>394</v>
      </c>
      <c r="E19" s="76">
        <v>3659</v>
      </c>
      <c r="F19" s="185">
        <v>32364</v>
      </c>
      <c r="G19" s="273" t="s">
        <v>248</v>
      </c>
      <c r="H19" s="71">
        <v>43724</v>
      </c>
      <c r="I19" s="71">
        <v>43766</v>
      </c>
      <c r="J19" s="71">
        <v>44358</v>
      </c>
      <c r="K19" s="37" t="s">
        <v>96</v>
      </c>
      <c r="L19" s="37" t="s">
        <v>96</v>
      </c>
      <c r="M19" s="37" t="s">
        <v>96</v>
      </c>
      <c r="N19" s="37" t="s">
        <v>96</v>
      </c>
      <c r="O19" s="37" t="s">
        <v>96</v>
      </c>
      <c r="P19" s="37" t="s">
        <v>96</v>
      </c>
      <c r="Q19" s="37" t="s">
        <v>96</v>
      </c>
      <c r="R19" s="37" t="s">
        <v>96</v>
      </c>
      <c r="S19" s="37" t="s">
        <v>96</v>
      </c>
      <c r="T19" s="37" t="s">
        <v>96</v>
      </c>
      <c r="U19" s="37" t="s">
        <v>96</v>
      </c>
      <c r="V19" s="37" t="s">
        <v>96</v>
      </c>
      <c r="W19" s="64"/>
      <c r="X19" s="64"/>
      <c r="Y19" s="37" t="s">
        <v>93</v>
      </c>
      <c r="Z19" s="74" t="s">
        <v>398</v>
      </c>
      <c r="AA19" s="64"/>
      <c r="AB19" s="64"/>
      <c r="AC19" s="64"/>
      <c r="AD19" s="37"/>
      <c r="AE19" s="37"/>
      <c r="AF19" s="64"/>
      <c r="AG19" s="64"/>
      <c r="AH19" s="64"/>
      <c r="AI19" s="64"/>
      <c r="AJ19" s="64"/>
      <c r="AK19" s="37"/>
      <c r="AL19" s="37"/>
      <c r="AM19" s="64"/>
      <c r="AN19" s="64"/>
      <c r="AO19" s="37"/>
      <c r="AP19" s="125"/>
    </row>
    <row r="20" spans="1:42" s="60" customFormat="1" ht="22.5" customHeight="1" x14ac:dyDescent="0.25">
      <c r="A20" s="223">
        <v>361241</v>
      </c>
      <c r="B20" s="6">
        <v>6</v>
      </c>
      <c r="C20" s="98">
        <v>105</v>
      </c>
      <c r="D20" s="41" t="s">
        <v>22</v>
      </c>
      <c r="E20" s="81">
        <v>2937</v>
      </c>
      <c r="F20" s="186">
        <v>35453</v>
      </c>
      <c r="G20" s="273" t="s">
        <v>249</v>
      </c>
      <c r="H20" s="71">
        <v>43489</v>
      </c>
      <c r="I20" s="71">
        <v>43521</v>
      </c>
      <c r="J20" s="71">
        <v>44127</v>
      </c>
      <c r="K20" s="37"/>
      <c r="L20" s="37" t="s">
        <v>94</v>
      </c>
      <c r="M20" s="37" t="s">
        <v>94</v>
      </c>
      <c r="N20" s="37" t="s">
        <v>94</v>
      </c>
      <c r="O20" s="37" t="s">
        <v>94</v>
      </c>
      <c r="P20" s="64"/>
      <c r="Q20" s="64"/>
      <c r="R20" s="37" t="s">
        <v>94</v>
      </c>
      <c r="S20" s="37" t="s">
        <v>94</v>
      </c>
      <c r="T20" s="37" t="s">
        <v>107</v>
      </c>
      <c r="U20" s="64"/>
      <c r="V20" s="37" t="s">
        <v>83</v>
      </c>
      <c r="W20" s="64"/>
      <c r="X20" s="64"/>
      <c r="Y20" s="37" t="s">
        <v>94</v>
      </c>
      <c r="Z20" s="37" t="s">
        <v>94</v>
      </c>
      <c r="AA20" s="37" t="s">
        <v>94</v>
      </c>
      <c r="AB20" s="37" t="s">
        <v>94</v>
      </c>
      <c r="AC20" s="37" t="s">
        <v>94</v>
      </c>
      <c r="AD20" s="37"/>
      <c r="AE20" s="37"/>
      <c r="AF20" s="37" t="s">
        <v>94</v>
      </c>
      <c r="AG20" s="37" t="s">
        <v>94</v>
      </c>
      <c r="AH20" s="37" t="s">
        <v>94</v>
      </c>
      <c r="AI20" s="37" t="s">
        <v>94</v>
      </c>
      <c r="AJ20" s="37" t="s">
        <v>94</v>
      </c>
      <c r="AK20" s="37"/>
      <c r="AL20" s="37"/>
      <c r="AM20" s="96" t="s">
        <v>107</v>
      </c>
      <c r="AN20" s="37" t="s">
        <v>94</v>
      </c>
      <c r="AO20" s="37"/>
      <c r="AP20" s="125"/>
    </row>
    <row r="21" spans="1:42" s="60" customFormat="1" ht="22.5" customHeight="1" x14ac:dyDescent="0.25">
      <c r="A21" s="223">
        <v>361241</v>
      </c>
      <c r="B21" s="6">
        <v>11</v>
      </c>
      <c r="C21" s="99">
        <v>116</v>
      </c>
      <c r="D21" s="32" t="s">
        <v>23</v>
      </c>
      <c r="E21" s="105">
        <v>3613</v>
      </c>
      <c r="F21" s="187">
        <v>35256</v>
      </c>
      <c r="G21" s="273" t="s">
        <v>250</v>
      </c>
      <c r="H21" s="71">
        <v>43633</v>
      </c>
      <c r="I21" s="71">
        <v>43724</v>
      </c>
      <c r="J21" s="71">
        <v>44274</v>
      </c>
      <c r="K21" s="37"/>
      <c r="L21" s="37" t="s">
        <v>94</v>
      </c>
      <c r="M21" s="37" t="s">
        <v>94</v>
      </c>
      <c r="N21" s="37" t="s">
        <v>94</v>
      </c>
      <c r="O21" s="37" t="s">
        <v>94</v>
      </c>
      <c r="P21" s="64"/>
      <c r="Q21" s="64"/>
      <c r="R21" s="37" t="s">
        <v>94</v>
      </c>
      <c r="S21" s="37" t="s">
        <v>94</v>
      </c>
      <c r="T21" s="37" t="s">
        <v>94</v>
      </c>
      <c r="U21" s="64"/>
      <c r="V21" s="37" t="s">
        <v>83</v>
      </c>
      <c r="W21" s="64"/>
      <c r="X21" s="64"/>
      <c r="Y21" s="37" t="s">
        <v>94</v>
      </c>
      <c r="Z21" s="37" t="s">
        <v>94</v>
      </c>
      <c r="AA21" s="37" t="s">
        <v>94</v>
      </c>
      <c r="AB21" s="37" t="s">
        <v>94</v>
      </c>
      <c r="AC21" s="37" t="s">
        <v>94</v>
      </c>
      <c r="AD21" s="37"/>
      <c r="AE21" s="37"/>
      <c r="AF21" s="37" t="s">
        <v>94</v>
      </c>
      <c r="AG21" s="37" t="s">
        <v>94</v>
      </c>
      <c r="AH21" s="37" t="s">
        <v>94</v>
      </c>
      <c r="AI21" s="37" t="s">
        <v>94</v>
      </c>
      <c r="AJ21" s="37" t="s">
        <v>94</v>
      </c>
      <c r="AK21" s="37"/>
      <c r="AL21" s="37"/>
      <c r="AM21" s="37" t="s">
        <v>94</v>
      </c>
      <c r="AN21" s="37" t="s">
        <v>91</v>
      </c>
      <c r="AO21" s="37"/>
      <c r="AP21" s="125"/>
    </row>
    <row r="22" spans="1:42" s="60" customFormat="1" ht="22.5" customHeight="1" x14ac:dyDescent="0.25">
      <c r="A22" s="223">
        <v>361241</v>
      </c>
      <c r="B22" s="6">
        <v>7</v>
      </c>
      <c r="C22" s="8">
        <v>27</v>
      </c>
      <c r="D22" s="41" t="s">
        <v>24</v>
      </c>
      <c r="E22" s="81">
        <v>6156</v>
      </c>
      <c r="F22" s="185">
        <v>30271</v>
      </c>
      <c r="G22" s="273" t="s">
        <v>251</v>
      </c>
      <c r="H22" s="71">
        <v>43521</v>
      </c>
      <c r="I22" s="71">
        <v>43578</v>
      </c>
      <c r="J22" s="71">
        <v>44155</v>
      </c>
      <c r="K22" s="37"/>
      <c r="L22" s="37" t="s">
        <v>91</v>
      </c>
      <c r="M22" s="37" t="s">
        <v>94</v>
      </c>
      <c r="N22" s="37" t="s">
        <v>94</v>
      </c>
      <c r="O22" s="37" t="s">
        <v>94</v>
      </c>
      <c r="P22" s="64"/>
      <c r="Q22" s="64"/>
      <c r="R22" s="37" t="s">
        <v>94</v>
      </c>
      <c r="S22" s="37" t="s">
        <v>94</v>
      </c>
      <c r="T22" s="37" t="s">
        <v>94</v>
      </c>
      <c r="U22" s="64"/>
      <c r="V22" s="37" t="s">
        <v>83</v>
      </c>
      <c r="W22" s="64"/>
      <c r="X22" s="64"/>
      <c r="Y22" s="37" t="s">
        <v>94</v>
      </c>
      <c r="Z22" s="37" t="s">
        <v>94</v>
      </c>
      <c r="AA22" s="37" t="s">
        <v>94</v>
      </c>
      <c r="AB22" s="37" t="s">
        <v>94</v>
      </c>
      <c r="AC22" s="37" t="s">
        <v>94</v>
      </c>
      <c r="AD22" s="37"/>
      <c r="AE22" s="37"/>
      <c r="AF22" s="37" t="s">
        <v>91</v>
      </c>
      <c r="AG22" s="37" t="s">
        <v>94</v>
      </c>
      <c r="AH22" s="37" t="s">
        <v>94</v>
      </c>
      <c r="AI22" s="37" t="s">
        <v>94</v>
      </c>
      <c r="AJ22" s="37" t="s">
        <v>83</v>
      </c>
      <c r="AK22" s="37"/>
      <c r="AL22" s="37"/>
      <c r="AM22" s="37" t="s">
        <v>93</v>
      </c>
      <c r="AN22" s="37" t="s">
        <v>94</v>
      </c>
      <c r="AO22" s="37"/>
      <c r="AP22" s="125"/>
    </row>
    <row r="23" spans="1:42" s="60" customFormat="1" ht="22.5" customHeight="1" x14ac:dyDescent="0.25">
      <c r="A23" s="223">
        <v>361241</v>
      </c>
      <c r="B23" s="6">
        <v>15</v>
      </c>
      <c r="C23" s="9"/>
      <c r="D23" s="51" t="s">
        <v>352</v>
      </c>
      <c r="E23" s="107">
        <v>5069</v>
      </c>
      <c r="F23" s="70">
        <v>36011</v>
      </c>
      <c r="G23" s="274" t="s">
        <v>297</v>
      </c>
      <c r="H23" s="71">
        <v>43969</v>
      </c>
      <c r="I23" s="71">
        <v>44000</v>
      </c>
      <c r="J23" s="71">
        <v>44610</v>
      </c>
      <c r="K23" s="37"/>
      <c r="L23" s="64"/>
      <c r="M23" s="64"/>
      <c r="N23" s="64"/>
      <c r="O23" s="64"/>
      <c r="P23" s="64"/>
      <c r="Q23" s="64"/>
      <c r="R23" s="64"/>
      <c r="S23" s="64"/>
      <c r="T23" s="64"/>
      <c r="U23" s="64"/>
      <c r="V23" s="64"/>
      <c r="W23" s="64"/>
      <c r="X23" s="64"/>
      <c r="Y23" s="64"/>
      <c r="Z23" s="64"/>
      <c r="AA23" s="64"/>
      <c r="AB23" s="37" t="s">
        <v>94</v>
      </c>
      <c r="AC23" s="37" t="s">
        <v>94</v>
      </c>
      <c r="AD23" s="37"/>
      <c r="AE23" s="37"/>
      <c r="AF23" s="37" t="s">
        <v>94</v>
      </c>
      <c r="AG23" s="37" t="s">
        <v>94</v>
      </c>
      <c r="AH23" s="37" t="s">
        <v>94</v>
      </c>
      <c r="AI23" s="37" t="s">
        <v>94</v>
      </c>
      <c r="AJ23" s="37" t="s">
        <v>94</v>
      </c>
      <c r="AK23" s="37"/>
      <c r="AL23" s="37"/>
      <c r="AM23" s="37" t="s">
        <v>91</v>
      </c>
      <c r="AN23" s="37" t="s">
        <v>91</v>
      </c>
      <c r="AO23" s="37"/>
      <c r="AP23" s="125"/>
    </row>
    <row r="24" spans="1:42" s="60" customFormat="1" ht="22.5" customHeight="1" x14ac:dyDescent="0.25">
      <c r="A24" s="223">
        <v>361241</v>
      </c>
      <c r="B24" s="6">
        <v>7</v>
      </c>
      <c r="C24" s="8">
        <v>49</v>
      </c>
      <c r="D24" s="41" t="s">
        <v>25</v>
      </c>
      <c r="E24" s="81">
        <v>4730</v>
      </c>
      <c r="F24" s="185">
        <v>36840</v>
      </c>
      <c r="G24" s="273" t="s">
        <v>252</v>
      </c>
      <c r="H24" s="71">
        <v>43521</v>
      </c>
      <c r="I24" s="71">
        <v>43578</v>
      </c>
      <c r="J24" s="71">
        <v>44155</v>
      </c>
      <c r="K24" s="37"/>
      <c r="L24" s="37" t="s">
        <v>94</v>
      </c>
      <c r="M24" s="37" t="s">
        <v>94</v>
      </c>
      <c r="N24" s="37" t="s">
        <v>94</v>
      </c>
      <c r="O24" s="37" t="s">
        <v>94</v>
      </c>
      <c r="P24" s="64"/>
      <c r="Q24" s="64"/>
      <c r="R24" s="37" t="s">
        <v>94</v>
      </c>
      <c r="S24" s="37" t="s">
        <v>94</v>
      </c>
      <c r="T24" s="37" t="s">
        <v>94</v>
      </c>
      <c r="U24" s="64"/>
      <c r="V24" s="37" t="s">
        <v>83</v>
      </c>
      <c r="W24" s="64"/>
      <c r="X24" s="64"/>
      <c r="Y24" s="37" t="s">
        <v>94</v>
      </c>
      <c r="Z24" s="37" t="s">
        <v>94</v>
      </c>
      <c r="AA24" s="37" t="s">
        <v>94</v>
      </c>
      <c r="AB24" s="37" t="s">
        <v>94</v>
      </c>
      <c r="AC24" s="37" t="s">
        <v>94</v>
      </c>
      <c r="AD24" s="37"/>
      <c r="AE24" s="37"/>
      <c r="AF24" s="37" t="s">
        <v>94</v>
      </c>
      <c r="AG24" s="37" t="s">
        <v>94</v>
      </c>
      <c r="AH24" s="37" t="s">
        <v>94</v>
      </c>
      <c r="AI24" s="37" t="s">
        <v>94</v>
      </c>
      <c r="AJ24" s="37" t="s">
        <v>83</v>
      </c>
      <c r="AK24" s="37"/>
      <c r="AL24" s="37"/>
      <c r="AM24" s="37" t="s">
        <v>94</v>
      </c>
      <c r="AN24" s="37" t="s">
        <v>94</v>
      </c>
      <c r="AO24" s="37"/>
      <c r="AP24" s="125"/>
    </row>
    <row r="25" spans="1:42" s="60" customFormat="1" ht="22.5" customHeight="1" x14ac:dyDescent="0.25">
      <c r="A25" s="223">
        <v>361241</v>
      </c>
      <c r="B25" s="6">
        <v>11</v>
      </c>
      <c r="C25" s="99">
        <v>112</v>
      </c>
      <c r="D25" s="32" t="s">
        <v>26</v>
      </c>
      <c r="E25" s="105">
        <v>3261</v>
      </c>
      <c r="F25" s="187">
        <v>32298</v>
      </c>
      <c r="G25" s="273" t="s">
        <v>253</v>
      </c>
      <c r="H25" s="71">
        <v>43633</v>
      </c>
      <c r="I25" s="71">
        <v>43724</v>
      </c>
      <c r="J25" s="71">
        <v>44274</v>
      </c>
      <c r="K25" s="37"/>
      <c r="L25" s="37" t="s">
        <v>94</v>
      </c>
      <c r="M25" s="37" t="s">
        <v>94</v>
      </c>
      <c r="N25" s="37" t="s">
        <v>94</v>
      </c>
      <c r="O25" s="37" t="s">
        <v>94</v>
      </c>
      <c r="P25" s="64"/>
      <c r="Q25" s="64"/>
      <c r="R25" s="37" t="s">
        <v>94</v>
      </c>
      <c r="S25" s="37" t="s">
        <v>94</v>
      </c>
      <c r="T25" s="37" t="s">
        <v>94</v>
      </c>
      <c r="U25" s="64"/>
      <c r="V25" s="37" t="s">
        <v>83</v>
      </c>
      <c r="W25" s="64"/>
      <c r="X25" s="64"/>
      <c r="Y25" s="37" t="s">
        <v>94</v>
      </c>
      <c r="Z25" s="37" t="s">
        <v>94</v>
      </c>
      <c r="AA25" s="37" t="s">
        <v>94</v>
      </c>
      <c r="AB25" s="37" t="s">
        <v>94</v>
      </c>
      <c r="AC25" s="37" t="s">
        <v>94</v>
      </c>
      <c r="AD25" s="37"/>
      <c r="AE25" s="37"/>
      <c r="AF25" s="37" t="s">
        <v>94</v>
      </c>
      <c r="AG25" s="37" t="s">
        <v>94</v>
      </c>
      <c r="AH25" s="37" t="s">
        <v>94</v>
      </c>
      <c r="AI25" s="37" t="s">
        <v>94</v>
      </c>
      <c r="AJ25" s="37" t="s">
        <v>94</v>
      </c>
      <c r="AK25" s="37"/>
      <c r="AL25" s="37"/>
      <c r="AM25" s="37" t="s">
        <v>94</v>
      </c>
      <c r="AN25" s="37" t="s">
        <v>94</v>
      </c>
      <c r="AO25" s="37"/>
      <c r="AP25" s="125"/>
    </row>
    <row r="26" spans="1:42" s="60" customFormat="1" ht="22.5" customHeight="1" x14ac:dyDescent="0.25">
      <c r="A26" s="223">
        <v>361241</v>
      </c>
      <c r="B26" s="6">
        <v>13</v>
      </c>
      <c r="C26" s="7">
        <v>51</v>
      </c>
      <c r="D26" s="41" t="s">
        <v>27</v>
      </c>
      <c r="E26" s="106">
        <v>3782</v>
      </c>
      <c r="F26" s="70">
        <v>35745</v>
      </c>
      <c r="G26" s="273" t="s">
        <v>254</v>
      </c>
      <c r="H26" s="71">
        <v>43752</v>
      </c>
      <c r="I26" s="71">
        <v>43766</v>
      </c>
      <c r="J26" s="71">
        <v>44358</v>
      </c>
      <c r="K26" s="37"/>
      <c r="L26" s="37" t="s">
        <v>94</v>
      </c>
      <c r="M26" s="37" t="s">
        <v>94</v>
      </c>
      <c r="N26" s="37" t="s">
        <v>94</v>
      </c>
      <c r="O26" s="37" t="s">
        <v>94</v>
      </c>
      <c r="P26" s="64"/>
      <c r="Q26" s="64"/>
      <c r="R26" s="37" t="s">
        <v>94</v>
      </c>
      <c r="S26" s="37" t="s">
        <v>94</v>
      </c>
      <c r="T26" s="37" t="s">
        <v>94</v>
      </c>
      <c r="U26" s="64"/>
      <c r="V26" s="37" t="s">
        <v>83</v>
      </c>
      <c r="W26" s="64"/>
      <c r="X26" s="64"/>
      <c r="Y26" s="37" t="s">
        <v>94</v>
      </c>
      <c r="Z26" s="37" t="s">
        <v>94</v>
      </c>
      <c r="AA26" s="37" t="s">
        <v>94</v>
      </c>
      <c r="AB26" s="37" t="s">
        <v>94</v>
      </c>
      <c r="AC26" s="37" t="s">
        <v>94</v>
      </c>
      <c r="AD26" s="37"/>
      <c r="AE26" s="37"/>
      <c r="AF26" s="37" t="s">
        <v>93</v>
      </c>
      <c r="AG26" s="37" t="s">
        <v>91</v>
      </c>
      <c r="AH26" s="37" t="s">
        <v>91</v>
      </c>
      <c r="AI26" s="37" t="s">
        <v>91</v>
      </c>
      <c r="AJ26" s="37" t="s">
        <v>96</v>
      </c>
      <c r="AK26" s="37" t="s">
        <v>96</v>
      </c>
      <c r="AL26" s="37" t="s">
        <v>96</v>
      </c>
      <c r="AM26" s="37" t="s">
        <v>96</v>
      </c>
      <c r="AN26" s="37" t="s">
        <v>96</v>
      </c>
      <c r="AO26" s="37" t="s">
        <v>192</v>
      </c>
      <c r="AP26" s="125"/>
    </row>
    <row r="27" spans="1:42" s="60" customFormat="1" ht="22.5" customHeight="1" x14ac:dyDescent="0.25">
      <c r="A27" s="223">
        <v>361241</v>
      </c>
      <c r="B27" s="6">
        <v>14</v>
      </c>
      <c r="C27" s="7">
        <v>48</v>
      </c>
      <c r="D27" s="32" t="s">
        <v>171</v>
      </c>
      <c r="E27" s="81">
        <v>1283</v>
      </c>
      <c r="F27" s="185">
        <v>22988</v>
      </c>
      <c r="G27" s="273" t="s">
        <v>298</v>
      </c>
      <c r="H27" s="71">
        <v>43864</v>
      </c>
      <c r="I27" s="71">
        <v>43963</v>
      </c>
      <c r="J27" s="71">
        <v>44498</v>
      </c>
      <c r="K27" s="37"/>
      <c r="L27" s="37" t="s">
        <v>94</v>
      </c>
      <c r="M27" s="37" t="s">
        <v>94</v>
      </c>
      <c r="N27" s="37" t="s">
        <v>94</v>
      </c>
      <c r="O27" s="37" t="s">
        <v>94</v>
      </c>
      <c r="P27" s="64"/>
      <c r="Q27" s="64"/>
      <c r="R27" s="37" t="s">
        <v>94</v>
      </c>
      <c r="S27" s="37" t="s">
        <v>94</v>
      </c>
      <c r="T27" s="37" t="s">
        <v>94</v>
      </c>
      <c r="U27" s="64"/>
      <c r="V27" s="37" t="s">
        <v>83</v>
      </c>
      <c r="W27" s="64"/>
      <c r="X27" s="64"/>
      <c r="Y27" s="37" t="s">
        <v>94</v>
      </c>
      <c r="Z27" s="37" t="s">
        <v>94</v>
      </c>
      <c r="AA27" s="37" t="s">
        <v>94</v>
      </c>
      <c r="AB27" s="37" t="s">
        <v>94</v>
      </c>
      <c r="AC27" s="37" t="s">
        <v>94</v>
      </c>
      <c r="AD27" s="37"/>
      <c r="AE27" s="37"/>
      <c r="AF27" s="37" t="s">
        <v>94</v>
      </c>
      <c r="AG27" s="37" t="s">
        <v>94</v>
      </c>
      <c r="AH27" s="37" t="s">
        <v>94</v>
      </c>
      <c r="AI27" s="37" t="s">
        <v>94</v>
      </c>
      <c r="AJ27" s="37" t="s">
        <v>94</v>
      </c>
      <c r="AK27" s="37"/>
      <c r="AL27" s="37"/>
      <c r="AM27" s="37" t="s">
        <v>94</v>
      </c>
      <c r="AN27" s="37" t="s">
        <v>94</v>
      </c>
      <c r="AO27" s="37"/>
      <c r="AP27" s="125"/>
    </row>
    <row r="28" spans="1:42" s="60" customFormat="1" ht="22.5" customHeight="1" x14ac:dyDescent="0.25">
      <c r="A28" s="223">
        <v>361241</v>
      </c>
      <c r="B28" s="6">
        <v>13</v>
      </c>
      <c r="C28" s="7">
        <v>59</v>
      </c>
      <c r="D28" s="41" t="s">
        <v>70</v>
      </c>
      <c r="E28" s="81">
        <v>5046</v>
      </c>
      <c r="F28" s="185">
        <v>35959</v>
      </c>
      <c r="G28" s="273" t="s">
        <v>255</v>
      </c>
      <c r="H28" s="71">
        <v>43766</v>
      </c>
      <c r="I28" s="71">
        <v>43499</v>
      </c>
      <c r="J28" s="71">
        <v>44400</v>
      </c>
      <c r="K28" s="37"/>
      <c r="L28" s="37" t="s">
        <v>94</v>
      </c>
      <c r="M28" s="37" t="s">
        <v>94</v>
      </c>
      <c r="N28" s="37" t="s">
        <v>94</v>
      </c>
      <c r="O28" s="37" t="s">
        <v>94</v>
      </c>
      <c r="P28" s="64"/>
      <c r="Q28" s="64"/>
      <c r="R28" s="37" t="s">
        <v>94</v>
      </c>
      <c r="S28" s="37" t="s">
        <v>94</v>
      </c>
      <c r="T28" s="37" t="s">
        <v>94</v>
      </c>
      <c r="U28" s="64"/>
      <c r="V28" s="37" t="s">
        <v>83</v>
      </c>
      <c r="W28" s="64"/>
      <c r="X28" s="64"/>
      <c r="Y28" s="96" t="s">
        <v>107</v>
      </c>
      <c r="Z28" s="37" t="s">
        <v>94</v>
      </c>
      <c r="AA28" s="37" t="s">
        <v>94</v>
      </c>
      <c r="AB28" s="37" t="s">
        <v>94</v>
      </c>
      <c r="AC28" s="37" t="s">
        <v>94</v>
      </c>
      <c r="AD28" s="37"/>
      <c r="AE28" s="37"/>
      <c r="AF28" s="37" t="s">
        <v>94</v>
      </c>
      <c r="AG28" s="37" t="s">
        <v>94</v>
      </c>
      <c r="AH28" s="37" t="s">
        <v>94</v>
      </c>
      <c r="AI28" s="37" t="s">
        <v>94</v>
      </c>
      <c r="AJ28" s="37" t="s">
        <v>94</v>
      </c>
      <c r="AK28" s="37"/>
      <c r="AL28" s="37"/>
      <c r="AM28" s="37" t="s">
        <v>94</v>
      </c>
      <c r="AN28" s="37" t="s">
        <v>94</v>
      </c>
      <c r="AO28" s="37"/>
      <c r="AP28" s="125"/>
    </row>
    <row r="29" spans="1:42" s="60" customFormat="1" ht="22.5" customHeight="1" x14ac:dyDescent="0.25">
      <c r="A29" s="223">
        <v>361241</v>
      </c>
      <c r="B29" s="6">
        <v>14</v>
      </c>
      <c r="C29" s="7">
        <v>52</v>
      </c>
      <c r="D29" s="262" t="s">
        <v>172</v>
      </c>
      <c r="E29" s="81">
        <v>3641</v>
      </c>
      <c r="F29" s="185">
        <v>33370</v>
      </c>
      <c r="G29" s="273" t="s">
        <v>300</v>
      </c>
      <c r="H29" s="71">
        <v>43864</v>
      </c>
      <c r="I29" s="71">
        <v>43963</v>
      </c>
      <c r="J29" s="71">
        <v>44498</v>
      </c>
      <c r="K29" s="37"/>
      <c r="L29" s="37" t="s">
        <v>94</v>
      </c>
      <c r="M29" s="37" t="s">
        <v>94</v>
      </c>
      <c r="N29" s="37" t="s">
        <v>94</v>
      </c>
      <c r="O29" s="37" t="s">
        <v>94</v>
      </c>
      <c r="P29" s="64"/>
      <c r="Q29" s="64"/>
      <c r="R29" s="37" t="s">
        <v>94</v>
      </c>
      <c r="S29" s="37" t="s">
        <v>94</v>
      </c>
      <c r="T29" s="37" t="s">
        <v>94</v>
      </c>
      <c r="U29" s="64"/>
      <c r="V29" s="37" t="s">
        <v>83</v>
      </c>
      <c r="W29" s="64"/>
      <c r="X29" s="64"/>
      <c r="Y29" s="37" t="s">
        <v>94</v>
      </c>
      <c r="Z29" s="37" t="s">
        <v>94</v>
      </c>
      <c r="AA29" s="37" t="s">
        <v>94</v>
      </c>
      <c r="AB29" s="37" t="s">
        <v>94</v>
      </c>
      <c r="AC29" s="37" t="s">
        <v>83</v>
      </c>
      <c r="AD29" s="37"/>
      <c r="AE29" s="37"/>
      <c r="AF29" s="37" t="s">
        <v>94</v>
      </c>
      <c r="AG29" s="37" t="s">
        <v>94</v>
      </c>
      <c r="AH29" s="37" t="s">
        <v>94</v>
      </c>
      <c r="AI29" s="37" t="s">
        <v>94</v>
      </c>
      <c r="AJ29" s="37" t="s">
        <v>94</v>
      </c>
      <c r="AK29" s="37"/>
      <c r="AL29" s="37"/>
      <c r="AM29" s="37" t="s">
        <v>91</v>
      </c>
      <c r="AN29" s="37" t="s">
        <v>91</v>
      </c>
      <c r="AO29" s="37" t="s">
        <v>192</v>
      </c>
      <c r="AP29" s="125"/>
    </row>
    <row r="30" spans="1:42" s="60" customFormat="1" ht="22.5" customHeight="1" x14ac:dyDescent="0.25">
      <c r="A30" s="223">
        <v>361241</v>
      </c>
      <c r="B30" s="6">
        <v>6</v>
      </c>
      <c r="C30" s="7">
        <v>45</v>
      </c>
      <c r="D30" s="32" t="s">
        <v>366</v>
      </c>
      <c r="E30" s="68">
        <v>2866</v>
      </c>
      <c r="F30" s="185">
        <v>34005</v>
      </c>
      <c r="G30" s="273" t="s">
        <v>256</v>
      </c>
      <c r="H30" s="71">
        <v>43640</v>
      </c>
      <c r="I30" s="71">
        <v>43724</v>
      </c>
      <c r="J30" s="71">
        <v>44127</v>
      </c>
      <c r="K30" s="37"/>
      <c r="L30" s="37" t="s">
        <v>94</v>
      </c>
      <c r="M30" s="37" t="s">
        <v>94</v>
      </c>
      <c r="N30" s="37" t="s">
        <v>94</v>
      </c>
      <c r="O30" s="37" t="s">
        <v>94</v>
      </c>
      <c r="P30" s="64"/>
      <c r="Q30" s="64"/>
      <c r="R30" s="96" t="s">
        <v>107</v>
      </c>
      <c r="S30" s="37" t="s">
        <v>94</v>
      </c>
      <c r="T30" s="37" t="s">
        <v>94</v>
      </c>
      <c r="U30" s="64"/>
      <c r="V30" s="37" t="s">
        <v>83</v>
      </c>
      <c r="W30" s="64"/>
      <c r="X30" s="64"/>
      <c r="Y30" s="37" t="s">
        <v>94</v>
      </c>
      <c r="Z30" s="37" t="s">
        <v>94</v>
      </c>
      <c r="AA30" s="37" t="s">
        <v>94</v>
      </c>
      <c r="AB30" s="37" t="s">
        <v>94</v>
      </c>
      <c r="AC30" s="37" t="s">
        <v>94</v>
      </c>
      <c r="AD30" s="37"/>
      <c r="AE30" s="37"/>
      <c r="AF30" s="37" t="s">
        <v>94</v>
      </c>
      <c r="AG30" s="37" t="s">
        <v>94</v>
      </c>
      <c r="AH30" s="37" t="s">
        <v>91</v>
      </c>
      <c r="AI30" s="37" t="s">
        <v>91</v>
      </c>
      <c r="AJ30" s="37" t="s">
        <v>94</v>
      </c>
      <c r="AK30" s="37"/>
      <c r="AL30" s="37"/>
      <c r="AM30" s="37" t="s">
        <v>94</v>
      </c>
      <c r="AN30" s="37" t="s">
        <v>94</v>
      </c>
      <c r="AO30" s="37"/>
      <c r="AP30" s="125"/>
    </row>
    <row r="31" spans="1:42" s="60" customFormat="1" ht="22.5" customHeight="1" x14ac:dyDescent="0.25">
      <c r="A31" s="223">
        <v>361241</v>
      </c>
      <c r="B31" s="6">
        <v>9</v>
      </c>
      <c r="C31" s="7">
        <v>60</v>
      </c>
      <c r="D31" s="41" t="s">
        <v>30</v>
      </c>
      <c r="E31" s="81">
        <v>5122</v>
      </c>
      <c r="F31" s="185">
        <v>32394</v>
      </c>
      <c r="G31" s="273" t="s">
        <v>257</v>
      </c>
      <c r="H31" s="71">
        <v>43584</v>
      </c>
      <c r="I31" s="71">
        <v>43629</v>
      </c>
      <c r="J31" s="71">
        <v>44213</v>
      </c>
      <c r="K31" s="37"/>
      <c r="L31" s="37" t="s">
        <v>94</v>
      </c>
      <c r="M31" s="37" t="s">
        <v>94</v>
      </c>
      <c r="N31" s="37" t="s">
        <v>94</v>
      </c>
      <c r="O31" s="37" t="s">
        <v>94</v>
      </c>
      <c r="P31" s="64"/>
      <c r="Q31" s="64"/>
      <c r="R31" s="37" t="s">
        <v>94</v>
      </c>
      <c r="S31" s="37" t="s">
        <v>94</v>
      </c>
      <c r="T31" s="37" t="s">
        <v>94</v>
      </c>
      <c r="U31" s="64"/>
      <c r="V31" s="37" t="s">
        <v>83</v>
      </c>
      <c r="W31" s="64"/>
      <c r="X31" s="64"/>
      <c r="Y31" s="37" t="s">
        <v>94</v>
      </c>
      <c r="Z31" s="37" t="s">
        <v>94</v>
      </c>
      <c r="AA31" s="37" t="s">
        <v>83</v>
      </c>
      <c r="AB31" s="37" t="s">
        <v>94</v>
      </c>
      <c r="AC31" s="37" t="s">
        <v>94</v>
      </c>
      <c r="AD31" s="37"/>
      <c r="AE31" s="37"/>
      <c r="AF31" s="37" t="s">
        <v>94</v>
      </c>
      <c r="AG31" s="37" t="s">
        <v>94</v>
      </c>
      <c r="AH31" s="37" t="s">
        <v>94</v>
      </c>
      <c r="AI31" s="37" t="s">
        <v>94</v>
      </c>
      <c r="AJ31" s="37" t="s">
        <v>94</v>
      </c>
      <c r="AK31" s="37"/>
      <c r="AL31" s="37"/>
      <c r="AM31" s="37" t="s">
        <v>94</v>
      </c>
      <c r="AN31" s="37" t="s">
        <v>94</v>
      </c>
      <c r="AO31" s="37"/>
      <c r="AP31" s="125"/>
    </row>
    <row r="32" spans="1:42" s="60" customFormat="1" ht="22.5" customHeight="1" x14ac:dyDescent="0.25">
      <c r="A32" s="223"/>
      <c r="B32" s="6" t="s">
        <v>31</v>
      </c>
      <c r="C32" s="10">
        <v>37</v>
      </c>
      <c r="D32" s="12" t="s">
        <v>358</v>
      </c>
      <c r="E32" s="107">
        <v>3439</v>
      </c>
      <c r="F32" s="70">
        <v>36117</v>
      </c>
      <c r="G32" s="273" t="s">
        <v>258</v>
      </c>
      <c r="H32" s="71">
        <v>43353</v>
      </c>
      <c r="I32" s="71">
        <v>43390</v>
      </c>
      <c r="J32" s="71">
        <v>44008</v>
      </c>
      <c r="K32" s="37"/>
      <c r="L32" s="37" t="s">
        <v>94</v>
      </c>
      <c r="M32" s="37" t="s">
        <v>94</v>
      </c>
      <c r="N32" s="37" t="s">
        <v>94</v>
      </c>
      <c r="O32" s="37" t="s">
        <v>94</v>
      </c>
      <c r="P32" s="64"/>
      <c r="Q32" s="64"/>
      <c r="R32" s="37" t="s">
        <v>83</v>
      </c>
      <c r="S32" s="37" t="s">
        <v>83</v>
      </c>
      <c r="T32" s="37" t="s">
        <v>83</v>
      </c>
      <c r="U32" s="64"/>
      <c r="V32" s="37" t="s">
        <v>83</v>
      </c>
      <c r="W32" s="64"/>
      <c r="X32" s="64"/>
      <c r="Y32" s="37" t="s">
        <v>94</v>
      </c>
      <c r="Z32" s="37" t="s">
        <v>94</v>
      </c>
      <c r="AA32" s="37" t="s">
        <v>94</v>
      </c>
      <c r="AB32" s="37" t="s">
        <v>94</v>
      </c>
      <c r="AC32" s="37" t="s">
        <v>94</v>
      </c>
      <c r="AD32" s="37"/>
      <c r="AE32" s="37"/>
      <c r="AF32" s="37" t="s">
        <v>114</v>
      </c>
      <c r="AG32" s="37" t="s">
        <v>107</v>
      </c>
      <c r="AH32" s="37" t="s">
        <v>404</v>
      </c>
      <c r="AI32" s="37" t="s">
        <v>94</v>
      </c>
      <c r="AJ32" s="37" t="s">
        <v>94</v>
      </c>
      <c r="AK32" s="16" t="s">
        <v>407</v>
      </c>
      <c r="AL32" s="37"/>
      <c r="AM32" s="64"/>
      <c r="AN32" s="64"/>
      <c r="AO32" s="37"/>
      <c r="AP32" s="125"/>
    </row>
    <row r="33" spans="1:42" s="60" customFormat="1" ht="22.5" customHeight="1" x14ac:dyDescent="0.25">
      <c r="A33" s="223">
        <v>361241</v>
      </c>
      <c r="B33" s="6">
        <v>4</v>
      </c>
      <c r="C33" s="7">
        <v>67</v>
      </c>
      <c r="D33" s="41" t="s">
        <v>33</v>
      </c>
      <c r="E33" s="76">
        <v>3287</v>
      </c>
      <c r="F33" s="185">
        <v>30219</v>
      </c>
      <c r="G33" s="273" t="s">
        <v>259</v>
      </c>
      <c r="H33" s="71"/>
      <c r="I33" s="71">
        <v>43430</v>
      </c>
      <c r="J33" s="71">
        <v>44064</v>
      </c>
      <c r="K33" s="37"/>
      <c r="L33" s="37" t="s">
        <v>94</v>
      </c>
      <c r="M33" s="37" t="s">
        <v>94</v>
      </c>
      <c r="N33" s="37" t="s">
        <v>94</v>
      </c>
      <c r="O33" s="37" t="s">
        <v>83</v>
      </c>
      <c r="P33" s="64"/>
      <c r="Q33" s="64"/>
      <c r="R33" s="37" t="s">
        <v>94</v>
      </c>
      <c r="S33" s="37" t="s">
        <v>94</v>
      </c>
      <c r="T33" s="37" t="s">
        <v>94</v>
      </c>
      <c r="U33" s="64"/>
      <c r="V33" s="37" t="s">
        <v>83</v>
      </c>
      <c r="W33" s="64"/>
      <c r="X33" s="64"/>
      <c r="Y33" s="37" t="s">
        <v>94</v>
      </c>
      <c r="Z33" s="37" t="s">
        <v>94</v>
      </c>
      <c r="AA33" s="37" t="s">
        <v>94</v>
      </c>
      <c r="AB33" s="37" t="s">
        <v>94</v>
      </c>
      <c r="AC33" s="37" t="s">
        <v>94</v>
      </c>
      <c r="AD33" s="37"/>
      <c r="AE33" s="37"/>
      <c r="AF33" s="37" t="s">
        <v>94</v>
      </c>
      <c r="AG33" s="37" t="s">
        <v>14</v>
      </c>
      <c r="AH33" s="37" t="s">
        <v>14</v>
      </c>
      <c r="AI33" s="37" t="s">
        <v>94</v>
      </c>
      <c r="AJ33" s="37" t="s">
        <v>14</v>
      </c>
      <c r="AK33" s="37"/>
      <c r="AL33" s="37"/>
      <c r="AM33" s="37" t="s">
        <v>404</v>
      </c>
      <c r="AN33" s="37" t="s">
        <v>94</v>
      </c>
      <c r="AO33" s="37"/>
      <c r="AP33" s="125"/>
    </row>
    <row r="34" spans="1:42" s="60" customFormat="1" ht="22.5" customHeight="1" x14ac:dyDescent="0.25">
      <c r="A34" s="223">
        <v>361241</v>
      </c>
      <c r="B34" s="6" t="s">
        <v>34</v>
      </c>
      <c r="C34" s="99">
        <v>114</v>
      </c>
      <c r="D34" s="41" t="s">
        <v>35</v>
      </c>
      <c r="E34" s="81">
        <v>4292</v>
      </c>
      <c r="F34" s="185">
        <v>30111</v>
      </c>
      <c r="G34" s="273" t="s">
        <v>260</v>
      </c>
      <c r="H34" s="71">
        <v>43591</v>
      </c>
      <c r="I34" s="71">
        <v>43661</v>
      </c>
      <c r="J34" s="71">
        <v>44227</v>
      </c>
      <c r="K34" s="37"/>
      <c r="L34" s="37" t="s">
        <v>94</v>
      </c>
      <c r="M34" s="37" t="s">
        <v>94</v>
      </c>
      <c r="N34" s="37" t="s">
        <v>94</v>
      </c>
      <c r="O34" s="37" t="s">
        <v>94</v>
      </c>
      <c r="P34" s="64"/>
      <c r="Q34" s="64"/>
      <c r="R34" s="37" t="s">
        <v>83</v>
      </c>
      <c r="S34" s="37" t="s">
        <v>83</v>
      </c>
      <c r="T34" s="37" t="s">
        <v>83</v>
      </c>
      <c r="U34" s="64"/>
      <c r="V34" s="37" t="s">
        <v>83</v>
      </c>
      <c r="W34" s="64"/>
      <c r="X34" s="64"/>
      <c r="Y34" s="37" t="s">
        <v>94</v>
      </c>
      <c r="Z34" s="37" t="s">
        <v>94</v>
      </c>
      <c r="AA34" s="37" t="s">
        <v>94</v>
      </c>
      <c r="AB34" s="37" t="s">
        <v>109</v>
      </c>
      <c r="AC34" s="37" t="s">
        <v>109</v>
      </c>
      <c r="AD34" s="37"/>
      <c r="AE34" s="37"/>
      <c r="AF34" s="37" t="s">
        <v>94</v>
      </c>
      <c r="AG34" s="37" t="s">
        <v>94</v>
      </c>
      <c r="AH34" s="37" t="s">
        <v>94</v>
      </c>
      <c r="AI34" s="37" t="s">
        <v>94</v>
      </c>
      <c r="AJ34" s="37" t="s">
        <v>94</v>
      </c>
      <c r="AK34" s="37"/>
      <c r="AL34" s="37"/>
      <c r="AM34" s="37" t="s">
        <v>94</v>
      </c>
      <c r="AN34" s="37" t="s">
        <v>94</v>
      </c>
      <c r="AO34" s="37"/>
      <c r="AP34" s="125"/>
    </row>
    <row r="35" spans="1:42" s="60" customFormat="1" ht="22.5" customHeight="1" x14ac:dyDescent="0.25">
      <c r="A35" s="223">
        <v>361241</v>
      </c>
      <c r="B35" s="6">
        <v>11</v>
      </c>
      <c r="C35" s="99">
        <v>113</v>
      </c>
      <c r="D35" s="32" t="s">
        <v>36</v>
      </c>
      <c r="E35" s="105">
        <v>4429</v>
      </c>
      <c r="F35" s="187">
        <v>31553</v>
      </c>
      <c r="G35" s="273" t="s">
        <v>261</v>
      </c>
      <c r="H35" s="71">
        <v>43633</v>
      </c>
      <c r="I35" s="71">
        <v>43661</v>
      </c>
      <c r="J35" s="71">
        <v>44241</v>
      </c>
      <c r="K35" s="37"/>
      <c r="L35" s="37" t="s">
        <v>94</v>
      </c>
      <c r="M35" s="37" t="s">
        <v>94</v>
      </c>
      <c r="N35" s="37" t="s">
        <v>83</v>
      </c>
      <c r="O35" s="37" t="s">
        <v>94</v>
      </c>
      <c r="P35" s="64"/>
      <c r="Q35" s="64"/>
      <c r="R35" s="37" t="s">
        <v>83</v>
      </c>
      <c r="S35" s="37" t="s">
        <v>83</v>
      </c>
      <c r="T35" s="37" t="s">
        <v>83</v>
      </c>
      <c r="U35" s="64"/>
      <c r="V35" s="37" t="s">
        <v>83</v>
      </c>
      <c r="W35" s="64"/>
      <c r="X35" s="64"/>
      <c r="Y35" s="37" t="s">
        <v>94</v>
      </c>
      <c r="Z35" s="37" t="s">
        <v>94</v>
      </c>
      <c r="AA35" s="37" t="s">
        <v>94</v>
      </c>
      <c r="AB35" s="37" t="s">
        <v>94</v>
      </c>
      <c r="AC35" s="37" t="s">
        <v>94</v>
      </c>
      <c r="AD35" s="37"/>
      <c r="AE35" s="37"/>
      <c r="AF35" s="37" t="s">
        <v>94</v>
      </c>
      <c r="AG35" s="37" t="s">
        <v>94</v>
      </c>
      <c r="AH35" s="37" t="s">
        <v>94</v>
      </c>
      <c r="AI35" s="37" t="s">
        <v>94</v>
      </c>
      <c r="AJ35" s="37" t="s">
        <v>94</v>
      </c>
      <c r="AK35" s="37"/>
      <c r="AL35" s="37"/>
      <c r="AM35" s="37" t="s">
        <v>94</v>
      </c>
      <c r="AN35" s="37" t="s">
        <v>94</v>
      </c>
      <c r="AO35" s="37"/>
      <c r="AP35" s="125"/>
    </row>
    <row r="36" spans="1:42" s="60" customFormat="1" ht="22.5" customHeight="1" x14ac:dyDescent="0.25">
      <c r="A36" s="223"/>
      <c r="B36" s="6" t="s">
        <v>31</v>
      </c>
      <c r="C36" s="10">
        <v>14</v>
      </c>
      <c r="D36" s="12" t="s">
        <v>359</v>
      </c>
      <c r="E36" s="107">
        <v>6242</v>
      </c>
      <c r="F36" s="188">
        <v>26808</v>
      </c>
      <c r="G36" s="273" t="s">
        <v>262</v>
      </c>
      <c r="H36" s="71">
        <v>43374</v>
      </c>
      <c r="I36" s="71">
        <v>43390</v>
      </c>
      <c r="J36" s="71">
        <v>44008</v>
      </c>
      <c r="K36" s="37"/>
      <c r="L36" s="37" t="s">
        <v>94</v>
      </c>
      <c r="M36" s="37" t="s">
        <v>94</v>
      </c>
      <c r="N36" s="37" t="s">
        <v>94</v>
      </c>
      <c r="O36" s="37" t="s">
        <v>94</v>
      </c>
      <c r="P36" s="64"/>
      <c r="Q36" s="64"/>
      <c r="R36" s="37" t="s">
        <v>94</v>
      </c>
      <c r="S36" s="37" t="s">
        <v>94</v>
      </c>
      <c r="T36" s="37" t="s">
        <v>94</v>
      </c>
      <c r="U36" s="64"/>
      <c r="V36" s="37" t="s">
        <v>83</v>
      </c>
      <c r="W36" s="64"/>
      <c r="X36" s="64"/>
      <c r="Y36" s="37" t="s">
        <v>94</v>
      </c>
      <c r="Z36" s="37" t="s">
        <v>94</v>
      </c>
      <c r="AA36" s="37" t="s">
        <v>94</v>
      </c>
      <c r="AB36" s="37" t="s">
        <v>83</v>
      </c>
      <c r="AC36" s="37" t="s">
        <v>14</v>
      </c>
      <c r="AD36" s="37"/>
      <c r="AE36" s="37"/>
      <c r="AF36" s="37" t="s">
        <v>94</v>
      </c>
      <c r="AG36" s="37" t="s">
        <v>94</v>
      </c>
      <c r="AH36" s="37" t="s">
        <v>84</v>
      </c>
      <c r="AI36" s="37" t="s">
        <v>14</v>
      </c>
      <c r="AJ36" s="37" t="s">
        <v>94</v>
      </c>
      <c r="AK36" s="16" t="s">
        <v>407</v>
      </c>
      <c r="AL36" s="37"/>
      <c r="AM36" s="64"/>
      <c r="AN36" s="64"/>
      <c r="AO36" s="37"/>
      <c r="AP36" s="125"/>
    </row>
    <row r="37" spans="1:42" s="60" customFormat="1" ht="22.5" customHeight="1" x14ac:dyDescent="0.25">
      <c r="A37" s="223"/>
      <c r="B37" s="6">
        <v>13</v>
      </c>
      <c r="C37" s="7">
        <v>74</v>
      </c>
      <c r="D37" s="12" t="s">
        <v>383</v>
      </c>
      <c r="E37" s="81">
        <v>6098</v>
      </c>
      <c r="F37" s="185">
        <v>29948</v>
      </c>
      <c r="G37" s="273" t="s">
        <v>263</v>
      </c>
      <c r="H37" s="71">
        <v>43766</v>
      </c>
      <c r="I37" s="71">
        <v>43768</v>
      </c>
      <c r="J37" s="71">
        <v>44407</v>
      </c>
      <c r="K37" s="37"/>
      <c r="L37" s="37" t="s">
        <v>94</v>
      </c>
      <c r="M37" s="37" t="s">
        <v>94</v>
      </c>
      <c r="N37" s="88" t="s">
        <v>102</v>
      </c>
      <c r="O37" s="37" t="s">
        <v>94</v>
      </c>
      <c r="P37" s="64"/>
      <c r="Q37" s="64"/>
      <c r="R37" s="37" t="s">
        <v>94</v>
      </c>
      <c r="S37" s="37" t="s">
        <v>83</v>
      </c>
      <c r="T37" s="37" t="s">
        <v>84</v>
      </c>
      <c r="U37" s="64"/>
      <c r="V37" s="37" t="s">
        <v>83</v>
      </c>
      <c r="W37" s="64"/>
      <c r="X37" s="64"/>
      <c r="Y37" s="74" t="s">
        <v>384</v>
      </c>
      <c r="Z37" s="64"/>
      <c r="AA37" s="64"/>
      <c r="AB37" s="64"/>
      <c r="AC37" s="64"/>
      <c r="AD37" s="37"/>
      <c r="AE37" s="37"/>
      <c r="AF37" s="64"/>
      <c r="AG37" s="64"/>
      <c r="AH37" s="64"/>
      <c r="AI37" s="64"/>
      <c r="AJ37" s="64"/>
      <c r="AK37" s="37"/>
      <c r="AL37" s="37"/>
      <c r="AM37" s="64"/>
      <c r="AN37" s="64"/>
      <c r="AO37" s="37"/>
      <c r="AP37" s="125"/>
    </row>
    <row r="38" spans="1:42" s="60" customFormat="1" ht="22.5" customHeight="1" x14ac:dyDescent="0.25">
      <c r="A38" s="223">
        <v>361241</v>
      </c>
      <c r="B38" s="6">
        <v>11</v>
      </c>
      <c r="C38" s="99">
        <v>123</v>
      </c>
      <c r="D38" s="32" t="s">
        <v>41</v>
      </c>
      <c r="E38" s="106">
        <v>5398</v>
      </c>
      <c r="F38" s="187">
        <v>28471</v>
      </c>
      <c r="G38" s="273" t="s">
        <v>265</v>
      </c>
      <c r="H38" s="71">
        <v>43654</v>
      </c>
      <c r="I38" s="71">
        <v>43724</v>
      </c>
      <c r="J38" s="71">
        <v>44274</v>
      </c>
      <c r="K38" s="37"/>
      <c r="L38" s="37" t="s">
        <v>94</v>
      </c>
      <c r="M38" s="37" t="s">
        <v>94</v>
      </c>
      <c r="N38" s="37" t="s">
        <v>94</v>
      </c>
      <c r="O38" s="37" t="s">
        <v>94</v>
      </c>
      <c r="P38" s="64"/>
      <c r="Q38" s="64"/>
      <c r="R38" s="37" t="s">
        <v>94</v>
      </c>
      <c r="S38" s="37" t="s">
        <v>94</v>
      </c>
      <c r="T38" s="37" t="s">
        <v>94</v>
      </c>
      <c r="U38" s="64"/>
      <c r="V38" s="37" t="s">
        <v>83</v>
      </c>
      <c r="W38" s="64"/>
      <c r="X38" s="64"/>
      <c r="Y38" s="37" t="s">
        <v>94</v>
      </c>
      <c r="Z38" s="37" t="s">
        <v>94</v>
      </c>
      <c r="AA38" s="37" t="s">
        <v>94</v>
      </c>
      <c r="AB38" s="37" t="s">
        <v>94</v>
      </c>
      <c r="AC38" s="37" t="s">
        <v>94</v>
      </c>
      <c r="AD38" s="37"/>
      <c r="AE38" s="37"/>
      <c r="AF38" s="37" t="s">
        <v>94</v>
      </c>
      <c r="AG38" s="37" t="s">
        <v>94</v>
      </c>
      <c r="AH38" s="37" t="s">
        <v>94</v>
      </c>
      <c r="AI38" s="37" t="s">
        <v>94</v>
      </c>
      <c r="AJ38" s="37" t="s">
        <v>94</v>
      </c>
      <c r="AK38" s="37"/>
      <c r="AL38" s="37"/>
      <c r="AM38" s="37" t="s">
        <v>94</v>
      </c>
      <c r="AN38" s="37" t="s">
        <v>94</v>
      </c>
      <c r="AO38" s="37"/>
      <c r="AP38" s="125"/>
    </row>
    <row r="39" spans="1:42" s="60" customFormat="1" ht="22.5" customHeight="1" x14ac:dyDescent="0.25">
      <c r="A39" s="223">
        <v>361241</v>
      </c>
      <c r="B39" s="6">
        <v>4</v>
      </c>
      <c r="C39" s="7">
        <v>68</v>
      </c>
      <c r="D39" s="41" t="s">
        <v>42</v>
      </c>
      <c r="E39" s="76">
        <v>3702</v>
      </c>
      <c r="F39" s="185">
        <v>35244</v>
      </c>
      <c r="G39" s="273" t="s">
        <v>266</v>
      </c>
      <c r="H39" s="71"/>
      <c r="I39" s="71">
        <v>43430</v>
      </c>
      <c r="J39" s="71">
        <v>44064</v>
      </c>
      <c r="K39" s="37"/>
      <c r="L39" s="37" t="s">
        <v>94</v>
      </c>
      <c r="M39" s="37" t="s">
        <v>94</v>
      </c>
      <c r="N39" s="37" t="s">
        <v>94</v>
      </c>
      <c r="O39" s="37" t="s">
        <v>94</v>
      </c>
      <c r="P39" s="64"/>
      <c r="Q39" s="64"/>
      <c r="R39" s="37" t="s">
        <v>94</v>
      </c>
      <c r="S39" s="37" t="s">
        <v>94</v>
      </c>
      <c r="T39" s="37" t="s">
        <v>94</v>
      </c>
      <c r="U39" s="64"/>
      <c r="V39" s="37" t="s">
        <v>83</v>
      </c>
      <c r="W39" s="64"/>
      <c r="X39" s="64"/>
      <c r="Y39" s="37" t="s">
        <v>94</v>
      </c>
      <c r="Z39" s="37" t="s">
        <v>94</v>
      </c>
      <c r="AA39" s="37" t="s">
        <v>94</v>
      </c>
      <c r="AB39" s="37" t="s">
        <v>94</v>
      </c>
      <c r="AC39" s="37" t="s">
        <v>94</v>
      </c>
      <c r="AD39" s="37"/>
      <c r="AE39" s="37"/>
      <c r="AF39" s="37" t="s">
        <v>94</v>
      </c>
      <c r="AG39" s="37" t="s">
        <v>94</v>
      </c>
      <c r="AH39" s="37" t="s">
        <v>107</v>
      </c>
      <c r="AI39" s="37" t="s">
        <v>94</v>
      </c>
      <c r="AJ39" s="37" t="s">
        <v>14</v>
      </c>
      <c r="AK39" s="37"/>
      <c r="AL39" s="37"/>
      <c r="AM39" s="37" t="s">
        <v>94</v>
      </c>
      <c r="AN39" s="37" t="s">
        <v>94</v>
      </c>
      <c r="AO39" s="37"/>
      <c r="AP39" s="125"/>
    </row>
    <row r="40" spans="1:42" s="60" customFormat="1" ht="22.5" customHeight="1" x14ac:dyDescent="0.25">
      <c r="A40" s="223">
        <v>361241</v>
      </c>
      <c r="B40" s="6">
        <v>4</v>
      </c>
      <c r="C40" s="10">
        <v>66</v>
      </c>
      <c r="D40" s="41" t="s">
        <v>43</v>
      </c>
      <c r="E40" s="76">
        <v>3340</v>
      </c>
      <c r="F40" s="185">
        <v>31397</v>
      </c>
      <c r="G40" s="273" t="s">
        <v>267</v>
      </c>
      <c r="H40" s="71">
        <v>43430</v>
      </c>
      <c r="I40" s="71">
        <v>43488</v>
      </c>
      <c r="J40" s="71">
        <v>44064</v>
      </c>
      <c r="K40" s="37" t="s">
        <v>96</v>
      </c>
      <c r="L40" s="37" t="s">
        <v>94</v>
      </c>
      <c r="M40" s="37" t="s">
        <v>94</v>
      </c>
      <c r="N40" s="96" t="s">
        <v>107</v>
      </c>
      <c r="O40" s="37" t="s">
        <v>94</v>
      </c>
      <c r="P40" s="64"/>
      <c r="Q40" s="64"/>
      <c r="R40" s="37" t="s">
        <v>94</v>
      </c>
      <c r="S40" s="37" t="s">
        <v>94</v>
      </c>
      <c r="T40" s="37" t="s">
        <v>94</v>
      </c>
      <c r="U40" s="64"/>
      <c r="V40" s="37" t="s">
        <v>83</v>
      </c>
      <c r="W40" s="64"/>
      <c r="X40" s="64"/>
      <c r="Y40" s="37" t="s">
        <v>94</v>
      </c>
      <c r="Z40" s="37" t="s">
        <v>94</v>
      </c>
      <c r="AA40" s="37" t="s">
        <v>94</v>
      </c>
      <c r="AB40" s="37" t="s">
        <v>94</v>
      </c>
      <c r="AC40" s="37" t="s">
        <v>94</v>
      </c>
      <c r="AD40" s="37"/>
      <c r="AE40" s="37"/>
      <c r="AF40" s="37" t="s">
        <v>94</v>
      </c>
      <c r="AG40" s="37" t="s">
        <v>94</v>
      </c>
      <c r="AH40" s="37" t="s">
        <v>94</v>
      </c>
      <c r="AI40" s="37" t="s">
        <v>94</v>
      </c>
      <c r="AJ40" s="37" t="s">
        <v>14</v>
      </c>
      <c r="AK40" s="37"/>
      <c r="AL40" s="37"/>
      <c r="AM40" s="37" t="s">
        <v>94</v>
      </c>
      <c r="AN40" s="37" t="s">
        <v>94</v>
      </c>
      <c r="AO40" s="37"/>
      <c r="AP40" s="125"/>
    </row>
    <row r="41" spans="1:42" s="60" customFormat="1" ht="22.5" customHeight="1" x14ac:dyDescent="0.25">
      <c r="A41" s="223">
        <v>361241</v>
      </c>
      <c r="B41" s="6">
        <v>15</v>
      </c>
      <c r="C41" s="153"/>
      <c r="D41" s="11" t="s">
        <v>354</v>
      </c>
      <c r="E41" s="107">
        <v>5977</v>
      </c>
      <c r="F41" s="70">
        <v>36732</v>
      </c>
      <c r="G41" s="273" t="s">
        <v>303</v>
      </c>
      <c r="H41" s="71">
        <v>43969</v>
      </c>
      <c r="I41" s="71">
        <v>44000</v>
      </c>
      <c r="J41" s="71">
        <v>44610</v>
      </c>
      <c r="K41" s="37"/>
      <c r="L41" s="64"/>
      <c r="M41" s="64"/>
      <c r="N41" s="64"/>
      <c r="O41" s="64"/>
      <c r="P41" s="64"/>
      <c r="Q41" s="64"/>
      <c r="R41" s="64"/>
      <c r="S41" s="64"/>
      <c r="T41" s="64"/>
      <c r="U41" s="64"/>
      <c r="V41" s="64"/>
      <c r="W41" s="64"/>
      <c r="X41" s="64"/>
      <c r="Y41" s="64"/>
      <c r="Z41" s="64"/>
      <c r="AA41" s="37" t="s">
        <v>94</v>
      </c>
      <c r="AB41" s="37" t="s">
        <v>94</v>
      </c>
      <c r="AC41" s="37" t="s">
        <v>94</v>
      </c>
      <c r="AD41" s="37"/>
      <c r="AE41" s="37"/>
      <c r="AF41" s="37" t="s">
        <v>94</v>
      </c>
      <c r="AG41" s="37" t="s">
        <v>94</v>
      </c>
      <c r="AH41" s="37" t="s">
        <v>94</v>
      </c>
      <c r="AI41" s="37" t="s">
        <v>94</v>
      </c>
      <c r="AJ41" s="37" t="s">
        <v>94</v>
      </c>
      <c r="AK41" s="37"/>
      <c r="AL41" s="37"/>
      <c r="AM41" s="37" t="s">
        <v>94</v>
      </c>
      <c r="AN41" s="37" t="s">
        <v>94</v>
      </c>
      <c r="AO41" s="37"/>
      <c r="AP41" s="125"/>
    </row>
    <row r="42" spans="1:42" s="60" customFormat="1" ht="22.5" customHeight="1" x14ac:dyDescent="0.25">
      <c r="A42" s="223">
        <v>361241</v>
      </c>
      <c r="B42" s="6">
        <v>12</v>
      </c>
      <c r="C42" s="7">
        <v>53</v>
      </c>
      <c r="D42" s="97" t="s">
        <v>88</v>
      </c>
      <c r="E42" s="76">
        <v>3728</v>
      </c>
      <c r="F42" s="185">
        <v>35193</v>
      </c>
      <c r="G42" s="273" t="s">
        <v>268</v>
      </c>
      <c r="H42" s="71">
        <v>43724</v>
      </c>
      <c r="I42" s="71">
        <v>43843</v>
      </c>
      <c r="J42" s="71">
        <v>44358</v>
      </c>
      <c r="K42" s="37"/>
      <c r="L42" s="37" t="s">
        <v>91</v>
      </c>
      <c r="M42" s="37" t="s">
        <v>91</v>
      </c>
      <c r="N42" s="37" t="s">
        <v>91</v>
      </c>
      <c r="O42" s="37" t="s">
        <v>94</v>
      </c>
      <c r="P42" s="64"/>
      <c r="Q42" s="64"/>
      <c r="R42" s="37" t="s">
        <v>94</v>
      </c>
      <c r="S42" s="37" t="s">
        <v>94</v>
      </c>
      <c r="T42" s="37" t="s">
        <v>94</v>
      </c>
      <c r="U42" s="64"/>
      <c r="V42" s="37" t="s">
        <v>83</v>
      </c>
      <c r="W42" s="64"/>
      <c r="X42" s="64"/>
      <c r="Y42" s="37" t="s">
        <v>94</v>
      </c>
      <c r="Z42" s="37" t="s">
        <v>94</v>
      </c>
      <c r="AA42" s="37" t="s">
        <v>94</v>
      </c>
      <c r="AB42" s="37" t="s">
        <v>94</v>
      </c>
      <c r="AC42" s="37" t="s">
        <v>94</v>
      </c>
      <c r="AD42" s="37"/>
      <c r="AE42" s="37"/>
      <c r="AF42" s="37" t="s">
        <v>94</v>
      </c>
      <c r="AG42" s="37" t="s">
        <v>404</v>
      </c>
      <c r="AH42" s="37" t="s">
        <v>94</v>
      </c>
      <c r="AI42" s="37" t="s">
        <v>83</v>
      </c>
      <c r="AJ42" s="37" t="s">
        <v>94</v>
      </c>
      <c r="AK42" s="37"/>
      <c r="AL42" s="37"/>
      <c r="AM42" s="37" t="s">
        <v>93</v>
      </c>
      <c r="AN42" s="37" t="s">
        <v>93</v>
      </c>
      <c r="AO42" s="199"/>
      <c r="AP42" s="125"/>
    </row>
    <row r="43" spans="1:42" s="60" customFormat="1" ht="22.5" customHeight="1" x14ac:dyDescent="0.25">
      <c r="A43" s="223">
        <v>361241</v>
      </c>
      <c r="B43" s="6">
        <v>14</v>
      </c>
      <c r="C43" s="7">
        <v>62</v>
      </c>
      <c r="D43" s="32" t="s">
        <v>173</v>
      </c>
      <c r="E43" s="81">
        <v>4081</v>
      </c>
      <c r="F43" s="185">
        <v>37201</v>
      </c>
      <c r="G43" s="273" t="s">
        <v>304</v>
      </c>
      <c r="H43" s="71">
        <v>43864</v>
      </c>
      <c r="I43" s="71">
        <v>43963</v>
      </c>
      <c r="J43" s="71">
        <v>44498</v>
      </c>
      <c r="K43" s="37"/>
      <c r="L43" s="37" t="s">
        <v>94</v>
      </c>
      <c r="M43" s="37" t="s">
        <v>94</v>
      </c>
      <c r="N43" s="37" t="s">
        <v>94</v>
      </c>
      <c r="O43" s="37" t="s">
        <v>94</v>
      </c>
      <c r="P43" s="64"/>
      <c r="Q43" s="64"/>
      <c r="R43" s="37" t="s">
        <v>94</v>
      </c>
      <c r="S43" s="37" t="s">
        <v>93</v>
      </c>
      <c r="T43" s="37" t="s">
        <v>94</v>
      </c>
      <c r="U43" s="64"/>
      <c r="V43" s="37" t="s">
        <v>83</v>
      </c>
      <c r="W43" s="64"/>
      <c r="X43" s="64"/>
      <c r="Y43" s="37" t="s">
        <v>94</v>
      </c>
      <c r="Z43" s="37" t="s">
        <v>94</v>
      </c>
      <c r="AA43" s="37" t="s">
        <v>94</v>
      </c>
      <c r="AB43" s="37" t="s">
        <v>94</v>
      </c>
      <c r="AC43" s="37" t="s">
        <v>94</v>
      </c>
      <c r="AD43" s="37"/>
      <c r="AE43" s="37"/>
      <c r="AF43" s="37" t="s">
        <v>94</v>
      </c>
      <c r="AG43" s="37" t="s">
        <v>94</v>
      </c>
      <c r="AH43" s="37" t="s">
        <v>94</v>
      </c>
      <c r="AI43" s="37" t="s">
        <v>107</v>
      </c>
      <c r="AJ43" s="37" t="s">
        <v>94</v>
      </c>
      <c r="AK43" s="37"/>
      <c r="AL43" s="37"/>
      <c r="AM43" s="37" t="s">
        <v>91</v>
      </c>
      <c r="AN43" s="37" t="s">
        <v>91</v>
      </c>
      <c r="AO43" s="37"/>
      <c r="AP43" s="125" t="s">
        <v>409</v>
      </c>
    </row>
    <row r="44" spans="1:42" s="60" customFormat="1" ht="22.5" customHeight="1" x14ac:dyDescent="0.25">
      <c r="A44" s="223">
        <v>361241</v>
      </c>
      <c r="B44" s="6">
        <v>6</v>
      </c>
      <c r="C44" s="8">
        <v>106</v>
      </c>
      <c r="D44" s="41" t="s">
        <v>44</v>
      </c>
      <c r="E44" s="81">
        <v>3357</v>
      </c>
      <c r="F44" s="186">
        <v>31769</v>
      </c>
      <c r="G44" s="273" t="s">
        <v>269</v>
      </c>
      <c r="H44" s="71">
        <v>43489</v>
      </c>
      <c r="I44" s="71">
        <v>43521</v>
      </c>
      <c r="J44" s="71">
        <v>44127</v>
      </c>
      <c r="K44" s="37"/>
      <c r="L44" s="37" t="s">
        <v>94</v>
      </c>
      <c r="M44" s="37" t="s">
        <v>94</v>
      </c>
      <c r="N44" s="37" t="s">
        <v>94</v>
      </c>
      <c r="O44" s="37" t="s">
        <v>94</v>
      </c>
      <c r="P44" s="64"/>
      <c r="Q44" s="64"/>
      <c r="R44" s="37" t="s">
        <v>94</v>
      </c>
      <c r="S44" s="37" t="s">
        <v>94</v>
      </c>
      <c r="T44" s="96" t="s">
        <v>107</v>
      </c>
      <c r="U44" s="64"/>
      <c r="V44" s="37" t="s">
        <v>83</v>
      </c>
      <c r="W44" s="64"/>
      <c r="X44" s="64"/>
      <c r="Y44" s="37" t="s">
        <v>94</v>
      </c>
      <c r="Z44" s="37" t="s">
        <v>94</v>
      </c>
      <c r="AA44" s="37" t="s">
        <v>94</v>
      </c>
      <c r="AB44" s="37" t="s">
        <v>94</v>
      </c>
      <c r="AC44" s="37" t="s">
        <v>94</v>
      </c>
      <c r="AD44" s="37"/>
      <c r="AE44" s="37"/>
      <c r="AF44" s="37" t="s">
        <v>94</v>
      </c>
      <c r="AG44" s="37" t="s">
        <v>94</v>
      </c>
      <c r="AH44" s="37" t="s">
        <v>94</v>
      </c>
      <c r="AI44" s="37" t="s">
        <v>94</v>
      </c>
      <c r="AJ44" s="37" t="s">
        <v>83</v>
      </c>
      <c r="AK44" s="37"/>
      <c r="AL44" s="37"/>
      <c r="AM44" s="37" t="s">
        <v>94</v>
      </c>
      <c r="AN44" s="37" t="s">
        <v>94</v>
      </c>
      <c r="AO44" s="37"/>
      <c r="AP44" s="125"/>
    </row>
    <row r="45" spans="1:42" s="60" customFormat="1" ht="22.5" customHeight="1" x14ac:dyDescent="0.25">
      <c r="A45" s="223">
        <v>361241</v>
      </c>
      <c r="B45" s="6">
        <v>14</v>
      </c>
      <c r="C45" s="7">
        <v>64</v>
      </c>
      <c r="D45" s="32" t="s">
        <v>201</v>
      </c>
      <c r="E45" s="81">
        <v>3222</v>
      </c>
      <c r="F45" s="185">
        <v>25319</v>
      </c>
      <c r="G45" s="273" t="s">
        <v>305</v>
      </c>
      <c r="H45" s="71">
        <v>43864</v>
      </c>
      <c r="I45" s="71">
        <v>43963</v>
      </c>
      <c r="J45" s="71">
        <v>44498</v>
      </c>
      <c r="K45" s="37"/>
      <c r="L45" s="37" t="s">
        <v>94</v>
      </c>
      <c r="M45" s="37" t="s">
        <v>94</v>
      </c>
      <c r="N45" s="37" t="s">
        <v>94</v>
      </c>
      <c r="O45" s="37" t="s">
        <v>94</v>
      </c>
      <c r="P45" s="64"/>
      <c r="Q45" s="64"/>
      <c r="R45" s="37" t="s">
        <v>94</v>
      </c>
      <c r="S45" s="37" t="s">
        <v>94</v>
      </c>
      <c r="T45" s="37" t="s">
        <v>94</v>
      </c>
      <c r="U45" s="64"/>
      <c r="V45" s="37" t="s">
        <v>83</v>
      </c>
      <c r="W45" s="64"/>
      <c r="X45" s="64"/>
      <c r="Y45" s="37" t="s">
        <v>94</v>
      </c>
      <c r="Z45" s="37" t="s">
        <v>94</v>
      </c>
      <c r="AA45" s="37" t="s">
        <v>94</v>
      </c>
      <c r="AB45" s="37" t="s">
        <v>94</v>
      </c>
      <c r="AC45" s="37" t="s">
        <v>94</v>
      </c>
      <c r="AD45" s="37"/>
      <c r="AE45" s="37"/>
      <c r="AF45" s="37" t="s">
        <v>94</v>
      </c>
      <c r="AG45" s="37" t="s">
        <v>94</v>
      </c>
      <c r="AH45" s="37" t="s">
        <v>94</v>
      </c>
      <c r="AI45" s="37" t="s">
        <v>94</v>
      </c>
      <c r="AJ45" s="37" t="s">
        <v>94</v>
      </c>
      <c r="AK45" s="37"/>
      <c r="AL45" s="37"/>
      <c r="AM45" s="37" t="s">
        <v>94</v>
      </c>
      <c r="AN45" s="37" t="s">
        <v>94</v>
      </c>
      <c r="AO45" s="37"/>
      <c r="AP45" s="125"/>
    </row>
    <row r="46" spans="1:42" s="60" customFormat="1" ht="22.5" customHeight="1" x14ac:dyDescent="0.25">
      <c r="A46" s="223">
        <v>361241</v>
      </c>
      <c r="B46" s="6">
        <v>7</v>
      </c>
      <c r="C46" s="7">
        <v>118</v>
      </c>
      <c r="D46" s="32" t="s">
        <v>45</v>
      </c>
      <c r="E46" s="68">
        <v>5665</v>
      </c>
      <c r="F46" s="185">
        <v>31479</v>
      </c>
      <c r="G46" s="273" t="s">
        <v>270</v>
      </c>
      <c r="H46" s="71">
        <v>43640</v>
      </c>
      <c r="I46" s="71">
        <v>43724</v>
      </c>
      <c r="J46" s="71">
        <v>44274</v>
      </c>
      <c r="K46" s="37"/>
      <c r="L46" s="37" t="s">
        <v>94</v>
      </c>
      <c r="M46" s="37" t="s">
        <v>91</v>
      </c>
      <c r="N46" s="37" t="s">
        <v>91</v>
      </c>
      <c r="O46" s="37" t="s">
        <v>91</v>
      </c>
      <c r="P46" s="64"/>
      <c r="Q46" s="64"/>
      <c r="R46" s="37" t="s">
        <v>94</v>
      </c>
      <c r="S46" s="37" t="s">
        <v>94</v>
      </c>
      <c r="T46" s="37" t="s">
        <v>94</v>
      </c>
      <c r="U46" s="64"/>
      <c r="V46" s="37" t="s">
        <v>83</v>
      </c>
      <c r="W46" s="64"/>
      <c r="X46" s="64"/>
      <c r="Y46" s="37" t="s">
        <v>94</v>
      </c>
      <c r="Z46" s="37" t="s">
        <v>94</v>
      </c>
      <c r="AA46" s="37" t="s">
        <v>94</v>
      </c>
      <c r="AB46" s="37" t="s">
        <v>94</v>
      </c>
      <c r="AC46" s="37" t="s">
        <v>94</v>
      </c>
      <c r="AD46" s="37"/>
      <c r="AE46" s="37"/>
      <c r="AF46" s="37" t="s">
        <v>404</v>
      </c>
      <c r="AG46" s="37" t="s">
        <v>94</v>
      </c>
      <c r="AH46" s="37" t="s">
        <v>91</v>
      </c>
      <c r="AI46" s="37" t="s">
        <v>91</v>
      </c>
      <c r="AJ46" s="37" t="s">
        <v>91</v>
      </c>
      <c r="AK46" s="37"/>
      <c r="AL46" s="37"/>
      <c r="AM46" s="37" t="s">
        <v>94</v>
      </c>
      <c r="AN46" s="37" t="s">
        <v>94</v>
      </c>
      <c r="AO46" s="37"/>
      <c r="AP46" s="125"/>
    </row>
    <row r="47" spans="1:42" s="60" customFormat="1" ht="22.5" customHeight="1" x14ac:dyDescent="0.25">
      <c r="A47" s="223">
        <v>361241</v>
      </c>
      <c r="B47" s="6">
        <v>12</v>
      </c>
      <c r="C47" s="7">
        <v>54</v>
      </c>
      <c r="D47" s="41" t="s">
        <v>46</v>
      </c>
      <c r="E47" s="76">
        <v>3717</v>
      </c>
      <c r="F47" s="185">
        <v>36753</v>
      </c>
      <c r="G47" s="273" t="s">
        <v>271</v>
      </c>
      <c r="H47" s="71">
        <v>43724</v>
      </c>
      <c r="I47" s="71">
        <v>43766</v>
      </c>
      <c r="J47" s="71">
        <v>44358</v>
      </c>
      <c r="K47" s="37"/>
      <c r="L47" s="37" t="s">
        <v>94</v>
      </c>
      <c r="M47" s="37" t="s">
        <v>94</v>
      </c>
      <c r="N47" s="37" t="s">
        <v>94</v>
      </c>
      <c r="O47" s="37"/>
      <c r="P47" s="64"/>
      <c r="Q47" s="64"/>
      <c r="R47" s="37" t="s">
        <v>91</v>
      </c>
      <c r="S47" s="37" t="s">
        <v>91</v>
      </c>
      <c r="T47" s="37" t="s">
        <v>91</v>
      </c>
      <c r="U47" s="64"/>
      <c r="V47" s="37" t="s">
        <v>83</v>
      </c>
      <c r="W47" s="64"/>
      <c r="X47" s="64"/>
      <c r="Y47" s="37" t="s">
        <v>94</v>
      </c>
      <c r="Z47" s="37" t="s">
        <v>94</v>
      </c>
      <c r="AA47" s="37" t="s">
        <v>94</v>
      </c>
      <c r="AB47" s="37" t="s">
        <v>94</v>
      </c>
      <c r="AC47" s="37" t="s">
        <v>94</v>
      </c>
      <c r="AD47" s="37"/>
      <c r="AE47" s="37"/>
      <c r="AF47" s="37" t="s">
        <v>94</v>
      </c>
      <c r="AG47" s="37" t="s">
        <v>94</v>
      </c>
      <c r="AH47" s="37" t="s">
        <v>94</v>
      </c>
      <c r="AI47" s="37" t="s">
        <v>94</v>
      </c>
      <c r="AJ47" s="37" t="s">
        <v>94</v>
      </c>
      <c r="AK47" s="37"/>
      <c r="AL47" s="37"/>
      <c r="AM47" s="37" t="s">
        <v>91</v>
      </c>
      <c r="AN47" s="37" t="s">
        <v>91</v>
      </c>
      <c r="AO47" s="37"/>
      <c r="AP47" s="125" t="s">
        <v>411</v>
      </c>
    </row>
    <row r="48" spans="1:42" s="60" customFormat="1" ht="22.5" customHeight="1" x14ac:dyDescent="0.25">
      <c r="A48" s="223">
        <v>361241</v>
      </c>
      <c r="B48" s="6">
        <v>13</v>
      </c>
      <c r="C48" s="7">
        <v>75</v>
      </c>
      <c r="D48" s="41" t="s">
        <v>74</v>
      </c>
      <c r="E48" s="81">
        <v>1764</v>
      </c>
      <c r="F48" s="185">
        <v>32481</v>
      </c>
      <c r="G48" s="273" t="s">
        <v>272</v>
      </c>
      <c r="H48" s="71">
        <v>43766</v>
      </c>
      <c r="I48" s="71">
        <v>43499</v>
      </c>
      <c r="J48" s="71">
        <v>44400</v>
      </c>
      <c r="K48" s="37"/>
      <c r="L48" s="37" t="s">
        <v>94</v>
      </c>
      <c r="M48" s="37" t="s">
        <v>94</v>
      </c>
      <c r="N48" s="37" t="s">
        <v>94</v>
      </c>
      <c r="O48" s="37" t="s">
        <v>94</v>
      </c>
      <c r="P48" s="64"/>
      <c r="Q48" s="64"/>
      <c r="R48" s="37" t="s">
        <v>94</v>
      </c>
      <c r="S48" s="37" t="s">
        <v>94</v>
      </c>
      <c r="T48" s="37" t="s">
        <v>94</v>
      </c>
      <c r="U48" s="64"/>
      <c r="V48" s="37" t="s">
        <v>83</v>
      </c>
      <c r="W48" s="64"/>
      <c r="X48" s="64"/>
      <c r="Y48" s="96" t="s">
        <v>114</v>
      </c>
      <c r="Z48" s="37" t="s">
        <v>94</v>
      </c>
      <c r="AA48" s="37" t="s">
        <v>94</v>
      </c>
      <c r="AB48" s="37" t="s">
        <v>94</v>
      </c>
      <c r="AC48" s="37" t="s">
        <v>94</v>
      </c>
      <c r="AD48" s="37"/>
      <c r="AE48" s="37"/>
      <c r="AF48" s="37" t="s">
        <v>94</v>
      </c>
      <c r="AG48" s="37" t="s">
        <v>94</v>
      </c>
      <c r="AH48" s="37" t="s">
        <v>94</v>
      </c>
      <c r="AI48" s="37" t="s">
        <v>94</v>
      </c>
      <c r="AJ48" s="37" t="s">
        <v>94</v>
      </c>
      <c r="AK48" s="37"/>
      <c r="AL48" s="37"/>
      <c r="AM48" s="37" t="s">
        <v>94</v>
      </c>
      <c r="AN48" s="37" t="s">
        <v>91</v>
      </c>
      <c r="AO48" s="37"/>
      <c r="AP48" s="125"/>
    </row>
    <row r="49" spans="1:42" s="60" customFormat="1" ht="22.5" customHeight="1" x14ac:dyDescent="0.25">
      <c r="A49" s="223">
        <v>361241</v>
      </c>
      <c r="B49" s="6">
        <v>12</v>
      </c>
      <c r="C49" s="7">
        <v>61</v>
      </c>
      <c r="D49" s="41" t="s">
        <v>50</v>
      </c>
      <c r="E49" s="108">
        <v>3359</v>
      </c>
      <c r="F49" s="185">
        <v>30287</v>
      </c>
      <c r="G49" s="273" t="s">
        <v>273</v>
      </c>
      <c r="H49" s="71">
        <v>43724</v>
      </c>
      <c r="I49" s="71">
        <v>43766</v>
      </c>
      <c r="J49" s="71">
        <v>44358</v>
      </c>
      <c r="K49" s="37"/>
      <c r="L49" s="37" t="s">
        <v>94</v>
      </c>
      <c r="M49" s="37" t="s">
        <v>94</v>
      </c>
      <c r="N49" s="37" t="s">
        <v>94</v>
      </c>
      <c r="O49" s="37" t="s">
        <v>94</v>
      </c>
      <c r="P49" s="64"/>
      <c r="Q49" s="64"/>
      <c r="R49" s="37" t="s">
        <v>94</v>
      </c>
      <c r="S49" s="37" t="s">
        <v>94</v>
      </c>
      <c r="T49" s="37" t="s">
        <v>94</v>
      </c>
      <c r="U49" s="64"/>
      <c r="V49" s="37" t="s">
        <v>83</v>
      </c>
      <c r="W49" s="64"/>
      <c r="X49" s="64"/>
      <c r="Y49" s="37" t="s">
        <v>109</v>
      </c>
      <c r="Z49" s="37" t="s">
        <v>109</v>
      </c>
      <c r="AA49" s="37" t="s">
        <v>94</v>
      </c>
      <c r="AB49" s="37" t="s">
        <v>94</v>
      </c>
      <c r="AC49" s="37" t="s">
        <v>94</v>
      </c>
      <c r="AD49" s="37"/>
      <c r="AE49" s="37"/>
      <c r="AF49" s="37" t="s">
        <v>94</v>
      </c>
      <c r="AG49" s="96" t="s">
        <v>107</v>
      </c>
      <c r="AH49" s="37" t="s">
        <v>94</v>
      </c>
      <c r="AI49" s="37" t="s">
        <v>94</v>
      </c>
      <c r="AJ49" s="37" t="s">
        <v>94</v>
      </c>
      <c r="AK49" s="37"/>
      <c r="AL49" s="37"/>
      <c r="AM49" s="96" t="s">
        <v>107</v>
      </c>
      <c r="AN49" s="37" t="s">
        <v>94</v>
      </c>
      <c r="AO49" s="37"/>
      <c r="AP49" s="125"/>
    </row>
    <row r="50" spans="1:42" s="60" customFormat="1" ht="22.5" customHeight="1" x14ac:dyDescent="0.25">
      <c r="A50" s="223">
        <v>361241</v>
      </c>
      <c r="B50" s="6">
        <v>12</v>
      </c>
      <c r="C50" s="7">
        <v>47</v>
      </c>
      <c r="D50" s="41" t="s">
        <v>49</v>
      </c>
      <c r="E50" s="68">
        <v>4926</v>
      </c>
      <c r="F50" s="185">
        <v>35735</v>
      </c>
      <c r="G50" s="273" t="s">
        <v>274</v>
      </c>
      <c r="H50" s="71">
        <v>43731</v>
      </c>
      <c r="I50" s="71">
        <v>43766</v>
      </c>
      <c r="J50" s="71">
        <v>44358</v>
      </c>
      <c r="K50" s="37"/>
      <c r="L50" s="37" t="s">
        <v>94</v>
      </c>
      <c r="M50" s="37" t="s">
        <v>94</v>
      </c>
      <c r="N50" s="37" t="s">
        <v>94</v>
      </c>
      <c r="O50" s="37" t="s">
        <v>94</v>
      </c>
      <c r="P50" s="64"/>
      <c r="Q50" s="64"/>
      <c r="R50" s="96" t="s">
        <v>107</v>
      </c>
      <c r="S50" s="37" t="s">
        <v>94</v>
      </c>
      <c r="T50" s="37" t="s">
        <v>94</v>
      </c>
      <c r="U50" s="64"/>
      <c r="V50" s="37" t="s">
        <v>83</v>
      </c>
      <c r="W50" s="64"/>
      <c r="X50" s="64"/>
      <c r="Y50" s="37" t="s">
        <v>94</v>
      </c>
      <c r="Z50" s="37" t="s">
        <v>94</v>
      </c>
      <c r="AA50" s="37" t="s">
        <v>94</v>
      </c>
      <c r="AB50" s="37" t="s">
        <v>94</v>
      </c>
      <c r="AC50" s="37" t="s">
        <v>94</v>
      </c>
      <c r="AD50" s="37"/>
      <c r="AE50" s="37"/>
      <c r="AF50" s="37" t="s">
        <v>94</v>
      </c>
      <c r="AG50" s="37" t="s">
        <v>94</v>
      </c>
      <c r="AH50" s="37" t="s">
        <v>94</v>
      </c>
      <c r="AI50" s="37" t="s">
        <v>94</v>
      </c>
      <c r="AJ50" s="37" t="s">
        <v>94</v>
      </c>
      <c r="AK50" s="37"/>
      <c r="AL50" s="37"/>
      <c r="AM50" s="37" t="s">
        <v>91</v>
      </c>
      <c r="AN50" s="37" t="s">
        <v>91</v>
      </c>
      <c r="AO50" s="37" t="s">
        <v>192</v>
      </c>
      <c r="AP50" s="125"/>
    </row>
    <row r="51" spans="1:42" s="60" customFormat="1" ht="22.5" customHeight="1" x14ac:dyDescent="0.25">
      <c r="A51" s="223">
        <v>361241</v>
      </c>
      <c r="B51" s="6">
        <v>7</v>
      </c>
      <c r="C51" s="8">
        <v>43</v>
      </c>
      <c r="D51" s="41" t="s">
        <v>52</v>
      </c>
      <c r="E51" s="81">
        <v>4058</v>
      </c>
      <c r="F51" s="185">
        <v>33519</v>
      </c>
      <c r="G51" s="273" t="s">
        <v>275</v>
      </c>
      <c r="H51" s="71">
        <v>43549</v>
      </c>
      <c r="I51" s="71">
        <v>43578</v>
      </c>
      <c r="J51" s="71">
        <v>44183</v>
      </c>
      <c r="K51" s="37"/>
      <c r="L51" s="37" t="s">
        <v>91</v>
      </c>
      <c r="M51" s="37" t="s">
        <v>91</v>
      </c>
      <c r="N51" s="37" t="s">
        <v>91</v>
      </c>
      <c r="O51" s="37" t="s">
        <v>96</v>
      </c>
      <c r="P51" s="64"/>
      <c r="Q51" s="64"/>
      <c r="R51" s="37" t="s">
        <v>94</v>
      </c>
      <c r="S51" s="37" t="s">
        <v>94</v>
      </c>
      <c r="T51" s="37" t="s">
        <v>94</v>
      </c>
      <c r="U51" s="64"/>
      <c r="V51" s="37" t="s">
        <v>83</v>
      </c>
      <c r="W51" s="64"/>
      <c r="X51" s="64"/>
      <c r="Y51" s="37" t="s">
        <v>94</v>
      </c>
      <c r="Z51" s="37" t="s">
        <v>94</v>
      </c>
      <c r="AA51" s="37" t="s">
        <v>94</v>
      </c>
      <c r="AB51" s="37" t="s">
        <v>94</v>
      </c>
      <c r="AC51" s="37" t="s">
        <v>83</v>
      </c>
      <c r="AD51" s="37"/>
      <c r="AE51" s="37"/>
      <c r="AF51" s="37" t="s">
        <v>94</v>
      </c>
      <c r="AG51" s="37" t="s">
        <v>94</v>
      </c>
      <c r="AH51" s="37" t="s">
        <v>94</v>
      </c>
      <c r="AI51" s="37" t="s">
        <v>114</v>
      </c>
      <c r="AJ51" s="37" t="s">
        <v>94</v>
      </c>
      <c r="AK51" s="37"/>
      <c r="AL51" s="37"/>
      <c r="AM51" s="37" t="s">
        <v>94</v>
      </c>
      <c r="AN51" s="37" t="s">
        <v>94</v>
      </c>
      <c r="AO51" s="37"/>
      <c r="AP51" s="125"/>
    </row>
    <row r="52" spans="1:42" s="60" customFormat="1" ht="22.5" customHeight="1" x14ac:dyDescent="0.25">
      <c r="A52" s="223">
        <v>361241</v>
      </c>
      <c r="B52" s="6">
        <v>12</v>
      </c>
      <c r="C52" s="7">
        <v>117</v>
      </c>
      <c r="D52" s="41" t="s">
        <v>53</v>
      </c>
      <c r="E52" s="76">
        <v>6218</v>
      </c>
      <c r="F52" s="185">
        <v>31274</v>
      </c>
      <c r="G52" s="273" t="s">
        <v>276</v>
      </c>
      <c r="H52" s="71">
        <v>43724</v>
      </c>
      <c r="I52" s="71">
        <v>43766</v>
      </c>
      <c r="J52" s="71">
        <v>44358</v>
      </c>
      <c r="K52" s="37"/>
      <c r="L52" s="37" t="s">
        <v>94</v>
      </c>
      <c r="M52" s="37" t="s">
        <v>94</v>
      </c>
      <c r="N52" s="37" t="s">
        <v>94</v>
      </c>
      <c r="O52" s="37" t="s">
        <v>94</v>
      </c>
      <c r="P52" s="64"/>
      <c r="Q52" s="64"/>
      <c r="R52" s="37" t="s">
        <v>94</v>
      </c>
      <c r="S52" s="37" t="s">
        <v>94</v>
      </c>
      <c r="T52" s="37" t="s">
        <v>94</v>
      </c>
      <c r="U52" s="64"/>
      <c r="V52" s="37" t="s">
        <v>83</v>
      </c>
      <c r="W52" s="64"/>
      <c r="X52" s="64"/>
      <c r="Y52" s="37" t="s">
        <v>94</v>
      </c>
      <c r="Z52" s="37" t="s">
        <v>94</v>
      </c>
      <c r="AA52" s="37" t="s">
        <v>94</v>
      </c>
      <c r="AB52" s="37" t="s">
        <v>94</v>
      </c>
      <c r="AC52" s="37" t="s">
        <v>94</v>
      </c>
      <c r="AD52" s="37"/>
      <c r="AE52" s="37"/>
      <c r="AF52" s="37" t="s">
        <v>94</v>
      </c>
      <c r="AG52" s="37" t="s">
        <v>94</v>
      </c>
      <c r="AH52" s="37" t="s">
        <v>94</v>
      </c>
      <c r="AI52" s="37" t="s">
        <v>107</v>
      </c>
      <c r="AJ52" s="37" t="s">
        <v>94</v>
      </c>
      <c r="AK52" s="37"/>
      <c r="AL52" s="37"/>
      <c r="AM52" s="37" t="s">
        <v>94</v>
      </c>
      <c r="AN52" s="37" t="s">
        <v>94</v>
      </c>
      <c r="AO52" s="37"/>
      <c r="AP52" s="125"/>
    </row>
    <row r="53" spans="1:42" s="60" customFormat="1" ht="22.5" customHeight="1" x14ac:dyDescent="0.25">
      <c r="A53" s="223"/>
      <c r="B53" s="6" t="s">
        <v>31</v>
      </c>
      <c r="C53" s="7">
        <v>63</v>
      </c>
      <c r="D53" s="12" t="s">
        <v>421</v>
      </c>
      <c r="E53" s="107">
        <v>2957</v>
      </c>
      <c r="F53" s="70">
        <v>32460</v>
      </c>
      <c r="G53" s="273" t="s">
        <v>277</v>
      </c>
      <c r="H53" s="71">
        <v>43353</v>
      </c>
      <c r="I53" s="71">
        <v>43390</v>
      </c>
      <c r="J53" s="71">
        <v>44036</v>
      </c>
      <c r="K53" s="37"/>
      <c r="L53" s="37" t="s">
        <v>94</v>
      </c>
      <c r="M53" s="37" t="s">
        <v>94</v>
      </c>
      <c r="N53" s="37" t="s">
        <v>94</v>
      </c>
      <c r="O53" s="37" t="s">
        <v>94</v>
      </c>
      <c r="P53" s="64"/>
      <c r="Q53" s="64"/>
      <c r="R53" s="37" t="s">
        <v>94</v>
      </c>
      <c r="S53" s="37" t="s">
        <v>94</v>
      </c>
      <c r="T53" s="37" t="s">
        <v>94</v>
      </c>
      <c r="U53" s="64"/>
      <c r="V53" s="37" t="s">
        <v>83</v>
      </c>
      <c r="W53" s="64"/>
      <c r="X53" s="64"/>
      <c r="Y53" s="37" t="s">
        <v>94</v>
      </c>
      <c r="Z53" s="37" t="s">
        <v>94</v>
      </c>
      <c r="AA53" s="37" t="s">
        <v>94</v>
      </c>
      <c r="AB53" s="37" t="s">
        <v>94</v>
      </c>
      <c r="AC53" s="37" t="s">
        <v>94</v>
      </c>
      <c r="AD53" s="37"/>
      <c r="AE53" s="37"/>
      <c r="AF53" s="37" t="s">
        <v>91</v>
      </c>
      <c r="AG53" s="37" t="s">
        <v>91</v>
      </c>
      <c r="AH53" s="37" t="s">
        <v>91</v>
      </c>
      <c r="AI53" s="37" t="s">
        <v>96</v>
      </c>
      <c r="AJ53" s="37" t="s">
        <v>96</v>
      </c>
      <c r="AK53" s="37"/>
      <c r="AL53" s="37"/>
      <c r="AM53" s="37" t="s">
        <v>94</v>
      </c>
      <c r="AN53" s="37" t="s">
        <v>94</v>
      </c>
      <c r="AO53" s="16" t="s">
        <v>420</v>
      </c>
      <c r="AP53" s="125"/>
    </row>
    <row r="54" spans="1:42" s="60" customFormat="1" ht="22.5" customHeight="1" x14ac:dyDescent="0.25">
      <c r="A54" s="223">
        <v>361241</v>
      </c>
      <c r="B54" s="6">
        <v>14</v>
      </c>
      <c r="C54" s="7">
        <v>65</v>
      </c>
      <c r="D54" s="32" t="s">
        <v>177</v>
      </c>
      <c r="E54" s="81">
        <v>4156</v>
      </c>
      <c r="F54" s="185">
        <v>32821</v>
      </c>
      <c r="G54" s="273" t="s">
        <v>308</v>
      </c>
      <c r="H54" s="71">
        <v>43864</v>
      </c>
      <c r="I54" s="71">
        <v>43963</v>
      </c>
      <c r="J54" s="71">
        <v>44498</v>
      </c>
      <c r="K54" s="37"/>
      <c r="L54" s="37" t="s">
        <v>94</v>
      </c>
      <c r="M54" s="37" t="s">
        <v>94</v>
      </c>
      <c r="N54" s="37" t="s">
        <v>94</v>
      </c>
      <c r="O54" s="37" t="s">
        <v>94</v>
      </c>
      <c r="P54" s="64"/>
      <c r="Q54" s="64"/>
      <c r="R54" s="37" t="s">
        <v>93</v>
      </c>
      <c r="S54" s="37" t="s">
        <v>94</v>
      </c>
      <c r="T54" s="37" t="s">
        <v>94</v>
      </c>
      <c r="U54" s="64"/>
      <c r="V54" s="37" t="s">
        <v>83</v>
      </c>
      <c r="W54" s="64"/>
      <c r="X54" s="64"/>
      <c r="Y54" s="37" t="s">
        <v>94</v>
      </c>
      <c r="Z54" s="37" t="s">
        <v>94</v>
      </c>
      <c r="AA54" s="37" t="s">
        <v>94</v>
      </c>
      <c r="AB54" s="37" t="s">
        <v>94</v>
      </c>
      <c r="AC54" s="37" t="s">
        <v>84</v>
      </c>
      <c r="AD54" s="37"/>
      <c r="AE54" s="37"/>
      <c r="AF54" s="37" t="s">
        <v>91</v>
      </c>
      <c r="AG54" s="37" t="s">
        <v>94</v>
      </c>
      <c r="AH54" s="37" t="s">
        <v>94</v>
      </c>
      <c r="AI54" s="37" t="s">
        <v>94</v>
      </c>
      <c r="AJ54" s="37" t="s">
        <v>93</v>
      </c>
      <c r="AK54" s="37"/>
      <c r="AL54" s="37"/>
      <c r="AM54" s="37" t="s">
        <v>94</v>
      </c>
      <c r="AN54" s="37" t="s">
        <v>91</v>
      </c>
      <c r="AO54" s="37"/>
      <c r="AP54" s="125"/>
    </row>
    <row r="55" spans="1:42" s="60" customFormat="1" ht="22.5" customHeight="1" x14ac:dyDescent="0.25">
      <c r="A55" s="223">
        <v>361241</v>
      </c>
      <c r="B55" s="6">
        <v>15</v>
      </c>
      <c r="C55" s="7"/>
      <c r="D55" s="11" t="s">
        <v>355</v>
      </c>
      <c r="E55" s="107">
        <v>5912</v>
      </c>
      <c r="F55" s="70">
        <v>26901</v>
      </c>
      <c r="G55" s="273" t="s">
        <v>310</v>
      </c>
      <c r="H55" s="71">
        <v>43969</v>
      </c>
      <c r="I55" s="71">
        <v>44011</v>
      </c>
      <c r="J55" s="71">
        <v>44610</v>
      </c>
      <c r="K55" s="37"/>
      <c r="L55" s="64"/>
      <c r="M55" s="64"/>
      <c r="N55" s="64"/>
      <c r="O55" s="64"/>
      <c r="P55" s="64"/>
      <c r="Q55" s="64"/>
      <c r="R55" s="74"/>
      <c r="S55" s="64"/>
      <c r="T55" s="64"/>
      <c r="U55" s="64"/>
      <c r="V55" s="64"/>
      <c r="W55" s="64"/>
      <c r="X55" s="64"/>
      <c r="Y55" s="64"/>
      <c r="Z55" s="64"/>
      <c r="AA55" s="64"/>
      <c r="AB55" s="64"/>
      <c r="AC55" s="64"/>
      <c r="AD55" s="37"/>
      <c r="AE55" s="37"/>
      <c r="AF55" s="64"/>
      <c r="AG55" s="64"/>
      <c r="AH55" s="64"/>
      <c r="AI55" s="64"/>
      <c r="AJ55" s="74"/>
      <c r="AK55" s="286" t="s">
        <v>414</v>
      </c>
      <c r="AL55" s="37"/>
      <c r="AM55" s="64"/>
      <c r="AN55" s="37" t="s">
        <v>94</v>
      </c>
      <c r="AO55" s="37"/>
      <c r="AP55" s="125"/>
    </row>
    <row r="56" spans="1:42" s="60" customFormat="1" ht="22.5" customHeight="1" x14ac:dyDescent="0.25">
      <c r="A56" s="223">
        <v>361241</v>
      </c>
      <c r="B56" s="6">
        <v>15</v>
      </c>
      <c r="C56" s="7"/>
      <c r="D56" s="11" t="s">
        <v>356</v>
      </c>
      <c r="E56" s="107">
        <v>2700</v>
      </c>
      <c r="F56" s="70">
        <v>29000</v>
      </c>
      <c r="G56" s="273" t="s">
        <v>312</v>
      </c>
      <c r="H56" s="71">
        <v>43969</v>
      </c>
      <c r="I56" s="71">
        <v>44011</v>
      </c>
      <c r="J56" s="71">
        <v>44610</v>
      </c>
      <c r="K56" s="37"/>
      <c r="L56" s="64"/>
      <c r="M56" s="64"/>
      <c r="N56" s="64"/>
      <c r="O56" s="64"/>
      <c r="P56" s="64"/>
      <c r="Q56" s="64"/>
      <c r="R56" s="74"/>
      <c r="S56" s="64"/>
      <c r="T56" s="64"/>
      <c r="U56" s="64"/>
      <c r="V56" s="64"/>
      <c r="W56" s="64"/>
      <c r="X56" s="64"/>
      <c r="Y56" s="64"/>
      <c r="Z56" s="64"/>
      <c r="AA56" s="64"/>
      <c r="AB56" s="64"/>
      <c r="AC56" s="64"/>
      <c r="AD56" s="37"/>
      <c r="AE56" s="37"/>
      <c r="AF56" s="64"/>
      <c r="AG56" s="64"/>
      <c r="AH56" s="64"/>
      <c r="AI56" s="64"/>
      <c r="AJ56" s="74"/>
      <c r="AK56" s="286" t="s">
        <v>414</v>
      </c>
      <c r="AL56" s="37"/>
      <c r="AM56" s="64"/>
      <c r="AN56" s="37" t="s">
        <v>94</v>
      </c>
      <c r="AO56" s="37"/>
      <c r="AP56" s="125"/>
    </row>
    <row r="57" spans="1:42" s="60" customFormat="1" ht="22.5" customHeight="1" x14ac:dyDescent="0.25">
      <c r="A57" s="223">
        <v>361241</v>
      </c>
      <c r="B57" s="6">
        <v>7</v>
      </c>
      <c r="C57" s="7">
        <v>21</v>
      </c>
      <c r="D57" s="41" t="s">
        <v>56</v>
      </c>
      <c r="E57" s="81">
        <v>3106</v>
      </c>
      <c r="F57" s="185">
        <v>35057</v>
      </c>
      <c r="G57" s="273" t="s">
        <v>279</v>
      </c>
      <c r="H57" s="71">
        <v>43521</v>
      </c>
      <c r="I57" s="71">
        <v>43578</v>
      </c>
      <c r="J57" s="71">
        <v>44155</v>
      </c>
      <c r="K57" s="37"/>
      <c r="L57" s="37" t="s">
        <v>94</v>
      </c>
      <c r="M57" s="37" t="s">
        <v>94</v>
      </c>
      <c r="N57" s="37" t="s">
        <v>94</v>
      </c>
      <c r="O57" s="37" t="s">
        <v>94</v>
      </c>
      <c r="P57" s="64"/>
      <c r="Q57" s="64"/>
      <c r="R57" s="37" t="s">
        <v>94</v>
      </c>
      <c r="S57" s="37" t="s">
        <v>94</v>
      </c>
      <c r="T57" s="37" t="s">
        <v>94</v>
      </c>
      <c r="U57" s="64"/>
      <c r="V57" s="37" t="s">
        <v>83</v>
      </c>
      <c r="W57" s="64"/>
      <c r="X57" s="64"/>
      <c r="Y57" s="37" t="s">
        <v>94</v>
      </c>
      <c r="Z57" s="37" t="s">
        <v>94</v>
      </c>
      <c r="AA57" s="37" t="s">
        <v>94</v>
      </c>
      <c r="AB57" s="37" t="s">
        <v>94</v>
      </c>
      <c r="AC57" s="37" t="s">
        <v>94</v>
      </c>
      <c r="AD57" s="37"/>
      <c r="AE57" s="37"/>
      <c r="AF57" s="37" t="s">
        <v>94</v>
      </c>
      <c r="AG57" s="37" t="s">
        <v>94</v>
      </c>
      <c r="AH57" s="37" t="s">
        <v>94</v>
      </c>
      <c r="AI57" s="37" t="s">
        <v>94</v>
      </c>
      <c r="AJ57" s="37" t="s">
        <v>94</v>
      </c>
      <c r="AK57" s="37"/>
      <c r="AL57" s="37"/>
      <c r="AM57" s="37" t="s">
        <v>94</v>
      </c>
      <c r="AN57" s="37" t="s">
        <v>94</v>
      </c>
      <c r="AO57" s="37"/>
      <c r="AP57" s="125"/>
    </row>
    <row r="58" spans="1:42" s="60" customFormat="1" ht="22.5" customHeight="1" x14ac:dyDescent="0.25">
      <c r="A58" s="223">
        <v>361241</v>
      </c>
      <c r="B58" s="6">
        <v>6</v>
      </c>
      <c r="C58" s="99">
        <v>103</v>
      </c>
      <c r="D58" s="41" t="s">
        <v>57</v>
      </c>
      <c r="E58" s="81">
        <v>2370</v>
      </c>
      <c r="F58" s="186">
        <v>31790</v>
      </c>
      <c r="G58" s="273" t="s">
        <v>280</v>
      </c>
      <c r="H58" s="71">
        <v>43489</v>
      </c>
      <c r="I58" s="71">
        <v>43521</v>
      </c>
      <c r="J58" s="71">
        <v>44127</v>
      </c>
      <c r="K58" s="37"/>
      <c r="L58" s="37" t="s">
        <v>94</v>
      </c>
      <c r="M58" s="37" t="s">
        <v>94</v>
      </c>
      <c r="N58" s="96" t="s">
        <v>107</v>
      </c>
      <c r="O58" s="37" t="s">
        <v>94</v>
      </c>
      <c r="P58" s="64"/>
      <c r="Q58" s="64"/>
      <c r="R58" s="37" t="s">
        <v>84</v>
      </c>
      <c r="S58" s="37" t="s">
        <v>94</v>
      </c>
      <c r="T58" s="37" t="s">
        <v>94</v>
      </c>
      <c r="U58" s="64"/>
      <c r="V58" s="37" t="s">
        <v>83</v>
      </c>
      <c r="W58" s="64"/>
      <c r="X58" s="64"/>
      <c r="Y58" s="37" t="s">
        <v>84</v>
      </c>
      <c r="Z58" s="37" t="s">
        <v>94</v>
      </c>
      <c r="AA58" s="37" t="s">
        <v>94</v>
      </c>
      <c r="AB58" s="37" t="s">
        <v>94</v>
      </c>
      <c r="AC58" s="37" t="s">
        <v>94</v>
      </c>
      <c r="AD58" s="37"/>
      <c r="AE58" s="37"/>
      <c r="AF58" s="37" t="s">
        <v>94</v>
      </c>
      <c r="AG58" s="37" t="s">
        <v>94</v>
      </c>
      <c r="AH58" s="37" t="s">
        <v>94</v>
      </c>
      <c r="AI58" s="37" t="s">
        <v>94</v>
      </c>
      <c r="AJ58" s="37" t="s">
        <v>94</v>
      </c>
      <c r="AK58" s="37"/>
      <c r="AL58" s="37"/>
      <c r="AM58" s="37" t="s">
        <v>114</v>
      </c>
      <c r="AN58" s="37" t="s">
        <v>94</v>
      </c>
      <c r="AO58" s="37"/>
      <c r="AP58" s="125"/>
    </row>
    <row r="59" spans="1:42" s="60" customFormat="1" ht="22.5" customHeight="1" x14ac:dyDescent="0.25">
      <c r="A59" s="223">
        <v>361241</v>
      </c>
      <c r="B59" s="6">
        <v>6</v>
      </c>
      <c r="C59" s="99">
        <v>104</v>
      </c>
      <c r="D59" s="41" t="s">
        <v>58</v>
      </c>
      <c r="E59" s="81">
        <v>4897</v>
      </c>
      <c r="F59" s="186">
        <v>36309</v>
      </c>
      <c r="G59" s="273" t="s">
        <v>281</v>
      </c>
      <c r="H59" s="71">
        <v>43489</v>
      </c>
      <c r="I59" s="71">
        <v>43521</v>
      </c>
      <c r="J59" s="71">
        <v>44127</v>
      </c>
      <c r="K59" s="37"/>
      <c r="L59" s="37" t="s">
        <v>94</v>
      </c>
      <c r="M59" s="37" t="s">
        <v>94</v>
      </c>
      <c r="N59" s="37" t="s">
        <v>94</v>
      </c>
      <c r="O59" s="37" t="s">
        <v>94</v>
      </c>
      <c r="P59" s="64"/>
      <c r="Q59" s="64"/>
      <c r="R59" s="96" t="s">
        <v>107</v>
      </c>
      <c r="S59" s="37" t="s">
        <v>94</v>
      </c>
      <c r="T59" s="37"/>
      <c r="U59" s="64"/>
      <c r="V59" s="37" t="s">
        <v>83</v>
      </c>
      <c r="W59" s="64"/>
      <c r="X59" s="64"/>
      <c r="Y59" s="37" t="s">
        <v>94</v>
      </c>
      <c r="Z59" s="37" t="s">
        <v>94</v>
      </c>
      <c r="AA59" s="37" t="s">
        <v>94</v>
      </c>
      <c r="AB59" s="37" t="s">
        <v>94</v>
      </c>
      <c r="AC59" s="37" t="s">
        <v>94</v>
      </c>
      <c r="AD59" s="37"/>
      <c r="AE59" s="37"/>
      <c r="AF59" s="37" t="s">
        <v>94</v>
      </c>
      <c r="AG59" s="37" t="s">
        <v>94</v>
      </c>
      <c r="AH59" s="37" t="s">
        <v>94</v>
      </c>
      <c r="AI59" s="37" t="s">
        <v>94</v>
      </c>
      <c r="AJ59" s="37" t="s">
        <v>83</v>
      </c>
      <c r="AK59" s="37"/>
      <c r="AL59" s="37"/>
      <c r="AM59" s="37" t="s">
        <v>94</v>
      </c>
      <c r="AN59" s="37" t="s">
        <v>94</v>
      </c>
      <c r="AO59" s="37"/>
      <c r="AP59" s="125"/>
    </row>
    <row r="60" spans="1:42" s="60" customFormat="1" ht="22.5" customHeight="1" x14ac:dyDescent="0.25">
      <c r="A60" s="223">
        <v>361241</v>
      </c>
      <c r="B60" s="6">
        <v>4</v>
      </c>
      <c r="C60" s="7">
        <v>57</v>
      </c>
      <c r="D60" s="41" t="s">
        <v>59</v>
      </c>
      <c r="E60" s="108">
        <v>4282</v>
      </c>
      <c r="F60" s="186">
        <v>36143</v>
      </c>
      <c r="G60" s="275" t="s">
        <v>282</v>
      </c>
      <c r="H60" s="71">
        <v>43430</v>
      </c>
      <c r="I60" s="71">
        <v>43488</v>
      </c>
      <c r="J60" s="71">
        <v>44064</v>
      </c>
      <c r="K60" s="37"/>
      <c r="L60" s="37" t="s">
        <v>94</v>
      </c>
      <c r="M60" s="37" t="s">
        <v>94</v>
      </c>
      <c r="N60" s="37" t="s">
        <v>94</v>
      </c>
      <c r="O60" s="37" t="s">
        <v>94</v>
      </c>
      <c r="P60" s="64"/>
      <c r="Q60" s="64"/>
      <c r="R60" s="37" t="s">
        <v>94</v>
      </c>
      <c r="S60" s="37" t="s">
        <v>94</v>
      </c>
      <c r="T60" s="37" t="s">
        <v>94</v>
      </c>
      <c r="U60" s="64"/>
      <c r="V60" s="37" t="s">
        <v>83</v>
      </c>
      <c r="W60" s="64"/>
      <c r="X60" s="64"/>
      <c r="Y60" s="37" t="s">
        <v>94</v>
      </c>
      <c r="Z60" s="37" t="s">
        <v>94</v>
      </c>
      <c r="AA60" s="37" t="s">
        <v>94</v>
      </c>
      <c r="AB60" s="37" t="s">
        <v>94</v>
      </c>
      <c r="AC60" s="37" t="s">
        <v>94</v>
      </c>
      <c r="AD60" s="37"/>
      <c r="AE60" s="37"/>
      <c r="AF60" s="37" t="s">
        <v>83</v>
      </c>
      <c r="AG60" s="37" t="s">
        <v>14</v>
      </c>
      <c r="AH60" s="37" t="s">
        <v>14</v>
      </c>
      <c r="AI60" s="37" t="s">
        <v>94</v>
      </c>
      <c r="AJ60" s="37" t="s">
        <v>83</v>
      </c>
      <c r="AK60" s="37"/>
      <c r="AL60" s="37"/>
      <c r="AM60" s="37" t="s">
        <v>94</v>
      </c>
      <c r="AN60" s="37" t="s">
        <v>94</v>
      </c>
      <c r="AO60" s="37"/>
      <c r="AP60" s="125"/>
    </row>
    <row r="61" spans="1:42" s="60" customFormat="1" ht="22.5" customHeight="1" x14ac:dyDescent="0.25">
      <c r="A61" s="223">
        <v>361241</v>
      </c>
      <c r="B61" s="6">
        <v>9</v>
      </c>
      <c r="C61" s="9">
        <v>110</v>
      </c>
      <c r="D61" s="41" t="s">
        <v>60</v>
      </c>
      <c r="E61" s="106">
        <v>5740</v>
      </c>
      <c r="F61" s="185">
        <v>28712</v>
      </c>
      <c r="G61" s="273" t="s">
        <v>283</v>
      </c>
      <c r="H61" s="71">
        <v>43578</v>
      </c>
      <c r="I61" s="71">
        <v>43640</v>
      </c>
      <c r="J61" s="71">
        <v>44213</v>
      </c>
      <c r="K61" s="37"/>
      <c r="L61" s="37" t="s">
        <v>94</v>
      </c>
      <c r="M61" s="37" t="s">
        <v>94</v>
      </c>
      <c r="N61" s="37" t="s">
        <v>94</v>
      </c>
      <c r="O61" s="37" t="s">
        <v>94</v>
      </c>
      <c r="P61" s="64"/>
      <c r="Q61" s="64"/>
      <c r="R61" s="37" t="s">
        <v>94</v>
      </c>
      <c r="S61" s="37" t="s">
        <v>94</v>
      </c>
      <c r="T61" s="37" t="s">
        <v>94</v>
      </c>
      <c r="U61" s="64"/>
      <c r="V61" s="37" t="s">
        <v>83</v>
      </c>
      <c r="W61" s="64"/>
      <c r="X61" s="64"/>
      <c r="Y61" s="37" t="s">
        <v>83</v>
      </c>
      <c r="Z61" s="37" t="s">
        <v>94</v>
      </c>
      <c r="AA61" s="37" t="s">
        <v>94</v>
      </c>
      <c r="AB61" s="37" t="s">
        <v>94</v>
      </c>
      <c r="AC61" s="37" t="s">
        <v>94</v>
      </c>
      <c r="AD61" s="37"/>
      <c r="AE61" s="37"/>
      <c r="AF61" s="37" t="s">
        <v>94</v>
      </c>
      <c r="AG61" s="37" t="s">
        <v>94</v>
      </c>
      <c r="AH61" s="37" t="s">
        <v>94</v>
      </c>
      <c r="AI61" s="37" t="s">
        <v>94</v>
      </c>
      <c r="AJ61" s="37" t="s">
        <v>94</v>
      </c>
      <c r="AK61" s="37"/>
      <c r="AL61" s="37"/>
      <c r="AM61" s="37" t="s">
        <v>94</v>
      </c>
      <c r="AN61" s="37" t="s">
        <v>94</v>
      </c>
      <c r="AO61" s="37"/>
      <c r="AP61" s="125"/>
    </row>
    <row r="62" spans="1:42" s="60" customFormat="1" ht="22.5" customHeight="1" x14ac:dyDescent="0.25">
      <c r="A62" s="223">
        <v>361241</v>
      </c>
      <c r="B62" s="6">
        <v>12</v>
      </c>
      <c r="C62" s="7">
        <v>77</v>
      </c>
      <c r="D62" s="41" t="s">
        <v>61</v>
      </c>
      <c r="E62" s="76">
        <v>6049</v>
      </c>
      <c r="F62" s="185">
        <v>32001</v>
      </c>
      <c r="G62" s="273" t="s">
        <v>284</v>
      </c>
      <c r="H62" s="71">
        <v>43724</v>
      </c>
      <c r="I62" s="71">
        <v>43766</v>
      </c>
      <c r="J62" s="71">
        <v>44358</v>
      </c>
      <c r="K62" s="37"/>
      <c r="L62" s="37" t="s">
        <v>94</v>
      </c>
      <c r="M62" s="37" t="s">
        <v>94</v>
      </c>
      <c r="N62" s="37" t="s">
        <v>94</v>
      </c>
      <c r="O62" s="37" t="s">
        <v>94</v>
      </c>
      <c r="P62" s="64"/>
      <c r="Q62" s="64"/>
      <c r="R62" s="37" t="s">
        <v>91</v>
      </c>
      <c r="S62" s="37" t="s">
        <v>91</v>
      </c>
      <c r="T62" s="37" t="s">
        <v>91</v>
      </c>
      <c r="U62" s="64" t="s">
        <v>96</v>
      </c>
      <c r="V62" s="37" t="s">
        <v>96</v>
      </c>
      <c r="W62" s="64" t="s">
        <v>96</v>
      </c>
      <c r="X62" s="64" t="s">
        <v>96</v>
      </c>
      <c r="Y62" s="37" t="s">
        <v>96</v>
      </c>
      <c r="Z62" s="37" t="s">
        <v>96</v>
      </c>
      <c r="AA62" s="37" t="s">
        <v>96</v>
      </c>
      <c r="AB62" s="37" t="s">
        <v>96</v>
      </c>
      <c r="AC62" s="37" t="s">
        <v>96</v>
      </c>
      <c r="AD62" s="64" t="s">
        <v>96</v>
      </c>
      <c r="AE62" s="64" t="s">
        <v>96</v>
      </c>
      <c r="AF62" s="37" t="s">
        <v>96</v>
      </c>
      <c r="AG62" s="37" t="s">
        <v>96</v>
      </c>
      <c r="AH62" s="37" t="s">
        <v>96</v>
      </c>
      <c r="AI62" s="37" t="s">
        <v>96</v>
      </c>
      <c r="AJ62" s="37" t="s">
        <v>94</v>
      </c>
      <c r="AK62" s="37"/>
      <c r="AL62" s="37"/>
      <c r="AM62" s="37" t="s">
        <v>84</v>
      </c>
      <c r="AN62" s="37" t="s">
        <v>94</v>
      </c>
      <c r="AO62" s="37"/>
      <c r="AP62" s="125"/>
    </row>
    <row r="63" spans="1:42" s="60" customFormat="1" ht="22.5" customHeight="1" x14ac:dyDescent="0.25">
      <c r="A63" s="223"/>
      <c r="B63" s="6" t="s">
        <v>34</v>
      </c>
      <c r="C63" s="7">
        <v>101</v>
      </c>
      <c r="D63" s="12" t="s">
        <v>360</v>
      </c>
      <c r="E63" s="107">
        <v>4060</v>
      </c>
      <c r="F63" s="188">
        <v>36587</v>
      </c>
      <c r="G63" s="273" t="s">
        <v>285</v>
      </c>
      <c r="H63" s="71">
        <v>43262</v>
      </c>
      <c r="I63" s="71">
        <v>43304</v>
      </c>
      <c r="J63" s="71">
        <v>44008</v>
      </c>
      <c r="K63" s="37"/>
      <c r="L63" s="37" t="s">
        <v>91</v>
      </c>
      <c r="M63" s="37" t="s">
        <v>91</v>
      </c>
      <c r="N63" s="37" t="s">
        <v>91</v>
      </c>
      <c r="O63" s="37" t="s">
        <v>96</v>
      </c>
      <c r="P63" s="64"/>
      <c r="Q63" s="64"/>
      <c r="R63" s="37" t="s">
        <v>94</v>
      </c>
      <c r="S63" s="37" t="s">
        <v>94</v>
      </c>
      <c r="T63" s="37" t="s">
        <v>94</v>
      </c>
      <c r="U63" s="64"/>
      <c r="V63" s="37" t="s">
        <v>83</v>
      </c>
      <c r="W63" s="64"/>
      <c r="X63" s="64"/>
      <c r="Y63" s="37" t="s">
        <v>94</v>
      </c>
      <c r="Z63" s="37" t="s">
        <v>84</v>
      </c>
      <c r="AA63" s="37" t="s">
        <v>94</v>
      </c>
      <c r="AB63" s="37" t="s">
        <v>94</v>
      </c>
      <c r="AC63" s="37" t="s">
        <v>94</v>
      </c>
      <c r="AD63" s="37"/>
      <c r="AE63" s="37"/>
      <c r="AF63" s="37" t="s">
        <v>84</v>
      </c>
      <c r="AG63" s="37" t="s">
        <v>94</v>
      </c>
      <c r="AH63" s="37" t="s">
        <v>94</v>
      </c>
      <c r="AI63" s="37" t="s">
        <v>94</v>
      </c>
      <c r="AJ63" s="37" t="s">
        <v>94</v>
      </c>
      <c r="AK63" s="16" t="s">
        <v>407</v>
      </c>
      <c r="AL63" s="37"/>
      <c r="AM63" s="64"/>
      <c r="AN63" s="64"/>
      <c r="AO63" s="37"/>
      <c r="AP63" s="125"/>
    </row>
    <row r="64" spans="1:42" s="60" customFormat="1" ht="22.5" customHeight="1" x14ac:dyDescent="0.25">
      <c r="A64" s="223">
        <v>361241</v>
      </c>
      <c r="B64" s="6">
        <v>12</v>
      </c>
      <c r="C64" s="7">
        <v>69</v>
      </c>
      <c r="D64" s="41" t="s">
        <v>63</v>
      </c>
      <c r="E64" s="76">
        <v>3655</v>
      </c>
      <c r="F64" s="185">
        <v>35364</v>
      </c>
      <c r="G64" s="273" t="s">
        <v>286</v>
      </c>
      <c r="H64" s="71">
        <v>43724</v>
      </c>
      <c r="I64" s="71">
        <v>43766</v>
      </c>
      <c r="J64" s="71">
        <v>44358</v>
      </c>
      <c r="K64" s="37"/>
      <c r="L64" s="37" t="s">
        <v>94</v>
      </c>
      <c r="M64" s="37" t="s">
        <v>91</v>
      </c>
      <c r="N64" s="37" t="s">
        <v>91</v>
      </c>
      <c r="O64" s="37" t="s">
        <v>91</v>
      </c>
      <c r="P64" s="64"/>
      <c r="Q64" s="64"/>
      <c r="R64" s="37" t="s">
        <v>94</v>
      </c>
      <c r="S64" s="37" t="s">
        <v>94</v>
      </c>
      <c r="T64" s="37" t="s">
        <v>94</v>
      </c>
      <c r="U64" s="64"/>
      <c r="V64" s="37" t="s">
        <v>83</v>
      </c>
      <c r="W64" s="64"/>
      <c r="X64" s="64"/>
      <c r="Y64" s="37" t="s">
        <v>91</v>
      </c>
      <c r="Z64" s="37" t="s">
        <v>94</v>
      </c>
      <c r="AA64" s="37" t="s">
        <v>94</v>
      </c>
      <c r="AB64" s="37" t="s">
        <v>94</v>
      </c>
      <c r="AC64" s="37" t="s">
        <v>94</v>
      </c>
      <c r="AD64" s="37"/>
      <c r="AE64" s="37"/>
      <c r="AF64" s="37" t="s">
        <v>94</v>
      </c>
      <c r="AG64" s="37" t="s">
        <v>94</v>
      </c>
      <c r="AH64" s="37" t="s">
        <v>94</v>
      </c>
      <c r="AI64" s="37" t="s">
        <v>94</v>
      </c>
      <c r="AJ64" s="37" t="s">
        <v>94</v>
      </c>
      <c r="AK64" s="37"/>
      <c r="AL64" s="37"/>
      <c r="AM64" s="37" t="s">
        <v>91</v>
      </c>
      <c r="AN64" s="37" t="s">
        <v>94</v>
      </c>
      <c r="AO64" s="37"/>
      <c r="AP64" s="125"/>
    </row>
    <row r="65" spans="1:42" s="60" customFormat="1" ht="22.5" customHeight="1" x14ac:dyDescent="0.25">
      <c r="A65" s="223">
        <v>361241</v>
      </c>
      <c r="B65" s="6">
        <v>4</v>
      </c>
      <c r="C65" s="7">
        <v>78</v>
      </c>
      <c r="D65" s="51" t="s">
        <v>64</v>
      </c>
      <c r="E65" s="108">
        <v>5343</v>
      </c>
      <c r="F65" s="186">
        <v>30861</v>
      </c>
      <c r="G65" s="273" t="s">
        <v>287</v>
      </c>
      <c r="H65" s="71">
        <v>43430</v>
      </c>
      <c r="I65" s="71">
        <v>43488</v>
      </c>
      <c r="J65" s="71">
        <v>44064</v>
      </c>
      <c r="K65" s="37"/>
      <c r="L65" s="37" t="s">
        <v>94</v>
      </c>
      <c r="M65" s="37" t="s">
        <v>94</v>
      </c>
      <c r="N65" s="37" t="s">
        <v>94</v>
      </c>
      <c r="O65" s="37" t="s">
        <v>94</v>
      </c>
      <c r="P65" s="64"/>
      <c r="Q65" s="64"/>
      <c r="R65" s="37" t="s">
        <v>94</v>
      </c>
      <c r="S65" s="37" t="s">
        <v>94</v>
      </c>
      <c r="T65" s="37" t="s">
        <v>94</v>
      </c>
      <c r="U65" s="64"/>
      <c r="V65" s="37" t="s">
        <v>83</v>
      </c>
      <c r="W65" s="64"/>
      <c r="X65" s="64"/>
      <c r="Y65" s="37" t="s">
        <v>94</v>
      </c>
      <c r="Z65" s="37" t="s">
        <v>94</v>
      </c>
      <c r="AA65" s="37" t="s">
        <v>94</v>
      </c>
      <c r="AB65" s="37" t="s">
        <v>94</v>
      </c>
      <c r="AC65" s="37" t="s">
        <v>94</v>
      </c>
      <c r="AD65" s="37"/>
      <c r="AE65" s="37"/>
      <c r="AF65" s="37" t="s">
        <v>83</v>
      </c>
      <c r="AG65" s="37" t="s">
        <v>14</v>
      </c>
      <c r="AH65" s="37" t="s">
        <v>14</v>
      </c>
      <c r="AI65" s="37" t="s">
        <v>94</v>
      </c>
      <c r="AJ65" s="37" t="s">
        <v>83</v>
      </c>
      <c r="AK65" s="37"/>
      <c r="AL65" s="37"/>
      <c r="AM65" s="37" t="s">
        <v>94</v>
      </c>
      <c r="AN65" s="37" t="s">
        <v>94</v>
      </c>
      <c r="AO65" s="37"/>
      <c r="AP65" s="125"/>
    </row>
    <row r="66" spans="1:42" s="60" customFormat="1" ht="22.5" customHeight="1" x14ac:dyDescent="0.25">
      <c r="A66" s="223">
        <v>361241</v>
      </c>
      <c r="B66" s="6">
        <v>13</v>
      </c>
      <c r="C66" s="7">
        <v>23</v>
      </c>
      <c r="D66" s="41" t="s">
        <v>77</v>
      </c>
      <c r="E66" s="81">
        <v>3928</v>
      </c>
      <c r="F66" s="185">
        <v>34715</v>
      </c>
      <c r="G66" s="273" t="s">
        <v>288</v>
      </c>
      <c r="H66" s="71">
        <v>43766</v>
      </c>
      <c r="I66" s="71">
        <v>43499</v>
      </c>
      <c r="J66" s="71">
        <v>44400</v>
      </c>
      <c r="K66" s="37"/>
      <c r="L66" s="37" t="s">
        <v>94</v>
      </c>
      <c r="M66" s="37" t="s">
        <v>94</v>
      </c>
      <c r="N66" s="37" t="s">
        <v>94</v>
      </c>
      <c r="O66" s="37" t="s">
        <v>94</v>
      </c>
      <c r="P66" s="64"/>
      <c r="Q66" s="64"/>
      <c r="R66" s="37" t="s">
        <v>94</v>
      </c>
      <c r="S66" s="37" t="s">
        <v>94</v>
      </c>
      <c r="T66" s="37" t="s">
        <v>94</v>
      </c>
      <c r="U66" s="64"/>
      <c r="V66" s="37" t="s">
        <v>83</v>
      </c>
      <c r="W66" s="64"/>
      <c r="X66" s="64"/>
      <c r="Y66" s="37" t="s">
        <v>94</v>
      </c>
      <c r="Z66" s="37" t="s">
        <v>94</v>
      </c>
      <c r="AA66" s="37" t="s">
        <v>94</v>
      </c>
      <c r="AB66" s="37" t="s">
        <v>94</v>
      </c>
      <c r="AC66" s="37" t="s">
        <v>94</v>
      </c>
      <c r="AD66" s="37"/>
      <c r="AE66" s="37"/>
      <c r="AF66" s="37" t="s">
        <v>94</v>
      </c>
      <c r="AG66" s="37" t="s">
        <v>94</v>
      </c>
      <c r="AH66" s="37" t="s">
        <v>94</v>
      </c>
      <c r="AI66" s="37" t="s">
        <v>94</v>
      </c>
      <c r="AJ66" s="37" t="s">
        <v>94</v>
      </c>
      <c r="AK66" s="37"/>
      <c r="AL66" s="37"/>
      <c r="AM66" s="37" t="s">
        <v>94</v>
      </c>
      <c r="AN66" s="37" t="s">
        <v>94</v>
      </c>
      <c r="AO66" s="37"/>
      <c r="AP66" s="125"/>
    </row>
    <row r="67" spans="1:42" s="55" customFormat="1" ht="22.5" customHeight="1" x14ac:dyDescent="0.25">
      <c r="A67" s="223">
        <v>361241</v>
      </c>
      <c r="B67" s="6" t="s">
        <v>31</v>
      </c>
      <c r="C67" s="7">
        <v>56</v>
      </c>
      <c r="D67" s="41" t="s">
        <v>65</v>
      </c>
      <c r="E67" s="107">
        <v>3043</v>
      </c>
      <c r="F67" s="70">
        <v>30681</v>
      </c>
      <c r="G67" s="273" t="s">
        <v>289</v>
      </c>
      <c r="H67" s="71">
        <v>43353</v>
      </c>
      <c r="I67" s="71">
        <v>43370</v>
      </c>
      <c r="J67" s="71">
        <v>44036</v>
      </c>
      <c r="K67" s="37"/>
      <c r="L67" s="37" t="s">
        <v>94</v>
      </c>
      <c r="M67" s="37" t="s">
        <v>94</v>
      </c>
      <c r="N67" s="37" t="s">
        <v>94</v>
      </c>
      <c r="O67" s="37" t="s">
        <v>94</v>
      </c>
      <c r="P67" s="64"/>
      <c r="Q67" s="64"/>
      <c r="R67" s="37" t="s">
        <v>83</v>
      </c>
      <c r="S67" s="37" t="s">
        <v>83</v>
      </c>
      <c r="T67" s="37" t="s">
        <v>83</v>
      </c>
      <c r="U67" s="64"/>
      <c r="V67" s="37" t="s">
        <v>83</v>
      </c>
      <c r="W67" s="64"/>
      <c r="X67" s="64"/>
      <c r="Y67" s="37" t="s">
        <v>94</v>
      </c>
      <c r="Z67" s="37" t="s">
        <v>94</v>
      </c>
      <c r="AA67" s="37" t="s">
        <v>94</v>
      </c>
      <c r="AB67" s="37" t="s">
        <v>94</v>
      </c>
      <c r="AC67" s="37" t="s">
        <v>94</v>
      </c>
      <c r="AD67" s="37"/>
      <c r="AE67" s="37"/>
      <c r="AF67" s="37" t="s">
        <v>94</v>
      </c>
      <c r="AG67" s="37" t="s">
        <v>107</v>
      </c>
      <c r="AH67" s="37" t="s">
        <v>94</v>
      </c>
      <c r="AI67" s="37" t="s">
        <v>94</v>
      </c>
      <c r="AJ67" s="37" t="s">
        <v>94</v>
      </c>
      <c r="AK67" s="37"/>
      <c r="AL67" s="37"/>
      <c r="AM67" s="37" t="s">
        <v>94</v>
      </c>
      <c r="AN67" s="96" t="s">
        <v>102</v>
      </c>
      <c r="AO67" s="37"/>
      <c r="AP67" s="125"/>
    </row>
    <row r="68" spans="1:42" s="55" customFormat="1" ht="22.5" customHeight="1" x14ac:dyDescent="0.25">
      <c r="A68" s="223">
        <v>361241</v>
      </c>
      <c r="B68" s="6">
        <v>14</v>
      </c>
      <c r="C68" s="7">
        <v>76</v>
      </c>
      <c r="D68" s="32" t="s">
        <v>179</v>
      </c>
      <c r="E68" s="81">
        <v>4925</v>
      </c>
      <c r="F68" s="185">
        <v>30476</v>
      </c>
      <c r="G68" s="273" t="s">
        <v>313</v>
      </c>
      <c r="H68" s="71">
        <v>43864</v>
      </c>
      <c r="I68" s="71">
        <v>43963</v>
      </c>
      <c r="J68" s="71">
        <v>44498</v>
      </c>
      <c r="K68" s="37"/>
      <c r="L68" s="37" t="s">
        <v>94</v>
      </c>
      <c r="M68" s="37" t="s">
        <v>94</v>
      </c>
      <c r="N68" s="37" t="s">
        <v>94</v>
      </c>
      <c r="O68" s="37" t="s">
        <v>94</v>
      </c>
      <c r="P68" s="64"/>
      <c r="Q68" s="64"/>
      <c r="R68" s="37" t="s">
        <v>94</v>
      </c>
      <c r="S68" s="37" t="s">
        <v>94</v>
      </c>
      <c r="T68" s="37" t="s">
        <v>94</v>
      </c>
      <c r="U68" s="64"/>
      <c r="V68" s="37" t="s">
        <v>83</v>
      </c>
      <c r="W68" s="64"/>
      <c r="X68" s="64"/>
      <c r="Y68" s="37" t="s">
        <v>94</v>
      </c>
      <c r="Z68" s="37" t="s">
        <v>94</v>
      </c>
      <c r="AA68" s="37" t="s">
        <v>94</v>
      </c>
      <c r="AB68" s="37" t="s">
        <v>94</v>
      </c>
      <c r="AC68" s="37" t="s">
        <v>94</v>
      </c>
      <c r="AD68" s="37"/>
      <c r="AE68" s="37"/>
      <c r="AF68" s="37" t="s">
        <v>94</v>
      </c>
      <c r="AG68" s="37" t="s">
        <v>94</v>
      </c>
      <c r="AH68" s="37" t="s">
        <v>94</v>
      </c>
      <c r="AI68" s="37" t="s">
        <v>94</v>
      </c>
      <c r="AJ68" s="37" t="s">
        <v>94</v>
      </c>
      <c r="AK68" s="37"/>
      <c r="AL68" s="37"/>
      <c r="AM68" s="37" t="s">
        <v>94</v>
      </c>
      <c r="AN68" s="37" t="s">
        <v>94</v>
      </c>
      <c r="AO68" s="37"/>
      <c r="AP68" s="125"/>
    </row>
    <row r="69" spans="1:42" s="60" customFormat="1" ht="22.5" customHeight="1" x14ac:dyDescent="0.25">
      <c r="A69" s="223">
        <v>361241</v>
      </c>
      <c r="B69" s="6">
        <v>12</v>
      </c>
      <c r="C69" s="9">
        <v>70</v>
      </c>
      <c r="D69" s="41" t="s">
        <v>67</v>
      </c>
      <c r="E69" s="76">
        <v>3972</v>
      </c>
      <c r="F69" s="185">
        <v>36477</v>
      </c>
      <c r="G69" s="273" t="s">
        <v>290</v>
      </c>
      <c r="H69" s="71">
        <v>43724</v>
      </c>
      <c r="I69" s="71">
        <v>43766</v>
      </c>
      <c r="J69" s="71">
        <v>44358</v>
      </c>
      <c r="K69" s="37"/>
      <c r="L69" s="37" t="s">
        <v>83</v>
      </c>
      <c r="M69" s="37" t="s">
        <v>94</v>
      </c>
      <c r="N69" s="37" t="s">
        <v>94</v>
      </c>
      <c r="O69" s="37" t="s">
        <v>94</v>
      </c>
      <c r="P69" s="64"/>
      <c r="Q69" s="64"/>
      <c r="R69" s="37" t="s">
        <v>91</v>
      </c>
      <c r="S69" s="37" t="s">
        <v>94</v>
      </c>
      <c r="T69" s="37" t="s">
        <v>94</v>
      </c>
      <c r="U69" s="64"/>
      <c r="V69" s="37" t="s">
        <v>83</v>
      </c>
      <c r="W69" s="64"/>
      <c r="X69" s="64"/>
      <c r="Y69" s="37" t="s">
        <v>94</v>
      </c>
      <c r="Z69" s="37" t="s">
        <v>94</v>
      </c>
      <c r="AA69" s="37" t="s">
        <v>94</v>
      </c>
      <c r="AB69" s="96" t="s">
        <v>107</v>
      </c>
      <c r="AC69" s="37" t="s">
        <v>94</v>
      </c>
      <c r="AD69" s="37"/>
      <c r="AE69" s="37"/>
      <c r="AF69" s="37" t="s">
        <v>94</v>
      </c>
      <c r="AG69" s="37" t="s">
        <v>91</v>
      </c>
      <c r="AH69" s="37" t="s">
        <v>91</v>
      </c>
      <c r="AI69" s="37" t="s">
        <v>91</v>
      </c>
      <c r="AJ69" s="37" t="s">
        <v>94</v>
      </c>
      <c r="AK69" s="37"/>
      <c r="AL69" s="37"/>
      <c r="AM69" s="37" t="s">
        <v>94</v>
      </c>
      <c r="AN69" s="37" t="s">
        <v>94</v>
      </c>
      <c r="AO69" s="37"/>
      <c r="AP69" s="125"/>
    </row>
    <row r="70" spans="1:42" s="60" customFormat="1" ht="22.5" customHeight="1" x14ac:dyDescent="0.25">
      <c r="A70" s="223">
        <v>361240</v>
      </c>
      <c r="B70" s="6">
        <v>15</v>
      </c>
      <c r="C70" s="9"/>
      <c r="D70" s="51" t="s">
        <v>351</v>
      </c>
      <c r="E70" s="107">
        <v>6036</v>
      </c>
      <c r="F70" s="70">
        <v>35435</v>
      </c>
      <c r="G70" s="273" t="s">
        <v>293</v>
      </c>
      <c r="H70" s="71">
        <v>43969</v>
      </c>
      <c r="I70" s="166"/>
      <c r="J70" s="71">
        <v>44085</v>
      </c>
      <c r="K70" s="37"/>
      <c r="L70" s="37" t="s">
        <v>94</v>
      </c>
      <c r="M70" s="37" t="s">
        <v>94</v>
      </c>
      <c r="N70" s="37" t="s">
        <v>94</v>
      </c>
      <c r="O70" s="37" t="s">
        <v>94</v>
      </c>
      <c r="P70" s="64"/>
      <c r="Q70" s="64"/>
      <c r="R70" s="37" t="s">
        <v>94</v>
      </c>
      <c r="S70" s="37" t="s">
        <v>94</v>
      </c>
      <c r="T70" s="37" t="s">
        <v>94</v>
      </c>
      <c r="U70" s="64"/>
      <c r="V70" s="37" t="s">
        <v>84</v>
      </c>
      <c r="W70" s="64"/>
      <c r="X70" s="64"/>
      <c r="Y70" s="37" t="s">
        <v>94</v>
      </c>
      <c r="Z70" s="37" t="s">
        <v>94</v>
      </c>
      <c r="AA70" s="37" t="s">
        <v>94</v>
      </c>
      <c r="AB70" s="37" t="s">
        <v>94</v>
      </c>
      <c r="AC70" s="37" t="s">
        <v>94</v>
      </c>
      <c r="AD70" s="37"/>
      <c r="AE70" s="37"/>
      <c r="AF70" s="37" t="s">
        <v>94</v>
      </c>
      <c r="AG70" s="37" t="s">
        <v>94</v>
      </c>
      <c r="AH70" s="37" t="s">
        <v>94</v>
      </c>
      <c r="AI70" s="37" t="s">
        <v>94</v>
      </c>
      <c r="AJ70" s="37" t="s">
        <v>94</v>
      </c>
      <c r="AK70" s="37"/>
      <c r="AL70" s="37"/>
      <c r="AM70" s="37" t="s">
        <v>94</v>
      </c>
      <c r="AN70" s="37" t="s">
        <v>94</v>
      </c>
      <c r="AO70" s="37"/>
      <c r="AP70" s="125"/>
    </row>
    <row r="71" spans="1:42" s="60" customFormat="1" ht="22.5" customHeight="1" x14ac:dyDescent="0.2">
      <c r="A71" s="223">
        <v>361240</v>
      </c>
      <c r="B71" s="6" t="s">
        <v>17</v>
      </c>
      <c r="C71" s="9"/>
      <c r="D71" s="32" t="s">
        <v>385</v>
      </c>
      <c r="E71" s="81">
        <v>5751</v>
      </c>
      <c r="F71" s="185">
        <v>35068</v>
      </c>
      <c r="G71" s="265" t="s">
        <v>371</v>
      </c>
      <c r="H71" s="138">
        <v>43997</v>
      </c>
      <c r="I71" s="166"/>
      <c r="J71" s="71">
        <v>44113</v>
      </c>
      <c r="K71" s="37"/>
      <c r="L71" s="64"/>
      <c r="M71" s="64"/>
      <c r="N71" s="64"/>
      <c r="O71" s="64"/>
      <c r="P71" s="64"/>
      <c r="Q71" s="64"/>
      <c r="R71" s="64"/>
      <c r="S71" s="64"/>
      <c r="T71" s="64"/>
      <c r="U71" s="64"/>
      <c r="V71" s="64"/>
      <c r="W71" s="64"/>
      <c r="X71" s="64"/>
      <c r="Y71" s="37" t="s">
        <v>94</v>
      </c>
      <c r="Z71" s="37" t="s">
        <v>94</v>
      </c>
      <c r="AA71" s="37" t="s">
        <v>94</v>
      </c>
      <c r="AB71" s="37" t="s">
        <v>94</v>
      </c>
      <c r="AC71" s="37" t="s">
        <v>94</v>
      </c>
      <c r="AD71" s="37"/>
      <c r="AE71" s="37"/>
      <c r="AF71" s="37" t="s">
        <v>94</v>
      </c>
      <c r="AG71" s="37" t="s">
        <v>94</v>
      </c>
      <c r="AH71" s="37" t="s">
        <v>94</v>
      </c>
      <c r="AI71" s="37" t="s">
        <v>94</v>
      </c>
      <c r="AJ71" s="37" t="s">
        <v>94</v>
      </c>
      <c r="AK71" s="37"/>
      <c r="AL71" s="37"/>
      <c r="AM71" s="37" t="s">
        <v>94</v>
      </c>
      <c r="AN71" s="37" t="s">
        <v>94</v>
      </c>
      <c r="AO71" s="37"/>
      <c r="AP71" s="125"/>
    </row>
    <row r="72" spans="1:42" s="60" customFormat="1" ht="22.5" customHeight="1" x14ac:dyDescent="0.2">
      <c r="A72" s="223">
        <v>361240</v>
      </c>
      <c r="B72" s="6" t="s">
        <v>17</v>
      </c>
      <c r="C72" s="9"/>
      <c r="D72" s="32" t="s">
        <v>377</v>
      </c>
      <c r="E72" s="81">
        <v>6744</v>
      </c>
      <c r="F72" s="185">
        <v>33607</v>
      </c>
      <c r="G72" s="265" t="s">
        <v>378</v>
      </c>
      <c r="H72" s="138">
        <v>44011</v>
      </c>
      <c r="I72" s="166"/>
      <c r="J72" s="71">
        <v>44127</v>
      </c>
      <c r="K72" s="37"/>
      <c r="L72" s="64"/>
      <c r="M72" s="64"/>
      <c r="N72" s="64"/>
      <c r="O72" s="64"/>
      <c r="P72" s="64"/>
      <c r="Q72" s="64"/>
      <c r="R72" s="64"/>
      <c r="S72" s="64"/>
      <c r="T72" s="64"/>
      <c r="U72" s="64"/>
      <c r="V72" s="64"/>
      <c r="W72" s="64"/>
      <c r="X72" s="64"/>
      <c r="Y72" s="64"/>
      <c r="Z72" s="64"/>
      <c r="AA72" s="64"/>
      <c r="AB72" s="64"/>
      <c r="AC72" s="64"/>
      <c r="AD72" s="37"/>
      <c r="AE72" s="37"/>
      <c r="AF72" s="64"/>
      <c r="AG72" s="64"/>
      <c r="AH72" s="64"/>
      <c r="AI72" s="64"/>
      <c r="AJ72" s="64"/>
      <c r="AK72" s="37"/>
      <c r="AL72" s="37"/>
      <c r="AM72" s="37" t="s">
        <v>94</v>
      </c>
      <c r="AN72" s="37" t="s">
        <v>94</v>
      </c>
      <c r="AO72" s="37"/>
      <c r="AP72" s="125"/>
    </row>
    <row r="73" spans="1:42" s="60" customFormat="1" ht="22.5" customHeight="1" x14ac:dyDescent="0.2">
      <c r="A73" s="223">
        <v>361240</v>
      </c>
      <c r="B73" s="6" t="s">
        <v>17</v>
      </c>
      <c r="C73" s="9"/>
      <c r="D73" s="32" t="s">
        <v>386</v>
      </c>
      <c r="E73" s="81">
        <v>6783</v>
      </c>
      <c r="F73" s="185">
        <v>33834</v>
      </c>
      <c r="G73" s="265" t="s">
        <v>369</v>
      </c>
      <c r="H73" s="138">
        <v>43997</v>
      </c>
      <c r="I73" s="166"/>
      <c r="J73" s="71">
        <v>44113</v>
      </c>
      <c r="K73" s="37"/>
      <c r="L73" s="64"/>
      <c r="M73" s="64"/>
      <c r="N73" s="64"/>
      <c r="O73" s="64"/>
      <c r="P73" s="64"/>
      <c r="Q73" s="64"/>
      <c r="R73" s="64"/>
      <c r="S73" s="64"/>
      <c r="T73" s="64"/>
      <c r="U73" s="64"/>
      <c r="V73" s="64"/>
      <c r="W73" s="64"/>
      <c r="X73" s="64"/>
      <c r="Y73" s="37" t="s">
        <v>94</v>
      </c>
      <c r="Z73" s="37" t="s">
        <v>94</v>
      </c>
      <c r="AA73" s="37" t="s">
        <v>94</v>
      </c>
      <c r="AB73" s="37" t="s">
        <v>91</v>
      </c>
      <c r="AC73" s="37" t="s">
        <v>91</v>
      </c>
      <c r="AD73" s="37"/>
      <c r="AE73" s="37"/>
      <c r="AF73" s="37" t="s">
        <v>94</v>
      </c>
      <c r="AG73" s="37" t="s">
        <v>94</v>
      </c>
      <c r="AH73" s="37" t="s">
        <v>94</v>
      </c>
      <c r="AI73" s="37" t="s">
        <v>94</v>
      </c>
      <c r="AJ73" s="37" t="s">
        <v>94</v>
      </c>
      <c r="AK73" s="37"/>
      <c r="AL73" s="37"/>
      <c r="AM73" s="37" t="s">
        <v>94</v>
      </c>
      <c r="AN73" s="37" t="s">
        <v>94</v>
      </c>
      <c r="AO73" s="37"/>
      <c r="AP73" s="125"/>
    </row>
    <row r="74" spans="1:42" s="60" customFormat="1" ht="22.5" customHeight="1" x14ac:dyDescent="0.25">
      <c r="A74" s="223">
        <v>361240</v>
      </c>
      <c r="B74" s="6" t="s">
        <v>17</v>
      </c>
      <c r="C74" s="9">
        <v>35</v>
      </c>
      <c r="D74" s="32" t="s">
        <v>170</v>
      </c>
      <c r="E74" s="81">
        <v>4267</v>
      </c>
      <c r="F74" s="185">
        <v>34335</v>
      </c>
      <c r="G74" s="273" t="s">
        <v>294</v>
      </c>
      <c r="H74" s="71">
        <v>43864</v>
      </c>
      <c r="I74" s="166"/>
      <c r="J74" s="71">
        <v>44036</v>
      </c>
      <c r="K74" s="37"/>
      <c r="L74" s="37" t="s">
        <v>93</v>
      </c>
      <c r="M74" s="37" t="s">
        <v>84</v>
      </c>
      <c r="N74" s="37" t="s">
        <v>91</v>
      </c>
      <c r="O74" s="37" t="s">
        <v>94</v>
      </c>
      <c r="P74" s="64"/>
      <c r="Q74" s="64"/>
      <c r="R74" s="37" t="s">
        <v>94</v>
      </c>
      <c r="S74" s="96" t="s">
        <v>102</v>
      </c>
      <c r="T74" s="37" t="s">
        <v>94</v>
      </c>
      <c r="U74" s="64"/>
      <c r="V74" s="37" t="s">
        <v>84</v>
      </c>
      <c r="W74" s="64"/>
      <c r="X74" s="64"/>
      <c r="Y74" s="37" t="s">
        <v>94</v>
      </c>
      <c r="Z74" s="37" t="s">
        <v>94</v>
      </c>
      <c r="AA74" s="37" t="s">
        <v>94</v>
      </c>
      <c r="AB74" s="37" t="s">
        <v>94</v>
      </c>
      <c r="AC74" s="37" t="s">
        <v>94</v>
      </c>
      <c r="AD74" s="37"/>
      <c r="AE74" s="37"/>
      <c r="AF74" s="37" t="s">
        <v>94</v>
      </c>
      <c r="AG74" s="37" t="s">
        <v>114</v>
      </c>
      <c r="AH74" s="37" t="s">
        <v>94</v>
      </c>
      <c r="AI74" s="37" t="s">
        <v>94</v>
      </c>
      <c r="AJ74" s="37" t="s">
        <v>94</v>
      </c>
      <c r="AK74" s="37"/>
      <c r="AL74" s="37"/>
      <c r="AM74" s="37" t="s">
        <v>94</v>
      </c>
      <c r="AN74" s="37" t="s">
        <v>94</v>
      </c>
      <c r="AO74" s="37"/>
      <c r="AP74" s="16" t="s">
        <v>367</v>
      </c>
    </row>
    <row r="75" spans="1:42" s="60" customFormat="1" ht="22.5" customHeight="1" x14ac:dyDescent="0.2">
      <c r="A75" s="223">
        <v>361240</v>
      </c>
      <c r="B75" s="6" t="s">
        <v>34</v>
      </c>
      <c r="C75" s="9"/>
      <c r="D75" s="32" t="s">
        <v>379</v>
      </c>
      <c r="E75" s="81">
        <v>3087</v>
      </c>
      <c r="F75" s="185">
        <v>27541</v>
      </c>
      <c r="G75" s="265" t="s">
        <v>426</v>
      </c>
      <c r="H75" s="138">
        <v>44011</v>
      </c>
      <c r="I75" s="166"/>
      <c r="J75" s="71">
        <v>44127</v>
      </c>
      <c r="K75" s="37"/>
      <c r="L75" s="64"/>
      <c r="M75" s="64"/>
      <c r="N75" s="64"/>
      <c r="O75" s="64"/>
      <c r="P75" s="64"/>
      <c r="Q75" s="64"/>
      <c r="R75" s="64"/>
      <c r="S75" s="64"/>
      <c r="T75" s="64"/>
      <c r="U75" s="64"/>
      <c r="V75" s="64"/>
      <c r="W75" s="64"/>
      <c r="X75" s="64"/>
      <c r="Y75" s="64"/>
      <c r="Z75" s="64"/>
      <c r="AA75" s="64"/>
      <c r="AB75" s="64"/>
      <c r="AC75" s="64"/>
      <c r="AD75" s="37"/>
      <c r="AE75" s="37"/>
      <c r="AF75" s="64"/>
      <c r="AG75" s="64"/>
      <c r="AH75" s="64"/>
      <c r="AI75" s="64"/>
      <c r="AJ75" s="64"/>
      <c r="AK75" s="37"/>
      <c r="AL75" s="37"/>
      <c r="AM75" s="37" t="s">
        <v>94</v>
      </c>
      <c r="AN75" s="37" t="s">
        <v>91</v>
      </c>
      <c r="AO75" s="37"/>
      <c r="AP75" s="16"/>
    </row>
    <row r="76" spans="1:42" s="60" customFormat="1" ht="22.5" customHeight="1" x14ac:dyDescent="0.25">
      <c r="A76" s="223"/>
      <c r="B76" s="6">
        <v>15</v>
      </c>
      <c r="C76" s="9"/>
      <c r="D76" s="280" t="s">
        <v>395</v>
      </c>
      <c r="E76" s="107">
        <v>5069</v>
      </c>
      <c r="F76" s="70">
        <v>36011</v>
      </c>
      <c r="G76" s="274" t="s">
        <v>297</v>
      </c>
      <c r="H76" s="71">
        <v>43969</v>
      </c>
      <c r="I76" s="166"/>
      <c r="J76" s="71">
        <v>44085</v>
      </c>
      <c r="K76" s="37"/>
      <c r="L76" s="37" t="s">
        <v>94</v>
      </c>
      <c r="M76" s="37" t="s">
        <v>94</v>
      </c>
      <c r="N76" s="37" t="s">
        <v>94</v>
      </c>
      <c r="O76" s="37" t="s">
        <v>94</v>
      </c>
      <c r="P76" s="64"/>
      <c r="Q76" s="64"/>
      <c r="R76" s="37" t="s">
        <v>94</v>
      </c>
      <c r="S76" s="37" t="s">
        <v>94</v>
      </c>
      <c r="T76" s="37" t="s">
        <v>94</v>
      </c>
      <c r="U76" s="64"/>
      <c r="V76" s="37" t="s">
        <v>84</v>
      </c>
      <c r="W76" s="64"/>
      <c r="X76" s="64"/>
      <c r="Y76" s="37" t="s">
        <v>94</v>
      </c>
      <c r="Z76" s="37" t="s">
        <v>94</v>
      </c>
      <c r="AA76" s="37" t="s">
        <v>94</v>
      </c>
      <c r="AB76" s="74" t="s">
        <v>397</v>
      </c>
      <c r="AC76" s="64"/>
      <c r="AD76" s="37"/>
      <c r="AE76" s="37"/>
      <c r="AF76" s="64"/>
      <c r="AG76" s="64"/>
      <c r="AH76" s="64"/>
      <c r="AI76" s="64"/>
      <c r="AJ76" s="64"/>
      <c r="AK76" s="37"/>
      <c r="AL76" s="37"/>
      <c r="AM76" s="64"/>
      <c r="AN76" s="64"/>
      <c r="AO76" s="37"/>
      <c r="AP76" s="37"/>
    </row>
    <row r="77" spans="1:42" s="60" customFormat="1" ht="22.5" customHeight="1" x14ac:dyDescent="0.2">
      <c r="A77" s="223">
        <v>361240</v>
      </c>
      <c r="B77" s="6">
        <v>15</v>
      </c>
      <c r="C77" s="9"/>
      <c r="D77" s="32" t="s">
        <v>387</v>
      </c>
      <c r="E77" s="81">
        <v>4477</v>
      </c>
      <c r="F77" s="185">
        <v>32574</v>
      </c>
      <c r="G77" s="265" t="s">
        <v>373</v>
      </c>
      <c r="H77" s="138">
        <v>43997</v>
      </c>
      <c r="I77" s="166"/>
      <c r="J77" s="71">
        <v>44113</v>
      </c>
      <c r="K77" s="37"/>
      <c r="L77" s="64"/>
      <c r="M77" s="64"/>
      <c r="N77" s="64"/>
      <c r="O77" s="64"/>
      <c r="P77" s="64"/>
      <c r="Q77" s="64"/>
      <c r="R77" s="64"/>
      <c r="S77" s="64"/>
      <c r="T77" s="64"/>
      <c r="U77" s="64"/>
      <c r="V77" s="64"/>
      <c r="W77" s="64"/>
      <c r="X77" s="64"/>
      <c r="Y77" s="37" t="s">
        <v>94</v>
      </c>
      <c r="Z77" s="37" t="s">
        <v>94</v>
      </c>
      <c r="AA77" s="37" t="s">
        <v>94</v>
      </c>
      <c r="AB77" s="37" t="s">
        <v>94</v>
      </c>
      <c r="AC77" s="37" t="s">
        <v>94</v>
      </c>
      <c r="AD77" s="37"/>
      <c r="AE77" s="37"/>
      <c r="AF77" s="37" t="s">
        <v>94</v>
      </c>
      <c r="AG77" s="37" t="s">
        <v>94</v>
      </c>
      <c r="AH77" s="37" t="s">
        <v>94</v>
      </c>
      <c r="AI77" s="37" t="s">
        <v>94</v>
      </c>
      <c r="AJ77" s="37" t="s">
        <v>94</v>
      </c>
      <c r="AK77" s="37"/>
      <c r="AL77" s="37"/>
      <c r="AM77" s="37" t="s">
        <v>94</v>
      </c>
      <c r="AN77" s="37" t="s">
        <v>94</v>
      </c>
      <c r="AO77" s="37"/>
      <c r="AP77" s="37"/>
    </row>
    <row r="78" spans="1:42" s="60" customFormat="1" ht="22.5" customHeight="1" x14ac:dyDescent="0.2">
      <c r="A78" s="223">
        <v>361240</v>
      </c>
      <c r="B78" s="6">
        <v>15</v>
      </c>
      <c r="C78" s="9"/>
      <c r="D78" s="32" t="s">
        <v>393</v>
      </c>
      <c r="E78" s="81">
        <v>3644</v>
      </c>
      <c r="F78" s="185">
        <v>34452</v>
      </c>
      <c r="G78" s="265" t="s">
        <v>372</v>
      </c>
      <c r="H78" s="138">
        <v>43997</v>
      </c>
      <c r="I78" s="166"/>
      <c r="J78" s="71">
        <v>44113</v>
      </c>
      <c r="K78" s="37"/>
      <c r="L78" s="64"/>
      <c r="M78" s="64"/>
      <c r="N78" s="64"/>
      <c r="O78" s="64"/>
      <c r="P78" s="64"/>
      <c r="Q78" s="64"/>
      <c r="R78" s="64"/>
      <c r="S78" s="64"/>
      <c r="T78" s="64"/>
      <c r="U78" s="64"/>
      <c r="V78" s="64"/>
      <c r="W78" s="64"/>
      <c r="X78" s="64"/>
      <c r="Y78" s="37" t="s">
        <v>84</v>
      </c>
      <c r="Z78" s="37" t="s">
        <v>94</v>
      </c>
      <c r="AA78" s="37" t="s">
        <v>94</v>
      </c>
      <c r="AB78" s="37" t="s">
        <v>94</v>
      </c>
      <c r="AC78" s="37" t="s">
        <v>94</v>
      </c>
      <c r="AD78" s="37"/>
      <c r="AE78" s="37"/>
      <c r="AF78" s="37" t="s">
        <v>94</v>
      </c>
      <c r="AG78" s="37" t="s">
        <v>94</v>
      </c>
      <c r="AH78" s="37" t="s">
        <v>94</v>
      </c>
      <c r="AI78" s="37" t="s">
        <v>94</v>
      </c>
      <c r="AJ78" s="37" t="s">
        <v>94</v>
      </c>
      <c r="AK78" s="37"/>
      <c r="AL78" s="37"/>
      <c r="AM78" s="37" t="s">
        <v>94</v>
      </c>
      <c r="AN78" s="37" t="s">
        <v>94</v>
      </c>
      <c r="AO78" s="37"/>
      <c r="AP78" s="37"/>
    </row>
    <row r="79" spans="1:42" s="60" customFormat="1" ht="22.5" customHeight="1" x14ac:dyDescent="0.2">
      <c r="A79" s="223"/>
      <c r="B79" s="6" t="s">
        <v>31</v>
      </c>
      <c r="C79" s="9"/>
      <c r="D79" s="86" t="s">
        <v>408</v>
      </c>
      <c r="E79" s="81">
        <v>4624</v>
      </c>
      <c r="F79" s="185">
        <v>36891</v>
      </c>
      <c r="G79" s="265" t="s">
        <v>391</v>
      </c>
      <c r="H79" s="138">
        <v>43998</v>
      </c>
      <c r="I79" s="166"/>
      <c r="J79" s="71">
        <v>44008</v>
      </c>
      <c r="K79" s="37"/>
      <c r="L79" s="64"/>
      <c r="M79" s="64"/>
      <c r="N79" s="64"/>
      <c r="O79" s="64"/>
      <c r="P79" s="64"/>
      <c r="Q79" s="64"/>
      <c r="R79" s="64"/>
      <c r="S79" s="64"/>
      <c r="T79" s="64"/>
      <c r="U79" s="64"/>
      <c r="V79" s="64"/>
      <c r="W79" s="64"/>
      <c r="X79" s="64"/>
      <c r="Y79" s="74"/>
      <c r="Z79" s="37" t="s">
        <v>94</v>
      </c>
      <c r="AA79" s="37" t="s">
        <v>94</v>
      </c>
      <c r="AB79" s="37" t="s">
        <v>94</v>
      </c>
      <c r="AC79" s="37" t="s">
        <v>94</v>
      </c>
      <c r="AD79" s="199"/>
      <c r="AE79" s="199"/>
      <c r="AF79" s="37" t="s">
        <v>94</v>
      </c>
      <c r="AG79" s="37" t="s">
        <v>94</v>
      </c>
      <c r="AH79" s="37" t="s">
        <v>94</v>
      </c>
      <c r="AI79" s="37" t="s">
        <v>94</v>
      </c>
      <c r="AJ79" s="37" t="s">
        <v>84</v>
      </c>
      <c r="AK79" s="16" t="s">
        <v>407</v>
      </c>
      <c r="AL79" s="37"/>
      <c r="AM79" s="64"/>
      <c r="AN79" s="64"/>
      <c r="AO79" s="37"/>
      <c r="AP79" s="37"/>
    </row>
    <row r="80" spans="1:42" s="60" customFormat="1" ht="22.5" customHeight="1" x14ac:dyDescent="0.25">
      <c r="A80" s="223">
        <v>361240</v>
      </c>
      <c r="B80" s="6" t="s">
        <v>17</v>
      </c>
      <c r="C80" s="7"/>
      <c r="D80" s="51" t="s">
        <v>353</v>
      </c>
      <c r="E80" s="107">
        <v>4488</v>
      </c>
      <c r="F80" s="70">
        <v>31785</v>
      </c>
      <c r="G80" s="273" t="s">
        <v>299</v>
      </c>
      <c r="H80" s="71">
        <v>43969</v>
      </c>
      <c r="I80" s="166"/>
      <c r="J80" s="71">
        <v>44085</v>
      </c>
      <c r="K80" s="37"/>
      <c r="L80" s="37" t="s">
        <v>94</v>
      </c>
      <c r="M80" s="37" t="s">
        <v>94</v>
      </c>
      <c r="N80" s="37" t="s">
        <v>94</v>
      </c>
      <c r="O80" s="37" t="s">
        <v>94</v>
      </c>
      <c r="P80" s="64"/>
      <c r="Q80" s="64"/>
      <c r="R80" s="37" t="s">
        <v>94</v>
      </c>
      <c r="S80" s="37" t="s">
        <v>94</v>
      </c>
      <c r="T80" s="37" t="s">
        <v>94</v>
      </c>
      <c r="U80" s="64"/>
      <c r="V80" s="37" t="s">
        <v>84</v>
      </c>
      <c r="W80" s="64"/>
      <c r="X80" s="64"/>
      <c r="Y80" s="37" t="s">
        <v>94</v>
      </c>
      <c r="Z80" s="37" t="s">
        <v>94</v>
      </c>
      <c r="AA80" s="37" t="s">
        <v>94</v>
      </c>
      <c r="AB80" s="37" t="s">
        <v>94</v>
      </c>
      <c r="AC80" s="37" t="s">
        <v>94</v>
      </c>
      <c r="AD80" s="37"/>
      <c r="AE80" s="37"/>
      <c r="AF80" s="37" t="s">
        <v>94</v>
      </c>
      <c r="AG80" s="37" t="s">
        <v>94</v>
      </c>
      <c r="AH80" s="37" t="s">
        <v>94</v>
      </c>
      <c r="AI80" s="37" t="s">
        <v>94</v>
      </c>
      <c r="AJ80" s="37" t="s">
        <v>94</v>
      </c>
      <c r="AK80" s="37"/>
      <c r="AL80" s="37"/>
      <c r="AM80" s="37" t="s">
        <v>94</v>
      </c>
      <c r="AN80" s="37" t="s">
        <v>94</v>
      </c>
      <c r="AO80" s="37"/>
      <c r="AP80" s="37"/>
    </row>
    <row r="81" spans="1:42" s="60" customFormat="1" ht="22.5" customHeight="1" x14ac:dyDescent="0.25">
      <c r="A81" s="223">
        <v>361240</v>
      </c>
      <c r="B81" s="6" t="s">
        <v>17</v>
      </c>
      <c r="C81" s="153">
        <v>1</v>
      </c>
      <c r="D81" s="41" t="s">
        <v>207</v>
      </c>
      <c r="E81" s="154">
        <v>6494</v>
      </c>
      <c r="F81" s="189">
        <v>33094</v>
      </c>
      <c r="G81" s="273" t="s">
        <v>382</v>
      </c>
      <c r="H81" s="71">
        <v>43886</v>
      </c>
      <c r="I81" s="166"/>
      <c r="J81" s="71">
        <v>44036</v>
      </c>
      <c r="K81" s="37"/>
      <c r="L81" s="37" t="s">
        <v>94</v>
      </c>
      <c r="M81" s="37" t="s">
        <v>94</v>
      </c>
      <c r="N81" s="37" t="s">
        <v>94</v>
      </c>
      <c r="O81" s="37" t="s">
        <v>94</v>
      </c>
      <c r="P81" s="64"/>
      <c r="Q81" s="64"/>
      <c r="R81" s="37" t="s">
        <v>94</v>
      </c>
      <c r="S81" s="37" t="s">
        <v>94</v>
      </c>
      <c r="T81" s="37" t="s">
        <v>94</v>
      </c>
      <c r="U81" s="64"/>
      <c r="V81" s="37" t="s">
        <v>84</v>
      </c>
      <c r="W81" s="64"/>
      <c r="X81" s="64"/>
      <c r="Y81" s="37" t="s">
        <v>94</v>
      </c>
      <c r="Z81" s="37" t="s">
        <v>94</v>
      </c>
      <c r="AA81" s="37" t="s">
        <v>94</v>
      </c>
      <c r="AB81" s="37" t="s">
        <v>94</v>
      </c>
      <c r="AC81" s="37" t="s">
        <v>94</v>
      </c>
      <c r="AD81" s="37"/>
      <c r="AE81" s="37"/>
      <c r="AF81" s="37" t="s">
        <v>94</v>
      </c>
      <c r="AG81" s="37" t="s">
        <v>91</v>
      </c>
      <c r="AH81" s="37" t="s">
        <v>94</v>
      </c>
      <c r="AI81" s="37" t="s">
        <v>94</v>
      </c>
      <c r="AJ81" s="37" t="s">
        <v>94</v>
      </c>
      <c r="AK81" s="37"/>
      <c r="AL81" s="37"/>
      <c r="AM81" s="37" t="s">
        <v>94</v>
      </c>
      <c r="AN81" s="37" t="s">
        <v>94</v>
      </c>
      <c r="AO81" s="37"/>
      <c r="AP81" s="37"/>
    </row>
    <row r="82" spans="1:42" s="60" customFormat="1" ht="22.5" customHeight="1" x14ac:dyDescent="0.25">
      <c r="A82" s="223">
        <v>361240</v>
      </c>
      <c r="B82" s="6" t="s">
        <v>34</v>
      </c>
      <c r="C82" s="153"/>
      <c r="D82" s="41" t="s">
        <v>410</v>
      </c>
      <c r="E82" s="154">
        <v>5905</v>
      </c>
      <c r="F82" s="189">
        <v>35125</v>
      </c>
      <c r="G82" s="275" t="s">
        <v>417</v>
      </c>
      <c r="H82" s="138">
        <v>44011</v>
      </c>
      <c r="I82" s="166"/>
      <c r="J82" s="71">
        <v>44127</v>
      </c>
      <c r="K82" s="37"/>
      <c r="L82" s="64"/>
      <c r="M82" s="64"/>
      <c r="N82" s="64"/>
      <c r="O82" s="64"/>
      <c r="P82" s="64"/>
      <c r="Q82" s="64"/>
      <c r="R82" s="64"/>
      <c r="S82" s="64"/>
      <c r="T82" s="64"/>
      <c r="U82" s="64"/>
      <c r="V82" s="64"/>
      <c r="W82" s="64"/>
      <c r="X82" s="64"/>
      <c r="Y82" s="64"/>
      <c r="Z82" s="64"/>
      <c r="AA82" s="64"/>
      <c r="AB82" s="64"/>
      <c r="AC82" s="64"/>
      <c r="AD82" s="37"/>
      <c r="AE82" s="37"/>
      <c r="AF82" s="64"/>
      <c r="AG82" s="64"/>
      <c r="AH82" s="64"/>
      <c r="AI82" s="64"/>
      <c r="AJ82" s="64"/>
      <c r="AK82" s="37"/>
      <c r="AL82" s="37"/>
      <c r="AM82" s="37" t="s">
        <v>94</v>
      </c>
      <c r="AN82" s="37" t="s">
        <v>94</v>
      </c>
      <c r="AO82" s="37"/>
      <c r="AP82" s="37"/>
    </row>
    <row r="83" spans="1:42" s="60" customFormat="1" ht="22.5" customHeight="1" x14ac:dyDescent="0.25">
      <c r="A83" s="223"/>
      <c r="B83" s="6" t="s">
        <v>31</v>
      </c>
      <c r="C83" s="7">
        <v>5</v>
      </c>
      <c r="D83" s="257" t="s">
        <v>361</v>
      </c>
      <c r="E83" s="76">
        <v>3173</v>
      </c>
      <c r="F83" s="185">
        <v>33205</v>
      </c>
      <c r="G83" s="273" t="s">
        <v>301</v>
      </c>
      <c r="H83" s="71">
        <v>43837</v>
      </c>
      <c r="I83" s="166"/>
      <c r="J83" s="71">
        <v>44008</v>
      </c>
      <c r="K83" s="37"/>
      <c r="L83" s="37" t="s">
        <v>94</v>
      </c>
      <c r="M83" s="37" t="s">
        <v>94</v>
      </c>
      <c r="N83" s="37" t="s">
        <v>94</v>
      </c>
      <c r="O83" s="37" t="s">
        <v>94</v>
      </c>
      <c r="P83" s="64"/>
      <c r="Q83" s="64"/>
      <c r="R83" s="96" t="s">
        <v>14</v>
      </c>
      <c r="S83" s="37" t="s">
        <v>94</v>
      </c>
      <c r="T83" s="37" t="s">
        <v>94</v>
      </c>
      <c r="U83" s="64"/>
      <c r="V83" s="37" t="s">
        <v>84</v>
      </c>
      <c r="W83" s="64"/>
      <c r="X83" s="64"/>
      <c r="Y83" s="96" t="s">
        <v>14</v>
      </c>
      <c r="Z83" s="37" t="s">
        <v>94</v>
      </c>
      <c r="AA83" s="37" t="s">
        <v>94</v>
      </c>
      <c r="AB83" s="37" t="s">
        <v>84</v>
      </c>
      <c r="AC83" s="37" t="s">
        <v>84</v>
      </c>
      <c r="AD83" s="37"/>
      <c r="AE83" s="37"/>
      <c r="AF83" s="37" t="s">
        <v>94</v>
      </c>
      <c r="AG83" s="74" t="s">
        <v>403</v>
      </c>
      <c r="AH83" s="64"/>
      <c r="AI83" s="64"/>
      <c r="AJ83" s="64"/>
      <c r="AK83" s="37"/>
      <c r="AL83" s="37"/>
      <c r="AM83" s="64"/>
      <c r="AN83" s="64"/>
      <c r="AO83" s="37"/>
      <c r="AP83" s="37"/>
    </row>
    <row r="84" spans="1:42" s="60" customFormat="1" ht="22.5" customHeight="1" x14ac:dyDescent="0.25">
      <c r="A84" s="223"/>
      <c r="B84" s="6" t="s">
        <v>17</v>
      </c>
      <c r="C84" s="7">
        <v>34</v>
      </c>
      <c r="D84" s="12" t="s">
        <v>228</v>
      </c>
      <c r="E84" s="81">
        <v>6429</v>
      </c>
      <c r="F84" s="185">
        <v>23906</v>
      </c>
      <c r="G84" s="273" t="s">
        <v>302</v>
      </c>
      <c r="H84" s="71">
        <v>43837</v>
      </c>
      <c r="I84" s="166"/>
      <c r="J84" s="71">
        <v>44001</v>
      </c>
      <c r="K84" s="37"/>
      <c r="L84" s="37" t="s">
        <v>94</v>
      </c>
      <c r="M84" s="37" t="s">
        <v>94</v>
      </c>
      <c r="N84" s="37" t="s">
        <v>94</v>
      </c>
      <c r="O84" s="37" t="s">
        <v>94</v>
      </c>
      <c r="P84" s="64"/>
      <c r="Q84" s="64"/>
      <c r="R84" s="37" t="s">
        <v>94</v>
      </c>
      <c r="S84" s="37" t="s">
        <v>94</v>
      </c>
      <c r="T84" s="37" t="s">
        <v>94</v>
      </c>
      <c r="U84" s="64"/>
      <c r="V84" s="37" t="s">
        <v>84</v>
      </c>
      <c r="W84" s="64"/>
      <c r="X84" s="64"/>
      <c r="Y84" s="37" t="s">
        <v>94</v>
      </c>
      <c r="Z84" s="37" t="s">
        <v>94</v>
      </c>
      <c r="AA84" s="37" t="s">
        <v>94</v>
      </c>
      <c r="AB84" s="37" t="s">
        <v>94</v>
      </c>
      <c r="AC84" s="37" t="s">
        <v>94</v>
      </c>
      <c r="AD84" s="16" t="s">
        <v>400</v>
      </c>
      <c r="AE84" s="37"/>
      <c r="AF84" s="64"/>
      <c r="AG84" s="64"/>
      <c r="AH84" s="64"/>
      <c r="AI84" s="64"/>
      <c r="AJ84" s="64"/>
      <c r="AK84" s="37"/>
      <c r="AL84" s="37"/>
      <c r="AM84" s="64"/>
      <c r="AN84" s="64"/>
      <c r="AO84" s="37"/>
      <c r="AP84" s="37"/>
    </row>
    <row r="85" spans="1:42" s="60" customFormat="1" ht="22.5" customHeight="1" x14ac:dyDescent="0.2">
      <c r="A85" s="223">
        <v>361240</v>
      </c>
      <c r="B85" s="6">
        <v>6</v>
      </c>
      <c r="C85" s="7"/>
      <c r="D85" s="32" t="s">
        <v>388</v>
      </c>
      <c r="E85" s="81">
        <v>3492</v>
      </c>
      <c r="F85" s="185">
        <v>35664</v>
      </c>
      <c r="G85" s="265" t="s">
        <v>374</v>
      </c>
      <c r="H85" s="138">
        <v>43997</v>
      </c>
      <c r="I85" s="166"/>
      <c r="J85" s="71">
        <v>44113</v>
      </c>
      <c r="K85" s="37"/>
      <c r="L85" s="64"/>
      <c r="M85" s="64"/>
      <c r="N85" s="64"/>
      <c r="O85" s="64"/>
      <c r="P85" s="64"/>
      <c r="Q85" s="64"/>
      <c r="R85" s="64"/>
      <c r="S85" s="64"/>
      <c r="T85" s="64"/>
      <c r="U85" s="64"/>
      <c r="V85" s="64"/>
      <c r="W85" s="64"/>
      <c r="X85" s="64"/>
      <c r="Y85" s="37" t="s">
        <v>94</v>
      </c>
      <c r="Z85" s="37" t="s">
        <v>94</v>
      </c>
      <c r="AA85" s="37" t="s">
        <v>94</v>
      </c>
      <c r="AB85" s="37" t="s">
        <v>94</v>
      </c>
      <c r="AC85" s="37" t="s">
        <v>94</v>
      </c>
      <c r="AD85" s="37"/>
      <c r="AE85" s="37"/>
      <c r="AF85" s="37" t="s">
        <v>94</v>
      </c>
      <c r="AG85" s="37" t="s">
        <v>94</v>
      </c>
      <c r="AH85" s="37" t="s">
        <v>94</v>
      </c>
      <c r="AI85" s="37" t="s">
        <v>94</v>
      </c>
      <c r="AJ85" s="37" t="s">
        <v>94</v>
      </c>
      <c r="AK85" s="37"/>
      <c r="AL85" s="37"/>
      <c r="AM85" s="37" t="s">
        <v>94</v>
      </c>
      <c r="AN85" s="37" t="s">
        <v>94</v>
      </c>
      <c r="AO85" s="37"/>
      <c r="AP85" s="37"/>
    </row>
    <row r="86" spans="1:42" s="60" customFormat="1" ht="22.5" customHeight="1" x14ac:dyDescent="0.25">
      <c r="A86" s="223">
        <v>361240</v>
      </c>
      <c r="B86" s="6" t="s">
        <v>31</v>
      </c>
      <c r="C86" s="7">
        <v>107</v>
      </c>
      <c r="D86" s="32" t="s">
        <v>340</v>
      </c>
      <c r="E86" s="81">
        <v>3630</v>
      </c>
      <c r="F86" s="185">
        <v>35804</v>
      </c>
      <c r="G86" s="273" t="s">
        <v>345</v>
      </c>
      <c r="H86" s="71">
        <v>43969</v>
      </c>
      <c r="I86" s="166"/>
      <c r="J86" s="71">
        <v>44085</v>
      </c>
      <c r="K86" s="37"/>
      <c r="L86" s="37" t="s">
        <v>94</v>
      </c>
      <c r="M86" s="37" t="s">
        <v>94</v>
      </c>
      <c r="N86" s="37" t="s">
        <v>94</v>
      </c>
      <c r="O86" s="37" t="s">
        <v>94</v>
      </c>
      <c r="P86" s="64"/>
      <c r="Q86" s="64"/>
      <c r="R86" s="37" t="s">
        <v>94</v>
      </c>
      <c r="S86" s="37" t="s">
        <v>94</v>
      </c>
      <c r="T86" s="37" t="s">
        <v>94</v>
      </c>
      <c r="U86" s="64"/>
      <c r="V86" s="37" t="s">
        <v>84</v>
      </c>
      <c r="W86" s="64"/>
      <c r="X86" s="64"/>
      <c r="Y86" s="37" t="s">
        <v>94</v>
      </c>
      <c r="Z86" s="37" t="s">
        <v>94</v>
      </c>
      <c r="AA86" s="37" t="s">
        <v>94</v>
      </c>
      <c r="AB86" s="37" t="s">
        <v>94</v>
      </c>
      <c r="AC86" s="37" t="s">
        <v>94</v>
      </c>
      <c r="AD86" s="37"/>
      <c r="AE86" s="37"/>
      <c r="AF86" s="37" t="s">
        <v>91</v>
      </c>
      <c r="AG86" s="37" t="s">
        <v>91</v>
      </c>
      <c r="AH86" s="37" t="s">
        <v>91</v>
      </c>
      <c r="AI86" s="37" t="s">
        <v>91</v>
      </c>
      <c r="AJ86" s="37" t="s">
        <v>91</v>
      </c>
      <c r="AK86" s="37"/>
      <c r="AL86" s="37"/>
      <c r="AM86" s="37" t="s">
        <v>94</v>
      </c>
      <c r="AN86" s="37" t="s">
        <v>94</v>
      </c>
      <c r="AO86" s="37"/>
      <c r="AP86" s="37"/>
    </row>
    <row r="87" spans="1:42" s="60" customFormat="1" ht="22.5" customHeight="1" x14ac:dyDescent="0.25">
      <c r="A87" s="223">
        <v>361240</v>
      </c>
      <c r="B87" s="6" t="s">
        <v>17</v>
      </c>
      <c r="C87" s="7"/>
      <c r="D87" s="41" t="s">
        <v>341</v>
      </c>
      <c r="E87" s="81">
        <v>5715</v>
      </c>
      <c r="F87" s="185">
        <v>35719</v>
      </c>
      <c r="G87" s="275" t="s">
        <v>344</v>
      </c>
      <c r="H87" s="71">
        <v>43969</v>
      </c>
      <c r="I87" s="166"/>
      <c r="J87" s="71">
        <v>44085</v>
      </c>
      <c r="K87" s="37"/>
      <c r="L87" s="37" t="s">
        <v>94</v>
      </c>
      <c r="M87" s="37" t="s">
        <v>94</v>
      </c>
      <c r="N87" s="37" t="s">
        <v>94</v>
      </c>
      <c r="O87" s="37" t="s">
        <v>94</v>
      </c>
      <c r="P87" s="64"/>
      <c r="Q87" s="64"/>
      <c r="R87" s="37" t="s">
        <v>94</v>
      </c>
      <c r="S87" s="37" t="s">
        <v>94</v>
      </c>
      <c r="T87" s="37" t="s">
        <v>94</v>
      </c>
      <c r="U87" s="64"/>
      <c r="V87" s="37" t="s">
        <v>84</v>
      </c>
      <c r="W87" s="64"/>
      <c r="X87" s="64"/>
      <c r="Y87" s="37" t="s">
        <v>94</v>
      </c>
      <c r="Z87" s="37" t="s">
        <v>94</v>
      </c>
      <c r="AA87" s="37" t="s">
        <v>94</v>
      </c>
      <c r="AB87" s="37" t="s">
        <v>94</v>
      </c>
      <c r="AC87" s="37" t="s">
        <v>94</v>
      </c>
      <c r="AD87" s="37"/>
      <c r="AE87" s="37"/>
      <c r="AF87" s="37" t="s">
        <v>94</v>
      </c>
      <c r="AG87" s="37" t="s">
        <v>94</v>
      </c>
      <c r="AH87" s="37" t="s">
        <v>94</v>
      </c>
      <c r="AI87" s="37" t="s">
        <v>94</v>
      </c>
      <c r="AJ87" s="37" t="s">
        <v>94</v>
      </c>
      <c r="AK87" s="37"/>
      <c r="AL87" s="37"/>
      <c r="AM87" s="37" t="s">
        <v>94</v>
      </c>
      <c r="AN87" s="37" t="s">
        <v>91</v>
      </c>
      <c r="AO87" s="37"/>
      <c r="AP87" s="37"/>
    </row>
    <row r="88" spans="1:42" s="60" customFormat="1" ht="21.75" customHeight="1" x14ac:dyDescent="0.25">
      <c r="A88" s="223"/>
      <c r="B88" s="6">
        <v>15</v>
      </c>
      <c r="C88" s="153"/>
      <c r="D88" s="140" t="s">
        <v>396</v>
      </c>
      <c r="E88" s="107">
        <v>5977</v>
      </c>
      <c r="F88" s="70">
        <v>36732</v>
      </c>
      <c r="G88" s="273" t="s">
        <v>303</v>
      </c>
      <c r="H88" s="71">
        <v>43969</v>
      </c>
      <c r="I88" s="166"/>
      <c r="J88" s="71">
        <v>44085</v>
      </c>
      <c r="K88" s="37"/>
      <c r="L88" s="37" t="s">
        <v>94</v>
      </c>
      <c r="M88" s="37" t="s">
        <v>94</v>
      </c>
      <c r="N88" s="37" t="s">
        <v>94</v>
      </c>
      <c r="O88" s="37" t="s">
        <v>94</v>
      </c>
      <c r="P88" s="64"/>
      <c r="Q88" s="64"/>
      <c r="R88" s="37" t="s">
        <v>94</v>
      </c>
      <c r="S88" s="37" t="s">
        <v>94</v>
      </c>
      <c r="T88" s="37" t="s">
        <v>94</v>
      </c>
      <c r="U88" s="64"/>
      <c r="V88" s="37" t="s">
        <v>84</v>
      </c>
      <c r="W88" s="64"/>
      <c r="X88" s="64"/>
      <c r="Y88" s="37" t="s">
        <v>94</v>
      </c>
      <c r="Z88" s="37" t="s">
        <v>94</v>
      </c>
      <c r="AA88" s="37" t="s">
        <v>94</v>
      </c>
      <c r="AB88" s="74" t="s">
        <v>397</v>
      </c>
      <c r="AC88" s="64"/>
      <c r="AD88" s="37"/>
      <c r="AE88" s="37"/>
      <c r="AF88" s="64"/>
      <c r="AG88" s="64"/>
      <c r="AH88" s="64"/>
      <c r="AI88" s="64"/>
      <c r="AJ88" s="64"/>
      <c r="AK88" s="37"/>
      <c r="AL88" s="37"/>
      <c r="AM88" s="64"/>
      <c r="AN88" s="64"/>
      <c r="AO88" s="37"/>
      <c r="AP88" s="37"/>
    </row>
    <row r="89" spans="1:42" s="60" customFormat="1" ht="21.75" customHeight="1" x14ac:dyDescent="0.2">
      <c r="A89" s="223">
        <v>361240</v>
      </c>
      <c r="B89" s="6" t="s">
        <v>17</v>
      </c>
      <c r="C89" s="153"/>
      <c r="D89" s="32" t="s">
        <v>389</v>
      </c>
      <c r="E89" s="81">
        <v>4980</v>
      </c>
      <c r="F89" s="185">
        <v>26364</v>
      </c>
      <c r="G89" s="265" t="s">
        <v>375</v>
      </c>
      <c r="H89" s="138">
        <v>43997</v>
      </c>
      <c r="I89" s="166"/>
      <c r="J89" s="71">
        <v>44113</v>
      </c>
      <c r="K89" s="37"/>
      <c r="L89" s="64"/>
      <c r="M89" s="64"/>
      <c r="N89" s="64"/>
      <c r="O89" s="64"/>
      <c r="P89" s="64"/>
      <c r="Q89" s="64"/>
      <c r="R89" s="64"/>
      <c r="S89" s="64"/>
      <c r="T89" s="64"/>
      <c r="U89" s="64"/>
      <c r="V89" s="64"/>
      <c r="W89" s="64"/>
      <c r="X89" s="64"/>
      <c r="Y89" s="37" t="s">
        <v>94</v>
      </c>
      <c r="Z89" s="37" t="s">
        <v>94</v>
      </c>
      <c r="AA89" s="37" t="s">
        <v>94</v>
      </c>
      <c r="AB89" s="37" t="s">
        <v>94</v>
      </c>
      <c r="AC89" s="37" t="s">
        <v>94</v>
      </c>
      <c r="AD89" s="37"/>
      <c r="AE89" s="37"/>
      <c r="AF89" s="37" t="s">
        <v>94</v>
      </c>
      <c r="AG89" s="37" t="s">
        <v>94</v>
      </c>
      <c r="AH89" s="37" t="s">
        <v>94</v>
      </c>
      <c r="AI89" s="37" t="s">
        <v>94</v>
      </c>
      <c r="AJ89" s="37" t="s">
        <v>94</v>
      </c>
      <c r="AK89" s="37"/>
      <c r="AL89" s="37"/>
      <c r="AM89" s="37" t="s">
        <v>94</v>
      </c>
      <c r="AN89" s="37" t="s">
        <v>94</v>
      </c>
      <c r="AO89" s="37"/>
      <c r="AP89" s="37"/>
    </row>
    <row r="90" spans="1:42" s="60" customFormat="1" ht="22.5" customHeight="1" x14ac:dyDescent="0.25">
      <c r="A90" s="223">
        <v>361240</v>
      </c>
      <c r="B90" s="6" t="s">
        <v>34</v>
      </c>
      <c r="C90" s="7"/>
      <c r="D90" s="32" t="s">
        <v>175</v>
      </c>
      <c r="E90" s="81">
        <v>4649</v>
      </c>
      <c r="F90" s="185">
        <v>28781</v>
      </c>
      <c r="G90" s="273" t="s">
        <v>306</v>
      </c>
      <c r="H90" s="71">
        <v>43864</v>
      </c>
      <c r="I90" s="166"/>
      <c r="J90" s="156">
        <v>44029</v>
      </c>
      <c r="K90" s="37"/>
      <c r="L90" s="37" t="s">
        <v>94</v>
      </c>
      <c r="M90" s="37" t="s">
        <v>94</v>
      </c>
      <c r="N90" s="37" t="s">
        <v>94</v>
      </c>
      <c r="O90" s="37" t="s">
        <v>94</v>
      </c>
      <c r="P90" s="64"/>
      <c r="Q90" s="64"/>
      <c r="R90" s="37" t="s">
        <v>94</v>
      </c>
      <c r="S90" s="37" t="s">
        <v>94</v>
      </c>
      <c r="T90" s="37" t="s">
        <v>94</v>
      </c>
      <c r="U90" s="64"/>
      <c r="V90" s="37" t="s">
        <v>84</v>
      </c>
      <c r="W90" s="64"/>
      <c r="X90" s="64"/>
      <c r="Y90" s="37" t="s">
        <v>94</v>
      </c>
      <c r="Z90" s="37" t="s">
        <v>94</v>
      </c>
      <c r="AA90" s="37" t="s">
        <v>94</v>
      </c>
      <c r="AB90" s="37" t="s">
        <v>94</v>
      </c>
      <c r="AC90" s="37" t="s">
        <v>94</v>
      </c>
      <c r="AD90" s="37"/>
      <c r="AE90" s="37"/>
      <c r="AF90" s="37" t="s">
        <v>94</v>
      </c>
      <c r="AG90" s="37" t="s">
        <v>94</v>
      </c>
      <c r="AH90" s="37" t="s">
        <v>94</v>
      </c>
      <c r="AI90" s="37" t="s">
        <v>94</v>
      </c>
      <c r="AJ90" s="37" t="s">
        <v>94</v>
      </c>
      <c r="AK90" s="37"/>
      <c r="AL90" s="37"/>
      <c r="AM90" s="37" t="s">
        <v>94</v>
      </c>
      <c r="AN90" s="37" t="s">
        <v>91</v>
      </c>
      <c r="AO90" s="37"/>
      <c r="AP90" s="37"/>
    </row>
    <row r="91" spans="1:42" s="60" customFormat="1" ht="22.5" customHeight="1" x14ac:dyDescent="0.25">
      <c r="A91" s="223"/>
      <c r="B91" s="6" t="s">
        <v>17</v>
      </c>
      <c r="C91" s="7"/>
      <c r="D91" s="86" t="s">
        <v>217</v>
      </c>
      <c r="E91" s="81">
        <v>5511</v>
      </c>
      <c r="F91" s="185">
        <v>35288</v>
      </c>
      <c r="G91" s="273" t="s">
        <v>309</v>
      </c>
      <c r="H91" s="71">
        <v>43899</v>
      </c>
      <c r="I91" s="166"/>
      <c r="J91" s="71">
        <v>44029</v>
      </c>
      <c r="K91" s="37" t="s">
        <v>93</v>
      </c>
      <c r="L91" s="37" t="s">
        <v>93</v>
      </c>
      <c r="M91" s="37" t="s">
        <v>93</v>
      </c>
      <c r="N91" s="37" t="s">
        <v>93</v>
      </c>
      <c r="O91" s="37" t="s">
        <v>93</v>
      </c>
      <c r="P91" s="37" t="s">
        <v>93</v>
      </c>
      <c r="Q91" s="37" t="s">
        <v>93</v>
      </c>
      <c r="R91" s="37" t="s">
        <v>93</v>
      </c>
      <c r="S91" s="74" t="s">
        <v>368</v>
      </c>
      <c r="T91" s="64"/>
      <c r="U91" s="64"/>
      <c r="V91" s="64"/>
      <c r="W91" s="64"/>
      <c r="X91" s="64"/>
      <c r="Y91" s="64"/>
      <c r="Z91" s="64"/>
      <c r="AA91" s="64"/>
      <c r="AB91" s="64"/>
      <c r="AC91" s="64"/>
      <c r="AD91" s="37"/>
      <c r="AE91" s="37"/>
      <c r="AF91" s="64"/>
      <c r="AG91" s="64"/>
      <c r="AH91" s="64"/>
      <c r="AI91" s="64"/>
      <c r="AJ91" s="64"/>
      <c r="AK91" s="37"/>
      <c r="AL91" s="37"/>
      <c r="AM91" s="64"/>
      <c r="AN91" s="64"/>
      <c r="AO91" s="37"/>
      <c r="AP91" s="37"/>
    </row>
    <row r="92" spans="1:42" s="60" customFormat="1" ht="22.5" customHeight="1" x14ac:dyDescent="0.2">
      <c r="A92" s="223">
        <v>361240</v>
      </c>
      <c r="B92" s="6" t="s">
        <v>17</v>
      </c>
      <c r="C92" s="7"/>
      <c r="D92" s="32" t="s">
        <v>399</v>
      </c>
      <c r="E92" s="81">
        <v>5538</v>
      </c>
      <c r="F92" s="185">
        <v>35411</v>
      </c>
      <c r="G92" s="265" t="s">
        <v>376</v>
      </c>
      <c r="H92" s="138">
        <v>43997</v>
      </c>
      <c r="I92" s="166"/>
      <c r="J92" s="71">
        <v>44113</v>
      </c>
      <c r="K92" s="37"/>
      <c r="L92" s="64"/>
      <c r="M92" s="64"/>
      <c r="N92" s="64"/>
      <c r="O92" s="64"/>
      <c r="P92" s="64"/>
      <c r="Q92" s="64"/>
      <c r="R92" s="64"/>
      <c r="S92" s="64"/>
      <c r="T92" s="64"/>
      <c r="U92" s="64"/>
      <c r="V92" s="64"/>
      <c r="W92" s="64"/>
      <c r="X92" s="64"/>
      <c r="Y92" s="37" t="s">
        <v>91</v>
      </c>
      <c r="Z92" s="37" t="s">
        <v>94</v>
      </c>
      <c r="AA92" s="37" t="s">
        <v>94</v>
      </c>
      <c r="AB92" s="37" t="s">
        <v>94</v>
      </c>
      <c r="AC92" s="37" t="s">
        <v>94</v>
      </c>
      <c r="AD92" s="37"/>
      <c r="AE92" s="37"/>
      <c r="AF92" s="37" t="s">
        <v>94</v>
      </c>
      <c r="AG92" s="37" t="s">
        <v>94</v>
      </c>
      <c r="AH92" s="37" t="s">
        <v>94</v>
      </c>
      <c r="AI92" s="37" t="s">
        <v>94</v>
      </c>
      <c r="AJ92" s="37" t="s">
        <v>94</v>
      </c>
      <c r="AK92" s="37"/>
      <c r="AL92" s="37"/>
      <c r="AM92" s="37" t="s">
        <v>94</v>
      </c>
      <c r="AN92" s="37" t="s">
        <v>94</v>
      </c>
      <c r="AO92" s="37"/>
      <c r="AP92" s="37"/>
    </row>
    <row r="93" spans="1:42" s="60" customFormat="1" ht="22.5" customHeight="1" x14ac:dyDescent="0.25">
      <c r="A93" s="223"/>
      <c r="B93" s="6">
        <v>15</v>
      </c>
      <c r="C93" s="7"/>
      <c r="D93" s="140" t="s">
        <v>412</v>
      </c>
      <c r="E93" s="107">
        <v>5912</v>
      </c>
      <c r="F93" s="70">
        <v>26901</v>
      </c>
      <c r="G93" s="273" t="s">
        <v>310</v>
      </c>
      <c r="H93" s="71">
        <v>43969</v>
      </c>
      <c r="I93" s="166"/>
      <c r="J93" s="71">
        <v>44085</v>
      </c>
      <c r="K93" s="37"/>
      <c r="L93" s="37" t="s">
        <v>94</v>
      </c>
      <c r="M93" s="37" t="s">
        <v>94</v>
      </c>
      <c r="N93" s="37" t="s">
        <v>94</v>
      </c>
      <c r="O93" s="37" t="s">
        <v>94</v>
      </c>
      <c r="P93" s="64"/>
      <c r="Q93" s="64"/>
      <c r="R93" s="37" t="s">
        <v>94</v>
      </c>
      <c r="S93" s="37" t="s">
        <v>94</v>
      </c>
      <c r="T93" s="37" t="s">
        <v>94</v>
      </c>
      <c r="U93" s="64"/>
      <c r="V93" s="37" t="s">
        <v>84</v>
      </c>
      <c r="W93" s="64"/>
      <c r="X93" s="64"/>
      <c r="Y93" s="37" t="s">
        <v>94</v>
      </c>
      <c r="Z93" s="37" t="s">
        <v>94</v>
      </c>
      <c r="AA93" s="37" t="s">
        <v>94</v>
      </c>
      <c r="AB93" s="37" t="s">
        <v>94</v>
      </c>
      <c r="AC93" s="37" t="s">
        <v>94</v>
      </c>
      <c r="AD93" s="37"/>
      <c r="AE93" s="37"/>
      <c r="AF93" s="37" t="s">
        <v>94</v>
      </c>
      <c r="AG93" s="37" t="s">
        <v>94</v>
      </c>
      <c r="AH93" s="37" t="s">
        <v>94</v>
      </c>
      <c r="AI93" s="37" t="s">
        <v>94</v>
      </c>
      <c r="AJ93" s="37" t="s">
        <v>94</v>
      </c>
      <c r="AK93" s="37"/>
      <c r="AL93" s="37"/>
      <c r="AM93" s="37" t="s">
        <v>94</v>
      </c>
      <c r="AN93" s="16" t="s">
        <v>418</v>
      </c>
      <c r="AO93" s="37"/>
      <c r="AP93" s="37"/>
    </row>
    <row r="94" spans="1:42" s="60" customFormat="1" ht="22.5" customHeight="1" x14ac:dyDescent="0.25">
      <c r="A94" s="223">
        <v>361240</v>
      </c>
      <c r="B94" s="6" t="s">
        <v>31</v>
      </c>
      <c r="C94" s="7"/>
      <c r="D94" s="32" t="s">
        <v>180</v>
      </c>
      <c r="E94" s="81">
        <v>4894</v>
      </c>
      <c r="F94" s="185">
        <v>36405</v>
      </c>
      <c r="G94" s="273" t="s">
        <v>311</v>
      </c>
      <c r="H94" s="71">
        <v>43864</v>
      </c>
      <c r="I94" s="166"/>
      <c r="J94" s="71">
        <v>44029</v>
      </c>
      <c r="K94" s="37"/>
      <c r="L94" s="37" t="s">
        <v>91</v>
      </c>
      <c r="M94" s="37" t="s">
        <v>91</v>
      </c>
      <c r="N94" s="37" t="s">
        <v>91</v>
      </c>
      <c r="O94" s="37" t="s">
        <v>96</v>
      </c>
      <c r="P94" s="37" t="s">
        <v>96</v>
      </c>
      <c r="Q94" s="37" t="s">
        <v>96</v>
      </c>
      <c r="R94" s="96" t="s">
        <v>107</v>
      </c>
      <c r="S94" s="37" t="s">
        <v>94</v>
      </c>
      <c r="T94" s="37" t="s">
        <v>94</v>
      </c>
      <c r="U94" s="64"/>
      <c r="V94" s="37" t="s">
        <v>84</v>
      </c>
      <c r="W94" s="64"/>
      <c r="X94" s="64"/>
      <c r="Y94" s="37" t="s">
        <v>94</v>
      </c>
      <c r="Z94" s="37" t="s">
        <v>94</v>
      </c>
      <c r="AA94" s="37" t="s">
        <v>94</v>
      </c>
      <c r="AB94" s="37" t="s">
        <v>94</v>
      </c>
      <c r="AC94" s="37" t="s">
        <v>94</v>
      </c>
      <c r="AD94" s="37"/>
      <c r="AE94" s="37"/>
      <c r="AF94" s="37" t="s">
        <v>94</v>
      </c>
      <c r="AG94" s="37" t="s">
        <v>94</v>
      </c>
      <c r="AH94" s="37" t="s">
        <v>94</v>
      </c>
      <c r="AI94" s="37" t="s">
        <v>94</v>
      </c>
      <c r="AJ94" s="37" t="s">
        <v>94</v>
      </c>
      <c r="AK94" s="37"/>
      <c r="AL94" s="37"/>
      <c r="AM94" s="37" t="s">
        <v>84</v>
      </c>
      <c r="AN94" s="37" t="s">
        <v>94</v>
      </c>
      <c r="AO94" s="37"/>
      <c r="AP94" s="37"/>
    </row>
    <row r="95" spans="1:42" s="60" customFormat="1" ht="22.5" customHeight="1" x14ac:dyDescent="0.25">
      <c r="A95" s="223"/>
      <c r="B95" s="6">
        <v>15</v>
      </c>
      <c r="C95" s="7"/>
      <c r="D95" s="140" t="s">
        <v>413</v>
      </c>
      <c r="E95" s="107">
        <v>2700</v>
      </c>
      <c r="F95" s="70">
        <v>29000</v>
      </c>
      <c r="G95" s="273" t="s">
        <v>312</v>
      </c>
      <c r="H95" s="71">
        <v>43969</v>
      </c>
      <c r="I95" s="166"/>
      <c r="J95" s="71">
        <v>44085</v>
      </c>
      <c r="K95" s="37"/>
      <c r="L95" s="37" t="s">
        <v>94</v>
      </c>
      <c r="M95" s="37" t="s">
        <v>94</v>
      </c>
      <c r="N95" s="37" t="s">
        <v>94</v>
      </c>
      <c r="O95" s="37" t="s">
        <v>94</v>
      </c>
      <c r="P95" s="64"/>
      <c r="Q95" s="64"/>
      <c r="R95" s="37" t="s">
        <v>94</v>
      </c>
      <c r="S95" s="37" t="s">
        <v>94</v>
      </c>
      <c r="T95" s="37" t="s">
        <v>94</v>
      </c>
      <c r="U95" s="64"/>
      <c r="V95" s="37" t="s">
        <v>84</v>
      </c>
      <c r="W95" s="64"/>
      <c r="X95" s="64"/>
      <c r="Y95" s="37" t="s">
        <v>94</v>
      </c>
      <c r="Z95" s="37" t="s">
        <v>94</v>
      </c>
      <c r="AA95" s="37" t="s">
        <v>94</v>
      </c>
      <c r="AB95" s="37" t="s">
        <v>94</v>
      </c>
      <c r="AC95" s="37" t="s">
        <v>94</v>
      </c>
      <c r="AD95" s="37"/>
      <c r="AE95" s="37"/>
      <c r="AF95" s="37" t="s">
        <v>94</v>
      </c>
      <c r="AG95" s="37" t="s">
        <v>94</v>
      </c>
      <c r="AH95" s="37" t="s">
        <v>94</v>
      </c>
      <c r="AI95" s="37" t="s">
        <v>94</v>
      </c>
      <c r="AJ95" s="37" t="s">
        <v>94</v>
      </c>
      <c r="AK95" s="37"/>
      <c r="AL95" s="37"/>
      <c r="AM95" s="37" t="s">
        <v>94</v>
      </c>
      <c r="AN95" s="16" t="s">
        <v>418</v>
      </c>
      <c r="AO95" s="37"/>
      <c r="AP95" s="37"/>
    </row>
    <row r="96" spans="1:42" s="60" customFormat="1" ht="22.5" customHeight="1" x14ac:dyDescent="0.25">
      <c r="A96" s="223">
        <v>361240</v>
      </c>
      <c r="B96" s="6">
        <v>15</v>
      </c>
      <c r="C96" s="7"/>
      <c r="D96" s="11" t="s">
        <v>357</v>
      </c>
      <c r="E96" s="107">
        <v>3177</v>
      </c>
      <c r="F96" s="35">
        <v>31850</v>
      </c>
      <c r="G96" s="273"/>
      <c r="H96" s="71">
        <v>43970</v>
      </c>
      <c r="I96" s="166"/>
      <c r="J96" s="71">
        <v>44085</v>
      </c>
      <c r="K96" s="37"/>
      <c r="L96" s="37" t="s">
        <v>94</v>
      </c>
      <c r="M96" s="37" t="s">
        <v>94</v>
      </c>
      <c r="N96" s="37" t="s">
        <v>94</v>
      </c>
      <c r="O96" s="37" t="s">
        <v>94</v>
      </c>
      <c r="P96" s="64"/>
      <c r="Q96" s="64"/>
      <c r="R96" s="37" t="s">
        <v>94</v>
      </c>
      <c r="S96" s="37" t="s">
        <v>94</v>
      </c>
      <c r="T96" s="37" t="s">
        <v>94</v>
      </c>
      <c r="U96" s="64"/>
      <c r="V96" s="37" t="s">
        <v>84</v>
      </c>
      <c r="W96" s="64"/>
      <c r="X96" s="64"/>
      <c r="Y96" s="37" t="s">
        <v>94</v>
      </c>
      <c r="Z96" s="37" t="s">
        <v>94</v>
      </c>
      <c r="AA96" s="37" t="s">
        <v>94</v>
      </c>
      <c r="AB96" s="37" t="s">
        <v>94</v>
      </c>
      <c r="AC96" s="37" t="s">
        <v>91</v>
      </c>
      <c r="AD96" s="37" t="s">
        <v>91</v>
      </c>
      <c r="AE96" s="37" t="s">
        <v>91</v>
      </c>
      <c r="AF96" s="37" t="s">
        <v>96</v>
      </c>
      <c r="AG96" s="37" t="s">
        <v>96</v>
      </c>
      <c r="AH96" s="37" t="s">
        <v>94</v>
      </c>
      <c r="AI96" s="37" t="s">
        <v>91</v>
      </c>
      <c r="AJ96" s="37" t="s">
        <v>91</v>
      </c>
      <c r="AK96" s="37" t="s">
        <v>91</v>
      </c>
      <c r="AL96" s="37" t="s">
        <v>96</v>
      </c>
      <c r="AM96" s="37" t="s">
        <v>96</v>
      </c>
      <c r="AN96" s="37" t="s">
        <v>96</v>
      </c>
      <c r="AO96" s="37"/>
      <c r="AP96" s="37"/>
    </row>
    <row r="97" spans="1:43" s="60" customFormat="1" ht="22.5" customHeight="1" x14ac:dyDescent="0.25">
      <c r="A97" s="223">
        <v>361240</v>
      </c>
      <c r="B97" s="6">
        <v>15</v>
      </c>
      <c r="C97" s="7"/>
      <c r="D97" s="11" t="s">
        <v>415</v>
      </c>
      <c r="E97" s="107">
        <v>5267</v>
      </c>
      <c r="F97" s="35">
        <v>35236</v>
      </c>
      <c r="G97" s="275" t="s">
        <v>416</v>
      </c>
      <c r="H97" s="138">
        <v>44011</v>
      </c>
      <c r="I97" s="166"/>
      <c r="J97" s="71">
        <v>44127</v>
      </c>
      <c r="K97" s="37"/>
      <c r="L97" s="64"/>
      <c r="M97" s="64"/>
      <c r="N97" s="64"/>
      <c r="O97" s="64"/>
      <c r="P97" s="64"/>
      <c r="Q97" s="64"/>
      <c r="R97" s="64"/>
      <c r="S97" s="64"/>
      <c r="T97" s="64"/>
      <c r="U97" s="64"/>
      <c r="V97" s="64"/>
      <c r="W97" s="64"/>
      <c r="X97" s="64"/>
      <c r="Y97" s="64"/>
      <c r="Z97" s="64"/>
      <c r="AA97" s="64"/>
      <c r="AB97" s="64"/>
      <c r="AC97" s="64"/>
      <c r="AD97" s="37"/>
      <c r="AE97" s="37"/>
      <c r="AF97" s="64"/>
      <c r="AG97" s="64"/>
      <c r="AH97" s="64"/>
      <c r="AI97" s="64"/>
      <c r="AJ97" s="64"/>
      <c r="AK97" s="37"/>
      <c r="AL97" s="37"/>
      <c r="AM97" s="37" t="s">
        <v>94</v>
      </c>
      <c r="AN97" s="37" t="s">
        <v>94</v>
      </c>
      <c r="AO97" s="37"/>
      <c r="AP97" s="37"/>
    </row>
    <row r="98" spans="1:43" s="60" customFormat="1" ht="22.5" customHeight="1" x14ac:dyDescent="0.25">
      <c r="A98" s="223">
        <v>361240</v>
      </c>
      <c r="B98" s="6">
        <v>15</v>
      </c>
      <c r="C98" s="7"/>
      <c r="D98" s="32" t="s">
        <v>390</v>
      </c>
      <c r="E98" s="107">
        <v>3656</v>
      </c>
      <c r="F98" s="35">
        <v>34560</v>
      </c>
      <c r="G98" s="281" t="s">
        <v>402</v>
      </c>
      <c r="H98" s="138">
        <v>44004</v>
      </c>
      <c r="I98" s="166"/>
      <c r="J98" s="71">
        <v>44120</v>
      </c>
      <c r="K98" s="37"/>
      <c r="L98" s="64"/>
      <c r="M98" s="64"/>
      <c r="N98" s="64"/>
      <c r="O98" s="64"/>
      <c r="P98" s="64"/>
      <c r="Q98" s="64"/>
      <c r="R98" s="64"/>
      <c r="S98" s="64"/>
      <c r="T98" s="64"/>
      <c r="U98" s="64"/>
      <c r="V98" s="64"/>
      <c r="W98" s="64"/>
      <c r="X98" s="64"/>
      <c r="Y98" s="64"/>
      <c r="Z98" s="64"/>
      <c r="AA98" s="64"/>
      <c r="AB98" s="64"/>
      <c r="AC98" s="64"/>
      <c r="AD98" s="37"/>
      <c r="AE98" s="37"/>
      <c r="AF98" s="37" t="s">
        <v>94</v>
      </c>
      <c r="AG98" s="37" t="s">
        <v>94</v>
      </c>
      <c r="AH98" s="37" t="s">
        <v>94</v>
      </c>
      <c r="AI98" s="37" t="s">
        <v>94</v>
      </c>
      <c r="AJ98" s="37" t="s">
        <v>94</v>
      </c>
      <c r="AK98" s="37"/>
      <c r="AL98" s="37"/>
      <c r="AM98" s="37" t="s">
        <v>94</v>
      </c>
      <c r="AN98" s="37" t="s">
        <v>94</v>
      </c>
      <c r="AO98" s="37"/>
      <c r="AP98" s="37"/>
    </row>
    <row r="99" spans="1:43" s="60" customFormat="1" ht="22.5" customHeight="1" x14ac:dyDescent="0.25">
      <c r="A99" s="223">
        <v>361240</v>
      </c>
      <c r="B99" s="6" t="s">
        <v>34</v>
      </c>
      <c r="C99" s="143">
        <v>2</v>
      </c>
      <c r="D99" s="41" t="s">
        <v>132</v>
      </c>
      <c r="E99" s="76">
        <v>2994</v>
      </c>
      <c r="F99" s="185">
        <v>25963</v>
      </c>
      <c r="G99" s="273" t="s">
        <v>292</v>
      </c>
      <c r="H99" s="138">
        <v>43857</v>
      </c>
      <c r="I99" s="169"/>
      <c r="J99" s="156">
        <v>44029</v>
      </c>
      <c r="K99" s="37"/>
      <c r="L99" s="37" t="s">
        <v>94</v>
      </c>
      <c r="M99" s="37" t="s">
        <v>94</v>
      </c>
      <c r="N99" s="96" t="s">
        <v>102</v>
      </c>
      <c r="O99" s="37" t="s">
        <v>94</v>
      </c>
      <c r="P99" s="64"/>
      <c r="Q99" s="64"/>
      <c r="R99" s="37" t="s">
        <v>94</v>
      </c>
      <c r="S99" s="37" t="s">
        <v>94</v>
      </c>
      <c r="T99" s="37" t="s">
        <v>94</v>
      </c>
      <c r="U99" s="64"/>
      <c r="V99" s="37" t="s">
        <v>84</v>
      </c>
      <c r="W99" s="64"/>
      <c r="X99" s="64"/>
      <c r="Y99" s="37" t="s">
        <v>94</v>
      </c>
      <c r="Z99" s="37" t="s">
        <v>94</v>
      </c>
      <c r="AA99" s="37" t="s">
        <v>94</v>
      </c>
      <c r="AB99" s="37" t="s">
        <v>94</v>
      </c>
      <c r="AC99" s="37" t="s">
        <v>94</v>
      </c>
      <c r="AD99" s="37"/>
      <c r="AE99" s="37"/>
      <c r="AF99" s="37" t="s">
        <v>94</v>
      </c>
      <c r="AG99" s="37" t="s">
        <v>94</v>
      </c>
      <c r="AH99" s="37" t="s">
        <v>94</v>
      </c>
      <c r="AI99" s="37" t="s">
        <v>94</v>
      </c>
      <c r="AJ99" s="37" t="s">
        <v>94</v>
      </c>
      <c r="AK99" s="37"/>
      <c r="AL99" s="37"/>
      <c r="AM99" s="37" t="s">
        <v>94</v>
      </c>
      <c r="AN99" s="37" t="s">
        <v>94</v>
      </c>
      <c r="AO99" s="37"/>
      <c r="AP99" s="37"/>
    </row>
    <row r="100" spans="1:43" s="63" customFormat="1" ht="19.5" customHeight="1" x14ac:dyDescent="0.2">
      <c r="A100" s="223"/>
      <c r="B100" s="6" t="s">
        <v>17</v>
      </c>
      <c r="C100" s="7"/>
      <c r="D100" s="12" t="s">
        <v>401</v>
      </c>
      <c r="E100" s="81">
        <v>3914</v>
      </c>
      <c r="F100" s="185">
        <v>23915</v>
      </c>
      <c r="G100" s="276" t="s">
        <v>349</v>
      </c>
      <c r="H100" s="71">
        <v>43976</v>
      </c>
      <c r="I100" s="169"/>
      <c r="J100" s="71">
        <v>44092</v>
      </c>
      <c r="K100" s="61"/>
      <c r="L100" s="37" t="s">
        <v>94</v>
      </c>
      <c r="M100" s="37" t="s">
        <v>94</v>
      </c>
      <c r="N100" s="37" t="s">
        <v>94</v>
      </c>
      <c r="O100" s="37" t="s">
        <v>94</v>
      </c>
      <c r="P100" s="64"/>
      <c r="Q100" s="64"/>
      <c r="R100" s="37" t="s">
        <v>94</v>
      </c>
      <c r="S100" s="37" t="s">
        <v>94</v>
      </c>
      <c r="T100" s="37" t="s">
        <v>94</v>
      </c>
      <c r="U100" s="64"/>
      <c r="V100" s="37" t="s">
        <v>84</v>
      </c>
      <c r="W100" s="64"/>
      <c r="X100" s="64"/>
      <c r="Y100" s="37" t="s">
        <v>94</v>
      </c>
      <c r="Z100" s="37" t="s">
        <v>94</v>
      </c>
      <c r="AA100" s="37" t="s">
        <v>94</v>
      </c>
      <c r="AB100" s="37" t="s">
        <v>94</v>
      </c>
      <c r="AC100" s="37" t="s">
        <v>94</v>
      </c>
      <c r="AD100" s="16" t="s">
        <v>400</v>
      </c>
      <c r="AE100" s="37"/>
      <c r="AF100" s="64"/>
      <c r="AG100" s="64"/>
      <c r="AH100" s="64"/>
      <c r="AI100" s="64"/>
      <c r="AJ100" s="64"/>
      <c r="AK100" s="37"/>
      <c r="AL100" s="37"/>
      <c r="AM100" s="64"/>
      <c r="AN100" s="64"/>
      <c r="AO100" s="37"/>
      <c r="AP100" s="37"/>
      <c r="AQ100" s="60"/>
    </row>
    <row r="101" spans="1:43" s="63" customFormat="1" x14ac:dyDescent="0.2">
      <c r="A101" s="223">
        <v>361240</v>
      </c>
      <c r="B101" s="6" t="s">
        <v>34</v>
      </c>
      <c r="C101" s="7"/>
      <c r="D101" s="32" t="s">
        <v>380</v>
      </c>
      <c r="E101" s="81">
        <v>4726</v>
      </c>
      <c r="F101" s="185">
        <v>30037</v>
      </c>
      <c r="G101" s="266" t="s">
        <v>381</v>
      </c>
      <c r="H101" s="138">
        <v>44011</v>
      </c>
      <c r="I101" s="169"/>
      <c r="J101" s="71">
        <v>44127</v>
      </c>
      <c r="K101" s="37"/>
      <c r="L101" s="64"/>
      <c r="M101" s="64"/>
      <c r="N101" s="64"/>
      <c r="O101" s="64"/>
      <c r="P101" s="64"/>
      <c r="Q101" s="64"/>
      <c r="R101" s="64"/>
      <c r="S101" s="64"/>
      <c r="T101" s="64"/>
      <c r="U101" s="64"/>
      <c r="V101" s="64"/>
      <c r="W101" s="64"/>
      <c r="X101" s="64"/>
      <c r="Y101" s="64"/>
      <c r="Z101" s="64"/>
      <c r="AA101" s="64"/>
      <c r="AB101" s="64"/>
      <c r="AC101" s="64"/>
      <c r="AD101" s="37"/>
      <c r="AE101" s="37"/>
      <c r="AF101" s="64"/>
      <c r="AG101" s="64"/>
      <c r="AH101" s="64"/>
      <c r="AI101" s="64"/>
      <c r="AJ101" s="64"/>
      <c r="AK101" s="37"/>
      <c r="AL101" s="37"/>
      <c r="AM101" s="37" t="s">
        <v>94</v>
      </c>
      <c r="AN101" s="37" t="s">
        <v>94</v>
      </c>
      <c r="AO101" s="37"/>
      <c r="AP101" s="37"/>
    </row>
    <row r="102" spans="1:43" s="63" customFormat="1" x14ac:dyDescent="0.2">
      <c r="A102" s="223"/>
      <c r="B102" s="6"/>
      <c r="C102" s="7"/>
      <c r="D102" s="41"/>
      <c r="E102" s="81"/>
      <c r="F102" s="185"/>
      <c r="G102" s="276"/>
      <c r="H102" s="71"/>
      <c r="I102" s="71"/>
      <c r="J102" s="71"/>
      <c r="K102" s="61"/>
      <c r="L102" s="37"/>
      <c r="M102" s="37"/>
      <c r="N102" s="37"/>
      <c r="O102" s="37"/>
      <c r="P102" s="64"/>
      <c r="Q102" s="64"/>
      <c r="R102" s="37"/>
      <c r="S102" s="37"/>
      <c r="T102" s="37"/>
      <c r="U102" s="64"/>
      <c r="V102" s="37"/>
      <c r="W102" s="64"/>
      <c r="X102" s="64"/>
      <c r="Y102" s="37"/>
      <c r="Z102" s="37"/>
      <c r="AA102" s="37"/>
      <c r="AB102" s="37"/>
      <c r="AC102" s="37"/>
      <c r="AD102" s="37"/>
      <c r="AE102" s="37"/>
      <c r="AF102" s="37"/>
      <c r="AG102" s="37"/>
      <c r="AH102" s="37"/>
      <c r="AI102" s="37"/>
      <c r="AJ102" s="37"/>
      <c r="AK102" s="37"/>
      <c r="AL102" s="37"/>
      <c r="AM102" s="37"/>
      <c r="AN102" s="37"/>
      <c r="AO102" s="37"/>
      <c r="AP102" s="37"/>
    </row>
    <row r="103" spans="1:43" s="63" customFormat="1" x14ac:dyDescent="0.2">
      <c r="A103" s="223"/>
      <c r="B103" s="6"/>
      <c r="C103" s="7"/>
      <c r="D103" s="41"/>
      <c r="E103" s="81"/>
      <c r="F103" s="185"/>
      <c r="G103" s="276"/>
      <c r="H103" s="71"/>
      <c r="I103" s="71"/>
      <c r="J103" s="71"/>
      <c r="K103" s="61"/>
      <c r="L103" s="37"/>
      <c r="M103" s="37"/>
      <c r="N103" s="37"/>
      <c r="O103" s="37"/>
      <c r="P103" s="64"/>
      <c r="Q103" s="64"/>
      <c r="R103" s="37"/>
      <c r="S103" s="37"/>
      <c r="T103" s="37"/>
      <c r="U103" s="64"/>
      <c r="V103" s="37"/>
      <c r="W103" s="64"/>
      <c r="X103" s="64"/>
      <c r="Y103" s="37"/>
      <c r="Z103" s="37"/>
      <c r="AA103" s="37"/>
      <c r="AB103" s="37"/>
      <c r="AC103" s="37"/>
      <c r="AD103" s="37"/>
      <c r="AE103" s="37"/>
      <c r="AF103" s="37"/>
      <c r="AG103" s="37"/>
      <c r="AH103" s="37"/>
      <c r="AI103" s="37"/>
      <c r="AJ103" s="37"/>
      <c r="AK103" s="37"/>
      <c r="AL103" s="37"/>
      <c r="AM103" s="37"/>
      <c r="AN103" s="37"/>
      <c r="AO103" s="37"/>
      <c r="AP103" s="37"/>
    </row>
    <row r="104" spans="1:43" s="63" customFormat="1" x14ac:dyDescent="0.2">
      <c r="A104" s="223"/>
      <c r="B104" s="6"/>
      <c r="C104" s="7"/>
      <c r="D104" s="41"/>
      <c r="E104" s="81"/>
      <c r="F104" s="185"/>
      <c r="G104" s="276"/>
      <c r="H104" s="71"/>
      <c r="I104" s="71"/>
      <c r="J104" s="71"/>
      <c r="K104" s="61"/>
      <c r="L104" s="37"/>
      <c r="M104" s="37"/>
      <c r="N104" s="37"/>
      <c r="O104" s="37"/>
      <c r="P104" s="64"/>
      <c r="Q104" s="64"/>
      <c r="R104" s="37"/>
      <c r="S104" s="37"/>
      <c r="T104" s="37"/>
      <c r="U104" s="64"/>
      <c r="V104" s="37"/>
      <c r="W104" s="64"/>
      <c r="X104" s="64"/>
      <c r="Y104" s="37"/>
      <c r="Z104" s="37"/>
      <c r="AA104" s="37"/>
      <c r="AB104" s="37"/>
      <c r="AC104" s="37"/>
      <c r="AD104" s="37"/>
      <c r="AE104" s="37"/>
      <c r="AF104" s="37"/>
      <c r="AG104" s="37"/>
      <c r="AH104" s="37"/>
      <c r="AI104" s="37"/>
      <c r="AJ104" s="37"/>
      <c r="AK104" s="37"/>
      <c r="AL104" s="37"/>
      <c r="AM104" s="37"/>
      <c r="AN104" s="37"/>
      <c r="AO104" s="37"/>
      <c r="AP104" s="37"/>
    </row>
    <row r="105" spans="1:43" s="63" customFormat="1" x14ac:dyDescent="0.2">
      <c r="A105" s="223"/>
      <c r="B105" s="6"/>
      <c r="C105" s="7"/>
      <c r="D105" s="41"/>
      <c r="E105" s="81"/>
      <c r="F105" s="185"/>
      <c r="G105" s="276"/>
      <c r="H105" s="71"/>
      <c r="I105" s="71"/>
      <c r="J105" s="71"/>
      <c r="K105" s="61"/>
      <c r="L105" s="37"/>
      <c r="M105" s="37"/>
      <c r="N105" s="37"/>
      <c r="O105" s="37"/>
      <c r="P105" s="64"/>
      <c r="Q105" s="64"/>
      <c r="R105" s="37"/>
      <c r="S105" s="37"/>
      <c r="T105" s="37"/>
      <c r="U105" s="64"/>
      <c r="V105" s="37"/>
      <c r="W105" s="64"/>
      <c r="X105" s="64"/>
      <c r="Y105" s="37"/>
      <c r="Z105" s="37"/>
      <c r="AA105" s="37"/>
      <c r="AB105" s="37"/>
      <c r="AC105" s="37"/>
      <c r="AD105" s="37"/>
      <c r="AE105" s="37"/>
      <c r="AF105" s="37"/>
      <c r="AG105" s="37"/>
      <c r="AH105" s="37"/>
      <c r="AI105" s="37"/>
      <c r="AJ105" s="37"/>
      <c r="AK105" s="37"/>
      <c r="AL105" s="37"/>
      <c r="AM105" s="37"/>
      <c r="AN105" s="37"/>
      <c r="AO105" s="37"/>
      <c r="AP105" s="37"/>
    </row>
    <row r="106" spans="1:43" s="63" customFormat="1" x14ac:dyDescent="0.2">
      <c r="A106" s="223"/>
      <c r="B106" s="6"/>
      <c r="C106" s="7"/>
      <c r="D106" s="41"/>
      <c r="E106" s="81"/>
      <c r="F106" s="185"/>
      <c r="G106" s="276"/>
      <c r="H106" s="71"/>
      <c r="I106" s="71"/>
      <c r="J106" s="71"/>
      <c r="K106" s="61"/>
      <c r="L106" s="37"/>
      <c r="M106" s="37"/>
      <c r="N106" s="37"/>
      <c r="O106" s="37"/>
      <c r="P106" s="64"/>
      <c r="Q106" s="64"/>
      <c r="R106" s="37"/>
      <c r="S106" s="37"/>
      <c r="T106" s="37"/>
      <c r="U106" s="64"/>
      <c r="V106" s="37"/>
      <c r="W106" s="64"/>
      <c r="X106" s="64"/>
      <c r="Y106" s="37"/>
      <c r="Z106" s="37"/>
      <c r="AA106" s="37"/>
      <c r="AB106" s="37"/>
      <c r="AC106" s="37"/>
      <c r="AD106" s="37"/>
      <c r="AE106" s="37"/>
      <c r="AF106" s="37"/>
      <c r="AG106" s="37"/>
      <c r="AH106" s="37"/>
      <c r="AI106" s="37"/>
      <c r="AJ106" s="37"/>
      <c r="AK106" s="37"/>
      <c r="AL106" s="37"/>
      <c r="AM106" s="37"/>
      <c r="AN106" s="37"/>
      <c r="AO106" s="37"/>
      <c r="AP106" s="37"/>
    </row>
    <row r="107" spans="1:43" s="63" customFormat="1" x14ac:dyDescent="0.2">
      <c r="A107" s="223"/>
      <c r="B107" s="6"/>
      <c r="C107" s="7"/>
      <c r="D107" s="41"/>
      <c r="E107" s="81"/>
      <c r="F107" s="185"/>
      <c r="G107" s="276"/>
      <c r="H107" s="71"/>
      <c r="I107" s="71"/>
      <c r="J107" s="71"/>
      <c r="K107" s="61"/>
      <c r="L107" s="37"/>
      <c r="M107" s="37"/>
      <c r="N107" s="37"/>
      <c r="O107" s="37"/>
      <c r="P107" s="64"/>
      <c r="Q107" s="64"/>
      <c r="R107" s="37"/>
      <c r="S107" s="37"/>
      <c r="T107" s="37"/>
      <c r="U107" s="64"/>
      <c r="V107" s="37"/>
      <c r="W107" s="64"/>
      <c r="X107" s="64"/>
      <c r="Y107" s="37"/>
      <c r="Z107" s="37"/>
      <c r="AA107" s="37"/>
      <c r="AB107" s="37"/>
      <c r="AC107" s="37"/>
      <c r="AD107" s="37"/>
      <c r="AE107" s="37"/>
      <c r="AF107" s="37"/>
      <c r="AG107" s="37"/>
      <c r="AH107" s="37"/>
      <c r="AI107" s="37"/>
      <c r="AJ107" s="37"/>
      <c r="AK107" s="37"/>
      <c r="AL107" s="37"/>
      <c r="AM107" s="37"/>
      <c r="AN107" s="37"/>
      <c r="AO107" s="37"/>
      <c r="AP107" s="37"/>
    </row>
    <row r="108" spans="1:43" s="63" customFormat="1" x14ac:dyDescent="0.2">
      <c r="A108" s="223"/>
      <c r="B108" s="6"/>
      <c r="C108" s="7"/>
      <c r="D108" s="41"/>
      <c r="E108" s="81"/>
      <c r="F108" s="185"/>
      <c r="G108" s="276"/>
      <c r="H108" s="71"/>
      <c r="I108" s="71"/>
      <c r="J108" s="71"/>
      <c r="K108" s="61"/>
      <c r="L108" s="37"/>
      <c r="M108" s="37"/>
      <c r="N108" s="37"/>
      <c r="O108" s="37"/>
      <c r="P108" s="64"/>
      <c r="Q108" s="64"/>
      <c r="R108" s="37"/>
      <c r="S108" s="37"/>
      <c r="T108" s="37"/>
      <c r="U108" s="64"/>
      <c r="V108" s="37"/>
      <c r="W108" s="64"/>
      <c r="X108" s="64"/>
      <c r="Y108" s="37"/>
      <c r="Z108" s="37"/>
      <c r="AA108" s="37"/>
      <c r="AB108" s="37"/>
      <c r="AC108" s="37"/>
      <c r="AD108" s="37"/>
      <c r="AE108" s="37"/>
      <c r="AF108" s="37"/>
      <c r="AG108" s="37"/>
      <c r="AH108" s="37"/>
      <c r="AI108" s="37"/>
      <c r="AJ108" s="37"/>
      <c r="AK108" s="37"/>
      <c r="AL108" s="37"/>
      <c r="AM108" s="37"/>
      <c r="AN108" s="37"/>
      <c r="AO108" s="37"/>
      <c r="AP108" s="37"/>
    </row>
    <row r="109" spans="1:43" s="63" customFormat="1" x14ac:dyDescent="0.2">
      <c r="A109" s="223"/>
      <c r="B109" s="6"/>
      <c r="C109" s="7"/>
      <c r="D109" s="41"/>
      <c r="E109" s="81"/>
      <c r="F109" s="185"/>
      <c r="G109" s="276"/>
      <c r="H109" s="71"/>
      <c r="I109" s="71"/>
      <c r="J109" s="71"/>
      <c r="K109" s="61"/>
      <c r="L109" s="37"/>
      <c r="M109" s="37"/>
      <c r="N109" s="37"/>
      <c r="O109" s="37"/>
      <c r="P109" s="64"/>
      <c r="Q109" s="64"/>
      <c r="R109" s="37"/>
      <c r="S109" s="37"/>
      <c r="T109" s="37"/>
      <c r="U109" s="64"/>
      <c r="V109" s="37"/>
      <c r="W109" s="64"/>
      <c r="X109" s="64"/>
      <c r="Y109" s="37"/>
      <c r="Z109" s="37"/>
      <c r="AA109" s="37"/>
      <c r="AB109" s="37"/>
      <c r="AC109" s="37"/>
      <c r="AD109" s="37"/>
      <c r="AE109" s="37"/>
      <c r="AF109" s="37"/>
      <c r="AG109" s="37"/>
      <c r="AH109" s="37"/>
      <c r="AI109" s="37"/>
      <c r="AJ109" s="37"/>
      <c r="AK109" s="37"/>
      <c r="AL109" s="37"/>
      <c r="AM109" s="37"/>
      <c r="AN109" s="37"/>
      <c r="AO109" s="37"/>
      <c r="AP109" s="37"/>
    </row>
    <row r="110" spans="1:43" s="63" customFormat="1" x14ac:dyDescent="0.2">
      <c r="A110" s="223"/>
      <c r="B110" s="6"/>
      <c r="C110" s="7"/>
      <c r="D110" s="41"/>
      <c r="E110" s="81"/>
      <c r="F110" s="185"/>
      <c r="G110" s="276"/>
      <c r="H110" s="71"/>
      <c r="I110" s="71"/>
      <c r="J110" s="71"/>
      <c r="K110" s="61"/>
      <c r="L110" s="37"/>
      <c r="M110" s="37"/>
      <c r="N110" s="37"/>
      <c r="O110" s="37"/>
      <c r="P110" s="64"/>
      <c r="Q110" s="64"/>
      <c r="R110" s="37"/>
      <c r="S110" s="37"/>
      <c r="T110" s="37"/>
      <c r="U110" s="64"/>
      <c r="V110" s="37"/>
      <c r="W110" s="64"/>
      <c r="X110" s="64"/>
      <c r="Y110" s="37"/>
      <c r="Z110" s="37"/>
      <c r="AA110" s="37"/>
      <c r="AB110" s="37"/>
      <c r="AC110" s="37"/>
      <c r="AD110" s="37"/>
      <c r="AE110" s="37"/>
      <c r="AF110" s="37"/>
      <c r="AG110" s="37"/>
      <c r="AH110" s="37"/>
      <c r="AI110" s="37"/>
      <c r="AJ110" s="37"/>
      <c r="AK110" s="37"/>
      <c r="AL110" s="37"/>
      <c r="AM110" s="37"/>
      <c r="AN110" s="37"/>
      <c r="AO110" s="37"/>
      <c r="AP110" s="37"/>
    </row>
    <row r="111" spans="1:43" s="63" customFormat="1" x14ac:dyDescent="0.2">
      <c r="A111" s="223"/>
      <c r="B111" s="6"/>
      <c r="C111" s="7"/>
      <c r="D111" s="41"/>
      <c r="E111" s="81"/>
      <c r="F111" s="185"/>
      <c r="G111" s="276"/>
      <c r="H111" s="71"/>
      <c r="I111" s="71"/>
      <c r="J111" s="71"/>
      <c r="K111" s="61"/>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7"/>
      <c r="AL111" s="37"/>
      <c r="AM111" s="37"/>
      <c r="AN111" s="37"/>
      <c r="AO111" s="37"/>
      <c r="AP111" s="37"/>
    </row>
    <row r="112" spans="1:43" s="63" customFormat="1" x14ac:dyDescent="0.2">
      <c r="A112" s="223"/>
      <c r="B112" s="6"/>
      <c r="C112" s="7"/>
      <c r="D112" s="41"/>
      <c r="E112" s="81"/>
      <c r="F112" s="185"/>
      <c r="G112" s="276"/>
      <c r="H112" s="71"/>
      <c r="I112" s="71"/>
      <c r="J112" s="71"/>
      <c r="K112" s="61"/>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7"/>
      <c r="AL112" s="37"/>
      <c r="AM112" s="37"/>
      <c r="AN112" s="37"/>
      <c r="AO112" s="37"/>
      <c r="AP112" s="37"/>
    </row>
    <row r="113" spans="1:42" s="63" customFormat="1" x14ac:dyDescent="0.2">
      <c r="A113" s="223"/>
      <c r="B113" s="6"/>
      <c r="C113" s="7"/>
      <c r="D113" s="41"/>
      <c r="E113" s="81"/>
      <c r="F113" s="185"/>
      <c r="G113" s="276"/>
      <c r="H113" s="71"/>
      <c r="I113" s="71"/>
      <c r="J113" s="71"/>
      <c r="K113" s="61"/>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c r="AP113" s="37"/>
    </row>
    <row r="114" spans="1:42" s="63" customFormat="1" x14ac:dyDescent="0.2">
      <c r="A114" s="223"/>
      <c r="B114" s="6"/>
      <c r="C114" s="7"/>
      <c r="D114" s="41"/>
      <c r="E114" s="81"/>
      <c r="F114" s="185"/>
      <c r="G114" s="276"/>
      <c r="H114" s="71"/>
      <c r="I114" s="71"/>
      <c r="J114" s="71"/>
      <c r="K114" s="61"/>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c r="AI114" s="37"/>
      <c r="AJ114" s="37"/>
      <c r="AK114" s="37"/>
      <c r="AL114" s="37"/>
      <c r="AM114" s="37"/>
      <c r="AN114" s="37"/>
      <c r="AO114" s="37"/>
      <c r="AP114" s="37"/>
    </row>
    <row r="115" spans="1:42" s="63" customFormat="1" x14ac:dyDescent="0.2">
      <c r="A115" s="223"/>
      <c r="B115" s="6"/>
      <c r="C115" s="7"/>
      <c r="D115" s="41"/>
      <c r="E115" s="81"/>
      <c r="F115" s="185"/>
      <c r="G115" s="276"/>
      <c r="H115" s="71"/>
      <c r="I115" s="71"/>
      <c r="J115" s="71"/>
      <c r="K115" s="61"/>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7"/>
    </row>
    <row r="116" spans="1:42" s="63" customFormat="1" x14ac:dyDescent="0.2">
      <c r="A116" s="223"/>
      <c r="B116" s="6"/>
      <c r="C116" s="7"/>
      <c r="D116" s="41"/>
      <c r="E116" s="81"/>
      <c r="F116" s="185"/>
      <c r="G116" s="276"/>
      <c r="H116" s="71"/>
      <c r="I116" s="71"/>
      <c r="J116" s="71"/>
      <c r="K116" s="61"/>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row>
    <row r="117" spans="1:42" s="63" customFormat="1" x14ac:dyDescent="0.2">
      <c r="A117" s="223"/>
      <c r="B117" s="6"/>
      <c r="C117" s="7"/>
      <c r="D117" s="41"/>
      <c r="E117" s="81"/>
      <c r="F117" s="185"/>
      <c r="G117" s="276"/>
      <c r="H117" s="71"/>
      <c r="I117" s="71"/>
      <c r="J117" s="71"/>
      <c r="K117" s="61"/>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7"/>
      <c r="AJ117" s="37"/>
      <c r="AK117" s="37"/>
      <c r="AL117" s="37"/>
      <c r="AM117" s="37"/>
      <c r="AN117" s="37"/>
      <c r="AO117" s="37"/>
      <c r="AP117" s="37"/>
    </row>
    <row r="118" spans="1:42" s="63" customFormat="1" x14ac:dyDescent="0.2">
      <c r="A118" s="223"/>
      <c r="B118" s="6"/>
      <c r="C118" s="7"/>
      <c r="D118" s="41"/>
      <c r="E118" s="81"/>
      <c r="F118" s="185"/>
      <c r="G118" s="276"/>
      <c r="H118" s="71"/>
      <c r="I118" s="71"/>
      <c r="J118" s="71"/>
      <c r="K118" s="61"/>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7"/>
      <c r="AL118" s="37"/>
      <c r="AM118" s="37"/>
      <c r="AN118" s="37"/>
      <c r="AO118" s="37"/>
      <c r="AP118" s="37"/>
    </row>
    <row r="119" spans="1:42" s="63" customFormat="1" x14ac:dyDescent="0.2">
      <c r="A119" s="223"/>
      <c r="B119" s="6"/>
      <c r="C119" s="7"/>
      <c r="D119" s="41"/>
      <c r="E119" s="81"/>
      <c r="F119" s="185"/>
      <c r="G119" s="276"/>
      <c r="H119" s="71"/>
      <c r="I119" s="71"/>
      <c r="J119" s="71"/>
      <c r="K119" s="61"/>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37"/>
      <c r="AL119" s="37"/>
      <c r="AM119" s="37"/>
      <c r="AN119" s="37"/>
      <c r="AO119" s="37"/>
      <c r="AP119" s="37"/>
    </row>
    <row r="120" spans="1:42" s="63" customFormat="1" x14ac:dyDescent="0.2">
      <c r="A120" s="223"/>
      <c r="B120" s="6"/>
      <c r="C120" s="7"/>
      <c r="D120" s="41"/>
      <c r="E120" s="81"/>
      <c r="F120" s="185"/>
      <c r="G120" s="276"/>
      <c r="H120" s="71"/>
      <c r="I120" s="71"/>
      <c r="J120" s="71"/>
      <c r="K120" s="61"/>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row>
    <row r="121" spans="1:42" s="63" customFormat="1" x14ac:dyDescent="0.2">
      <c r="A121" s="223"/>
      <c r="B121" s="6"/>
      <c r="C121" s="7"/>
      <c r="D121" s="41"/>
      <c r="E121" s="81"/>
      <c r="F121" s="185"/>
      <c r="G121" s="276"/>
      <c r="H121" s="71"/>
      <c r="I121" s="71"/>
      <c r="J121" s="71"/>
      <c r="K121" s="61"/>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row>
    <row r="122" spans="1:42" s="63" customFormat="1" x14ac:dyDescent="0.2">
      <c r="A122" s="223"/>
      <c r="B122" s="6"/>
      <c r="C122" s="7"/>
      <c r="D122" s="41"/>
      <c r="E122" s="81"/>
      <c r="F122" s="185"/>
      <c r="G122" s="276"/>
      <c r="H122" s="71"/>
      <c r="I122" s="71"/>
      <c r="J122" s="71"/>
      <c r="K122" s="61"/>
      <c r="L122" s="37"/>
      <c r="M122" s="37"/>
      <c r="N122" s="37"/>
      <c r="O122" s="37"/>
      <c r="P122" s="37"/>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c r="AO122" s="37"/>
      <c r="AP122" s="37"/>
    </row>
    <row r="123" spans="1:42" s="63" customFormat="1" x14ac:dyDescent="0.2">
      <c r="A123" s="223"/>
      <c r="B123" s="6"/>
      <c r="C123" s="7"/>
      <c r="D123" s="41"/>
      <c r="E123" s="81"/>
      <c r="F123" s="185"/>
      <c r="G123" s="276"/>
      <c r="H123" s="71"/>
      <c r="I123" s="71"/>
      <c r="J123" s="71"/>
      <c r="K123" s="61"/>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7"/>
      <c r="AI123" s="37"/>
      <c r="AJ123" s="37"/>
      <c r="AK123" s="37"/>
      <c r="AL123" s="37"/>
      <c r="AM123" s="37"/>
      <c r="AN123" s="37"/>
      <c r="AO123" s="37"/>
      <c r="AP123" s="37"/>
    </row>
    <row r="124" spans="1:42" s="63" customFormat="1" x14ac:dyDescent="0.2">
      <c r="A124" s="223"/>
      <c r="B124" s="6"/>
      <c r="C124" s="7"/>
      <c r="D124" s="41"/>
      <c r="E124" s="81"/>
      <c r="F124" s="185"/>
      <c r="G124" s="276"/>
      <c r="H124" s="71"/>
      <c r="I124" s="71"/>
      <c r="J124" s="71"/>
      <c r="K124" s="61"/>
      <c r="L124" s="37"/>
      <c r="M124" s="37"/>
      <c r="N124" s="37"/>
      <c r="O124" s="37"/>
      <c r="P124" s="37"/>
      <c r="Q124" s="37"/>
      <c r="R124" s="37"/>
      <c r="S124" s="37"/>
      <c r="T124" s="37"/>
      <c r="U124" s="37"/>
      <c r="V124" s="37"/>
      <c r="W124" s="37"/>
      <c r="X124" s="37"/>
      <c r="Y124" s="37"/>
      <c r="Z124" s="37"/>
      <c r="AA124" s="37"/>
      <c r="AB124" s="37"/>
      <c r="AC124" s="37"/>
      <c r="AD124" s="37"/>
      <c r="AE124" s="37"/>
      <c r="AF124" s="37"/>
      <c r="AG124" s="37"/>
      <c r="AH124" s="37"/>
      <c r="AI124" s="37"/>
      <c r="AJ124" s="37"/>
      <c r="AK124" s="37"/>
      <c r="AL124" s="37"/>
      <c r="AM124" s="37"/>
      <c r="AN124" s="37"/>
      <c r="AO124" s="37"/>
      <c r="AP124" s="37"/>
    </row>
    <row r="125" spans="1:42" s="63" customFormat="1" x14ac:dyDescent="0.2">
      <c r="A125" s="223"/>
      <c r="B125" s="6"/>
      <c r="C125" s="7"/>
      <c r="D125" s="41"/>
      <c r="E125" s="81"/>
      <c r="F125" s="185"/>
      <c r="G125" s="276"/>
      <c r="H125" s="71"/>
      <c r="I125" s="71"/>
      <c r="J125" s="71"/>
      <c r="K125" s="61"/>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7"/>
    </row>
    <row r="126" spans="1:42" s="63" customFormat="1" x14ac:dyDescent="0.2">
      <c r="A126" s="223"/>
      <c r="B126" s="6"/>
      <c r="C126" s="7"/>
      <c r="D126" s="41"/>
      <c r="E126" s="81"/>
      <c r="F126" s="185"/>
      <c r="G126" s="276"/>
      <c r="H126" s="71"/>
      <c r="I126" s="71"/>
      <c r="J126" s="71"/>
      <c r="K126" s="61"/>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37"/>
      <c r="AL126" s="37"/>
      <c r="AM126" s="37"/>
      <c r="AN126" s="37"/>
      <c r="AO126" s="37"/>
      <c r="AP126" s="37"/>
    </row>
    <row r="127" spans="1:42" s="63" customFormat="1" x14ac:dyDescent="0.2">
      <c r="A127" s="223"/>
      <c r="B127" s="6"/>
      <c r="C127" s="7"/>
      <c r="D127" s="41"/>
      <c r="E127" s="81"/>
      <c r="F127" s="185"/>
      <c r="G127" s="276"/>
      <c r="H127" s="71"/>
      <c r="I127" s="71"/>
      <c r="J127" s="71"/>
      <c r="K127" s="61"/>
      <c r="L127" s="37"/>
      <c r="M127" s="37"/>
      <c r="N127" s="37"/>
      <c r="O127" s="37"/>
      <c r="P127" s="37"/>
      <c r="Q127" s="37"/>
      <c r="R127" s="37"/>
      <c r="S127" s="37"/>
      <c r="T127" s="37"/>
      <c r="U127" s="37"/>
      <c r="V127" s="37"/>
      <c r="W127" s="37"/>
      <c r="X127" s="37"/>
      <c r="Y127" s="37"/>
      <c r="Z127" s="37"/>
      <c r="AA127" s="37"/>
      <c r="AB127" s="37"/>
      <c r="AC127" s="37"/>
      <c r="AD127" s="37"/>
      <c r="AE127" s="37"/>
      <c r="AF127" s="37"/>
      <c r="AG127" s="37"/>
      <c r="AH127" s="37"/>
      <c r="AI127" s="37"/>
      <c r="AJ127" s="37"/>
      <c r="AK127" s="37"/>
      <c r="AL127" s="37"/>
      <c r="AM127" s="37"/>
      <c r="AN127" s="37"/>
      <c r="AO127" s="37"/>
      <c r="AP127" s="37"/>
    </row>
    <row r="128" spans="1:42" s="63" customFormat="1" x14ac:dyDescent="0.2">
      <c r="A128" s="223"/>
      <c r="B128" s="6"/>
      <c r="C128" s="7"/>
      <c r="D128" s="41"/>
      <c r="E128" s="81"/>
      <c r="F128" s="185"/>
      <c r="G128" s="276"/>
      <c r="H128" s="71"/>
      <c r="I128" s="71"/>
      <c r="J128" s="71"/>
      <c r="K128" s="61"/>
      <c r="L128" s="37"/>
      <c r="M128" s="37"/>
      <c r="N128" s="37"/>
      <c r="O128" s="37"/>
      <c r="P128" s="37"/>
      <c r="Q128" s="37"/>
      <c r="R128" s="37"/>
      <c r="S128" s="37"/>
      <c r="T128" s="37"/>
      <c r="U128" s="37"/>
      <c r="V128" s="37"/>
      <c r="W128" s="37"/>
      <c r="X128" s="37"/>
      <c r="Y128" s="37"/>
      <c r="Z128" s="37"/>
      <c r="AA128" s="37"/>
      <c r="AB128" s="37"/>
      <c r="AC128" s="37"/>
      <c r="AD128" s="37"/>
      <c r="AE128" s="37"/>
      <c r="AF128" s="37"/>
      <c r="AG128" s="37"/>
      <c r="AH128" s="37"/>
      <c r="AI128" s="37"/>
      <c r="AJ128" s="37"/>
      <c r="AK128" s="37"/>
      <c r="AL128" s="37"/>
      <c r="AM128" s="37"/>
      <c r="AN128" s="37"/>
      <c r="AO128" s="37"/>
      <c r="AP128" s="37"/>
    </row>
    <row r="129" spans="1:42" s="63" customFormat="1" x14ac:dyDescent="0.2">
      <c r="A129" s="223"/>
      <c r="B129" s="6"/>
      <c r="C129" s="7"/>
      <c r="D129" s="41"/>
      <c r="E129" s="81"/>
      <c r="F129" s="185"/>
      <c r="G129" s="276"/>
      <c r="H129" s="71"/>
      <c r="I129" s="71"/>
      <c r="J129" s="71"/>
      <c r="K129" s="61"/>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c r="AI129" s="37"/>
      <c r="AJ129" s="37"/>
      <c r="AK129" s="37"/>
      <c r="AL129" s="37"/>
      <c r="AM129" s="37"/>
      <c r="AN129" s="37"/>
      <c r="AO129" s="37"/>
      <c r="AP129" s="37"/>
    </row>
    <row r="130" spans="1:42" s="63" customFormat="1" x14ac:dyDescent="0.2">
      <c r="A130" s="223"/>
      <c r="B130" s="6"/>
      <c r="C130" s="7"/>
      <c r="D130" s="41"/>
      <c r="E130" s="81"/>
      <c r="F130" s="185"/>
      <c r="G130" s="276"/>
      <c r="H130" s="71"/>
      <c r="I130" s="71"/>
      <c r="J130" s="71"/>
      <c r="K130" s="61"/>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c r="AI130" s="37"/>
      <c r="AJ130" s="37"/>
      <c r="AK130" s="37"/>
      <c r="AL130" s="37"/>
      <c r="AM130" s="37"/>
      <c r="AN130" s="37"/>
      <c r="AO130" s="37"/>
      <c r="AP130" s="37"/>
    </row>
    <row r="131" spans="1:42" s="63" customFormat="1" x14ac:dyDescent="0.2">
      <c r="A131" s="223"/>
      <c r="B131" s="6"/>
      <c r="C131" s="7"/>
      <c r="D131" s="41"/>
      <c r="E131" s="81"/>
      <c r="F131" s="185"/>
      <c r="G131" s="276"/>
      <c r="H131" s="71"/>
      <c r="I131" s="71"/>
      <c r="J131" s="71"/>
      <c r="K131" s="61"/>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7"/>
      <c r="AL131" s="37"/>
      <c r="AM131" s="37"/>
      <c r="AN131" s="37"/>
      <c r="AO131" s="37"/>
      <c r="AP131" s="37"/>
    </row>
    <row r="132" spans="1:42" s="63" customFormat="1" x14ac:dyDescent="0.2">
      <c r="A132" s="223"/>
      <c r="B132" s="6"/>
      <c r="C132" s="7"/>
      <c r="D132" s="41"/>
      <c r="E132" s="81"/>
      <c r="F132" s="185"/>
      <c r="G132" s="276"/>
      <c r="H132" s="71"/>
      <c r="I132" s="71"/>
      <c r="J132" s="71"/>
      <c r="K132" s="61"/>
      <c r="L132" s="37"/>
      <c r="M132" s="37"/>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7"/>
      <c r="AL132" s="37"/>
      <c r="AM132" s="37"/>
      <c r="AN132" s="37"/>
      <c r="AO132" s="37"/>
      <c r="AP132" s="37"/>
    </row>
    <row r="133" spans="1:42" s="63" customFormat="1" x14ac:dyDescent="0.2">
      <c r="A133" s="223"/>
      <c r="B133" s="6"/>
      <c r="C133" s="7"/>
      <c r="D133" s="41"/>
      <c r="E133" s="81"/>
      <c r="F133" s="185"/>
      <c r="G133" s="276"/>
      <c r="H133" s="71"/>
      <c r="I133" s="71"/>
      <c r="J133" s="71"/>
      <c r="K133" s="61"/>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7"/>
      <c r="AN133" s="37"/>
      <c r="AO133" s="37"/>
      <c r="AP133" s="37"/>
    </row>
    <row r="134" spans="1:42" s="63" customFormat="1" x14ac:dyDescent="0.2">
      <c r="A134" s="223"/>
      <c r="B134" s="6"/>
      <c r="C134" s="7"/>
      <c r="D134" s="41"/>
      <c r="E134" s="81"/>
      <c r="F134" s="185"/>
      <c r="G134" s="276"/>
      <c r="H134" s="71"/>
      <c r="I134" s="71"/>
      <c r="J134" s="71"/>
      <c r="K134" s="61"/>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7"/>
      <c r="AL134" s="37"/>
      <c r="AM134" s="37"/>
      <c r="AN134" s="37"/>
      <c r="AO134" s="37"/>
      <c r="AP134" s="37"/>
    </row>
    <row r="135" spans="1:42" s="63" customFormat="1" x14ac:dyDescent="0.2">
      <c r="A135" s="223"/>
      <c r="B135" s="6"/>
      <c r="C135" s="7"/>
      <c r="D135" s="41"/>
      <c r="E135" s="81"/>
      <c r="F135" s="185"/>
      <c r="G135" s="276"/>
      <c r="H135" s="71"/>
      <c r="I135" s="71"/>
      <c r="J135" s="71"/>
      <c r="K135" s="61"/>
      <c r="L135" s="37"/>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c r="AO135" s="37"/>
      <c r="AP135" s="37"/>
    </row>
    <row r="136" spans="1:42" s="63" customFormat="1" x14ac:dyDescent="0.2">
      <c r="A136" s="223"/>
      <c r="B136" s="6"/>
      <c r="C136" s="7"/>
      <c r="D136" s="41"/>
      <c r="E136" s="81"/>
      <c r="F136" s="185"/>
      <c r="G136" s="276"/>
      <c r="H136" s="71"/>
      <c r="I136" s="71"/>
      <c r="J136" s="71"/>
      <c r="K136" s="61"/>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c r="AO136" s="37"/>
      <c r="AP136" s="37"/>
    </row>
    <row r="137" spans="1:42" s="63" customFormat="1" x14ac:dyDescent="0.2">
      <c r="A137" s="223"/>
      <c r="B137" s="6"/>
      <c r="C137" s="7"/>
      <c r="D137" s="41"/>
      <c r="E137" s="81"/>
      <c r="F137" s="185"/>
      <c r="G137" s="276"/>
      <c r="H137" s="71"/>
      <c r="I137" s="71"/>
      <c r="J137" s="71"/>
      <c r="K137" s="61"/>
      <c r="L137" s="37"/>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7"/>
      <c r="AL137" s="37"/>
      <c r="AM137" s="37"/>
      <c r="AN137" s="37"/>
      <c r="AO137" s="37"/>
      <c r="AP137" s="37"/>
    </row>
    <row r="138" spans="1:42" s="63" customFormat="1" x14ac:dyDescent="0.2">
      <c r="A138" s="223"/>
      <c r="B138" s="6"/>
      <c r="C138" s="7"/>
      <c r="D138" s="41"/>
      <c r="E138" s="81"/>
      <c r="F138" s="185"/>
      <c r="G138" s="276"/>
      <c r="H138" s="71"/>
      <c r="I138" s="71"/>
      <c r="J138" s="71"/>
      <c r="K138" s="61"/>
      <c r="L138" s="37"/>
      <c r="M138" s="37"/>
      <c r="N138" s="37"/>
      <c r="O138" s="37"/>
      <c r="P138" s="37"/>
      <c r="Q138" s="37"/>
      <c r="R138" s="37"/>
      <c r="S138" s="37"/>
      <c r="T138" s="37"/>
      <c r="U138" s="37"/>
      <c r="V138" s="37"/>
      <c r="W138" s="37"/>
      <c r="X138" s="37"/>
      <c r="Y138" s="37"/>
      <c r="Z138" s="37"/>
      <c r="AA138" s="37"/>
      <c r="AB138" s="37"/>
      <c r="AC138" s="37"/>
      <c r="AD138" s="37"/>
      <c r="AE138" s="37"/>
      <c r="AF138" s="37"/>
      <c r="AG138" s="37"/>
      <c r="AH138" s="37"/>
      <c r="AI138" s="37"/>
      <c r="AJ138" s="37"/>
      <c r="AK138" s="37"/>
      <c r="AL138" s="37"/>
      <c r="AM138" s="37"/>
      <c r="AN138" s="37"/>
      <c r="AO138" s="37"/>
      <c r="AP138" s="37"/>
    </row>
    <row r="139" spans="1:42" s="63" customFormat="1" x14ac:dyDescent="0.2">
      <c r="A139" s="223"/>
      <c r="B139" s="6"/>
      <c r="C139" s="7"/>
      <c r="D139" s="41"/>
      <c r="E139" s="81"/>
      <c r="F139" s="185"/>
      <c r="G139" s="276"/>
      <c r="H139" s="71"/>
      <c r="I139" s="71"/>
      <c r="J139" s="71"/>
      <c r="K139" s="61"/>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7"/>
      <c r="AL139" s="37"/>
      <c r="AM139" s="37"/>
      <c r="AN139" s="37"/>
      <c r="AO139" s="37"/>
      <c r="AP139" s="37"/>
    </row>
    <row r="140" spans="1:42" s="63" customFormat="1" x14ac:dyDescent="0.2">
      <c r="A140" s="223"/>
      <c r="B140" s="6"/>
      <c r="C140" s="7"/>
      <c r="D140" s="41"/>
      <c r="E140" s="81"/>
      <c r="F140" s="185"/>
      <c r="G140" s="276"/>
      <c r="H140" s="71"/>
      <c r="I140" s="71"/>
      <c r="J140" s="71"/>
      <c r="K140" s="61"/>
      <c r="L140" s="37"/>
      <c r="M140" s="37"/>
      <c r="N140" s="37"/>
      <c r="O140" s="37"/>
      <c r="P140" s="37"/>
      <c r="Q140" s="37"/>
      <c r="R140" s="37"/>
      <c r="S140" s="37"/>
      <c r="T140" s="37"/>
      <c r="U140" s="37"/>
      <c r="V140" s="37"/>
      <c r="W140" s="37"/>
      <c r="X140" s="37"/>
      <c r="Y140" s="37"/>
      <c r="Z140" s="37"/>
      <c r="AA140" s="37"/>
      <c r="AB140" s="37"/>
      <c r="AC140" s="37"/>
      <c r="AD140" s="37"/>
      <c r="AE140" s="37"/>
      <c r="AF140" s="37"/>
      <c r="AG140" s="37"/>
      <c r="AH140" s="37"/>
      <c r="AI140" s="37"/>
      <c r="AJ140" s="37"/>
      <c r="AK140" s="37"/>
      <c r="AL140" s="37"/>
      <c r="AM140" s="37"/>
      <c r="AN140" s="37"/>
      <c r="AO140" s="37"/>
      <c r="AP140" s="37"/>
    </row>
    <row r="141" spans="1:42" s="63" customFormat="1" x14ac:dyDescent="0.2">
      <c r="A141" s="223"/>
      <c r="B141" s="6"/>
      <c r="C141" s="7"/>
      <c r="D141" s="41"/>
      <c r="E141" s="81"/>
      <c r="F141" s="185"/>
      <c r="G141" s="276"/>
      <c r="H141" s="71"/>
      <c r="I141" s="71"/>
      <c r="J141" s="71"/>
      <c r="K141" s="61"/>
      <c r="L141" s="37"/>
      <c r="M141" s="37"/>
      <c r="N141" s="37"/>
      <c r="O141" s="37"/>
      <c r="P141" s="37"/>
      <c r="Q141" s="37"/>
      <c r="R141" s="37"/>
      <c r="S141" s="37"/>
      <c r="T141" s="37"/>
      <c r="U141" s="37"/>
      <c r="V141" s="37"/>
      <c r="W141" s="37"/>
      <c r="X141" s="37"/>
      <c r="Y141" s="37"/>
      <c r="Z141" s="37"/>
      <c r="AA141" s="37"/>
      <c r="AB141" s="37"/>
      <c r="AC141" s="37"/>
      <c r="AD141" s="37"/>
      <c r="AE141" s="37"/>
      <c r="AF141" s="37"/>
      <c r="AG141" s="37"/>
      <c r="AH141" s="37"/>
      <c r="AI141" s="37"/>
      <c r="AJ141" s="37"/>
      <c r="AK141" s="37"/>
      <c r="AL141" s="37"/>
      <c r="AM141" s="37"/>
      <c r="AN141" s="37"/>
      <c r="AO141" s="37"/>
      <c r="AP141" s="37"/>
    </row>
    <row r="142" spans="1:42" s="63" customFormat="1" x14ac:dyDescent="0.2">
      <c r="A142" s="223"/>
      <c r="B142" s="6"/>
      <c r="C142" s="7"/>
      <c r="D142" s="41"/>
      <c r="E142" s="81"/>
      <c r="F142" s="185"/>
      <c r="G142" s="276"/>
      <c r="H142" s="71"/>
      <c r="I142" s="71"/>
      <c r="J142" s="71"/>
      <c r="K142" s="61"/>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37"/>
      <c r="AI142" s="37"/>
      <c r="AJ142" s="37"/>
      <c r="AK142" s="37"/>
      <c r="AL142" s="37"/>
      <c r="AM142" s="37"/>
      <c r="AN142" s="37"/>
      <c r="AO142" s="37"/>
      <c r="AP142" s="37"/>
    </row>
    <row r="143" spans="1:42" s="63" customFormat="1" x14ac:dyDescent="0.2">
      <c r="A143" s="223"/>
      <c r="B143" s="6"/>
      <c r="C143" s="7"/>
      <c r="D143" s="41"/>
      <c r="E143" s="81"/>
      <c r="F143" s="185"/>
      <c r="G143" s="276"/>
      <c r="H143" s="71"/>
      <c r="I143" s="71"/>
      <c r="J143" s="71"/>
      <c r="K143" s="61"/>
      <c r="L143" s="37"/>
      <c r="M143" s="37"/>
      <c r="N143" s="37"/>
      <c r="O143" s="37"/>
      <c r="P143" s="37"/>
      <c r="Q143" s="37"/>
      <c r="R143" s="37"/>
      <c r="S143" s="37"/>
      <c r="T143" s="37"/>
      <c r="U143" s="37"/>
      <c r="V143" s="37"/>
      <c r="W143" s="37"/>
      <c r="X143" s="37"/>
      <c r="Y143" s="37"/>
      <c r="Z143" s="37"/>
      <c r="AA143" s="37"/>
      <c r="AB143" s="37"/>
      <c r="AC143" s="37"/>
      <c r="AD143" s="37"/>
      <c r="AE143" s="37"/>
      <c r="AF143" s="37"/>
      <c r="AG143" s="37"/>
      <c r="AH143" s="37"/>
      <c r="AI143" s="37"/>
      <c r="AJ143" s="37"/>
      <c r="AK143" s="37"/>
      <c r="AL143" s="37"/>
      <c r="AM143" s="37"/>
      <c r="AN143" s="37"/>
      <c r="AO143" s="37"/>
      <c r="AP143" s="37"/>
    </row>
    <row r="144" spans="1:42" s="63" customFormat="1" x14ac:dyDescent="0.2">
      <c r="A144" s="223"/>
      <c r="B144" s="6"/>
      <c r="C144" s="7"/>
      <c r="D144" s="41"/>
      <c r="E144" s="81"/>
      <c r="F144" s="185"/>
      <c r="G144" s="276"/>
      <c r="H144" s="71"/>
      <c r="I144" s="71"/>
      <c r="J144" s="71"/>
      <c r="K144" s="61"/>
      <c r="L144" s="37"/>
      <c r="M144" s="37"/>
      <c r="N144" s="37"/>
      <c r="O144" s="37"/>
      <c r="P144" s="37"/>
      <c r="Q144" s="37"/>
      <c r="R144" s="37"/>
      <c r="S144" s="37"/>
      <c r="T144" s="37"/>
      <c r="U144" s="37"/>
      <c r="V144" s="37"/>
      <c r="W144" s="37"/>
      <c r="X144" s="37"/>
      <c r="Y144" s="37"/>
      <c r="Z144" s="37"/>
      <c r="AA144" s="37"/>
      <c r="AB144" s="37"/>
      <c r="AC144" s="37"/>
      <c r="AD144" s="37"/>
      <c r="AE144" s="37"/>
      <c r="AF144" s="37"/>
      <c r="AG144" s="37"/>
      <c r="AH144" s="37"/>
      <c r="AI144" s="37"/>
      <c r="AJ144" s="37"/>
      <c r="AK144" s="37"/>
      <c r="AL144" s="37"/>
      <c r="AM144" s="37"/>
      <c r="AN144" s="37"/>
      <c r="AO144" s="37"/>
      <c r="AP144" s="37"/>
    </row>
    <row r="145" spans="1:43" s="63" customFormat="1" x14ac:dyDescent="0.2">
      <c r="A145" s="223"/>
      <c r="B145" s="6"/>
      <c r="C145" s="7"/>
      <c r="D145" s="41"/>
      <c r="E145" s="81"/>
      <c r="F145" s="185"/>
      <c r="G145" s="276"/>
      <c r="H145" s="71"/>
      <c r="I145" s="71"/>
      <c r="J145" s="71"/>
      <c r="K145" s="61"/>
      <c r="L145" s="37"/>
      <c r="M145" s="37"/>
      <c r="N145" s="37"/>
      <c r="O145" s="37"/>
      <c r="P145" s="37"/>
      <c r="Q145" s="37"/>
      <c r="R145" s="37"/>
      <c r="S145" s="37"/>
      <c r="T145" s="37"/>
      <c r="U145" s="37"/>
      <c r="V145" s="37"/>
      <c r="W145" s="37"/>
      <c r="X145" s="37"/>
      <c r="Y145" s="37"/>
      <c r="Z145" s="37"/>
      <c r="AA145" s="37"/>
      <c r="AB145" s="37"/>
      <c r="AC145" s="37"/>
      <c r="AD145" s="37"/>
      <c r="AE145" s="37"/>
      <c r="AF145" s="37"/>
      <c r="AG145" s="37"/>
      <c r="AH145" s="37"/>
      <c r="AI145" s="37"/>
      <c r="AJ145" s="37"/>
      <c r="AK145" s="37"/>
      <c r="AL145" s="37"/>
      <c r="AM145" s="37"/>
      <c r="AN145" s="37"/>
      <c r="AO145" s="37"/>
      <c r="AP145" s="37"/>
    </row>
    <row r="146" spans="1:43" s="63" customFormat="1" x14ac:dyDescent="0.2">
      <c r="A146" s="223"/>
      <c r="B146" s="6"/>
      <c r="C146" s="7"/>
      <c r="D146" s="41"/>
      <c r="E146" s="81"/>
      <c r="F146" s="185"/>
      <c r="G146" s="276"/>
      <c r="H146" s="71"/>
      <c r="I146" s="71"/>
      <c r="J146" s="71"/>
      <c r="K146" s="61"/>
      <c r="L146" s="37"/>
      <c r="M146" s="37"/>
      <c r="N146" s="37"/>
      <c r="O146" s="37"/>
      <c r="P146" s="37"/>
      <c r="Q146" s="37"/>
      <c r="R146" s="37"/>
      <c r="S146" s="37"/>
      <c r="T146" s="37"/>
      <c r="U146" s="37"/>
      <c r="V146" s="37"/>
      <c r="W146" s="37"/>
      <c r="X146" s="37"/>
      <c r="Y146" s="37"/>
      <c r="Z146" s="37"/>
      <c r="AA146" s="37"/>
      <c r="AB146" s="37"/>
      <c r="AC146" s="37"/>
      <c r="AD146" s="37"/>
      <c r="AE146" s="37"/>
      <c r="AF146" s="37"/>
      <c r="AG146" s="37"/>
      <c r="AH146" s="37"/>
      <c r="AI146" s="37"/>
      <c r="AJ146" s="37"/>
      <c r="AK146" s="37"/>
      <c r="AL146" s="37"/>
      <c r="AM146" s="37"/>
      <c r="AN146" s="37"/>
      <c r="AO146" s="37"/>
      <c r="AP146" s="37"/>
    </row>
    <row r="147" spans="1:43" s="63" customFormat="1" x14ac:dyDescent="0.2">
      <c r="A147" s="223"/>
      <c r="B147" s="6"/>
      <c r="C147" s="7"/>
      <c r="D147" s="41"/>
      <c r="E147" s="81"/>
      <c r="F147" s="185"/>
      <c r="G147" s="276"/>
      <c r="H147" s="71"/>
      <c r="I147" s="71"/>
      <c r="J147" s="71"/>
      <c r="K147" s="61"/>
      <c r="L147" s="37"/>
      <c r="M147" s="37"/>
      <c r="N147" s="37"/>
      <c r="O147" s="37"/>
      <c r="P147" s="37"/>
      <c r="Q147" s="37"/>
      <c r="R147" s="37"/>
      <c r="S147" s="37"/>
      <c r="T147" s="37"/>
      <c r="U147" s="37"/>
      <c r="V147" s="37"/>
      <c r="W147" s="37"/>
      <c r="X147" s="37"/>
      <c r="Y147" s="37"/>
      <c r="Z147" s="37"/>
      <c r="AA147" s="37"/>
      <c r="AB147" s="37"/>
      <c r="AC147" s="37"/>
      <c r="AD147" s="37"/>
      <c r="AE147" s="37"/>
      <c r="AF147" s="37"/>
      <c r="AG147" s="37"/>
      <c r="AH147" s="37"/>
      <c r="AI147" s="37"/>
      <c r="AJ147" s="37"/>
      <c r="AK147" s="37"/>
      <c r="AL147" s="37"/>
      <c r="AM147" s="37"/>
      <c r="AN147" s="37"/>
      <c r="AO147" s="37"/>
      <c r="AP147" s="37"/>
    </row>
    <row r="148" spans="1:43" s="63" customFormat="1" x14ac:dyDescent="0.2">
      <c r="A148" s="223"/>
      <c r="B148" s="6"/>
      <c r="C148" s="7"/>
      <c r="D148" s="41"/>
      <c r="E148" s="81"/>
      <c r="F148" s="185"/>
      <c r="G148" s="276"/>
      <c r="H148" s="71"/>
      <c r="I148" s="71"/>
      <c r="J148" s="71"/>
      <c r="K148" s="61"/>
      <c r="L148" s="37"/>
      <c r="M148" s="37"/>
      <c r="N148" s="37"/>
      <c r="O148" s="37"/>
      <c r="P148" s="37"/>
      <c r="Q148" s="37"/>
      <c r="R148" s="37"/>
      <c r="S148" s="37"/>
      <c r="T148" s="37"/>
      <c r="U148" s="37"/>
      <c r="V148" s="37"/>
      <c r="W148" s="37"/>
      <c r="X148" s="37"/>
      <c r="Y148" s="37"/>
      <c r="Z148" s="37"/>
      <c r="AA148" s="37"/>
      <c r="AB148" s="37"/>
      <c r="AC148" s="37"/>
      <c r="AD148" s="37"/>
      <c r="AE148" s="37"/>
      <c r="AF148" s="37"/>
      <c r="AG148" s="37"/>
      <c r="AH148" s="37"/>
      <c r="AI148" s="37"/>
      <c r="AJ148" s="37"/>
      <c r="AK148" s="37"/>
      <c r="AL148" s="37"/>
      <c r="AM148" s="37"/>
      <c r="AN148" s="37"/>
      <c r="AO148" s="37"/>
      <c r="AP148" s="37"/>
    </row>
    <row r="149" spans="1:43" s="63" customFormat="1" x14ac:dyDescent="0.2">
      <c r="A149" s="223"/>
      <c r="B149" s="6"/>
      <c r="C149" s="7"/>
      <c r="D149" s="41"/>
      <c r="E149" s="81"/>
      <c r="F149" s="185"/>
      <c r="G149" s="276"/>
      <c r="H149" s="71"/>
      <c r="I149" s="71"/>
      <c r="J149" s="71"/>
      <c r="K149" s="61"/>
      <c r="L149" s="37"/>
      <c r="M149" s="37"/>
      <c r="N149" s="37"/>
      <c r="O149" s="37"/>
      <c r="P149" s="37"/>
      <c r="Q149" s="37"/>
      <c r="R149" s="37"/>
      <c r="S149" s="37"/>
      <c r="T149" s="37"/>
      <c r="U149" s="37"/>
      <c r="V149" s="37"/>
      <c r="W149" s="37"/>
      <c r="X149" s="37"/>
      <c r="Y149" s="37"/>
      <c r="Z149" s="37"/>
      <c r="AA149" s="37"/>
      <c r="AB149" s="37"/>
      <c r="AC149" s="37"/>
      <c r="AD149" s="37"/>
      <c r="AE149" s="37"/>
      <c r="AF149" s="37"/>
      <c r="AG149" s="37"/>
      <c r="AH149" s="37"/>
      <c r="AI149" s="37"/>
      <c r="AJ149" s="37"/>
      <c r="AK149" s="37"/>
      <c r="AL149" s="37"/>
      <c r="AM149" s="37"/>
      <c r="AN149" s="37"/>
      <c r="AO149" s="37"/>
      <c r="AP149" s="37"/>
    </row>
    <row r="150" spans="1:43" s="63" customFormat="1" x14ac:dyDescent="0.2">
      <c r="A150" s="223"/>
      <c r="B150" s="6"/>
      <c r="C150" s="7"/>
      <c r="D150" s="41"/>
      <c r="E150" s="81"/>
      <c r="F150" s="185"/>
      <c r="G150" s="276"/>
      <c r="H150" s="71"/>
      <c r="I150" s="71"/>
      <c r="J150" s="71"/>
      <c r="K150" s="61"/>
      <c r="L150" s="37"/>
      <c r="M150" s="37"/>
      <c r="N150" s="37"/>
      <c r="O150" s="37"/>
      <c r="P150" s="37"/>
      <c r="Q150" s="37"/>
      <c r="R150" s="37"/>
      <c r="S150" s="37"/>
      <c r="T150" s="37"/>
      <c r="U150" s="37"/>
      <c r="V150" s="37"/>
      <c r="W150" s="37"/>
      <c r="X150" s="37"/>
      <c r="Y150" s="37"/>
      <c r="Z150" s="37"/>
      <c r="AA150" s="37"/>
      <c r="AB150" s="37"/>
      <c r="AC150" s="37"/>
      <c r="AD150" s="37"/>
      <c r="AE150" s="37"/>
      <c r="AF150" s="37"/>
      <c r="AG150" s="37"/>
      <c r="AH150" s="37"/>
      <c r="AI150" s="37"/>
      <c r="AJ150" s="37"/>
      <c r="AK150" s="37"/>
      <c r="AL150" s="37"/>
      <c r="AM150" s="37"/>
      <c r="AN150" s="37"/>
      <c r="AO150" s="37"/>
      <c r="AP150" s="37"/>
    </row>
    <row r="151" spans="1:43" s="63" customFormat="1" x14ac:dyDescent="0.2">
      <c r="A151" s="223"/>
      <c r="B151" s="6"/>
      <c r="C151" s="7"/>
      <c r="D151" s="41"/>
      <c r="E151" s="81"/>
      <c r="F151" s="185"/>
      <c r="G151" s="276"/>
      <c r="H151" s="71"/>
      <c r="I151" s="71"/>
      <c r="J151" s="71"/>
      <c r="K151" s="61"/>
      <c r="L151" s="37"/>
      <c r="M151" s="37"/>
      <c r="N151" s="37"/>
      <c r="O151" s="37"/>
      <c r="P151" s="37"/>
      <c r="Q151" s="37"/>
      <c r="R151" s="37"/>
      <c r="S151" s="37"/>
      <c r="T151" s="37"/>
      <c r="U151" s="37"/>
      <c r="V151" s="37"/>
      <c r="W151" s="37"/>
      <c r="X151" s="37"/>
      <c r="Y151" s="37"/>
      <c r="Z151" s="37"/>
      <c r="AA151" s="37"/>
      <c r="AB151" s="37"/>
      <c r="AC151" s="37"/>
      <c r="AD151" s="37"/>
      <c r="AE151" s="37"/>
      <c r="AF151" s="37"/>
      <c r="AG151" s="37"/>
      <c r="AH151" s="37"/>
      <c r="AI151" s="37"/>
      <c r="AJ151" s="37"/>
      <c r="AK151" s="37"/>
      <c r="AL151" s="37"/>
      <c r="AM151" s="37"/>
      <c r="AN151" s="37"/>
      <c r="AO151" s="37"/>
      <c r="AP151" s="37"/>
    </row>
    <row r="152" spans="1:43" s="63" customFormat="1" x14ac:dyDescent="0.2">
      <c r="A152" s="223"/>
      <c r="B152" s="6"/>
      <c r="C152" s="7"/>
      <c r="D152" s="41"/>
      <c r="E152" s="81"/>
      <c r="F152" s="185"/>
      <c r="G152" s="276"/>
      <c r="H152" s="71"/>
      <c r="I152" s="71"/>
      <c r="J152" s="71"/>
      <c r="K152" s="61"/>
      <c r="L152" s="37"/>
      <c r="M152" s="37"/>
      <c r="N152" s="37"/>
      <c r="O152" s="37"/>
      <c r="P152" s="37"/>
      <c r="Q152" s="37"/>
      <c r="R152" s="37"/>
      <c r="S152" s="37"/>
      <c r="T152" s="37"/>
      <c r="U152" s="37"/>
      <c r="V152" s="37"/>
      <c r="W152" s="37"/>
      <c r="X152" s="37"/>
      <c r="Y152" s="37"/>
      <c r="Z152" s="37"/>
      <c r="AA152" s="37"/>
      <c r="AB152" s="37"/>
      <c r="AC152" s="37"/>
      <c r="AD152" s="37"/>
      <c r="AE152" s="37"/>
      <c r="AF152" s="37"/>
      <c r="AG152" s="37"/>
      <c r="AH152" s="37"/>
      <c r="AI152" s="37"/>
      <c r="AJ152" s="37"/>
      <c r="AK152" s="37"/>
      <c r="AL152" s="37"/>
      <c r="AM152" s="37"/>
      <c r="AN152" s="37"/>
      <c r="AO152" s="37"/>
      <c r="AP152" s="37"/>
    </row>
    <row r="153" spans="1:43" s="63" customFormat="1" x14ac:dyDescent="0.2">
      <c r="A153" s="223"/>
      <c r="B153" s="6"/>
      <c r="C153" s="7"/>
      <c r="D153" s="41"/>
      <c r="E153" s="81"/>
      <c r="F153" s="185"/>
      <c r="G153" s="276"/>
      <c r="H153" s="71"/>
      <c r="I153" s="71"/>
      <c r="J153" s="71"/>
      <c r="K153" s="61"/>
      <c r="L153" s="37"/>
      <c r="M153" s="37"/>
      <c r="N153" s="37"/>
      <c r="O153" s="37"/>
      <c r="P153" s="37"/>
      <c r="Q153" s="37"/>
      <c r="R153" s="37"/>
      <c r="S153" s="37"/>
      <c r="T153" s="37"/>
      <c r="U153" s="37"/>
      <c r="V153" s="37"/>
      <c r="W153" s="37"/>
      <c r="X153" s="37"/>
      <c r="Y153" s="37"/>
      <c r="Z153" s="37"/>
      <c r="AA153" s="37"/>
      <c r="AB153" s="37"/>
      <c r="AC153" s="37"/>
      <c r="AD153" s="37"/>
      <c r="AE153" s="37"/>
      <c r="AF153" s="37"/>
      <c r="AG153" s="37"/>
      <c r="AH153" s="37"/>
      <c r="AI153" s="37"/>
      <c r="AJ153" s="37"/>
      <c r="AK153" s="37"/>
      <c r="AL153" s="37"/>
      <c r="AM153" s="37"/>
      <c r="AN153" s="37"/>
      <c r="AO153" s="37"/>
      <c r="AP153" s="37"/>
    </row>
    <row r="154" spans="1:43" s="63" customFormat="1" x14ac:dyDescent="0.2">
      <c r="A154" s="223"/>
      <c r="B154" s="6"/>
      <c r="C154" s="7"/>
      <c r="D154" s="41"/>
      <c r="E154" s="81"/>
      <c r="F154" s="185"/>
      <c r="G154" s="276"/>
      <c r="H154" s="71"/>
      <c r="I154" s="71"/>
      <c r="J154" s="71"/>
      <c r="K154" s="61"/>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c r="AI154" s="37"/>
      <c r="AJ154" s="37"/>
      <c r="AK154" s="37"/>
      <c r="AL154" s="37"/>
      <c r="AM154" s="37"/>
      <c r="AN154" s="37"/>
      <c r="AO154" s="37"/>
      <c r="AP154" s="37"/>
    </row>
    <row r="155" spans="1:43" s="63" customFormat="1" x14ac:dyDescent="0.2">
      <c r="A155" s="223"/>
      <c r="B155" s="6"/>
      <c r="C155" s="7"/>
      <c r="D155" s="41"/>
      <c r="E155" s="81"/>
      <c r="F155" s="185"/>
      <c r="G155" s="276"/>
      <c r="H155" s="71"/>
      <c r="I155" s="71"/>
      <c r="J155" s="71"/>
      <c r="K155" s="61"/>
      <c r="L155" s="37"/>
      <c r="M155" s="37"/>
      <c r="N155" s="37"/>
      <c r="O155" s="37"/>
      <c r="P155" s="37"/>
      <c r="Q155" s="37"/>
      <c r="R155" s="37"/>
      <c r="S155" s="37"/>
      <c r="T155" s="37"/>
      <c r="U155" s="37"/>
      <c r="V155" s="37"/>
      <c r="W155" s="37"/>
      <c r="X155" s="37"/>
      <c r="Y155" s="37"/>
      <c r="Z155" s="37"/>
      <c r="AA155" s="37"/>
      <c r="AB155" s="37"/>
      <c r="AC155" s="37"/>
      <c r="AD155" s="37"/>
      <c r="AE155" s="37"/>
      <c r="AF155" s="37"/>
      <c r="AG155" s="37"/>
      <c r="AH155" s="37"/>
      <c r="AI155" s="37"/>
      <c r="AJ155" s="37"/>
      <c r="AK155" s="37"/>
      <c r="AL155" s="37"/>
      <c r="AM155" s="37"/>
      <c r="AN155" s="37"/>
      <c r="AO155" s="37"/>
      <c r="AP155" s="37"/>
    </row>
    <row r="156" spans="1:43" s="63" customFormat="1" x14ac:dyDescent="0.2">
      <c r="A156" s="223"/>
      <c r="B156" s="6"/>
      <c r="C156" s="7"/>
      <c r="D156" s="41"/>
      <c r="E156" s="81"/>
      <c r="F156" s="185"/>
      <c r="G156" s="276"/>
      <c r="H156" s="71"/>
      <c r="I156" s="71"/>
      <c r="J156" s="71"/>
      <c r="K156" s="61"/>
      <c r="L156" s="37"/>
      <c r="M156" s="37"/>
      <c r="N156" s="37"/>
      <c r="O156" s="37"/>
      <c r="P156" s="37"/>
      <c r="Q156" s="37"/>
      <c r="R156" s="37"/>
      <c r="S156" s="37"/>
      <c r="T156" s="37"/>
      <c r="U156" s="37"/>
      <c r="V156" s="37"/>
      <c r="W156" s="37"/>
      <c r="X156" s="37"/>
      <c r="Y156" s="37"/>
      <c r="Z156" s="37"/>
      <c r="AA156" s="37"/>
      <c r="AB156" s="37"/>
      <c r="AC156" s="37"/>
      <c r="AD156" s="37"/>
      <c r="AE156" s="37"/>
      <c r="AF156" s="37"/>
      <c r="AG156" s="37"/>
      <c r="AH156" s="37"/>
      <c r="AI156" s="37"/>
      <c r="AJ156" s="37"/>
      <c r="AK156" s="37"/>
      <c r="AL156" s="37"/>
      <c r="AM156" s="37"/>
      <c r="AN156" s="37"/>
      <c r="AO156" s="37"/>
      <c r="AP156" s="37"/>
    </row>
    <row r="157" spans="1:43" s="63" customFormat="1" x14ac:dyDescent="0.2">
      <c r="A157" s="218"/>
      <c r="B157" s="228"/>
      <c r="C157" s="219"/>
      <c r="D157" s="220"/>
      <c r="E157" s="221"/>
      <c r="F157" s="229"/>
      <c r="G157" s="277"/>
      <c r="H157" s="222"/>
      <c r="I157" s="222"/>
      <c r="J157" s="222"/>
      <c r="K157" s="230"/>
      <c r="L157" s="127"/>
      <c r="M157" s="127"/>
      <c r="N157" s="127"/>
      <c r="O157" s="127"/>
      <c r="P157" s="127"/>
      <c r="Q157" s="127"/>
      <c r="R157" s="127"/>
      <c r="S157" s="127"/>
      <c r="T157" s="127"/>
      <c r="U157" s="127"/>
      <c r="V157" s="127"/>
      <c r="W157" s="127"/>
      <c r="X157" s="127"/>
      <c r="Y157" s="127"/>
      <c r="Z157" s="127"/>
      <c r="AA157" s="127"/>
      <c r="AB157" s="127"/>
      <c r="AC157" s="127"/>
      <c r="AD157" s="127"/>
      <c r="AE157" s="127"/>
      <c r="AF157" s="127"/>
      <c r="AG157" s="127"/>
      <c r="AH157" s="127"/>
      <c r="AI157" s="127"/>
      <c r="AJ157" s="127"/>
      <c r="AK157" s="127"/>
      <c r="AL157" s="127"/>
      <c r="AM157" s="127"/>
      <c r="AN157" s="127"/>
      <c r="AO157" s="127"/>
      <c r="AP157" s="127"/>
    </row>
    <row r="158" spans="1:43" s="60" customFormat="1" x14ac:dyDescent="0.2">
      <c r="A158" s="5"/>
      <c r="B158" s="5"/>
      <c r="C158" s="144"/>
      <c r="D158" s="65"/>
      <c r="E158" s="5"/>
      <c r="F158" s="190"/>
      <c r="G158" s="278"/>
      <c r="H158" s="139"/>
      <c r="I158" s="139"/>
      <c r="J158" s="139"/>
      <c r="K158" s="139"/>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c r="AO158" s="63"/>
      <c r="AP158" s="63"/>
      <c r="AQ158" s="63"/>
    </row>
    <row r="159" spans="1:43" s="60" customFormat="1" x14ac:dyDescent="0.2">
      <c r="A159" s="5"/>
      <c r="B159" s="5"/>
      <c r="C159" s="144"/>
      <c r="D159" s="65"/>
      <c r="E159" s="5"/>
      <c r="F159" s="190"/>
      <c r="G159" s="278"/>
      <c r="H159" s="139"/>
      <c r="I159" s="139"/>
      <c r="J159" s="139"/>
      <c r="K159" s="139"/>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c r="AP159" s="63"/>
      <c r="AQ159" s="63"/>
    </row>
    <row r="160" spans="1:43" s="60" customFormat="1" x14ac:dyDescent="0.2">
      <c r="A160" s="5"/>
      <c r="B160" s="5"/>
      <c r="C160" s="144"/>
      <c r="D160" s="65"/>
      <c r="E160" s="5"/>
      <c r="F160" s="190"/>
      <c r="G160" s="278"/>
      <c r="H160" s="139"/>
      <c r="I160" s="139"/>
      <c r="J160" s="139"/>
      <c r="K160" s="139"/>
      <c r="L160" s="63"/>
      <c r="M160" s="63"/>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c r="AN160" s="63"/>
      <c r="AO160" s="63"/>
      <c r="AP160" s="63"/>
      <c r="AQ160" s="63"/>
    </row>
    <row r="161" spans="1:43" s="60" customFormat="1" x14ac:dyDescent="0.2">
      <c r="A161" s="5"/>
      <c r="B161" s="5"/>
      <c r="C161" s="144"/>
      <c r="D161" s="65"/>
      <c r="E161" s="5"/>
      <c r="F161" s="190"/>
      <c r="G161" s="278"/>
      <c r="H161" s="139"/>
      <c r="I161" s="139"/>
      <c r="J161" s="139"/>
      <c r="K161" s="139"/>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c r="AP161" s="63"/>
      <c r="AQ161" s="63"/>
    </row>
    <row r="162" spans="1:43" s="60" customFormat="1" x14ac:dyDescent="0.2">
      <c r="A162" s="5"/>
      <c r="B162" s="5"/>
      <c r="C162" s="144"/>
      <c r="D162" s="65"/>
      <c r="E162" s="5"/>
      <c r="F162" s="190"/>
      <c r="G162" s="278"/>
      <c r="H162" s="139"/>
      <c r="I162" s="139"/>
      <c r="J162" s="139"/>
      <c r="K162" s="139"/>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c r="AP162" s="63"/>
      <c r="AQ162" s="63"/>
    </row>
    <row r="163" spans="1:43" s="60" customFormat="1" x14ac:dyDescent="0.2">
      <c r="A163" s="5"/>
      <c r="B163" s="5"/>
      <c r="C163" s="144"/>
      <c r="D163" s="65"/>
      <c r="E163" s="5"/>
      <c r="F163" s="190"/>
      <c r="G163" s="278"/>
      <c r="H163" s="139"/>
      <c r="I163" s="139"/>
      <c r="J163" s="139"/>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row>
    <row r="164" spans="1:43" s="60" customFormat="1" x14ac:dyDescent="0.2">
      <c r="A164" s="5"/>
      <c r="B164" s="5"/>
      <c r="C164" s="144"/>
      <c r="D164" s="65"/>
      <c r="E164" s="5"/>
      <c r="F164" s="190"/>
      <c r="G164" s="278"/>
      <c r="H164" s="139"/>
      <c r="I164" s="139"/>
      <c r="J164" s="139"/>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row>
    <row r="165" spans="1:43" s="60" customFormat="1" x14ac:dyDescent="0.2">
      <c r="A165" s="5"/>
      <c r="B165" s="5"/>
      <c r="C165" s="144"/>
      <c r="D165" s="65"/>
      <c r="E165" s="5"/>
      <c r="F165" s="190"/>
      <c r="G165" s="278"/>
      <c r="H165" s="139"/>
      <c r="I165" s="139"/>
      <c r="J165" s="139"/>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row>
    <row r="166" spans="1:43" s="60" customFormat="1" x14ac:dyDescent="0.2">
      <c r="A166" s="5"/>
      <c r="B166" s="5"/>
      <c r="C166" s="144"/>
      <c r="D166" s="65"/>
      <c r="E166" s="5"/>
      <c r="F166" s="190"/>
      <c r="G166" s="278"/>
      <c r="H166" s="139"/>
      <c r="I166" s="139"/>
      <c r="J166" s="139"/>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row>
    <row r="167" spans="1:43" s="60" customFormat="1" x14ac:dyDescent="0.2">
      <c r="A167" s="5"/>
      <c r="B167" s="5"/>
      <c r="C167" s="144"/>
      <c r="D167" s="65"/>
      <c r="E167" s="5"/>
      <c r="F167" s="190"/>
      <c r="G167" s="278"/>
      <c r="H167" s="139"/>
      <c r="I167" s="139"/>
      <c r="J167" s="139"/>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row>
    <row r="168" spans="1:43" s="60" customFormat="1" x14ac:dyDescent="0.2">
      <c r="A168" s="5"/>
      <c r="B168" s="5"/>
      <c r="C168" s="144"/>
      <c r="D168" s="65"/>
      <c r="E168" s="5"/>
      <c r="F168" s="190"/>
      <c r="G168" s="278"/>
      <c r="H168" s="139"/>
      <c r="I168" s="139"/>
      <c r="J168" s="139"/>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row>
    <row r="169" spans="1:43" s="60" customFormat="1" x14ac:dyDescent="0.2">
      <c r="A169" s="5"/>
      <c r="B169" s="5"/>
      <c r="C169" s="144"/>
      <c r="D169" s="65"/>
      <c r="E169" s="5"/>
      <c r="F169" s="190"/>
      <c r="G169" s="278"/>
      <c r="H169" s="139"/>
      <c r="I169" s="139"/>
      <c r="J169" s="139"/>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row>
    <row r="170" spans="1:43" s="60" customFormat="1" x14ac:dyDescent="0.2">
      <c r="A170" s="5"/>
      <c r="B170" s="5"/>
      <c r="C170" s="144"/>
      <c r="D170" s="65"/>
      <c r="E170" s="5"/>
      <c r="F170" s="190"/>
      <c r="G170" s="278"/>
      <c r="H170" s="139"/>
      <c r="I170" s="139"/>
      <c r="J170" s="139"/>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row>
    <row r="171" spans="1:43" s="60" customFormat="1" x14ac:dyDescent="0.2">
      <c r="A171" s="5"/>
      <c r="B171" s="5"/>
      <c r="C171" s="144"/>
      <c r="D171" s="65"/>
      <c r="E171" s="5"/>
      <c r="F171" s="190"/>
      <c r="G171" s="278"/>
      <c r="H171" s="139"/>
      <c r="I171" s="139"/>
      <c r="J171" s="139"/>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row>
    <row r="172" spans="1:43" s="60" customFormat="1" x14ac:dyDescent="0.2">
      <c r="A172" s="5"/>
      <c r="B172" s="5"/>
      <c r="C172" s="144"/>
      <c r="D172" s="65"/>
      <c r="E172" s="5"/>
      <c r="F172" s="190"/>
      <c r="G172" s="278"/>
      <c r="H172" s="139"/>
      <c r="I172" s="139"/>
      <c r="J172" s="139"/>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row>
    <row r="173" spans="1:43" s="60" customFormat="1" x14ac:dyDescent="0.2">
      <c r="A173" s="5"/>
      <c r="B173" s="5"/>
      <c r="C173" s="144"/>
      <c r="D173" s="65"/>
      <c r="E173" s="5"/>
      <c r="F173" s="190"/>
      <c r="G173" s="278"/>
      <c r="H173" s="139"/>
      <c r="I173" s="139"/>
      <c r="J173" s="139"/>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row>
    <row r="174" spans="1:43" s="60" customFormat="1" x14ac:dyDescent="0.2">
      <c r="A174" s="5"/>
      <c r="B174" s="5"/>
      <c r="C174" s="144"/>
      <c r="D174" s="65"/>
      <c r="E174" s="5"/>
      <c r="F174" s="190"/>
      <c r="G174" s="278"/>
      <c r="H174" s="139"/>
      <c r="I174" s="139"/>
      <c r="J174" s="139"/>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row>
    <row r="175" spans="1:43" s="60" customFormat="1" x14ac:dyDescent="0.2">
      <c r="A175" s="5"/>
      <c r="B175" s="5"/>
      <c r="C175" s="144"/>
      <c r="D175" s="65"/>
      <c r="E175" s="5"/>
      <c r="F175" s="190"/>
      <c r="G175" s="278"/>
      <c r="H175" s="139"/>
      <c r="I175" s="139"/>
      <c r="J175" s="139"/>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row>
    <row r="176" spans="1:43" s="60" customFormat="1" x14ac:dyDescent="0.2">
      <c r="A176" s="5"/>
      <c r="B176" s="5"/>
      <c r="C176" s="144"/>
      <c r="D176" s="65"/>
      <c r="E176" s="5"/>
      <c r="F176" s="190"/>
      <c r="G176" s="278"/>
      <c r="H176" s="139"/>
      <c r="I176" s="139"/>
      <c r="J176" s="139"/>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row>
    <row r="177" spans="1:42" s="60" customFormat="1" x14ac:dyDescent="0.2">
      <c r="A177" s="5"/>
      <c r="B177" s="5"/>
      <c r="C177" s="144"/>
      <c r="D177" s="65"/>
      <c r="E177" s="5"/>
      <c r="F177" s="190"/>
      <c r="G177" s="278"/>
      <c r="H177" s="139"/>
      <c r="I177" s="139"/>
      <c r="J177" s="139"/>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row>
    <row r="178" spans="1:42" s="60" customFormat="1" x14ac:dyDescent="0.2">
      <c r="A178" s="5"/>
      <c r="B178" s="5"/>
      <c r="C178" s="144"/>
      <c r="D178" s="65"/>
      <c r="E178" s="5"/>
      <c r="F178" s="190"/>
      <c r="G178" s="278"/>
      <c r="H178" s="139"/>
      <c r="I178" s="139"/>
      <c r="J178" s="139"/>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row>
    <row r="179" spans="1:42" s="60" customFormat="1" x14ac:dyDescent="0.2">
      <c r="A179" s="5"/>
      <c r="B179" s="5"/>
      <c r="C179" s="144"/>
      <c r="D179" s="65"/>
      <c r="E179" s="5"/>
      <c r="F179" s="190"/>
      <c r="G179" s="278"/>
      <c r="H179" s="139"/>
      <c r="I179" s="139"/>
      <c r="J179" s="139"/>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row>
    <row r="180" spans="1:42" s="60" customFormat="1" x14ac:dyDescent="0.2">
      <c r="A180" s="5"/>
      <c r="B180" s="5"/>
      <c r="C180" s="144"/>
      <c r="D180" s="65"/>
      <c r="E180" s="5"/>
      <c r="F180" s="190"/>
      <c r="G180" s="278"/>
      <c r="H180" s="139"/>
      <c r="I180" s="139"/>
      <c r="J180" s="139"/>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row>
    <row r="181" spans="1:42" s="60" customFormat="1" x14ac:dyDescent="0.2">
      <c r="A181" s="5"/>
      <c r="B181" s="5"/>
      <c r="C181" s="144"/>
      <c r="D181" s="65"/>
      <c r="E181" s="5"/>
      <c r="F181" s="190"/>
      <c r="G181" s="278"/>
      <c r="H181" s="139"/>
      <c r="I181" s="139"/>
      <c r="J181" s="139"/>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row>
    <row r="182" spans="1:42" s="60" customFormat="1" x14ac:dyDescent="0.2">
      <c r="A182" s="5"/>
      <c r="B182" s="5"/>
      <c r="C182" s="144"/>
      <c r="D182" s="65"/>
      <c r="E182" s="5"/>
      <c r="F182" s="190"/>
      <c r="G182" s="278"/>
      <c r="H182" s="139"/>
      <c r="I182" s="139"/>
      <c r="J182" s="139"/>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row>
    <row r="183" spans="1:42" s="60" customFormat="1" x14ac:dyDescent="0.2">
      <c r="A183" s="5"/>
      <c r="B183" s="5"/>
      <c r="C183" s="144"/>
      <c r="D183" s="65"/>
      <c r="E183" s="5"/>
      <c r="F183" s="190"/>
      <c r="G183" s="278"/>
      <c r="H183" s="139"/>
      <c r="I183" s="139"/>
      <c r="J183" s="139"/>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row>
    <row r="184" spans="1:42" s="60" customFormat="1" x14ac:dyDescent="0.2">
      <c r="A184" s="5"/>
      <c r="B184" s="5"/>
      <c r="C184" s="144"/>
      <c r="D184" s="65"/>
      <c r="E184" s="5"/>
      <c r="F184" s="190"/>
      <c r="G184" s="278"/>
      <c r="H184" s="139"/>
      <c r="I184" s="139"/>
      <c r="J184" s="139"/>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row>
    <row r="185" spans="1:42" s="60" customFormat="1" x14ac:dyDescent="0.2">
      <c r="A185" s="5"/>
      <c r="B185" s="5"/>
      <c r="C185" s="144"/>
      <c r="D185" s="65"/>
      <c r="E185" s="5"/>
      <c r="F185" s="190"/>
      <c r="G185" s="278"/>
      <c r="H185" s="139"/>
      <c r="I185" s="139"/>
      <c r="J185" s="139"/>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row>
    <row r="186" spans="1:42" s="60" customFormat="1" x14ac:dyDescent="0.2">
      <c r="A186" s="5"/>
      <c r="B186" s="5"/>
      <c r="C186" s="144"/>
      <c r="D186" s="65"/>
      <c r="E186" s="5"/>
      <c r="F186" s="190"/>
      <c r="G186" s="278"/>
      <c r="H186" s="139"/>
      <c r="I186" s="139"/>
      <c r="J186" s="139"/>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row>
    <row r="187" spans="1:42" s="60" customFormat="1" x14ac:dyDescent="0.2">
      <c r="A187" s="5"/>
      <c r="B187" s="5"/>
      <c r="C187" s="144"/>
      <c r="D187" s="65"/>
      <c r="E187" s="5"/>
      <c r="F187" s="190"/>
      <c r="G187" s="278"/>
      <c r="H187" s="139"/>
      <c r="I187" s="139"/>
      <c r="J187" s="139"/>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row>
    <row r="188" spans="1:42" s="60" customFormat="1" x14ac:dyDescent="0.2">
      <c r="A188" s="5"/>
      <c r="B188" s="5"/>
      <c r="C188" s="144"/>
      <c r="D188" s="65"/>
      <c r="E188" s="5"/>
      <c r="F188" s="190"/>
      <c r="G188" s="278"/>
      <c r="H188" s="139"/>
      <c r="I188" s="139"/>
      <c r="J188" s="139"/>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row>
    <row r="189" spans="1:42" s="60" customFormat="1" x14ac:dyDescent="0.2">
      <c r="A189" s="5"/>
      <c r="B189" s="5"/>
      <c r="C189" s="144"/>
      <c r="D189" s="65"/>
      <c r="E189" s="5"/>
      <c r="F189" s="190"/>
      <c r="G189" s="278"/>
      <c r="H189" s="139"/>
      <c r="I189" s="139"/>
      <c r="J189" s="139"/>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row>
    <row r="190" spans="1:42" s="60" customFormat="1" x14ac:dyDescent="0.2">
      <c r="A190" s="5"/>
      <c r="B190" s="5"/>
      <c r="C190" s="144"/>
      <c r="D190" s="65"/>
      <c r="E190" s="5"/>
      <c r="F190" s="190"/>
      <c r="G190" s="278"/>
      <c r="H190" s="139"/>
      <c r="I190" s="139"/>
      <c r="J190" s="139"/>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row>
    <row r="191" spans="1:42" s="60" customFormat="1" x14ac:dyDescent="0.2">
      <c r="A191" s="5"/>
      <c r="B191" s="5"/>
      <c r="C191" s="144"/>
      <c r="D191" s="65"/>
      <c r="E191" s="5"/>
      <c r="F191" s="190"/>
      <c r="G191" s="278"/>
      <c r="H191" s="139"/>
      <c r="I191" s="139"/>
      <c r="J191" s="139"/>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row>
    <row r="192" spans="1:42" s="60" customFormat="1" x14ac:dyDescent="0.2">
      <c r="A192" s="5"/>
      <c r="B192" s="5"/>
      <c r="C192" s="144"/>
      <c r="D192" s="65"/>
      <c r="E192" s="5"/>
      <c r="F192" s="190"/>
      <c r="G192" s="278"/>
      <c r="H192" s="139"/>
      <c r="I192" s="139"/>
      <c r="J192" s="139"/>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row>
    <row r="193" spans="1:42" s="60" customFormat="1" x14ac:dyDescent="0.2">
      <c r="A193" s="5"/>
      <c r="B193" s="5"/>
      <c r="C193" s="144"/>
      <c r="D193" s="65"/>
      <c r="E193" s="5"/>
      <c r="F193" s="190"/>
      <c r="G193" s="278"/>
      <c r="H193" s="139"/>
      <c r="I193" s="139"/>
      <c r="J193" s="139"/>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row>
    <row r="194" spans="1:42" s="60" customFormat="1" x14ac:dyDescent="0.2">
      <c r="A194" s="5"/>
      <c r="B194" s="5"/>
      <c r="C194" s="144"/>
      <c r="D194" s="65"/>
      <c r="E194" s="5"/>
      <c r="F194" s="190"/>
      <c r="G194" s="278"/>
      <c r="H194" s="139"/>
      <c r="I194" s="139"/>
      <c r="J194" s="139"/>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row>
    <row r="195" spans="1:42" s="60" customFormat="1" x14ac:dyDescent="0.2">
      <c r="A195" s="5"/>
      <c r="B195" s="5"/>
      <c r="C195" s="144"/>
      <c r="D195" s="65"/>
      <c r="E195" s="5"/>
      <c r="F195" s="190"/>
      <c r="G195" s="278"/>
      <c r="H195" s="139"/>
      <c r="I195" s="139"/>
      <c r="J195" s="139"/>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row>
    <row r="196" spans="1:42" s="60" customFormat="1" x14ac:dyDescent="0.2">
      <c r="A196" s="5"/>
      <c r="B196" s="5"/>
      <c r="C196" s="144"/>
      <c r="D196" s="65"/>
      <c r="E196" s="5"/>
      <c r="F196" s="190"/>
      <c r="G196" s="278"/>
      <c r="H196" s="139"/>
      <c r="I196" s="139"/>
      <c r="J196" s="139"/>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row>
    <row r="197" spans="1:42" s="60" customFormat="1" x14ac:dyDescent="0.2">
      <c r="A197" s="5"/>
      <c r="B197" s="5"/>
      <c r="C197" s="144"/>
      <c r="D197" s="65"/>
      <c r="E197" s="5"/>
      <c r="F197" s="190"/>
      <c r="G197" s="278"/>
      <c r="H197" s="139"/>
      <c r="I197" s="139"/>
      <c r="J197" s="139"/>
      <c r="K197" s="63"/>
      <c r="L197" s="63"/>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c r="AP197" s="63"/>
    </row>
    <row r="198" spans="1:42" s="60" customFormat="1" x14ac:dyDescent="0.2">
      <c r="A198" s="5"/>
      <c r="B198" s="5"/>
      <c r="C198" s="144"/>
      <c r="D198" s="65"/>
      <c r="E198" s="5"/>
      <c r="F198" s="190"/>
      <c r="G198" s="278"/>
      <c r="H198" s="139"/>
      <c r="I198" s="139"/>
      <c r="J198" s="139"/>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row>
    <row r="199" spans="1:42" s="60" customFormat="1" x14ac:dyDescent="0.2">
      <c r="A199" s="5"/>
      <c r="B199" s="5"/>
      <c r="C199" s="144"/>
      <c r="D199" s="65"/>
      <c r="E199" s="5"/>
      <c r="F199" s="190"/>
      <c r="G199" s="278"/>
      <c r="H199" s="139"/>
      <c r="I199" s="139"/>
      <c r="J199" s="139"/>
      <c r="K199" s="63"/>
      <c r="L199" s="63"/>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row>
    <row r="200" spans="1:42" s="60" customFormat="1" x14ac:dyDescent="0.2">
      <c r="A200" s="5"/>
      <c r="B200" s="5"/>
      <c r="C200" s="144"/>
      <c r="D200" s="65"/>
      <c r="E200" s="5"/>
      <c r="F200" s="190"/>
      <c r="G200" s="278"/>
      <c r="H200" s="139"/>
      <c r="I200" s="139"/>
      <c r="J200" s="139"/>
      <c r="K200" s="63"/>
      <c r="L200" s="63"/>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row>
    <row r="201" spans="1:42" s="60" customFormat="1" x14ac:dyDescent="0.2">
      <c r="A201" s="5"/>
      <c r="B201" s="5"/>
      <c r="C201" s="144"/>
      <c r="D201" s="65"/>
      <c r="E201" s="5"/>
      <c r="F201" s="190"/>
      <c r="G201" s="278"/>
      <c r="H201" s="139"/>
      <c r="I201" s="139"/>
      <c r="J201" s="139"/>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row>
    <row r="202" spans="1:42" s="60" customFormat="1" x14ac:dyDescent="0.2">
      <c r="A202" s="5"/>
      <c r="B202" s="5"/>
      <c r="C202" s="144"/>
      <c r="D202" s="65"/>
      <c r="E202" s="5"/>
      <c r="F202" s="190"/>
      <c r="G202" s="278"/>
      <c r="H202" s="139"/>
      <c r="I202" s="139"/>
      <c r="J202" s="139"/>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row>
    <row r="203" spans="1:42" s="60" customFormat="1" x14ac:dyDescent="0.2">
      <c r="A203" s="5"/>
      <c r="B203" s="5"/>
      <c r="C203" s="144"/>
      <c r="D203" s="65"/>
      <c r="E203" s="5"/>
      <c r="F203" s="190"/>
      <c r="G203" s="278"/>
      <c r="H203" s="139"/>
      <c r="I203" s="139"/>
      <c r="J203" s="139"/>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row>
    <row r="204" spans="1:42" s="60" customFormat="1" x14ac:dyDescent="0.2">
      <c r="A204" s="5"/>
      <c r="B204" s="5"/>
      <c r="C204" s="144"/>
      <c r="D204" s="65"/>
      <c r="E204" s="5"/>
      <c r="F204" s="190"/>
      <c r="G204" s="278"/>
      <c r="H204" s="139"/>
      <c r="I204" s="139"/>
      <c r="J204" s="139"/>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c r="AP204" s="63"/>
    </row>
    <row r="205" spans="1:42" s="60" customFormat="1" x14ac:dyDescent="0.2">
      <c r="A205" s="5"/>
      <c r="B205" s="5"/>
      <c r="C205" s="144"/>
      <c r="D205" s="65"/>
      <c r="E205" s="5"/>
      <c r="F205" s="190"/>
      <c r="G205" s="278"/>
      <c r="H205" s="139"/>
      <c r="I205" s="139"/>
      <c r="J205" s="139"/>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c r="AP205" s="63"/>
    </row>
    <row r="206" spans="1:42" s="60" customFormat="1" x14ac:dyDescent="0.2">
      <c r="A206" s="5"/>
      <c r="B206" s="5"/>
      <c r="C206" s="144"/>
      <c r="D206" s="65"/>
      <c r="E206" s="5"/>
      <c r="F206" s="190"/>
      <c r="G206" s="278"/>
      <c r="H206" s="139"/>
      <c r="I206" s="139"/>
      <c r="J206" s="139"/>
      <c r="K206" s="63"/>
      <c r="L206" s="63"/>
      <c r="M206" s="63"/>
      <c r="N206" s="63"/>
      <c r="O206" s="63"/>
      <c r="P206" s="63"/>
      <c r="Q206" s="63"/>
      <c r="R206" s="63"/>
      <c r="S206" s="63"/>
      <c r="T206" s="63"/>
      <c r="U206" s="63"/>
      <c r="V206" s="63"/>
      <c r="W206" s="63"/>
      <c r="X206" s="63"/>
      <c r="Y206" s="63"/>
      <c r="Z206" s="63"/>
      <c r="AA206" s="63"/>
      <c r="AB206" s="63"/>
      <c r="AC206" s="63"/>
      <c r="AD206" s="63"/>
      <c r="AE206" s="63"/>
      <c r="AF206" s="63"/>
      <c r="AG206" s="63"/>
      <c r="AH206" s="63"/>
      <c r="AI206" s="63"/>
      <c r="AJ206" s="63"/>
      <c r="AK206" s="63"/>
      <c r="AL206" s="63"/>
      <c r="AM206" s="63"/>
      <c r="AN206" s="63"/>
      <c r="AO206" s="63"/>
      <c r="AP206" s="63"/>
    </row>
    <row r="207" spans="1:42" s="60" customFormat="1" x14ac:dyDescent="0.2">
      <c r="A207" s="5"/>
      <c r="B207" s="5"/>
      <c r="C207" s="144"/>
      <c r="D207" s="65"/>
      <c r="E207" s="5"/>
      <c r="F207" s="190"/>
      <c r="G207" s="278"/>
      <c r="H207" s="139"/>
      <c r="I207" s="139"/>
      <c r="J207" s="139"/>
      <c r="K207" s="63"/>
      <c r="L207" s="63"/>
      <c r="M207" s="63"/>
      <c r="N207" s="63"/>
      <c r="O207" s="63"/>
      <c r="P207" s="63"/>
      <c r="Q207" s="63"/>
      <c r="R207" s="63"/>
      <c r="S207" s="63"/>
      <c r="T207" s="63"/>
      <c r="U207" s="63"/>
      <c r="V207" s="63"/>
      <c r="W207" s="63"/>
      <c r="X207" s="63"/>
      <c r="Y207" s="63"/>
      <c r="Z207" s="63"/>
      <c r="AA207" s="63"/>
      <c r="AB207" s="63"/>
      <c r="AC207" s="63"/>
      <c r="AD207" s="63"/>
      <c r="AE207" s="63"/>
      <c r="AF207" s="63"/>
      <c r="AG207" s="63"/>
      <c r="AH207" s="63"/>
      <c r="AI207" s="63"/>
      <c r="AJ207" s="63"/>
      <c r="AK207" s="63"/>
      <c r="AL207" s="63"/>
      <c r="AM207" s="63"/>
      <c r="AN207" s="63"/>
      <c r="AO207" s="63"/>
      <c r="AP207" s="63"/>
    </row>
    <row r="208" spans="1:42" s="60" customFormat="1" x14ac:dyDescent="0.2">
      <c r="A208" s="5"/>
      <c r="B208" s="5"/>
      <c r="C208" s="144"/>
      <c r="D208" s="65"/>
      <c r="E208" s="5"/>
      <c r="F208" s="190"/>
      <c r="G208" s="278"/>
      <c r="H208" s="139"/>
      <c r="I208" s="139"/>
      <c r="J208" s="139"/>
      <c r="K208" s="63"/>
      <c r="L208" s="63"/>
      <c r="M208" s="63"/>
      <c r="N208" s="63"/>
      <c r="O208" s="63"/>
      <c r="P208" s="63"/>
      <c r="Q208" s="63"/>
      <c r="R208" s="63"/>
      <c r="S208" s="63"/>
      <c r="T208" s="63"/>
      <c r="U208" s="63"/>
      <c r="V208" s="63"/>
      <c r="W208" s="63"/>
      <c r="X208" s="63"/>
      <c r="Y208" s="63"/>
      <c r="Z208" s="63"/>
      <c r="AA208" s="63"/>
      <c r="AB208" s="63"/>
      <c r="AC208" s="63"/>
      <c r="AD208" s="63"/>
      <c r="AE208" s="63"/>
      <c r="AF208" s="63"/>
      <c r="AG208" s="63"/>
      <c r="AH208" s="63"/>
      <c r="AI208" s="63"/>
      <c r="AJ208" s="63"/>
      <c r="AK208" s="63"/>
      <c r="AL208" s="63"/>
      <c r="AM208" s="63"/>
      <c r="AN208" s="63"/>
      <c r="AO208" s="63"/>
      <c r="AP208" s="63"/>
    </row>
    <row r="209" spans="1:42" s="60" customFormat="1" x14ac:dyDescent="0.2">
      <c r="A209" s="5"/>
      <c r="B209" s="5"/>
      <c r="C209" s="144"/>
      <c r="D209" s="65"/>
      <c r="E209" s="5"/>
      <c r="F209" s="190"/>
      <c r="G209" s="278"/>
      <c r="H209" s="139"/>
      <c r="I209" s="139"/>
      <c r="J209" s="139"/>
      <c r="K209" s="63"/>
      <c r="L209" s="63"/>
      <c r="M209" s="63"/>
      <c r="N209" s="63"/>
      <c r="O209" s="63"/>
      <c r="P209" s="63"/>
      <c r="Q209" s="63"/>
      <c r="R209" s="63"/>
      <c r="S209" s="63"/>
      <c r="T209" s="63"/>
      <c r="U209" s="63"/>
      <c r="V209" s="63"/>
      <c r="W209" s="63"/>
      <c r="X209" s="63"/>
      <c r="Y209" s="63"/>
      <c r="Z209" s="63"/>
      <c r="AA209" s="63"/>
      <c r="AB209" s="63"/>
      <c r="AC209" s="63"/>
      <c r="AD209" s="63"/>
      <c r="AE209" s="63"/>
      <c r="AF209" s="63"/>
      <c r="AG209" s="63"/>
      <c r="AH209" s="63"/>
      <c r="AI209" s="63"/>
      <c r="AJ209" s="63"/>
      <c r="AK209" s="63"/>
      <c r="AL209" s="63"/>
      <c r="AM209" s="63"/>
      <c r="AN209" s="63"/>
      <c r="AO209" s="63"/>
      <c r="AP209" s="63"/>
    </row>
    <row r="210" spans="1:42" s="60" customFormat="1" x14ac:dyDescent="0.2">
      <c r="A210" s="5"/>
      <c r="B210" s="5"/>
      <c r="C210" s="144"/>
      <c r="D210" s="65"/>
      <c r="E210" s="5"/>
      <c r="F210" s="190"/>
      <c r="G210" s="278"/>
      <c r="H210" s="139"/>
      <c r="I210" s="139"/>
      <c r="J210" s="139"/>
      <c r="K210" s="63"/>
      <c r="L210" s="63"/>
      <c r="M210" s="63"/>
      <c r="N210" s="63"/>
      <c r="O210" s="63"/>
      <c r="P210" s="63"/>
      <c r="Q210" s="63"/>
      <c r="R210" s="63"/>
      <c r="S210" s="63"/>
      <c r="T210" s="63"/>
      <c r="U210" s="63"/>
      <c r="V210" s="63"/>
      <c r="W210" s="63"/>
      <c r="X210" s="63"/>
      <c r="Y210" s="63"/>
      <c r="Z210" s="63"/>
      <c r="AA210" s="63"/>
      <c r="AB210" s="63"/>
      <c r="AC210" s="63"/>
      <c r="AD210" s="63"/>
      <c r="AE210" s="63"/>
      <c r="AF210" s="63"/>
      <c r="AG210" s="63"/>
      <c r="AH210" s="63"/>
      <c r="AI210" s="63"/>
      <c r="AJ210" s="63"/>
      <c r="AK210" s="63"/>
      <c r="AL210" s="63"/>
      <c r="AM210" s="63"/>
      <c r="AN210" s="63"/>
      <c r="AO210" s="63"/>
      <c r="AP210" s="63"/>
    </row>
    <row r="211" spans="1:42" s="60" customFormat="1" x14ac:dyDescent="0.2">
      <c r="A211" s="5"/>
      <c r="B211" s="5"/>
      <c r="C211" s="144"/>
      <c r="D211" s="65"/>
      <c r="E211" s="5"/>
      <c r="F211" s="190"/>
      <c r="G211" s="278"/>
      <c r="H211" s="139"/>
      <c r="I211" s="139"/>
      <c r="J211" s="139"/>
      <c r="K211" s="63"/>
      <c r="L211" s="63"/>
      <c r="M211" s="63"/>
      <c r="N211" s="63"/>
      <c r="O211" s="63"/>
      <c r="P211" s="63"/>
      <c r="Q211" s="63"/>
      <c r="R211" s="63"/>
      <c r="S211" s="63"/>
      <c r="T211" s="63"/>
      <c r="U211" s="63"/>
      <c r="V211" s="63"/>
      <c r="W211" s="63"/>
      <c r="X211" s="63"/>
      <c r="Y211" s="63"/>
      <c r="Z211" s="63"/>
      <c r="AA211" s="63"/>
      <c r="AB211" s="63"/>
      <c r="AC211" s="63"/>
      <c r="AD211" s="63"/>
      <c r="AE211" s="63"/>
      <c r="AF211" s="63"/>
      <c r="AG211" s="63"/>
      <c r="AH211" s="63"/>
      <c r="AI211" s="63"/>
      <c r="AJ211" s="63"/>
      <c r="AK211" s="63"/>
      <c r="AL211" s="63"/>
      <c r="AM211" s="63"/>
      <c r="AN211" s="63"/>
      <c r="AO211" s="63"/>
      <c r="AP211" s="63"/>
    </row>
    <row r="212" spans="1:42" s="60" customFormat="1" x14ac:dyDescent="0.2">
      <c r="A212" s="5"/>
      <c r="B212" s="5"/>
      <c r="C212" s="144"/>
      <c r="D212" s="65"/>
      <c r="E212" s="5"/>
      <c r="F212" s="190"/>
      <c r="G212" s="278"/>
      <c r="H212" s="139"/>
      <c r="I212" s="139"/>
      <c r="J212" s="139"/>
      <c r="K212" s="63"/>
      <c r="L212" s="63"/>
      <c r="M212" s="63"/>
      <c r="N212" s="63"/>
      <c r="O212" s="63"/>
      <c r="P212" s="63"/>
      <c r="Q212" s="63"/>
      <c r="R212" s="63"/>
      <c r="S212" s="63"/>
      <c r="T212" s="63"/>
      <c r="U212" s="63"/>
      <c r="V212" s="63"/>
      <c r="W212" s="63"/>
      <c r="X212" s="63"/>
      <c r="Y212" s="63"/>
      <c r="Z212" s="63"/>
      <c r="AA212" s="63"/>
      <c r="AB212" s="63"/>
      <c r="AC212" s="63"/>
      <c r="AD212" s="63"/>
      <c r="AE212" s="63"/>
      <c r="AF212" s="63"/>
      <c r="AG212" s="63"/>
      <c r="AH212" s="63"/>
      <c r="AI212" s="63"/>
      <c r="AJ212" s="63"/>
      <c r="AK212" s="63"/>
      <c r="AL212" s="63"/>
      <c r="AM212" s="63"/>
      <c r="AN212" s="63"/>
      <c r="AO212" s="63"/>
      <c r="AP212" s="63"/>
    </row>
    <row r="213" spans="1:42" s="60" customFormat="1" x14ac:dyDescent="0.2">
      <c r="A213" s="5"/>
      <c r="B213" s="5"/>
      <c r="C213" s="144"/>
      <c r="D213" s="65"/>
      <c r="E213" s="5"/>
      <c r="F213" s="190"/>
      <c r="G213" s="278"/>
      <c r="H213" s="139"/>
      <c r="I213" s="139"/>
      <c r="J213" s="139"/>
      <c r="K213" s="63"/>
      <c r="L213" s="63"/>
      <c r="M213" s="63"/>
      <c r="N213" s="63"/>
      <c r="O213" s="63"/>
      <c r="P213" s="63"/>
      <c r="Q213" s="63"/>
      <c r="R213" s="63"/>
      <c r="S213" s="63"/>
      <c r="T213" s="63"/>
      <c r="U213" s="63"/>
      <c r="V213" s="63"/>
      <c r="W213" s="63"/>
      <c r="X213" s="63"/>
      <c r="Y213" s="63"/>
      <c r="Z213" s="63"/>
      <c r="AA213" s="63"/>
      <c r="AB213" s="63"/>
      <c r="AC213" s="63"/>
      <c r="AD213" s="63"/>
      <c r="AE213" s="63"/>
      <c r="AF213" s="63"/>
      <c r="AG213" s="63"/>
      <c r="AH213" s="63"/>
      <c r="AI213" s="63"/>
      <c r="AJ213" s="63"/>
      <c r="AK213" s="63"/>
      <c r="AL213" s="63"/>
      <c r="AM213" s="63"/>
      <c r="AN213" s="63"/>
      <c r="AO213" s="63"/>
      <c r="AP213" s="63"/>
    </row>
    <row r="214" spans="1:42" s="60" customFormat="1" x14ac:dyDescent="0.2">
      <c r="A214" s="5"/>
      <c r="B214" s="5"/>
      <c r="C214" s="144"/>
      <c r="D214" s="65"/>
      <c r="E214" s="5"/>
      <c r="F214" s="190"/>
      <c r="G214" s="278"/>
      <c r="H214" s="139"/>
      <c r="I214" s="139"/>
      <c r="J214" s="139"/>
      <c r="K214" s="63"/>
      <c r="L214" s="63"/>
      <c r="M214" s="63"/>
      <c r="N214" s="63"/>
      <c r="O214" s="63"/>
      <c r="P214" s="63"/>
      <c r="Q214" s="63"/>
      <c r="R214" s="63"/>
      <c r="S214" s="63"/>
      <c r="T214" s="63"/>
      <c r="U214" s="63"/>
      <c r="V214" s="63"/>
      <c r="W214" s="63"/>
      <c r="X214" s="63"/>
      <c r="Y214" s="63"/>
      <c r="Z214" s="63"/>
      <c r="AA214" s="63"/>
      <c r="AB214" s="63"/>
      <c r="AC214" s="63"/>
      <c r="AD214" s="63"/>
      <c r="AE214" s="63"/>
      <c r="AF214" s="63"/>
      <c r="AG214" s="63"/>
      <c r="AH214" s="63"/>
      <c r="AI214" s="63"/>
      <c r="AJ214" s="63"/>
      <c r="AK214" s="63"/>
      <c r="AL214" s="63"/>
      <c r="AM214" s="63"/>
      <c r="AN214" s="63"/>
      <c r="AO214" s="63"/>
      <c r="AP214" s="63"/>
    </row>
    <row r="215" spans="1:42" s="60" customFormat="1" x14ac:dyDescent="0.2">
      <c r="A215" s="5"/>
      <c r="B215" s="5"/>
      <c r="C215" s="144"/>
      <c r="D215" s="65"/>
      <c r="E215" s="5"/>
      <c r="F215" s="190"/>
      <c r="G215" s="278"/>
      <c r="H215" s="139"/>
      <c r="I215" s="139"/>
      <c r="J215" s="139"/>
      <c r="K215" s="63"/>
      <c r="L215" s="63"/>
      <c r="M215" s="63"/>
      <c r="N215" s="63"/>
      <c r="O215" s="63"/>
      <c r="P215" s="63"/>
      <c r="Q215" s="63"/>
      <c r="R215" s="63"/>
      <c r="S215" s="63"/>
      <c r="T215" s="63"/>
      <c r="U215" s="63"/>
      <c r="V215" s="63"/>
      <c r="W215" s="63"/>
      <c r="X215" s="63"/>
      <c r="Y215" s="63"/>
      <c r="Z215" s="63"/>
      <c r="AA215" s="63"/>
      <c r="AB215" s="63"/>
      <c r="AC215" s="63"/>
      <c r="AD215" s="63"/>
      <c r="AE215" s="63"/>
      <c r="AF215" s="63"/>
      <c r="AG215" s="63"/>
      <c r="AH215" s="63"/>
      <c r="AI215" s="63"/>
      <c r="AJ215" s="63"/>
      <c r="AK215" s="63"/>
      <c r="AL215" s="63"/>
      <c r="AM215" s="63"/>
      <c r="AN215" s="63"/>
      <c r="AO215" s="63"/>
      <c r="AP215" s="63"/>
    </row>
    <row r="216" spans="1:42" s="60" customFormat="1" x14ac:dyDescent="0.2">
      <c r="A216" s="5"/>
      <c r="B216" s="5"/>
      <c r="C216" s="144"/>
      <c r="D216" s="65"/>
      <c r="E216" s="5"/>
      <c r="F216" s="190"/>
      <c r="G216" s="278"/>
      <c r="H216" s="139"/>
      <c r="I216" s="139"/>
      <c r="J216" s="139"/>
      <c r="K216" s="63"/>
      <c r="L216" s="63"/>
      <c r="M216" s="63"/>
      <c r="N216" s="63"/>
      <c r="O216" s="63"/>
      <c r="P216" s="63"/>
      <c r="Q216" s="63"/>
      <c r="R216" s="63"/>
      <c r="S216" s="63"/>
      <c r="T216" s="63"/>
      <c r="U216" s="63"/>
      <c r="V216" s="63"/>
      <c r="W216" s="63"/>
      <c r="X216" s="63"/>
      <c r="Y216" s="63"/>
      <c r="Z216" s="63"/>
      <c r="AA216" s="63"/>
      <c r="AB216" s="63"/>
      <c r="AC216" s="63"/>
      <c r="AD216" s="63"/>
      <c r="AE216" s="63"/>
      <c r="AF216" s="63"/>
      <c r="AG216" s="63"/>
      <c r="AH216" s="63"/>
      <c r="AI216" s="63"/>
      <c r="AJ216" s="63"/>
      <c r="AK216" s="63"/>
      <c r="AL216" s="63"/>
      <c r="AM216" s="63"/>
      <c r="AN216" s="63"/>
      <c r="AO216" s="63"/>
      <c r="AP216" s="63"/>
    </row>
    <row r="217" spans="1:42" s="60" customFormat="1" x14ac:dyDescent="0.2">
      <c r="A217" s="5"/>
      <c r="B217" s="5"/>
      <c r="C217" s="144"/>
      <c r="D217" s="65"/>
      <c r="E217" s="5"/>
      <c r="F217" s="190"/>
      <c r="G217" s="278"/>
      <c r="H217" s="139"/>
      <c r="I217" s="139"/>
      <c r="J217" s="139"/>
      <c r="K217" s="63"/>
      <c r="L217" s="63"/>
      <c r="M217" s="63"/>
      <c r="N217" s="63"/>
      <c r="O217" s="63"/>
      <c r="P217" s="63"/>
      <c r="Q217" s="63"/>
      <c r="R217" s="63"/>
      <c r="S217" s="63"/>
      <c r="T217" s="63"/>
      <c r="U217" s="63"/>
      <c r="V217" s="63"/>
      <c r="W217" s="63"/>
      <c r="X217" s="63"/>
      <c r="Y217" s="63"/>
      <c r="Z217" s="63"/>
      <c r="AA217" s="63"/>
      <c r="AB217" s="63"/>
      <c r="AC217" s="63"/>
      <c r="AD217" s="63"/>
      <c r="AE217" s="63"/>
      <c r="AF217" s="63"/>
      <c r="AG217" s="63"/>
      <c r="AH217" s="63"/>
      <c r="AI217" s="63"/>
      <c r="AJ217" s="63"/>
      <c r="AK217" s="63"/>
      <c r="AL217" s="63"/>
      <c r="AM217" s="63"/>
      <c r="AN217" s="63"/>
      <c r="AO217" s="63"/>
      <c r="AP217" s="63"/>
    </row>
    <row r="218" spans="1:42" s="60" customFormat="1" x14ac:dyDescent="0.2">
      <c r="A218" s="5"/>
      <c r="B218" s="5"/>
      <c r="C218" s="144"/>
      <c r="D218" s="65"/>
      <c r="E218" s="5"/>
      <c r="F218" s="190"/>
      <c r="G218" s="278"/>
      <c r="H218" s="139"/>
      <c r="I218" s="139"/>
      <c r="J218" s="139"/>
      <c r="K218" s="63"/>
      <c r="L218" s="63"/>
      <c r="M218" s="63"/>
      <c r="N218" s="63"/>
      <c r="O218" s="63"/>
      <c r="P218" s="63"/>
      <c r="Q218" s="63"/>
      <c r="R218" s="63"/>
      <c r="S218" s="63"/>
      <c r="T218" s="63"/>
      <c r="U218" s="63"/>
      <c r="V218" s="63"/>
      <c r="W218" s="63"/>
      <c r="X218" s="63"/>
      <c r="Y218" s="63"/>
      <c r="Z218" s="63"/>
      <c r="AA218" s="63"/>
      <c r="AB218" s="63"/>
      <c r="AC218" s="63"/>
      <c r="AD218" s="63"/>
      <c r="AE218" s="63"/>
      <c r="AF218" s="63"/>
      <c r="AG218" s="63"/>
      <c r="AH218" s="63"/>
      <c r="AI218" s="63"/>
      <c r="AJ218" s="63"/>
      <c r="AK218" s="63"/>
      <c r="AL218" s="63"/>
      <c r="AM218" s="63"/>
      <c r="AN218" s="63"/>
      <c r="AO218" s="63"/>
      <c r="AP218" s="63"/>
    </row>
    <row r="219" spans="1:42" s="60" customFormat="1" x14ac:dyDescent="0.2">
      <c r="A219" s="5"/>
      <c r="B219" s="5"/>
      <c r="C219" s="144"/>
      <c r="D219" s="65"/>
      <c r="E219" s="5"/>
      <c r="F219" s="190"/>
      <c r="G219" s="278"/>
      <c r="H219" s="139"/>
      <c r="I219" s="139"/>
      <c r="J219" s="139"/>
      <c r="K219" s="63"/>
      <c r="L219" s="63"/>
      <c r="M219" s="63"/>
      <c r="N219" s="63"/>
      <c r="O219" s="63"/>
      <c r="P219" s="63"/>
      <c r="Q219" s="63"/>
      <c r="R219" s="63"/>
      <c r="S219" s="63"/>
      <c r="T219" s="63"/>
      <c r="U219" s="63"/>
      <c r="V219" s="63"/>
      <c r="W219" s="63"/>
      <c r="X219" s="63"/>
      <c r="Y219" s="63"/>
      <c r="Z219" s="63"/>
      <c r="AA219" s="63"/>
      <c r="AB219" s="63"/>
      <c r="AC219" s="63"/>
      <c r="AD219" s="63"/>
      <c r="AE219" s="63"/>
      <c r="AF219" s="63"/>
      <c r="AG219" s="63"/>
      <c r="AH219" s="63"/>
      <c r="AI219" s="63"/>
      <c r="AJ219" s="63"/>
      <c r="AK219" s="63"/>
      <c r="AL219" s="63"/>
      <c r="AM219" s="63"/>
      <c r="AN219" s="63"/>
      <c r="AO219" s="63"/>
      <c r="AP219" s="63"/>
    </row>
    <row r="220" spans="1:42" s="60" customFormat="1" x14ac:dyDescent="0.2">
      <c r="A220" s="5"/>
      <c r="B220" s="5"/>
      <c r="C220" s="144"/>
      <c r="D220" s="65"/>
      <c r="E220" s="5"/>
      <c r="F220" s="190"/>
      <c r="G220" s="278"/>
      <c r="H220" s="139"/>
      <c r="I220" s="139"/>
      <c r="J220" s="139"/>
      <c r="K220" s="63"/>
      <c r="L220" s="63"/>
      <c r="M220" s="63"/>
      <c r="N220" s="63"/>
      <c r="O220" s="63"/>
      <c r="P220" s="63"/>
      <c r="Q220" s="63"/>
      <c r="R220" s="63"/>
      <c r="S220" s="63"/>
      <c r="T220" s="63"/>
      <c r="U220" s="63"/>
      <c r="V220" s="63"/>
      <c r="W220" s="63"/>
      <c r="X220" s="63"/>
      <c r="Y220" s="63"/>
      <c r="Z220" s="63"/>
      <c r="AA220" s="63"/>
      <c r="AB220" s="63"/>
      <c r="AC220" s="63"/>
      <c r="AD220" s="63"/>
      <c r="AE220" s="63"/>
      <c r="AF220" s="63"/>
      <c r="AG220" s="63"/>
      <c r="AH220" s="63"/>
      <c r="AI220" s="63"/>
      <c r="AJ220" s="63"/>
      <c r="AK220" s="63"/>
      <c r="AL220" s="63"/>
      <c r="AM220" s="63"/>
      <c r="AN220" s="63"/>
      <c r="AO220" s="63"/>
      <c r="AP220" s="63"/>
    </row>
    <row r="221" spans="1:42" s="60" customFormat="1" x14ac:dyDescent="0.2">
      <c r="A221" s="5"/>
      <c r="B221" s="5"/>
      <c r="C221" s="144"/>
      <c r="D221" s="65"/>
      <c r="E221" s="5"/>
      <c r="F221" s="190"/>
      <c r="G221" s="278"/>
      <c r="H221" s="139"/>
      <c r="I221" s="139"/>
      <c r="J221" s="139"/>
      <c r="K221" s="63"/>
      <c r="L221" s="63"/>
      <c r="M221" s="63"/>
      <c r="N221" s="63"/>
      <c r="O221" s="63"/>
      <c r="P221" s="63"/>
      <c r="Q221" s="63"/>
      <c r="R221" s="63"/>
      <c r="S221" s="63"/>
      <c r="T221" s="63"/>
      <c r="U221" s="63"/>
      <c r="V221" s="63"/>
      <c r="W221" s="63"/>
      <c r="X221" s="63"/>
      <c r="Y221" s="63"/>
      <c r="Z221" s="63"/>
      <c r="AA221" s="63"/>
      <c r="AB221" s="63"/>
      <c r="AC221" s="63"/>
      <c r="AD221" s="63"/>
      <c r="AE221" s="63"/>
      <c r="AF221" s="63"/>
      <c r="AG221" s="63"/>
      <c r="AH221" s="63"/>
      <c r="AI221" s="63"/>
      <c r="AJ221" s="63"/>
      <c r="AK221" s="63"/>
      <c r="AL221" s="63"/>
      <c r="AM221" s="63"/>
      <c r="AN221" s="63"/>
      <c r="AO221" s="63"/>
      <c r="AP221" s="63"/>
    </row>
    <row r="222" spans="1:42" s="60" customFormat="1" x14ac:dyDescent="0.2">
      <c r="A222" s="5"/>
      <c r="B222" s="5"/>
      <c r="C222" s="144"/>
      <c r="D222" s="65"/>
      <c r="E222" s="5"/>
      <c r="F222" s="190"/>
      <c r="G222" s="278"/>
      <c r="H222" s="139"/>
      <c r="I222" s="139"/>
      <c r="J222" s="139"/>
      <c r="K222" s="63"/>
      <c r="L222" s="63"/>
      <c r="M222" s="63"/>
      <c r="N222" s="63"/>
      <c r="O222" s="63"/>
      <c r="P222" s="63"/>
      <c r="Q222" s="63"/>
      <c r="R222" s="63"/>
      <c r="S222" s="63"/>
      <c r="T222" s="63"/>
      <c r="U222" s="63"/>
      <c r="V222" s="63"/>
      <c r="W222" s="63"/>
      <c r="X222" s="63"/>
      <c r="Y222" s="63"/>
      <c r="Z222" s="63"/>
      <c r="AA222" s="63"/>
      <c r="AB222" s="63"/>
      <c r="AC222" s="63"/>
      <c r="AD222" s="63"/>
      <c r="AE222" s="63"/>
      <c r="AF222" s="63"/>
      <c r="AG222" s="63"/>
      <c r="AH222" s="63"/>
      <c r="AI222" s="63"/>
      <c r="AJ222" s="63"/>
      <c r="AK222" s="63"/>
      <c r="AL222" s="63"/>
      <c r="AM222" s="63"/>
      <c r="AN222" s="63"/>
      <c r="AO222" s="63"/>
      <c r="AP222" s="63"/>
    </row>
    <row r="223" spans="1:42" s="60" customFormat="1" x14ac:dyDescent="0.2">
      <c r="A223" s="5"/>
      <c r="B223" s="5"/>
      <c r="C223" s="144"/>
      <c r="D223" s="65"/>
      <c r="E223" s="5"/>
      <c r="F223" s="190"/>
      <c r="G223" s="278"/>
      <c r="H223" s="139"/>
      <c r="I223" s="139"/>
      <c r="J223" s="139"/>
      <c r="K223" s="63"/>
      <c r="L223" s="63"/>
      <c r="M223" s="63"/>
      <c r="N223" s="63"/>
      <c r="O223" s="63"/>
      <c r="P223" s="63"/>
      <c r="Q223" s="63"/>
      <c r="R223" s="63"/>
      <c r="S223" s="63"/>
      <c r="T223" s="63"/>
      <c r="U223" s="63"/>
      <c r="V223" s="63"/>
      <c r="W223" s="63"/>
      <c r="X223" s="63"/>
      <c r="Y223" s="63"/>
      <c r="Z223" s="63"/>
      <c r="AA223" s="63"/>
      <c r="AB223" s="63"/>
      <c r="AC223" s="63"/>
      <c r="AD223" s="63"/>
      <c r="AE223" s="63"/>
      <c r="AF223" s="63"/>
      <c r="AG223" s="63"/>
      <c r="AH223" s="63"/>
      <c r="AI223" s="63"/>
      <c r="AJ223" s="63"/>
      <c r="AK223" s="63"/>
      <c r="AL223" s="63"/>
      <c r="AM223" s="63"/>
      <c r="AN223" s="63"/>
      <c r="AO223" s="63"/>
      <c r="AP223" s="63"/>
    </row>
    <row r="224" spans="1:42" s="60" customFormat="1" x14ac:dyDescent="0.2">
      <c r="A224" s="5"/>
      <c r="B224" s="5"/>
      <c r="C224" s="144"/>
      <c r="D224" s="65"/>
      <c r="E224" s="5"/>
      <c r="F224" s="190"/>
      <c r="G224" s="278"/>
      <c r="H224" s="139"/>
      <c r="I224" s="139"/>
      <c r="J224" s="139"/>
      <c r="K224" s="63"/>
      <c r="L224" s="63"/>
      <c r="M224" s="63"/>
      <c r="N224" s="63"/>
      <c r="O224" s="63"/>
      <c r="P224" s="63"/>
      <c r="Q224" s="63"/>
      <c r="R224" s="63"/>
      <c r="S224" s="63"/>
      <c r="T224" s="63"/>
      <c r="U224" s="63"/>
      <c r="V224" s="63"/>
      <c r="W224" s="63"/>
      <c r="X224" s="63"/>
      <c r="Y224" s="63"/>
      <c r="Z224" s="63"/>
      <c r="AA224" s="63"/>
      <c r="AB224" s="63"/>
      <c r="AC224" s="63"/>
      <c r="AD224" s="63"/>
      <c r="AE224" s="63"/>
      <c r="AF224" s="63"/>
      <c r="AG224" s="63"/>
      <c r="AH224" s="63"/>
      <c r="AI224" s="63"/>
      <c r="AJ224" s="63"/>
      <c r="AK224" s="63"/>
      <c r="AL224" s="63"/>
      <c r="AM224" s="63"/>
      <c r="AN224" s="63"/>
      <c r="AO224" s="63"/>
      <c r="AP224" s="63"/>
    </row>
    <row r="225" spans="1:42" s="60" customFormat="1" x14ac:dyDescent="0.2">
      <c r="A225" s="5"/>
      <c r="B225" s="5"/>
      <c r="C225" s="144"/>
      <c r="D225" s="65"/>
      <c r="E225" s="5"/>
      <c r="F225" s="190"/>
      <c r="G225" s="278"/>
      <c r="H225" s="139"/>
      <c r="I225" s="139"/>
      <c r="J225" s="139"/>
      <c r="K225" s="63"/>
      <c r="L225" s="63"/>
      <c r="M225" s="63"/>
      <c r="N225" s="63"/>
      <c r="O225" s="63"/>
      <c r="P225" s="63"/>
      <c r="Q225" s="63"/>
      <c r="R225" s="63"/>
      <c r="S225" s="63"/>
      <c r="T225" s="63"/>
      <c r="U225" s="63"/>
      <c r="V225" s="63"/>
      <c r="W225" s="63"/>
      <c r="X225" s="63"/>
      <c r="Y225" s="63"/>
      <c r="Z225" s="63"/>
      <c r="AA225" s="63"/>
      <c r="AB225" s="63"/>
      <c r="AC225" s="63"/>
      <c r="AD225" s="63"/>
      <c r="AE225" s="63"/>
      <c r="AF225" s="63"/>
      <c r="AG225" s="63"/>
      <c r="AH225" s="63"/>
      <c r="AI225" s="63"/>
      <c r="AJ225" s="63"/>
      <c r="AK225" s="63"/>
      <c r="AL225" s="63"/>
      <c r="AM225" s="63"/>
      <c r="AN225" s="63"/>
      <c r="AO225" s="63"/>
      <c r="AP225" s="63"/>
    </row>
    <row r="226" spans="1:42" s="60" customFormat="1" x14ac:dyDescent="0.2">
      <c r="A226" s="5"/>
      <c r="B226" s="5"/>
      <c r="C226" s="144"/>
      <c r="D226" s="65"/>
      <c r="E226" s="5"/>
      <c r="F226" s="190"/>
      <c r="G226" s="278"/>
      <c r="H226" s="139"/>
      <c r="I226" s="139"/>
      <c r="J226" s="139"/>
      <c r="K226" s="63"/>
      <c r="L226" s="63"/>
      <c r="M226" s="63"/>
      <c r="N226" s="63"/>
      <c r="O226" s="63"/>
      <c r="P226" s="63"/>
      <c r="Q226" s="63"/>
      <c r="R226" s="63"/>
      <c r="S226" s="63"/>
      <c r="T226" s="63"/>
      <c r="U226" s="63"/>
      <c r="V226" s="63"/>
      <c r="W226" s="63"/>
      <c r="X226" s="63"/>
      <c r="Y226" s="63"/>
      <c r="Z226" s="63"/>
      <c r="AA226" s="63"/>
      <c r="AB226" s="63"/>
      <c r="AC226" s="63"/>
      <c r="AD226" s="63"/>
      <c r="AE226" s="63"/>
      <c r="AF226" s="63"/>
      <c r="AG226" s="63"/>
      <c r="AH226" s="63"/>
      <c r="AI226" s="63"/>
      <c r="AJ226" s="63"/>
      <c r="AK226" s="63"/>
      <c r="AL226" s="63"/>
      <c r="AM226" s="63"/>
      <c r="AN226" s="63"/>
      <c r="AO226" s="63"/>
      <c r="AP226" s="63"/>
    </row>
    <row r="227" spans="1:42" s="60" customFormat="1" x14ac:dyDescent="0.2">
      <c r="A227" s="5"/>
      <c r="B227" s="5"/>
      <c r="C227" s="144"/>
      <c r="D227" s="65"/>
      <c r="E227" s="5"/>
      <c r="F227" s="190"/>
      <c r="G227" s="278"/>
      <c r="H227" s="139"/>
      <c r="I227" s="139"/>
      <c r="J227" s="139"/>
      <c r="K227" s="63"/>
      <c r="L227" s="63"/>
      <c r="M227" s="63"/>
      <c r="N227" s="63"/>
      <c r="O227" s="63"/>
      <c r="P227" s="63"/>
      <c r="Q227" s="63"/>
      <c r="R227" s="63"/>
      <c r="S227" s="63"/>
      <c r="T227" s="63"/>
      <c r="U227" s="63"/>
      <c r="V227" s="63"/>
      <c r="W227" s="63"/>
      <c r="X227" s="63"/>
      <c r="Y227" s="63"/>
      <c r="Z227" s="63"/>
      <c r="AA227" s="63"/>
      <c r="AB227" s="63"/>
      <c r="AC227" s="63"/>
      <c r="AD227" s="63"/>
      <c r="AE227" s="63"/>
      <c r="AF227" s="63"/>
      <c r="AG227" s="63"/>
      <c r="AH227" s="63"/>
      <c r="AI227" s="63"/>
      <c r="AJ227" s="63"/>
      <c r="AK227" s="63"/>
      <c r="AL227" s="63"/>
      <c r="AM227" s="63"/>
      <c r="AN227" s="63"/>
      <c r="AO227" s="63"/>
      <c r="AP227" s="63"/>
    </row>
    <row r="228" spans="1:42" s="60" customFormat="1" x14ac:dyDescent="0.2">
      <c r="A228" s="5"/>
      <c r="B228" s="5"/>
      <c r="C228" s="144"/>
      <c r="D228" s="65"/>
      <c r="E228" s="5"/>
      <c r="F228" s="190"/>
      <c r="G228" s="278"/>
      <c r="H228" s="139"/>
      <c r="I228" s="139"/>
      <c r="J228" s="139"/>
      <c r="K228" s="63"/>
      <c r="L228" s="63"/>
      <c r="M228" s="63"/>
      <c r="N228" s="63"/>
      <c r="O228" s="63"/>
      <c r="P228" s="63"/>
      <c r="Q228" s="63"/>
      <c r="R228" s="63"/>
      <c r="S228" s="63"/>
      <c r="T228" s="63"/>
      <c r="U228" s="63"/>
      <c r="V228" s="63"/>
      <c r="W228" s="63"/>
      <c r="X228" s="63"/>
      <c r="Y228" s="63"/>
      <c r="Z228" s="63"/>
      <c r="AA228" s="63"/>
      <c r="AB228" s="63"/>
      <c r="AC228" s="63"/>
      <c r="AD228" s="63"/>
      <c r="AE228" s="63"/>
      <c r="AF228" s="63"/>
      <c r="AG228" s="63"/>
      <c r="AH228" s="63"/>
      <c r="AI228" s="63"/>
      <c r="AJ228" s="63"/>
      <c r="AK228" s="63"/>
      <c r="AL228" s="63"/>
      <c r="AM228" s="63"/>
      <c r="AN228" s="63"/>
      <c r="AO228" s="63"/>
      <c r="AP228" s="63"/>
    </row>
    <row r="229" spans="1:42" s="60" customFormat="1" x14ac:dyDescent="0.2">
      <c r="A229" s="5"/>
      <c r="B229" s="5"/>
      <c r="C229" s="144"/>
      <c r="D229" s="65"/>
      <c r="E229" s="5"/>
      <c r="F229" s="190"/>
      <c r="G229" s="278"/>
      <c r="H229" s="139"/>
      <c r="I229" s="139"/>
      <c r="J229" s="139"/>
      <c r="K229" s="63"/>
      <c r="L229" s="63"/>
      <c r="M229" s="63"/>
      <c r="N229" s="63"/>
      <c r="O229" s="63"/>
      <c r="P229" s="63"/>
      <c r="Q229" s="63"/>
      <c r="R229" s="63"/>
      <c r="S229" s="63"/>
      <c r="T229" s="63"/>
      <c r="U229" s="63"/>
      <c r="V229" s="63"/>
      <c r="W229" s="63"/>
      <c r="X229" s="63"/>
      <c r="Y229" s="63"/>
      <c r="Z229" s="63"/>
      <c r="AA229" s="63"/>
      <c r="AB229" s="63"/>
      <c r="AC229" s="63"/>
      <c r="AD229" s="63"/>
      <c r="AE229" s="63"/>
      <c r="AF229" s="63"/>
      <c r="AG229" s="63"/>
      <c r="AH229" s="63"/>
      <c r="AI229" s="63"/>
      <c r="AJ229" s="63"/>
      <c r="AK229" s="63"/>
      <c r="AL229" s="63"/>
      <c r="AM229" s="63"/>
      <c r="AN229" s="63"/>
      <c r="AO229" s="63"/>
      <c r="AP229" s="63"/>
    </row>
    <row r="230" spans="1:42" s="60" customFormat="1" x14ac:dyDescent="0.2">
      <c r="A230" s="5"/>
      <c r="B230" s="5"/>
      <c r="C230" s="144"/>
      <c r="D230" s="65"/>
      <c r="E230" s="5"/>
      <c r="F230" s="190"/>
      <c r="G230" s="278"/>
      <c r="H230" s="139"/>
      <c r="I230" s="139"/>
      <c r="J230" s="139"/>
      <c r="K230" s="63"/>
      <c r="L230" s="63"/>
      <c r="M230" s="63"/>
      <c r="N230" s="63"/>
      <c r="O230" s="63"/>
      <c r="P230" s="63"/>
      <c r="Q230" s="63"/>
      <c r="R230" s="63"/>
      <c r="S230" s="63"/>
      <c r="T230" s="63"/>
      <c r="U230" s="63"/>
      <c r="V230" s="63"/>
      <c r="W230" s="63"/>
      <c r="X230" s="63"/>
      <c r="Y230" s="63"/>
      <c r="Z230" s="63"/>
      <c r="AA230" s="63"/>
      <c r="AB230" s="63"/>
      <c r="AC230" s="63"/>
      <c r="AD230" s="63"/>
      <c r="AE230" s="63"/>
      <c r="AF230" s="63"/>
      <c r="AG230" s="63"/>
      <c r="AH230" s="63"/>
      <c r="AI230" s="63"/>
      <c r="AJ230" s="63"/>
      <c r="AK230" s="63"/>
      <c r="AL230" s="63"/>
      <c r="AM230" s="63"/>
      <c r="AN230" s="63"/>
      <c r="AO230" s="63"/>
      <c r="AP230" s="63"/>
    </row>
    <row r="231" spans="1:42" s="60" customFormat="1" x14ac:dyDescent="0.2">
      <c r="A231" s="5"/>
      <c r="B231" s="5"/>
      <c r="C231" s="144"/>
      <c r="D231" s="65"/>
      <c r="E231" s="5"/>
      <c r="F231" s="190"/>
      <c r="G231" s="278"/>
      <c r="H231" s="139"/>
      <c r="I231" s="139"/>
      <c r="J231" s="139"/>
      <c r="K231" s="63"/>
      <c r="L231" s="63"/>
      <c r="M231" s="63"/>
      <c r="N231" s="63"/>
      <c r="O231" s="63"/>
      <c r="P231" s="63"/>
      <c r="Q231" s="63"/>
      <c r="R231" s="63"/>
      <c r="S231" s="63"/>
      <c r="T231" s="63"/>
      <c r="U231" s="63"/>
      <c r="V231" s="63"/>
      <c r="W231" s="63"/>
      <c r="X231" s="63"/>
      <c r="Y231" s="63"/>
      <c r="Z231" s="63"/>
      <c r="AA231" s="63"/>
      <c r="AB231" s="63"/>
      <c r="AC231" s="63"/>
      <c r="AD231" s="63"/>
      <c r="AE231" s="63"/>
      <c r="AF231" s="63"/>
      <c r="AG231" s="63"/>
      <c r="AH231" s="63"/>
      <c r="AI231" s="63"/>
      <c r="AJ231" s="63"/>
      <c r="AK231" s="63"/>
      <c r="AL231" s="63"/>
      <c r="AM231" s="63"/>
      <c r="AN231" s="63"/>
      <c r="AO231" s="63"/>
      <c r="AP231" s="63"/>
    </row>
    <row r="232" spans="1:42" s="60" customFormat="1" x14ac:dyDescent="0.2">
      <c r="A232" s="5"/>
      <c r="B232" s="5"/>
      <c r="C232" s="144"/>
      <c r="D232" s="65"/>
      <c r="E232" s="5"/>
      <c r="F232" s="190"/>
      <c r="G232" s="278"/>
      <c r="H232" s="139"/>
      <c r="I232" s="139"/>
      <c r="J232" s="139"/>
      <c r="K232" s="63"/>
      <c r="L232" s="63"/>
      <c r="M232" s="63"/>
      <c r="N232" s="63"/>
      <c r="O232" s="63"/>
      <c r="P232" s="63"/>
      <c r="Q232" s="63"/>
      <c r="R232" s="63"/>
      <c r="S232" s="63"/>
      <c r="T232" s="63"/>
      <c r="U232" s="63"/>
      <c r="V232" s="63"/>
      <c r="W232" s="63"/>
      <c r="X232" s="63"/>
      <c r="Y232" s="63"/>
      <c r="Z232" s="63"/>
      <c r="AA232" s="63"/>
      <c r="AB232" s="63"/>
      <c r="AC232" s="63"/>
      <c r="AD232" s="63"/>
      <c r="AE232" s="63"/>
      <c r="AF232" s="63"/>
      <c r="AG232" s="63"/>
      <c r="AH232" s="63"/>
      <c r="AI232" s="63"/>
      <c r="AJ232" s="63"/>
      <c r="AK232" s="63"/>
      <c r="AL232" s="63"/>
      <c r="AM232" s="63"/>
      <c r="AN232" s="63"/>
      <c r="AO232" s="63"/>
      <c r="AP232" s="63"/>
    </row>
    <row r="233" spans="1:42" s="60" customFormat="1" x14ac:dyDescent="0.2">
      <c r="A233" s="5"/>
      <c r="B233" s="5"/>
      <c r="C233" s="144"/>
      <c r="D233" s="65"/>
      <c r="E233" s="5"/>
      <c r="F233" s="190"/>
      <c r="G233" s="278"/>
      <c r="H233" s="139"/>
      <c r="I233" s="139"/>
      <c r="J233" s="139"/>
      <c r="K233" s="63"/>
      <c r="L233" s="63"/>
      <c r="M233" s="63"/>
      <c r="N233" s="63"/>
      <c r="O233" s="63"/>
      <c r="P233" s="63"/>
      <c r="Q233" s="63"/>
      <c r="R233" s="63"/>
      <c r="S233" s="63"/>
      <c r="T233" s="63"/>
      <c r="U233" s="63"/>
      <c r="V233" s="63"/>
      <c r="W233" s="63"/>
      <c r="X233" s="63"/>
      <c r="Y233" s="63"/>
      <c r="Z233" s="63"/>
      <c r="AA233" s="63"/>
      <c r="AB233" s="63"/>
      <c r="AC233" s="63"/>
      <c r="AD233" s="63"/>
      <c r="AE233" s="63"/>
      <c r="AF233" s="63"/>
      <c r="AG233" s="63"/>
      <c r="AH233" s="63"/>
      <c r="AI233" s="63"/>
      <c r="AJ233" s="63"/>
      <c r="AK233" s="63"/>
      <c r="AL233" s="63"/>
      <c r="AM233" s="63"/>
      <c r="AN233" s="63"/>
      <c r="AO233" s="63"/>
      <c r="AP233" s="63"/>
    </row>
    <row r="234" spans="1:42" s="60" customFormat="1" x14ac:dyDescent="0.2">
      <c r="A234" s="5"/>
      <c r="B234" s="5"/>
      <c r="C234" s="144"/>
      <c r="D234" s="65"/>
      <c r="E234" s="5"/>
      <c r="F234" s="190"/>
      <c r="G234" s="278"/>
      <c r="H234" s="139"/>
      <c r="I234" s="139"/>
      <c r="J234" s="139"/>
      <c r="K234" s="63"/>
      <c r="L234" s="63"/>
      <c r="M234" s="63"/>
      <c r="N234" s="63"/>
      <c r="O234" s="63"/>
      <c r="P234" s="63"/>
      <c r="Q234" s="63"/>
      <c r="R234" s="63"/>
      <c r="S234" s="63"/>
      <c r="T234" s="63"/>
      <c r="U234" s="63"/>
      <c r="V234" s="63"/>
      <c r="W234" s="63"/>
      <c r="X234" s="63"/>
      <c r="Y234" s="63"/>
      <c r="Z234" s="63"/>
      <c r="AA234" s="63"/>
      <c r="AB234" s="63"/>
      <c r="AC234" s="63"/>
      <c r="AD234" s="63"/>
      <c r="AE234" s="63"/>
      <c r="AF234" s="63"/>
      <c r="AG234" s="63"/>
      <c r="AH234" s="63"/>
      <c r="AI234" s="63"/>
      <c r="AJ234" s="63"/>
      <c r="AK234" s="63"/>
      <c r="AL234" s="63"/>
      <c r="AM234" s="63"/>
      <c r="AN234" s="63"/>
      <c r="AO234" s="63"/>
      <c r="AP234" s="63"/>
    </row>
    <row r="235" spans="1:42" s="60" customFormat="1" x14ac:dyDescent="0.2">
      <c r="A235" s="5"/>
      <c r="B235" s="5"/>
      <c r="C235" s="144"/>
      <c r="D235" s="65"/>
      <c r="E235" s="5"/>
      <c r="F235" s="190"/>
      <c r="G235" s="278"/>
      <c r="H235" s="139"/>
      <c r="I235" s="139"/>
      <c r="J235" s="139"/>
      <c r="K235" s="63"/>
      <c r="L235" s="63"/>
      <c r="M235" s="63"/>
      <c r="N235" s="63"/>
      <c r="O235" s="63"/>
      <c r="P235" s="63"/>
      <c r="Q235" s="63"/>
      <c r="R235" s="63"/>
      <c r="S235" s="63"/>
      <c r="T235" s="63"/>
      <c r="U235" s="63"/>
      <c r="V235" s="63"/>
      <c r="W235" s="63"/>
      <c r="X235" s="63"/>
      <c r="Y235" s="63"/>
      <c r="Z235" s="63"/>
      <c r="AA235" s="63"/>
      <c r="AB235" s="63"/>
      <c r="AC235" s="63"/>
      <c r="AD235" s="63"/>
      <c r="AE235" s="63"/>
      <c r="AF235" s="63"/>
      <c r="AG235" s="63"/>
      <c r="AH235" s="63"/>
      <c r="AI235" s="63"/>
      <c r="AJ235" s="63"/>
      <c r="AK235" s="63"/>
      <c r="AL235" s="63"/>
      <c r="AM235" s="63"/>
      <c r="AN235" s="63"/>
      <c r="AO235" s="63"/>
      <c r="AP235" s="63"/>
    </row>
    <row r="236" spans="1:42" s="60" customFormat="1" x14ac:dyDescent="0.2">
      <c r="A236" s="5"/>
      <c r="B236" s="5"/>
      <c r="C236" s="144"/>
      <c r="D236" s="65"/>
      <c r="E236" s="5"/>
      <c r="F236" s="190"/>
      <c r="G236" s="278"/>
      <c r="H236" s="139"/>
      <c r="I236" s="139"/>
      <c r="J236" s="139"/>
      <c r="K236" s="63"/>
      <c r="L236" s="63"/>
      <c r="M236" s="63"/>
      <c r="N236" s="63"/>
      <c r="O236" s="63"/>
      <c r="P236" s="63"/>
      <c r="Q236" s="63"/>
      <c r="R236" s="63"/>
      <c r="S236" s="63"/>
      <c r="T236" s="63"/>
      <c r="U236" s="63"/>
      <c r="V236" s="63"/>
      <c r="W236" s="63"/>
      <c r="X236" s="63"/>
      <c r="Y236" s="63"/>
      <c r="Z236" s="63"/>
      <c r="AA236" s="63"/>
      <c r="AB236" s="63"/>
      <c r="AC236" s="63"/>
      <c r="AD236" s="63"/>
      <c r="AE236" s="63"/>
      <c r="AF236" s="63"/>
      <c r="AG236" s="63"/>
      <c r="AH236" s="63"/>
      <c r="AI236" s="63"/>
      <c r="AJ236" s="63"/>
      <c r="AK236" s="63"/>
      <c r="AL236" s="63"/>
      <c r="AM236" s="63"/>
      <c r="AN236" s="63"/>
      <c r="AO236" s="63"/>
      <c r="AP236" s="63"/>
    </row>
    <row r="237" spans="1:42" s="60" customFormat="1" x14ac:dyDescent="0.2">
      <c r="A237" s="5"/>
      <c r="B237" s="5"/>
      <c r="C237" s="144"/>
      <c r="D237" s="65"/>
      <c r="E237" s="5"/>
      <c r="F237" s="190"/>
      <c r="G237" s="278"/>
      <c r="H237" s="139"/>
      <c r="I237" s="139"/>
      <c r="J237" s="139"/>
      <c r="K237" s="63"/>
      <c r="L237" s="63"/>
      <c r="M237" s="63"/>
      <c r="N237" s="63"/>
      <c r="O237" s="63"/>
      <c r="P237" s="63"/>
      <c r="Q237" s="63"/>
      <c r="R237" s="63"/>
      <c r="S237" s="63"/>
      <c r="T237" s="63"/>
      <c r="U237" s="63"/>
      <c r="V237" s="63"/>
      <c r="W237" s="63"/>
      <c r="X237" s="63"/>
      <c r="Y237" s="63"/>
      <c r="Z237" s="63"/>
      <c r="AA237" s="63"/>
      <c r="AB237" s="63"/>
      <c r="AC237" s="63"/>
      <c r="AD237" s="63"/>
      <c r="AE237" s="63"/>
      <c r="AF237" s="63"/>
      <c r="AG237" s="63"/>
      <c r="AH237" s="63"/>
      <c r="AI237" s="63"/>
      <c r="AJ237" s="63"/>
      <c r="AK237" s="63"/>
      <c r="AL237" s="63"/>
      <c r="AM237" s="63"/>
      <c r="AN237" s="63"/>
      <c r="AO237" s="63"/>
      <c r="AP237" s="63"/>
    </row>
    <row r="238" spans="1:42" s="60" customFormat="1" x14ac:dyDescent="0.2">
      <c r="A238" s="5"/>
      <c r="B238" s="5"/>
      <c r="C238" s="144"/>
      <c r="D238" s="65"/>
      <c r="E238" s="5"/>
      <c r="F238" s="190"/>
      <c r="G238" s="278"/>
      <c r="H238" s="139"/>
      <c r="I238" s="139"/>
      <c r="J238" s="139"/>
      <c r="K238" s="63"/>
      <c r="L238" s="63"/>
      <c r="M238" s="63"/>
      <c r="N238" s="63"/>
      <c r="O238" s="63"/>
      <c r="P238" s="63"/>
      <c r="Q238" s="63"/>
      <c r="R238" s="63"/>
      <c r="S238" s="63"/>
      <c r="T238" s="63"/>
      <c r="U238" s="63"/>
      <c r="V238" s="63"/>
      <c r="W238" s="63"/>
      <c r="X238" s="63"/>
      <c r="Y238" s="63"/>
      <c r="Z238" s="63"/>
      <c r="AA238" s="63"/>
      <c r="AB238" s="63"/>
      <c r="AC238" s="63"/>
      <c r="AD238" s="63"/>
      <c r="AE238" s="63"/>
      <c r="AF238" s="63"/>
      <c r="AG238" s="63"/>
      <c r="AH238" s="63"/>
      <c r="AI238" s="63"/>
      <c r="AJ238" s="63"/>
      <c r="AK238" s="63"/>
      <c r="AL238" s="63"/>
      <c r="AM238" s="63"/>
      <c r="AN238" s="63"/>
      <c r="AO238" s="63"/>
      <c r="AP238" s="63"/>
    </row>
    <row r="239" spans="1:42" s="60" customFormat="1" x14ac:dyDescent="0.2">
      <c r="A239" s="5"/>
      <c r="B239" s="5"/>
      <c r="C239" s="144"/>
      <c r="D239" s="65"/>
      <c r="E239" s="5"/>
      <c r="F239" s="190"/>
      <c r="G239" s="278"/>
      <c r="H239" s="139"/>
      <c r="I239" s="139"/>
      <c r="J239" s="139"/>
      <c r="K239" s="63"/>
      <c r="L239" s="63"/>
      <c r="M239" s="63"/>
      <c r="N239" s="63"/>
      <c r="O239" s="63"/>
      <c r="P239" s="63"/>
      <c r="Q239" s="63"/>
      <c r="R239" s="63"/>
      <c r="S239" s="63"/>
      <c r="T239" s="63"/>
      <c r="U239" s="63"/>
      <c r="V239" s="63"/>
      <c r="W239" s="63"/>
      <c r="X239" s="63"/>
      <c r="Y239" s="63"/>
      <c r="Z239" s="63"/>
      <c r="AA239" s="63"/>
      <c r="AB239" s="63"/>
      <c r="AC239" s="63"/>
      <c r="AD239" s="63"/>
      <c r="AE239" s="63"/>
      <c r="AF239" s="63"/>
      <c r="AG239" s="63"/>
      <c r="AH239" s="63"/>
      <c r="AI239" s="63"/>
      <c r="AJ239" s="63"/>
      <c r="AK239" s="63"/>
      <c r="AL239" s="63"/>
      <c r="AM239" s="63"/>
      <c r="AN239" s="63"/>
      <c r="AO239" s="63"/>
      <c r="AP239" s="63"/>
    </row>
    <row r="240" spans="1:42" s="60" customFormat="1" x14ac:dyDescent="0.2">
      <c r="A240" s="5"/>
      <c r="B240" s="5"/>
      <c r="C240" s="144"/>
      <c r="D240" s="65"/>
      <c r="E240" s="5"/>
      <c r="F240" s="190"/>
      <c r="G240" s="278"/>
      <c r="H240" s="139"/>
      <c r="I240" s="139"/>
      <c r="J240" s="139"/>
      <c r="K240" s="63"/>
      <c r="L240" s="63"/>
      <c r="M240" s="63"/>
      <c r="N240" s="63"/>
      <c r="O240" s="63"/>
      <c r="P240" s="63"/>
      <c r="Q240" s="63"/>
      <c r="R240" s="63"/>
      <c r="S240" s="63"/>
      <c r="T240" s="63"/>
      <c r="U240" s="63"/>
      <c r="V240" s="63"/>
      <c r="W240" s="63"/>
      <c r="X240" s="63"/>
      <c r="Y240" s="63"/>
      <c r="Z240" s="63"/>
      <c r="AA240" s="63"/>
      <c r="AB240" s="63"/>
      <c r="AC240" s="63"/>
      <c r="AD240" s="63"/>
      <c r="AE240" s="63"/>
      <c r="AF240" s="63"/>
      <c r="AG240" s="63"/>
      <c r="AH240" s="63"/>
      <c r="AI240" s="63"/>
      <c r="AJ240" s="63"/>
      <c r="AK240" s="63"/>
      <c r="AL240" s="63"/>
      <c r="AM240" s="63"/>
      <c r="AN240" s="63"/>
      <c r="AO240" s="63"/>
      <c r="AP240" s="63"/>
    </row>
    <row r="241" spans="1:42" s="60" customFormat="1" x14ac:dyDescent="0.2">
      <c r="A241" s="5"/>
      <c r="B241" s="5"/>
      <c r="C241" s="144"/>
      <c r="D241" s="65"/>
      <c r="E241" s="5"/>
      <c r="F241" s="190"/>
      <c r="G241" s="278"/>
      <c r="H241" s="139"/>
      <c r="I241" s="139"/>
      <c r="J241" s="139"/>
      <c r="K241" s="63"/>
      <c r="L241" s="63"/>
      <c r="M241" s="63"/>
      <c r="N241" s="63"/>
      <c r="O241" s="63"/>
      <c r="P241" s="63"/>
      <c r="Q241" s="63"/>
      <c r="R241" s="63"/>
      <c r="S241" s="63"/>
      <c r="T241" s="63"/>
      <c r="U241" s="63"/>
      <c r="V241" s="63"/>
      <c r="W241" s="63"/>
      <c r="X241" s="63"/>
      <c r="Y241" s="63"/>
      <c r="Z241" s="63"/>
      <c r="AA241" s="63"/>
      <c r="AB241" s="63"/>
      <c r="AC241" s="63"/>
      <c r="AD241" s="63"/>
      <c r="AE241" s="63"/>
      <c r="AF241" s="63"/>
      <c r="AG241" s="63"/>
      <c r="AH241" s="63"/>
      <c r="AI241" s="63"/>
      <c r="AJ241" s="63"/>
      <c r="AK241" s="63"/>
      <c r="AL241" s="63"/>
      <c r="AM241" s="63"/>
      <c r="AN241" s="63"/>
      <c r="AO241" s="63"/>
      <c r="AP241" s="63"/>
    </row>
    <row r="242" spans="1:42" s="60" customFormat="1" x14ac:dyDescent="0.2">
      <c r="A242" s="5"/>
      <c r="B242" s="5"/>
      <c r="C242" s="144"/>
      <c r="D242" s="65"/>
      <c r="E242" s="5"/>
      <c r="F242" s="190"/>
      <c r="G242" s="278"/>
      <c r="H242" s="139"/>
      <c r="I242" s="139"/>
      <c r="J242" s="139"/>
      <c r="K242" s="63"/>
      <c r="L242" s="63"/>
      <c r="M242" s="63"/>
      <c r="N242" s="63"/>
      <c r="O242" s="63"/>
      <c r="P242" s="63"/>
      <c r="Q242" s="63"/>
      <c r="R242" s="63"/>
      <c r="S242" s="63"/>
      <c r="T242" s="63"/>
      <c r="U242" s="63"/>
      <c r="V242" s="63"/>
      <c r="W242" s="63"/>
      <c r="X242" s="63"/>
      <c r="Y242" s="63"/>
      <c r="Z242" s="63"/>
      <c r="AA242" s="63"/>
      <c r="AB242" s="63"/>
      <c r="AC242" s="63"/>
      <c r="AD242" s="63"/>
      <c r="AE242" s="63"/>
      <c r="AF242" s="63"/>
      <c r="AG242" s="63"/>
      <c r="AH242" s="63"/>
      <c r="AI242" s="63"/>
      <c r="AJ242" s="63"/>
      <c r="AK242" s="63"/>
      <c r="AL242" s="63"/>
      <c r="AM242" s="63"/>
      <c r="AN242" s="63"/>
      <c r="AO242" s="63"/>
      <c r="AP242" s="63"/>
    </row>
    <row r="243" spans="1:42" s="60" customFormat="1" x14ac:dyDescent="0.2">
      <c r="A243" s="5"/>
      <c r="B243" s="5"/>
      <c r="C243" s="144"/>
      <c r="D243" s="65"/>
      <c r="E243" s="5"/>
      <c r="F243" s="190"/>
      <c r="G243" s="278"/>
      <c r="H243" s="139"/>
      <c r="I243" s="139"/>
      <c r="J243" s="139"/>
      <c r="K243" s="63"/>
      <c r="L243" s="63"/>
      <c r="M243" s="63"/>
      <c r="N243" s="63"/>
      <c r="O243" s="63"/>
      <c r="P243" s="63"/>
      <c r="Q243" s="63"/>
      <c r="R243" s="63"/>
      <c r="S243" s="63"/>
      <c r="T243" s="63"/>
      <c r="U243" s="63"/>
      <c r="V243" s="63"/>
      <c r="W243" s="63"/>
      <c r="X243" s="63"/>
      <c r="Y243" s="63"/>
      <c r="Z243" s="63"/>
      <c r="AA243" s="63"/>
      <c r="AB243" s="63"/>
      <c r="AC243" s="63"/>
      <c r="AD243" s="63"/>
      <c r="AE243" s="63"/>
      <c r="AF243" s="63"/>
      <c r="AG243" s="63"/>
      <c r="AH243" s="63"/>
      <c r="AI243" s="63"/>
      <c r="AJ243" s="63"/>
      <c r="AK243" s="63"/>
      <c r="AL243" s="63"/>
      <c r="AM243" s="63"/>
      <c r="AN243" s="63"/>
      <c r="AO243" s="63"/>
      <c r="AP243" s="63"/>
    </row>
    <row r="244" spans="1:42" s="60" customFormat="1" x14ac:dyDescent="0.2">
      <c r="A244" s="5"/>
      <c r="B244" s="5"/>
      <c r="C244" s="144"/>
      <c r="D244" s="65"/>
      <c r="E244" s="5"/>
      <c r="F244" s="190"/>
      <c r="G244" s="278"/>
      <c r="H244" s="139"/>
      <c r="I244" s="139"/>
      <c r="J244" s="139"/>
      <c r="K244" s="63"/>
      <c r="L244" s="63"/>
      <c r="M244" s="63"/>
      <c r="N244" s="63"/>
      <c r="O244" s="63"/>
      <c r="P244" s="63"/>
      <c r="Q244" s="63"/>
      <c r="R244" s="63"/>
      <c r="S244" s="63"/>
      <c r="T244" s="63"/>
      <c r="U244" s="63"/>
      <c r="V244" s="63"/>
      <c r="W244" s="63"/>
      <c r="X244" s="63"/>
      <c r="Y244" s="63"/>
      <c r="Z244" s="63"/>
      <c r="AA244" s="63"/>
      <c r="AB244" s="63"/>
      <c r="AC244" s="63"/>
      <c r="AD244" s="63"/>
      <c r="AE244" s="63"/>
      <c r="AF244" s="63"/>
      <c r="AG244" s="63"/>
      <c r="AH244" s="63"/>
      <c r="AI244" s="63"/>
      <c r="AJ244" s="63"/>
      <c r="AK244" s="63"/>
      <c r="AL244" s="63"/>
      <c r="AM244" s="63"/>
      <c r="AN244" s="63"/>
      <c r="AO244" s="63"/>
      <c r="AP244" s="63"/>
    </row>
    <row r="245" spans="1:42" s="60" customFormat="1" x14ac:dyDescent="0.2">
      <c r="A245" s="5"/>
      <c r="B245" s="5"/>
      <c r="C245" s="144"/>
      <c r="D245" s="65"/>
      <c r="E245" s="5"/>
      <c r="F245" s="190"/>
      <c r="G245" s="278"/>
      <c r="H245" s="139"/>
      <c r="I245" s="139"/>
      <c r="J245" s="139"/>
      <c r="K245" s="63"/>
      <c r="L245" s="63"/>
      <c r="M245" s="63"/>
      <c r="N245" s="63"/>
      <c r="O245" s="63"/>
      <c r="P245" s="63"/>
      <c r="Q245" s="63"/>
      <c r="R245" s="63"/>
      <c r="S245" s="63"/>
      <c r="T245" s="63"/>
      <c r="U245" s="63"/>
      <c r="V245" s="63"/>
      <c r="W245" s="63"/>
      <c r="X245" s="63"/>
      <c r="Y245" s="63"/>
      <c r="Z245" s="63"/>
      <c r="AA245" s="63"/>
      <c r="AB245" s="63"/>
      <c r="AC245" s="63"/>
      <c r="AD245" s="63"/>
      <c r="AE245" s="63"/>
      <c r="AF245" s="63"/>
      <c r="AG245" s="63"/>
      <c r="AH245" s="63"/>
      <c r="AI245" s="63"/>
      <c r="AJ245" s="63"/>
      <c r="AK245" s="63"/>
      <c r="AL245" s="63"/>
      <c r="AM245" s="63"/>
      <c r="AN245" s="63"/>
      <c r="AO245" s="63"/>
      <c r="AP245" s="63"/>
    </row>
    <row r="246" spans="1:42" s="60" customFormat="1" x14ac:dyDescent="0.2">
      <c r="A246" s="5"/>
      <c r="B246" s="5"/>
      <c r="C246" s="144"/>
      <c r="D246" s="65"/>
      <c r="E246" s="5"/>
      <c r="F246" s="190"/>
      <c r="G246" s="278"/>
      <c r="H246" s="139"/>
      <c r="I246" s="139"/>
      <c r="J246" s="139"/>
      <c r="K246" s="63"/>
      <c r="L246" s="63"/>
      <c r="M246" s="63"/>
      <c r="N246" s="63"/>
      <c r="O246" s="63"/>
      <c r="P246" s="63"/>
      <c r="Q246" s="63"/>
      <c r="R246" s="63"/>
      <c r="S246" s="63"/>
      <c r="T246" s="63"/>
      <c r="U246" s="63"/>
      <c r="V246" s="63"/>
      <c r="W246" s="63"/>
      <c r="X246" s="63"/>
      <c r="Y246" s="63"/>
      <c r="Z246" s="63"/>
      <c r="AA246" s="63"/>
      <c r="AB246" s="63"/>
      <c r="AC246" s="63"/>
      <c r="AD246" s="63"/>
      <c r="AE246" s="63"/>
      <c r="AF246" s="63"/>
      <c r="AG246" s="63"/>
      <c r="AH246" s="63"/>
      <c r="AI246" s="63"/>
      <c r="AJ246" s="63"/>
      <c r="AK246" s="63"/>
      <c r="AL246" s="63"/>
      <c r="AM246" s="63"/>
      <c r="AN246" s="63"/>
      <c r="AO246" s="63"/>
      <c r="AP246" s="63"/>
    </row>
    <row r="247" spans="1:42" s="60" customFormat="1" x14ac:dyDescent="0.2">
      <c r="A247" s="5"/>
      <c r="B247" s="5"/>
      <c r="C247" s="144"/>
      <c r="D247" s="65"/>
      <c r="E247" s="5"/>
      <c r="F247" s="190"/>
      <c r="G247" s="278"/>
      <c r="H247" s="139"/>
      <c r="I247" s="139"/>
      <c r="J247" s="139"/>
      <c r="K247" s="63"/>
      <c r="L247" s="63"/>
      <c r="M247" s="63"/>
      <c r="N247" s="63"/>
      <c r="O247" s="63"/>
      <c r="P247" s="63"/>
      <c r="Q247" s="63"/>
      <c r="R247" s="63"/>
      <c r="S247" s="63"/>
      <c r="T247" s="63"/>
      <c r="U247" s="63"/>
      <c r="V247" s="63"/>
      <c r="W247" s="63"/>
      <c r="X247" s="63"/>
      <c r="Y247" s="63"/>
      <c r="Z247" s="63"/>
      <c r="AA247" s="63"/>
      <c r="AB247" s="63"/>
      <c r="AC247" s="63"/>
      <c r="AD247" s="63"/>
      <c r="AE247" s="63"/>
      <c r="AF247" s="63"/>
      <c r="AG247" s="63"/>
      <c r="AH247" s="63"/>
      <c r="AI247" s="63"/>
      <c r="AJ247" s="63"/>
      <c r="AK247" s="63"/>
      <c r="AL247" s="63"/>
      <c r="AM247" s="63"/>
      <c r="AN247" s="63"/>
      <c r="AO247" s="63"/>
      <c r="AP247" s="63"/>
    </row>
    <row r="248" spans="1:42" s="60" customFormat="1" x14ac:dyDescent="0.2">
      <c r="A248" s="5"/>
      <c r="B248" s="5"/>
      <c r="C248" s="144"/>
      <c r="D248" s="65"/>
      <c r="E248" s="5"/>
      <c r="F248" s="190"/>
      <c r="G248" s="278"/>
      <c r="H248" s="139"/>
      <c r="I248" s="139"/>
      <c r="J248" s="139"/>
      <c r="K248" s="63"/>
      <c r="L248" s="63"/>
      <c r="M248" s="63"/>
      <c r="N248" s="63"/>
      <c r="O248" s="63"/>
      <c r="P248" s="63"/>
      <c r="Q248" s="63"/>
      <c r="R248" s="63"/>
      <c r="S248" s="63"/>
      <c r="T248" s="63"/>
      <c r="U248" s="63"/>
      <c r="V248" s="63"/>
      <c r="W248" s="63"/>
      <c r="X248" s="63"/>
      <c r="Y248" s="63"/>
      <c r="Z248" s="63"/>
      <c r="AA248" s="63"/>
      <c r="AB248" s="63"/>
      <c r="AC248" s="63"/>
      <c r="AD248" s="63"/>
      <c r="AE248" s="63"/>
      <c r="AF248" s="63"/>
      <c r="AG248" s="63"/>
      <c r="AH248" s="63"/>
      <c r="AI248" s="63"/>
      <c r="AJ248" s="63"/>
      <c r="AK248" s="63"/>
      <c r="AL248" s="63"/>
      <c r="AM248" s="63"/>
      <c r="AN248" s="63"/>
      <c r="AO248" s="63"/>
      <c r="AP248" s="63"/>
    </row>
    <row r="249" spans="1:42" s="60" customFormat="1" x14ac:dyDescent="0.2">
      <c r="A249" s="5"/>
      <c r="B249" s="5"/>
      <c r="C249" s="144"/>
      <c r="D249" s="65"/>
      <c r="E249" s="5"/>
      <c r="F249" s="190"/>
      <c r="G249" s="278"/>
      <c r="H249" s="139"/>
      <c r="I249" s="139"/>
      <c r="J249" s="139"/>
      <c r="K249" s="63"/>
      <c r="L249" s="63"/>
      <c r="M249" s="63"/>
      <c r="N249" s="63"/>
      <c r="O249" s="63"/>
      <c r="P249" s="63"/>
      <c r="Q249" s="63"/>
      <c r="R249" s="63"/>
      <c r="S249" s="63"/>
      <c r="T249" s="63"/>
      <c r="U249" s="63"/>
      <c r="V249" s="63"/>
      <c r="W249" s="63"/>
      <c r="X249" s="63"/>
      <c r="Y249" s="63"/>
      <c r="Z249" s="63"/>
      <c r="AA249" s="63"/>
      <c r="AB249" s="63"/>
      <c r="AC249" s="63"/>
      <c r="AD249" s="63"/>
      <c r="AE249" s="63"/>
      <c r="AF249" s="63"/>
      <c r="AG249" s="63"/>
      <c r="AH249" s="63"/>
      <c r="AI249" s="63"/>
      <c r="AJ249" s="63"/>
      <c r="AK249" s="63"/>
      <c r="AL249" s="63"/>
      <c r="AM249" s="63"/>
      <c r="AN249" s="63"/>
      <c r="AO249" s="63"/>
      <c r="AP249" s="63"/>
    </row>
    <row r="250" spans="1:42" s="60" customFormat="1" x14ac:dyDescent="0.2">
      <c r="A250" s="5"/>
      <c r="B250" s="5"/>
      <c r="C250" s="144"/>
      <c r="D250" s="65"/>
      <c r="E250" s="5"/>
      <c r="F250" s="190"/>
      <c r="G250" s="278"/>
      <c r="H250" s="139"/>
      <c r="I250" s="139"/>
      <c r="J250" s="139"/>
      <c r="K250" s="63"/>
      <c r="L250" s="63"/>
      <c r="M250" s="63"/>
      <c r="N250" s="63"/>
      <c r="O250" s="63"/>
      <c r="P250" s="63"/>
      <c r="Q250" s="63"/>
      <c r="R250" s="63"/>
      <c r="S250" s="63"/>
      <c r="T250" s="63"/>
      <c r="U250" s="63"/>
      <c r="V250" s="63"/>
      <c r="W250" s="63"/>
      <c r="X250" s="63"/>
      <c r="Y250" s="63"/>
      <c r="Z250" s="63"/>
      <c r="AA250" s="63"/>
      <c r="AB250" s="63"/>
      <c r="AC250" s="63"/>
      <c r="AD250" s="63"/>
      <c r="AE250" s="63"/>
      <c r="AF250" s="63"/>
      <c r="AG250" s="63"/>
      <c r="AH250" s="63"/>
      <c r="AI250" s="63"/>
      <c r="AJ250" s="63"/>
      <c r="AK250" s="63"/>
      <c r="AL250" s="63"/>
      <c r="AM250" s="63"/>
      <c r="AN250" s="63"/>
      <c r="AO250" s="63"/>
      <c r="AP250" s="63"/>
    </row>
    <row r="251" spans="1:42" s="60" customFormat="1" x14ac:dyDescent="0.2">
      <c r="A251" s="5"/>
      <c r="B251" s="5"/>
      <c r="C251" s="144"/>
      <c r="D251" s="65"/>
      <c r="E251" s="5"/>
      <c r="F251" s="190"/>
      <c r="G251" s="278"/>
      <c r="H251" s="139"/>
      <c r="I251" s="139"/>
      <c r="J251" s="139"/>
      <c r="K251" s="63"/>
      <c r="L251" s="63"/>
      <c r="M251" s="63"/>
      <c r="N251" s="63"/>
      <c r="O251" s="63"/>
      <c r="P251" s="63"/>
      <c r="Q251" s="63"/>
      <c r="R251" s="63"/>
      <c r="S251" s="63"/>
      <c r="T251" s="63"/>
      <c r="U251" s="63"/>
      <c r="V251" s="63"/>
      <c r="W251" s="63"/>
      <c r="X251" s="63"/>
      <c r="Y251" s="63"/>
      <c r="Z251" s="63"/>
      <c r="AA251" s="63"/>
      <c r="AB251" s="63"/>
      <c r="AC251" s="63"/>
      <c r="AD251" s="63"/>
      <c r="AE251" s="63"/>
      <c r="AF251" s="63"/>
      <c r="AG251" s="63"/>
      <c r="AH251" s="63"/>
      <c r="AI251" s="63"/>
      <c r="AJ251" s="63"/>
      <c r="AK251" s="63"/>
      <c r="AL251" s="63"/>
      <c r="AM251" s="63"/>
      <c r="AN251" s="63"/>
      <c r="AO251" s="63"/>
      <c r="AP251" s="63"/>
    </row>
    <row r="252" spans="1:42" s="60" customFormat="1" x14ac:dyDescent="0.2">
      <c r="A252" s="5"/>
      <c r="B252" s="5"/>
      <c r="C252" s="144"/>
      <c r="D252" s="65"/>
      <c r="E252" s="5"/>
      <c r="F252" s="190"/>
      <c r="G252" s="278"/>
      <c r="H252" s="139"/>
      <c r="I252" s="139"/>
      <c r="J252" s="139"/>
      <c r="K252" s="63"/>
      <c r="L252" s="63"/>
      <c r="M252" s="63"/>
      <c r="N252" s="63"/>
      <c r="O252" s="63"/>
      <c r="P252" s="63"/>
      <c r="Q252" s="63"/>
      <c r="R252" s="63"/>
      <c r="S252" s="63"/>
      <c r="T252" s="63"/>
      <c r="U252" s="63"/>
      <c r="V252" s="63"/>
      <c r="W252" s="63"/>
      <c r="X252" s="63"/>
      <c r="Y252" s="63"/>
      <c r="Z252" s="63"/>
      <c r="AA252" s="63"/>
      <c r="AB252" s="63"/>
      <c r="AC252" s="63"/>
      <c r="AD252" s="63"/>
      <c r="AE252" s="63"/>
      <c r="AF252" s="63"/>
      <c r="AG252" s="63"/>
      <c r="AH252" s="63"/>
      <c r="AI252" s="63"/>
      <c r="AJ252" s="63"/>
      <c r="AK252" s="63"/>
      <c r="AL252" s="63"/>
      <c r="AM252" s="63"/>
      <c r="AN252" s="63"/>
      <c r="AO252" s="63"/>
      <c r="AP252" s="63"/>
    </row>
    <row r="253" spans="1:42" s="60" customFormat="1" x14ac:dyDescent="0.2">
      <c r="A253" s="5"/>
      <c r="B253" s="5"/>
      <c r="C253" s="144"/>
      <c r="D253" s="65"/>
      <c r="E253" s="5"/>
      <c r="F253" s="190"/>
      <c r="G253" s="278"/>
      <c r="H253" s="139"/>
      <c r="I253" s="139"/>
      <c r="J253" s="139"/>
      <c r="K253" s="63"/>
      <c r="L253" s="63"/>
      <c r="M253" s="63"/>
      <c r="N253" s="63"/>
      <c r="O253" s="63"/>
      <c r="P253" s="63"/>
      <c r="Q253" s="63"/>
      <c r="R253" s="63"/>
      <c r="S253" s="63"/>
      <c r="T253" s="63"/>
      <c r="U253" s="63"/>
      <c r="V253" s="63"/>
      <c r="W253" s="63"/>
      <c r="X253" s="63"/>
      <c r="Y253" s="63"/>
      <c r="Z253" s="63"/>
      <c r="AA253" s="63"/>
      <c r="AB253" s="63"/>
      <c r="AC253" s="63"/>
      <c r="AD253" s="63"/>
      <c r="AE253" s="63"/>
      <c r="AF253" s="63"/>
      <c r="AG253" s="63"/>
      <c r="AH253" s="63"/>
      <c r="AI253" s="63"/>
      <c r="AJ253" s="63"/>
      <c r="AK253" s="63"/>
      <c r="AL253" s="63"/>
      <c r="AM253" s="63"/>
      <c r="AN253" s="63"/>
      <c r="AO253" s="63"/>
      <c r="AP253" s="63"/>
    </row>
    <row r="254" spans="1:42" s="60" customFormat="1" x14ac:dyDescent="0.2">
      <c r="A254" s="5"/>
      <c r="B254" s="5"/>
      <c r="C254" s="144"/>
      <c r="D254" s="65"/>
      <c r="E254" s="5"/>
      <c r="F254" s="190"/>
      <c r="G254" s="278"/>
      <c r="H254" s="139"/>
      <c r="I254" s="139"/>
      <c r="J254" s="139"/>
      <c r="K254" s="63"/>
      <c r="L254" s="63"/>
      <c r="M254" s="63"/>
      <c r="N254" s="63"/>
      <c r="O254" s="63"/>
      <c r="P254" s="63"/>
      <c r="Q254" s="63"/>
      <c r="R254" s="63"/>
      <c r="S254" s="63"/>
      <c r="T254" s="63"/>
      <c r="U254" s="63"/>
      <c r="V254" s="63"/>
      <c r="W254" s="63"/>
      <c r="X254" s="63"/>
      <c r="Y254" s="63"/>
      <c r="Z254" s="63"/>
      <c r="AA254" s="63"/>
      <c r="AB254" s="63"/>
      <c r="AC254" s="63"/>
      <c r="AD254" s="63"/>
      <c r="AE254" s="63"/>
      <c r="AF254" s="63"/>
      <c r="AG254" s="63"/>
      <c r="AH254" s="63"/>
      <c r="AI254" s="63"/>
      <c r="AJ254" s="63"/>
      <c r="AK254" s="63"/>
      <c r="AL254" s="63"/>
      <c r="AM254" s="63"/>
      <c r="AN254" s="63"/>
      <c r="AO254" s="63"/>
      <c r="AP254" s="63"/>
    </row>
    <row r="255" spans="1:42" s="60" customFormat="1" x14ac:dyDescent="0.2">
      <c r="A255" s="5"/>
      <c r="B255" s="5"/>
      <c r="C255" s="144"/>
      <c r="D255" s="65"/>
      <c r="E255" s="5"/>
      <c r="F255" s="190"/>
      <c r="G255" s="278"/>
      <c r="H255" s="139"/>
      <c r="I255" s="139"/>
      <c r="J255" s="139"/>
      <c r="K255" s="63"/>
      <c r="L255" s="63"/>
      <c r="M255" s="63"/>
      <c r="N255" s="63"/>
      <c r="O255" s="63"/>
      <c r="P255" s="63"/>
      <c r="Q255" s="63"/>
      <c r="R255" s="63"/>
      <c r="S255" s="63"/>
      <c r="T255" s="63"/>
      <c r="U255" s="63"/>
      <c r="V255" s="63"/>
      <c r="W255" s="63"/>
      <c r="X255" s="63"/>
      <c r="Y255" s="63"/>
      <c r="Z255" s="63"/>
      <c r="AA255" s="63"/>
      <c r="AB255" s="63"/>
      <c r="AC255" s="63"/>
      <c r="AD255" s="63"/>
      <c r="AE255" s="63"/>
      <c r="AF255" s="63"/>
      <c r="AG255" s="63"/>
      <c r="AH255" s="63"/>
      <c r="AI255" s="63"/>
      <c r="AJ255" s="63"/>
      <c r="AK255" s="63"/>
      <c r="AL255" s="63"/>
      <c r="AM255" s="63"/>
      <c r="AN255" s="63"/>
      <c r="AO255" s="63"/>
      <c r="AP255" s="63"/>
    </row>
    <row r="256" spans="1:42" s="60" customFormat="1" x14ac:dyDescent="0.2">
      <c r="A256" s="5"/>
      <c r="B256" s="5"/>
      <c r="C256" s="144"/>
      <c r="D256" s="65"/>
      <c r="E256" s="5"/>
      <c r="F256" s="190"/>
      <c r="G256" s="278"/>
      <c r="H256" s="139"/>
      <c r="I256" s="139"/>
      <c r="J256" s="139"/>
      <c r="K256" s="63"/>
      <c r="L256" s="63"/>
      <c r="M256" s="63"/>
      <c r="N256" s="63"/>
      <c r="O256" s="63"/>
      <c r="P256" s="63"/>
      <c r="Q256" s="63"/>
      <c r="R256" s="63"/>
      <c r="S256" s="63"/>
      <c r="T256" s="63"/>
      <c r="U256" s="63"/>
      <c r="V256" s="63"/>
      <c r="W256" s="63"/>
      <c r="X256" s="63"/>
      <c r="Y256" s="63"/>
      <c r="Z256" s="63"/>
      <c r="AA256" s="63"/>
      <c r="AB256" s="63"/>
      <c r="AC256" s="63"/>
      <c r="AD256" s="63"/>
      <c r="AE256" s="63"/>
      <c r="AF256" s="63"/>
      <c r="AG256" s="63"/>
      <c r="AH256" s="63"/>
      <c r="AI256" s="63"/>
      <c r="AJ256" s="63"/>
      <c r="AK256" s="63"/>
      <c r="AL256" s="63"/>
      <c r="AM256" s="63"/>
      <c r="AN256" s="63"/>
      <c r="AO256" s="63"/>
      <c r="AP256" s="63"/>
    </row>
    <row r="257" spans="1:42" s="60" customFormat="1" x14ac:dyDescent="0.2">
      <c r="A257" s="5"/>
      <c r="B257" s="5"/>
      <c r="C257" s="144"/>
      <c r="D257" s="65"/>
      <c r="E257" s="5"/>
      <c r="F257" s="190"/>
      <c r="G257" s="278"/>
      <c r="H257" s="139"/>
      <c r="I257" s="139"/>
      <c r="J257" s="139"/>
      <c r="K257" s="63"/>
      <c r="L257" s="63"/>
      <c r="M257" s="63"/>
      <c r="N257" s="63"/>
      <c r="O257" s="63"/>
      <c r="P257" s="63"/>
      <c r="Q257" s="63"/>
      <c r="R257" s="63"/>
      <c r="S257" s="63"/>
      <c r="T257" s="63"/>
      <c r="U257" s="63"/>
      <c r="V257" s="63"/>
      <c r="W257" s="63"/>
      <c r="X257" s="63"/>
      <c r="Y257" s="63"/>
      <c r="Z257" s="63"/>
      <c r="AA257" s="63"/>
      <c r="AB257" s="63"/>
      <c r="AC257" s="63"/>
      <c r="AD257" s="63"/>
      <c r="AE257" s="63"/>
      <c r="AF257" s="63"/>
      <c r="AG257" s="63"/>
      <c r="AH257" s="63"/>
      <c r="AI257" s="63"/>
      <c r="AJ257" s="63"/>
      <c r="AK257" s="63"/>
      <c r="AL257" s="63"/>
      <c r="AM257" s="63"/>
      <c r="AN257" s="63"/>
      <c r="AO257" s="63"/>
      <c r="AP257" s="63"/>
    </row>
    <row r="258" spans="1:42" s="60" customFormat="1" x14ac:dyDescent="0.2">
      <c r="A258" s="5"/>
      <c r="B258" s="5"/>
      <c r="C258" s="144"/>
      <c r="D258" s="65"/>
      <c r="E258" s="5"/>
      <c r="F258" s="190"/>
      <c r="G258" s="278"/>
      <c r="H258" s="139"/>
      <c r="I258" s="139"/>
      <c r="J258" s="139"/>
      <c r="K258" s="63"/>
      <c r="L258" s="63"/>
      <c r="M258" s="63"/>
      <c r="N258" s="63"/>
      <c r="O258" s="63"/>
      <c r="P258" s="63"/>
      <c r="Q258" s="63"/>
      <c r="R258" s="63"/>
      <c r="S258" s="63"/>
      <c r="T258" s="63"/>
      <c r="U258" s="63"/>
      <c r="V258" s="63"/>
      <c r="W258" s="63"/>
      <c r="X258" s="63"/>
      <c r="Y258" s="63"/>
      <c r="Z258" s="63"/>
      <c r="AA258" s="63"/>
      <c r="AB258" s="63"/>
      <c r="AC258" s="63"/>
      <c r="AD258" s="63"/>
      <c r="AE258" s="63"/>
      <c r="AF258" s="63"/>
      <c r="AG258" s="63"/>
      <c r="AH258" s="63"/>
      <c r="AI258" s="63"/>
      <c r="AJ258" s="63"/>
      <c r="AK258" s="63"/>
      <c r="AL258" s="63"/>
      <c r="AM258" s="63"/>
      <c r="AN258" s="63"/>
      <c r="AO258" s="63"/>
      <c r="AP258" s="63"/>
    </row>
    <row r="259" spans="1:42" s="60" customFormat="1" x14ac:dyDescent="0.2">
      <c r="A259" s="5"/>
      <c r="B259" s="5"/>
      <c r="C259" s="144"/>
      <c r="D259" s="65"/>
      <c r="E259" s="5"/>
      <c r="F259" s="190"/>
      <c r="G259" s="278"/>
      <c r="H259" s="139"/>
      <c r="I259" s="139"/>
      <c r="J259" s="139"/>
      <c r="K259" s="63"/>
      <c r="L259" s="63"/>
      <c r="M259" s="63"/>
      <c r="N259" s="63"/>
      <c r="O259" s="63"/>
      <c r="P259" s="63"/>
      <c r="Q259" s="63"/>
      <c r="R259" s="63"/>
      <c r="S259" s="63"/>
      <c r="T259" s="63"/>
      <c r="U259" s="63"/>
      <c r="V259" s="63"/>
      <c r="W259" s="63"/>
      <c r="X259" s="63"/>
      <c r="Y259" s="63"/>
      <c r="Z259" s="63"/>
      <c r="AA259" s="63"/>
      <c r="AB259" s="63"/>
      <c r="AC259" s="63"/>
      <c r="AD259" s="63"/>
      <c r="AE259" s="63"/>
      <c r="AF259" s="63"/>
      <c r="AG259" s="63"/>
      <c r="AH259" s="63"/>
      <c r="AI259" s="63"/>
      <c r="AJ259" s="63"/>
      <c r="AK259" s="63"/>
      <c r="AL259" s="63"/>
      <c r="AM259" s="63"/>
      <c r="AN259" s="63"/>
      <c r="AO259" s="63"/>
      <c r="AP259" s="63"/>
    </row>
    <row r="260" spans="1:42" s="60" customFormat="1" x14ac:dyDescent="0.2">
      <c r="A260" s="5"/>
      <c r="B260" s="5"/>
      <c r="C260" s="144"/>
      <c r="D260" s="65"/>
      <c r="E260" s="5"/>
      <c r="F260" s="190"/>
      <c r="G260" s="278"/>
      <c r="H260" s="139"/>
      <c r="I260" s="139"/>
      <c r="J260" s="139"/>
      <c r="K260" s="63"/>
      <c r="L260" s="63"/>
      <c r="M260" s="63"/>
      <c r="N260" s="63"/>
      <c r="O260" s="63"/>
      <c r="P260" s="63"/>
      <c r="Q260" s="63"/>
      <c r="R260" s="63"/>
      <c r="S260" s="63"/>
      <c r="T260" s="63"/>
      <c r="U260" s="63"/>
      <c r="V260" s="63"/>
      <c r="W260" s="63"/>
      <c r="X260" s="63"/>
      <c r="Y260" s="63"/>
      <c r="Z260" s="63"/>
      <c r="AA260" s="63"/>
      <c r="AB260" s="63"/>
      <c r="AC260" s="63"/>
      <c r="AD260" s="63"/>
      <c r="AE260" s="63"/>
      <c r="AF260" s="63"/>
      <c r="AG260" s="63"/>
      <c r="AH260" s="63"/>
      <c r="AI260" s="63"/>
      <c r="AJ260" s="63"/>
      <c r="AK260" s="63"/>
      <c r="AL260" s="63"/>
      <c r="AM260" s="63"/>
      <c r="AN260" s="63"/>
      <c r="AO260" s="63"/>
      <c r="AP260" s="63"/>
    </row>
    <row r="261" spans="1:42" s="60" customFormat="1" x14ac:dyDescent="0.2">
      <c r="A261" s="5"/>
      <c r="B261" s="5"/>
      <c r="C261" s="144"/>
      <c r="D261" s="65"/>
      <c r="E261" s="5"/>
      <c r="F261" s="190"/>
      <c r="G261" s="278"/>
      <c r="H261" s="139"/>
      <c r="I261" s="139"/>
      <c r="J261" s="139"/>
      <c r="K261" s="63"/>
      <c r="L261" s="63"/>
      <c r="M261" s="63"/>
      <c r="N261" s="63"/>
      <c r="O261" s="63"/>
      <c r="P261" s="63"/>
      <c r="Q261" s="63"/>
      <c r="R261" s="63"/>
      <c r="S261" s="63"/>
      <c r="T261" s="63"/>
      <c r="U261" s="63"/>
      <c r="V261" s="63"/>
      <c r="W261" s="63"/>
      <c r="X261" s="63"/>
      <c r="Y261" s="63"/>
      <c r="Z261" s="63"/>
      <c r="AA261" s="63"/>
      <c r="AB261" s="63"/>
      <c r="AC261" s="63"/>
      <c r="AD261" s="63"/>
      <c r="AE261" s="63"/>
      <c r="AF261" s="63"/>
      <c r="AG261" s="63"/>
      <c r="AH261" s="63"/>
      <c r="AI261" s="63"/>
      <c r="AJ261" s="63"/>
      <c r="AK261" s="63"/>
      <c r="AL261" s="63"/>
      <c r="AM261" s="63"/>
      <c r="AN261" s="63"/>
      <c r="AO261" s="63"/>
      <c r="AP261" s="63"/>
    </row>
    <row r="262" spans="1:42" s="60" customFormat="1" x14ac:dyDescent="0.2">
      <c r="A262" s="5"/>
      <c r="B262" s="5"/>
      <c r="C262" s="144"/>
      <c r="D262" s="65"/>
      <c r="E262" s="5"/>
      <c r="F262" s="190"/>
      <c r="G262" s="278"/>
      <c r="H262" s="139"/>
      <c r="I262" s="139"/>
      <c r="J262" s="139"/>
      <c r="K262" s="63"/>
      <c r="L262" s="63"/>
      <c r="M262" s="63"/>
      <c r="N262" s="63"/>
      <c r="O262" s="63"/>
      <c r="P262" s="63"/>
      <c r="Q262" s="63"/>
      <c r="R262" s="63"/>
      <c r="S262" s="63"/>
      <c r="T262" s="63"/>
      <c r="U262" s="63"/>
      <c r="V262" s="63"/>
      <c r="W262" s="63"/>
      <c r="X262" s="63"/>
      <c r="Y262" s="63"/>
      <c r="Z262" s="63"/>
      <c r="AA262" s="63"/>
      <c r="AB262" s="63"/>
      <c r="AC262" s="63"/>
      <c r="AD262" s="63"/>
      <c r="AE262" s="63"/>
      <c r="AF262" s="63"/>
      <c r="AG262" s="63"/>
      <c r="AH262" s="63"/>
      <c r="AI262" s="63"/>
      <c r="AJ262" s="63"/>
      <c r="AK262" s="63"/>
      <c r="AL262" s="63"/>
      <c r="AM262" s="63"/>
      <c r="AN262" s="63"/>
      <c r="AO262" s="63"/>
      <c r="AP262" s="63"/>
    </row>
    <row r="263" spans="1:42" s="60" customFormat="1" x14ac:dyDescent="0.2">
      <c r="A263" s="5"/>
      <c r="B263" s="5"/>
      <c r="C263" s="144"/>
      <c r="D263" s="65"/>
      <c r="E263" s="5"/>
      <c r="F263" s="190"/>
      <c r="G263" s="278"/>
      <c r="H263" s="139"/>
      <c r="I263" s="139"/>
      <c r="J263" s="139"/>
      <c r="K263" s="63"/>
      <c r="L263" s="63"/>
      <c r="M263" s="63"/>
      <c r="N263" s="63"/>
      <c r="O263" s="63"/>
      <c r="P263" s="63"/>
      <c r="Q263" s="63"/>
      <c r="R263" s="63"/>
      <c r="S263" s="63"/>
      <c r="T263" s="63"/>
      <c r="U263" s="63"/>
      <c r="V263" s="63"/>
      <c r="W263" s="63"/>
      <c r="X263" s="63"/>
      <c r="Y263" s="63"/>
      <c r="Z263" s="63"/>
      <c r="AA263" s="63"/>
      <c r="AB263" s="63"/>
      <c r="AC263" s="63"/>
      <c r="AD263" s="63"/>
      <c r="AE263" s="63"/>
      <c r="AF263" s="63"/>
      <c r="AG263" s="63"/>
      <c r="AH263" s="63"/>
      <c r="AI263" s="63"/>
      <c r="AJ263" s="63"/>
      <c r="AK263" s="63"/>
      <c r="AL263" s="63"/>
      <c r="AM263" s="63"/>
      <c r="AN263" s="63"/>
      <c r="AO263" s="63"/>
      <c r="AP263" s="63"/>
    </row>
    <row r="264" spans="1:42" s="60" customFormat="1" x14ac:dyDescent="0.2">
      <c r="A264" s="5"/>
      <c r="B264" s="5"/>
      <c r="C264" s="144"/>
      <c r="D264" s="65"/>
      <c r="E264" s="5"/>
      <c r="F264" s="190"/>
      <c r="G264" s="278"/>
      <c r="H264" s="139"/>
      <c r="I264" s="139"/>
      <c r="J264" s="139"/>
      <c r="K264" s="63"/>
      <c r="L264" s="63"/>
      <c r="M264" s="63"/>
      <c r="N264" s="63"/>
      <c r="O264" s="63"/>
      <c r="P264" s="63"/>
      <c r="Q264" s="63"/>
      <c r="R264" s="63"/>
      <c r="S264" s="63"/>
      <c r="T264" s="63"/>
      <c r="U264" s="63"/>
      <c r="V264" s="63"/>
      <c r="W264" s="63"/>
      <c r="X264" s="63"/>
      <c r="Y264" s="63"/>
      <c r="Z264" s="63"/>
      <c r="AA264" s="63"/>
      <c r="AB264" s="63"/>
      <c r="AC264" s="63"/>
      <c r="AD264" s="63"/>
      <c r="AE264" s="63"/>
      <c r="AF264" s="63"/>
      <c r="AG264" s="63"/>
      <c r="AH264" s="63"/>
      <c r="AI264" s="63"/>
      <c r="AJ264" s="63"/>
      <c r="AK264" s="63"/>
      <c r="AL264" s="63"/>
      <c r="AM264" s="63"/>
      <c r="AN264" s="63"/>
      <c r="AO264" s="63"/>
      <c r="AP264" s="63"/>
    </row>
    <row r="265" spans="1:42" s="60" customFormat="1" x14ac:dyDescent="0.2">
      <c r="A265" s="5"/>
      <c r="B265" s="5"/>
      <c r="C265" s="144"/>
      <c r="D265" s="65"/>
      <c r="E265" s="5"/>
      <c r="F265" s="190"/>
      <c r="G265" s="278"/>
      <c r="H265" s="139"/>
      <c r="I265" s="139"/>
      <c r="J265" s="139"/>
      <c r="K265" s="63"/>
      <c r="L265" s="63"/>
      <c r="M265" s="63"/>
      <c r="N265" s="63"/>
      <c r="O265" s="63"/>
      <c r="P265" s="63"/>
      <c r="Q265" s="63"/>
      <c r="R265" s="63"/>
      <c r="S265" s="63"/>
      <c r="T265" s="63"/>
      <c r="U265" s="63"/>
      <c r="V265" s="63"/>
      <c r="W265" s="63"/>
      <c r="X265" s="63"/>
      <c r="Y265" s="63"/>
      <c r="Z265" s="63"/>
      <c r="AA265" s="63"/>
      <c r="AB265" s="63"/>
      <c r="AC265" s="63"/>
      <c r="AD265" s="63"/>
      <c r="AE265" s="63"/>
      <c r="AF265" s="63"/>
      <c r="AG265" s="63"/>
      <c r="AH265" s="63"/>
      <c r="AI265" s="63"/>
      <c r="AJ265" s="63"/>
      <c r="AK265" s="63"/>
      <c r="AL265" s="63"/>
      <c r="AM265" s="63"/>
      <c r="AN265" s="63"/>
      <c r="AO265" s="63"/>
      <c r="AP265" s="63"/>
    </row>
    <row r="266" spans="1:42" s="60" customFormat="1" x14ac:dyDescent="0.2">
      <c r="A266" s="5"/>
      <c r="B266" s="5"/>
      <c r="C266" s="144"/>
      <c r="D266" s="65"/>
      <c r="E266" s="5"/>
      <c r="F266" s="190"/>
      <c r="G266" s="278"/>
      <c r="H266" s="139"/>
      <c r="I266" s="139"/>
      <c r="J266" s="139"/>
      <c r="K266" s="63"/>
      <c r="L266" s="63"/>
      <c r="M266" s="63"/>
      <c r="N266" s="63"/>
      <c r="O266" s="63"/>
      <c r="P266" s="63"/>
      <c r="Q266" s="63"/>
      <c r="R266" s="63"/>
      <c r="S266" s="63"/>
      <c r="T266" s="63"/>
      <c r="U266" s="63"/>
      <c r="V266" s="63"/>
      <c r="W266" s="63"/>
      <c r="X266" s="63"/>
      <c r="Y266" s="63"/>
      <c r="Z266" s="63"/>
      <c r="AA266" s="63"/>
      <c r="AB266" s="63"/>
      <c r="AC266" s="63"/>
      <c r="AD266" s="63"/>
      <c r="AE266" s="63"/>
      <c r="AF266" s="63"/>
      <c r="AG266" s="63"/>
      <c r="AH266" s="63"/>
      <c r="AI266" s="63"/>
      <c r="AJ266" s="63"/>
      <c r="AK266" s="63"/>
      <c r="AL266" s="63"/>
      <c r="AM266" s="63"/>
      <c r="AN266" s="63"/>
      <c r="AO266" s="63"/>
      <c r="AP266" s="63"/>
    </row>
    <row r="267" spans="1:42" s="60" customFormat="1" x14ac:dyDescent="0.2">
      <c r="A267" s="5"/>
      <c r="B267" s="5"/>
      <c r="C267" s="144"/>
      <c r="D267" s="65"/>
      <c r="E267" s="5"/>
      <c r="F267" s="190"/>
      <c r="G267" s="278"/>
      <c r="H267" s="139"/>
      <c r="I267" s="139"/>
      <c r="J267" s="139"/>
      <c r="K267" s="63"/>
      <c r="L267" s="63"/>
      <c r="M267" s="63"/>
      <c r="N267" s="63"/>
      <c r="O267" s="63"/>
      <c r="P267" s="63"/>
      <c r="Q267" s="63"/>
      <c r="R267" s="63"/>
      <c r="S267" s="63"/>
      <c r="T267" s="63"/>
      <c r="U267" s="63"/>
      <c r="V267" s="63"/>
      <c r="W267" s="63"/>
      <c r="X267" s="63"/>
      <c r="Y267" s="63"/>
      <c r="Z267" s="63"/>
      <c r="AA267" s="63"/>
      <c r="AB267" s="63"/>
      <c r="AC267" s="63"/>
      <c r="AD267" s="63"/>
      <c r="AE267" s="63"/>
      <c r="AF267" s="63"/>
      <c r="AG267" s="63"/>
      <c r="AH267" s="63"/>
      <c r="AI267" s="63"/>
      <c r="AJ267" s="63"/>
      <c r="AK267" s="63"/>
      <c r="AL267" s="63"/>
      <c r="AM267" s="63"/>
      <c r="AN267" s="63"/>
      <c r="AO267" s="63"/>
      <c r="AP267" s="63"/>
    </row>
    <row r="268" spans="1:42" s="60" customFormat="1" x14ac:dyDescent="0.2">
      <c r="A268" s="5"/>
      <c r="B268" s="5"/>
      <c r="C268" s="144"/>
      <c r="D268" s="65"/>
      <c r="E268" s="5"/>
      <c r="F268" s="190"/>
      <c r="G268" s="278"/>
      <c r="H268" s="139"/>
      <c r="I268" s="139"/>
      <c r="J268" s="139"/>
      <c r="K268" s="63"/>
      <c r="L268" s="63"/>
      <c r="M268" s="63"/>
      <c r="N268" s="63"/>
      <c r="O268" s="63"/>
      <c r="P268" s="63"/>
      <c r="Q268" s="63"/>
      <c r="R268" s="63"/>
      <c r="S268" s="63"/>
      <c r="T268" s="63"/>
      <c r="U268" s="63"/>
      <c r="V268" s="63"/>
      <c r="W268" s="63"/>
      <c r="X268" s="63"/>
      <c r="Y268" s="63"/>
      <c r="Z268" s="63"/>
      <c r="AA268" s="63"/>
      <c r="AB268" s="63"/>
      <c r="AC268" s="63"/>
      <c r="AD268" s="63"/>
      <c r="AE268" s="63"/>
      <c r="AF268" s="63"/>
      <c r="AG268" s="63"/>
      <c r="AH268" s="63"/>
      <c r="AI268" s="63"/>
      <c r="AJ268" s="63"/>
      <c r="AK268" s="63"/>
      <c r="AL268" s="63"/>
      <c r="AM268" s="63"/>
      <c r="AN268" s="63"/>
      <c r="AO268" s="63"/>
      <c r="AP268" s="63"/>
    </row>
    <row r="269" spans="1:42" s="60" customFormat="1" x14ac:dyDescent="0.2">
      <c r="A269" s="5"/>
      <c r="B269" s="5"/>
      <c r="C269" s="144"/>
      <c r="D269" s="65"/>
      <c r="E269" s="5"/>
      <c r="F269" s="190"/>
      <c r="G269" s="278"/>
      <c r="H269" s="139"/>
      <c r="I269" s="139"/>
      <c r="J269" s="139"/>
      <c r="K269" s="63"/>
      <c r="L269" s="63"/>
      <c r="M269" s="63"/>
      <c r="N269" s="63"/>
      <c r="O269" s="63"/>
      <c r="P269" s="63"/>
      <c r="Q269" s="63"/>
      <c r="R269" s="63"/>
      <c r="S269" s="63"/>
      <c r="T269" s="63"/>
      <c r="U269" s="63"/>
      <c r="V269" s="63"/>
      <c r="W269" s="63"/>
      <c r="X269" s="63"/>
      <c r="Y269" s="63"/>
      <c r="Z269" s="63"/>
      <c r="AA269" s="63"/>
      <c r="AB269" s="63"/>
      <c r="AC269" s="63"/>
      <c r="AD269" s="63"/>
      <c r="AE269" s="63"/>
      <c r="AF269" s="63"/>
      <c r="AG269" s="63"/>
      <c r="AH269" s="63"/>
      <c r="AI269" s="63"/>
      <c r="AJ269" s="63"/>
      <c r="AK269" s="63"/>
      <c r="AL269" s="63"/>
      <c r="AM269" s="63"/>
      <c r="AN269" s="63"/>
      <c r="AO269" s="63"/>
      <c r="AP269" s="63"/>
    </row>
    <row r="270" spans="1:42" s="60" customFormat="1" x14ac:dyDescent="0.2">
      <c r="A270" s="5"/>
      <c r="B270" s="5"/>
      <c r="C270" s="144"/>
      <c r="D270" s="65"/>
      <c r="E270" s="5"/>
      <c r="F270" s="190"/>
      <c r="G270" s="278"/>
      <c r="H270" s="139"/>
      <c r="I270" s="139"/>
      <c r="J270" s="139"/>
      <c r="K270" s="63"/>
      <c r="L270" s="63"/>
      <c r="M270" s="63"/>
      <c r="N270" s="63"/>
      <c r="O270" s="63"/>
      <c r="P270" s="63"/>
      <c r="Q270" s="63"/>
      <c r="R270" s="63"/>
      <c r="S270" s="63"/>
      <c r="T270" s="63"/>
      <c r="U270" s="63"/>
      <c r="V270" s="63"/>
      <c r="W270" s="63"/>
      <c r="X270" s="63"/>
      <c r="Y270" s="63"/>
      <c r="Z270" s="63"/>
      <c r="AA270" s="63"/>
      <c r="AB270" s="63"/>
      <c r="AC270" s="63"/>
      <c r="AD270" s="63"/>
      <c r="AE270" s="63"/>
      <c r="AF270" s="63"/>
      <c r="AG270" s="63"/>
      <c r="AH270" s="63"/>
      <c r="AI270" s="63"/>
      <c r="AJ270" s="63"/>
      <c r="AK270" s="63"/>
      <c r="AL270" s="63"/>
      <c r="AM270" s="63"/>
      <c r="AN270" s="63"/>
      <c r="AO270" s="63"/>
      <c r="AP270" s="63"/>
    </row>
    <row r="271" spans="1:42" s="60" customFormat="1" x14ac:dyDescent="0.2">
      <c r="A271" s="5"/>
      <c r="B271" s="5"/>
      <c r="C271" s="144"/>
      <c r="D271" s="65"/>
      <c r="E271" s="5"/>
      <c r="F271" s="190"/>
      <c r="G271" s="278"/>
      <c r="H271" s="139"/>
      <c r="I271" s="139"/>
      <c r="J271" s="139"/>
      <c r="K271" s="63"/>
      <c r="L271" s="63"/>
      <c r="M271" s="63"/>
      <c r="N271" s="63"/>
      <c r="O271" s="63"/>
      <c r="P271" s="63"/>
      <c r="Q271" s="63"/>
      <c r="R271" s="63"/>
      <c r="S271" s="63"/>
      <c r="T271" s="63"/>
      <c r="U271" s="63"/>
      <c r="V271" s="63"/>
      <c r="W271" s="63"/>
      <c r="X271" s="63"/>
      <c r="Y271" s="63"/>
      <c r="Z271" s="63"/>
      <c r="AA271" s="63"/>
      <c r="AB271" s="63"/>
      <c r="AC271" s="63"/>
      <c r="AD271" s="63"/>
      <c r="AE271" s="63"/>
      <c r="AF271" s="63"/>
      <c r="AG271" s="63"/>
      <c r="AH271" s="63"/>
      <c r="AI271" s="63"/>
      <c r="AJ271" s="63"/>
      <c r="AK271" s="63"/>
      <c r="AL271" s="63"/>
      <c r="AM271" s="63"/>
      <c r="AN271" s="63"/>
      <c r="AO271" s="63"/>
      <c r="AP271" s="63"/>
    </row>
    <row r="272" spans="1:42" s="60" customFormat="1" x14ac:dyDescent="0.2">
      <c r="A272" s="5"/>
      <c r="B272" s="5"/>
      <c r="C272" s="144"/>
      <c r="D272" s="65"/>
      <c r="E272" s="5"/>
      <c r="F272" s="190"/>
      <c r="G272" s="278"/>
      <c r="H272" s="139"/>
      <c r="I272" s="139"/>
      <c r="J272" s="139"/>
      <c r="K272" s="63"/>
      <c r="L272" s="63"/>
      <c r="M272" s="63"/>
      <c r="N272" s="63"/>
      <c r="O272" s="63"/>
      <c r="P272" s="63"/>
      <c r="Q272" s="63"/>
      <c r="R272" s="63"/>
      <c r="S272" s="63"/>
      <c r="T272" s="63"/>
      <c r="U272" s="63"/>
      <c r="V272" s="63"/>
      <c r="W272" s="63"/>
      <c r="X272" s="63"/>
      <c r="Y272" s="63"/>
      <c r="Z272" s="63"/>
      <c r="AA272" s="63"/>
      <c r="AB272" s="63"/>
      <c r="AC272" s="63"/>
      <c r="AD272" s="63"/>
      <c r="AE272" s="63"/>
      <c r="AF272" s="63"/>
      <c r="AG272" s="63"/>
      <c r="AH272" s="63"/>
      <c r="AI272" s="63"/>
      <c r="AJ272" s="63"/>
      <c r="AK272" s="63"/>
      <c r="AL272" s="63"/>
      <c r="AM272" s="63"/>
      <c r="AN272" s="63"/>
      <c r="AO272" s="63"/>
      <c r="AP272" s="63"/>
    </row>
    <row r="273" spans="1:42" s="60" customFormat="1" x14ac:dyDescent="0.2">
      <c r="A273" s="5"/>
      <c r="B273" s="5"/>
      <c r="C273" s="144"/>
      <c r="D273" s="65"/>
      <c r="E273" s="5"/>
      <c r="F273" s="190"/>
      <c r="G273" s="278"/>
      <c r="H273" s="139"/>
      <c r="I273" s="139"/>
      <c r="J273" s="139"/>
      <c r="K273" s="63"/>
      <c r="L273" s="63"/>
      <c r="M273" s="63"/>
      <c r="N273" s="63"/>
      <c r="O273" s="63"/>
      <c r="P273" s="63"/>
      <c r="Q273" s="63"/>
      <c r="R273" s="63"/>
      <c r="S273" s="63"/>
      <c r="T273" s="63"/>
      <c r="U273" s="63"/>
      <c r="V273" s="63"/>
      <c r="W273" s="63"/>
      <c r="X273" s="63"/>
      <c r="Y273" s="63"/>
      <c r="Z273" s="63"/>
      <c r="AA273" s="63"/>
      <c r="AB273" s="63"/>
      <c r="AC273" s="63"/>
      <c r="AD273" s="63"/>
      <c r="AE273" s="63"/>
      <c r="AF273" s="63"/>
      <c r="AG273" s="63"/>
      <c r="AH273" s="63"/>
      <c r="AI273" s="63"/>
      <c r="AJ273" s="63"/>
      <c r="AK273" s="63"/>
      <c r="AL273" s="63"/>
      <c r="AM273" s="63"/>
      <c r="AN273" s="63"/>
      <c r="AO273" s="63"/>
      <c r="AP273" s="63"/>
    </row>
    <row r="274" spans="1:42" s="60" customFormat="1" x14ac:dyDescent="0.2">
      <c r="A274" s="5"/>
      <c r="B274" s="5"/>
      <c r="C274" s="144"/>
      <c r="D274" s="65"/>
      <c r="E274" s="5"/>
      <c r="F274" s="190"/>
      <c r="G274" s="278"/>
      <c r="H274" s="139"/>
      <c r="I274" s="139"/>
      <c r="J274" s="139"/>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c r="AN274" s="63"/>
      <c r="AO274" s="63"/>
      <c r="AP274" s="63"/>
    </row>
    <row r="275" spans="1:42" s="60" customFormat="1" x14ac:dyDescent="0.2">
      <c r="A275" s="5"/>
      <c r="B275" s="5"/>
      <c r="C275" s="144"/>
      <c r="D275" s="65"/>
      <c r="E275" s="5"/>
      <c r="F275" s="190"/>
      <c r="G275" s="278"/>
      <c r="H275" s="139"/>
      <c r="I275" s="139"/>
      <c r="J275" s="139"/>
      <c r="K275" s="63"/>
      <c r="L275" s="63"/>
      <c r="M275" s="63"/>
      <c r="N275" s="63"/>
      <c r="O275" s="63"/>
      <c r="P275" s="63"/>
      <c r="Q275" s="63"/>
      <c r="R275" s="63"/>
      <c r="S275" s="63"/>
      <c r="T275" s="63"/>
      <c r="U275" s="63"/>
      <c r="V275" s="63"/>
      <c r="W275" s="63"/>
      <c r="X275" s="63"/>
      <c r="Y275" s="63"/>
      <c r="Z275" s="63"/>
      <c r="AA275" s="63"/>
      <c r="AB275" s="63"/>
      <c r="AC275" s="63"/>
      <c r="AD275" s="63"/>
      <c r="AE275" s="63"/>
      <c r="AF275" s="63"/>
      <c r="AG275" s="63"/>
      <c r="AH275" s="63"/>
      <c r="AI275" s="63"/>
      <c r="AJ275" s="63"/>
      <c r="AK275" s="63"/>
      <c r="AL275" s="63"/>
      <c r="AM275" s="63"/>
      <c r="AN275" s="63"/>
      <c r="AO275" s="63"/>
      <c r="AP275" s="63"/>
    </row>
    <row r="276" spans="1:42" s="60" customFormat="1" x14ac:dyDescent="0.2">
      <c r="A276" s="5"/>
      <c r="B276" s="5"/>
      <c r="C276" s="144"/>
      <c r="D276" s="65"/>
      <c r="E276" s="5"/>
      <c r="F276" s="190"/>
      <c r="G276" s="278"/>
      <c r="H276" s="139"/>
      <c r="I276" s="139"/>
      <c r="J276" s="139"/>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3"/>
      <c r="AO276" s="63"/>
      <c r="AP276" s="63"/>
    </row>
    <row r="277" spans="1:42" s="60" customFormat="1" x14ac:dyDescent="0.2">
      <c r="A277" s="5"/>
      <c r="B277" s="5"/>
      <c r="C277" s="144"/>
      <c r="D277" s="65"/>
      <c r="E277" s="5"/>
      <c r="F277" s="190"/>
      <c r="G277" s="278"/>
      <c r="H277" s="139"/>
      <c r="I277" s="139"/>
      <c r="J277" s="139"/>
      <c r="K277" s="63"/>
      <c r="L277" s="63"/>
      <c r="M277" s="63"/>
      <c r="N277" s="63"/>
      <c r="O277" s="63"/>
      <c r="P277" s="63"/>
      <c r="Q277" s="63"/>
      <c r="R277" s="63"/>
      <c r="S277" s="63"/>
      <c r="T277" s="63"/>
      <c r="U277" s="63"/>
      <c r="V277" s="63"/>
      <c r="W277" s="63"/>
      <c r="X277" s="63"/>
      <c r="Y277" s="63"/>
      <c r="Z277" s="63"/>
      <c r="AA277" s="63"/>
      <c r="AB277" s="63"/>
      <c r="AC277" s="63"/>
      <c r="AD277" s="63"/>
      <c r="AE277" s="63"/>
      <c r="AF277" s="63"/>
      <c r="AG277" s="63"/>
      <c r="AH277" s="63"/>
      <c r="AI277" s="63"/>
      <c r="AJ277" s="63"/>
      <c r="AK277" s="63"/>
      <c r="AL277" s="63"/>
      <c r="AM277" s="63"/>
      <c r="AN277" s="63"/>
      <c r="AO277" s="63"/>
      <c r="AP277" s="63"/>
    </row>
    <row r="278" spans="1:42" s="60" customFormat="1" x14ac:dyDescent="0.2">
      <c r="A278" s="5"/>
      <c r="B278" s="5"/>
      <c r="C278" s="144"/>
      <c r="D278" s="65"/>
      <c r="E278" s="5"/>
      <c r="F278" s="190"/>
      <c r="G278" s="278"/>
      <c r="H278" s="139"/>
      <c r="I278" s="139"/>
      <c r="J278" s="139"/>
      <c r="K278" s="63"/>
      <c r="L278" s="63"/>
      <c r="M278" s="63"/>
      <c r="N278" s="63"/>
      <c r="O278" s="63"/>
      <c r="P278" s="63"/>
      <c r="Q278" s="63"/>
      <c r="R278" s="63"/>
      <c r="S278" s="63"/>
      <c r="T278" s="63"/>
      <c r="U278" s="63"/>
      <c r="V278" s="63"/>
      <c r="W278" s="63"/>
      <c r="X278" s="63"/>
      <c r="Y278" s="63"/>
      <c r="Z278" s="63"/>
      <c r="AA278" s="63"/>
      <c r="AB278" s="63"/>
      <c r="AC278" s="63"/>
      <c r="AD278" s="63"/>
      <c r="AE278" s="63"/>
      <c r="AF278" s="63"/>
      <c r="AG278" s="63"/>
      <c r="AH278" s="63"/>
      <c r="AI278" s="63"/>
      <c r="AJ278" s="63"/>
      <c r="AK278" s="63"/>
      <c r="AL278" s="63"/>
      <c r="AM278" s="63"/>
      <c r="AN278" s="63"/>
      <c r="AO278" s="63"/>
      <c r="AP278" s="63"/>
    </row>
    <row r="279" spans="1:42" s="60" customFormat="1" x14ac:dyDescent="0.2">
      <c r="A279" s="5"/>
      <c r="B279" s="5"/>
      <c r="C279" s="144"/>
      <c r="D279" s="65"/>
      <c r="E279" s="5"/>
      <c r="F279" s="190"/>
      <c r="G279" s="278"/>
      <c r="H279" s="139"/>
      <c r="I279" s="139"/>
      <c r="J279" s="139"/>
      <c r="K279" s="63"/>
      <c r="L279" s="63"/>
      <c r="M279" s="63"/>
      <c r="N279" s="63"/>
      <c r="O279" s="63"/>
      <c r="P279" s="63"/>
      <c r="Q279" s="63"/>
      <c r="R279" s="63"/>
      <c r="S279" s="63"/>
      <c r="T279" s="63"/>
      <c r="U279" s="63"/>
      <c r="V279" s="63"/>
      <c r="W279" s="63"/>
      <c r="X279" s="63"/>
      <c r="Y279" s="63"/>
      <c r="Z279" s="63"/>
      <c r="AA279" s="63"/>
      <c r="AB279" s="63"/>
      <c r="AC279" s="63"/>
      <c r="AD279" s="63"/>
      <c r="AE279" s="63"/>
      <c r="AF279" s="63"/>
      <c r="AG279" s="63"/>
      <c r="AH279" s="63"/>
      <c r="AI279" s="63"/>
      <c r="AJ279" s="63"/>
      <c r="AK279" s="63"/>
      <c r="AL279" s="63"/>
      <c r="AM279" s="63"/>
      <c r="AN279" s="63"/>
      <c r="AO279" s="63"/>
      <c r="AP279" s="63"/>
    </row>
    <row r="280" spans="1:42" s="60" customFormat="1" x14ac:dyDescent="0.2">
      <c r="A280" s="5"/>
      <c r="B280" s="5"/>
      <c r="C280" s="144"/>
      <c r="D280" s="65"/>
      <c r="E280" s="5"/>
      <c r="F280" s="190"/>
      <c r="G280" s="278"/>
      <c r="H280" s="139"/>
      <c r="I280" s="139"/>
      <c r="J280" s="139"/>
      <c r="K280" s="63"/>
      <c r="L280" s="63"/>
      <c r="M280" s="63"/>
      <c r="N280" s="63"/>
      <c r="O280" s="63"/>
      <c r="P280" s="63"/>
      <c r="Q280" s="63"/>
      <c r="R280" s="63"/>
      <c r="S280" s="63"/>
      <c r="T280" s="63"/>
      <c r="U280" s="63"/>
      <c r="V280" s="63"/>
      <c r="W280" s="63"/>
      <c r="X280" s="63"/>
      <c r="Y280" s="63"/>
      <c r="Z280" s="63"/>
      <c r="AA280" s="63"/>
      <c r="AB280" s="63"/>
      <c r="AC280" s="63"/>
      <c r="AD280" s="63"/>
      <c r="AE280" s="63"/>
      <c r="AF280" s="63"/>
      <c r="AG280" s="63"/>
      <c r="AH280" s="63"/>
      <c r="AI280" s="63"/>
      <c r="AJ280" s="63"/>
      <c r="AK280" s="63"/>
      <c r="AL280" s="63"/>
      <c r="AM280" s="63"/>
      <c r="AN280" s="63"/>
      <c r="AO280" s="63"/>
      <c r="AP280" s="63"/>
    </row>
    <row r="281" spans="1:42" s="60" customFormat="1" x14ac:dyDescent="0.2">
      <c r="A281" s="5"/>
      <c r="B281" s="5"/>
      <c r="C281" s="144"/>
      <c r="D281" s="65"/>
      <c r="E281" s="5"/>
      <c r="F281" s="190"/>
      <c r="G281" s="278"/>
      <c r="H281" s="139"/>
      <c r="I281" s="139"/>
      <c r="J281" s="139"/>
      <c r="K281" s="63"/>
      <c r="L281" s="63"/>
      <c r="M281" s="63"/>
      <c r="N281" s="63"/>
      <c r="O281" s="63"/>
      <c r="P281" s="63"/>
      <c r="Q281" s="63"/>
      <c r="R281" s="63"/>
      <c r="S281" s="63"/>
      <c r="T281" s="63"/>
      <c r="U281" s="63"/>
      <c r="V281" s="63"/>
      <c r="W281" s="63"/>
      <c r="X281" s="63"/>
      <c r="Y281" s="63"/>
      <c r="Z281" s="63"/>
      <c r="AA281" s="63"/>
      <c r="AB281" s="63"/>
      <c r="AC281" s="63"/>
      <c r="AD281" s="63"/>
      <c r="AE281" s="63"/>
      <c r="AF281" s="63"/>
      <c r="AG281" s="63"/>
      <c r="AH281" s="63"/>
      <c r="AI281" s="63"/>
      <c r="AJ281" s="63"/>
      <c r="AK281" s="63"/>
      <c r="AL281" s="63"/>
      <c r="AM281" s="63"/>
      <c r="AN281" s="63"/>
      <c r="AO281" s="63"/>
      <c r="AP281" s="63"/>
    </row>
    <row r="282" spans="1:42" s="60" customFormat="1" x14ac:dyDescent="0.2">
      <c r="A282" s="5"/>
      <c r="B282" s="5"/>
      <c r="C282" s="144"/>
      <c r="D282" s="65"/>
      <c r="E282" s="5"/>
      <c r="F282" s="190"/>
      <c r="G282" s="278"/>
      <c r="H282" s="139"/>
      <c r="I282" s="139"/>
      <c r="J282" s="139"/>
      <c r="K282" s="63"/>
      <c r="L282" s="63"/>
      <c r="M282" s="63"/>
      <c r="N282" s="63"/>
      <c r="O282" s="63"/>
      <c r="P282" s="63"/>
      <c r="Q282" s="63"/>
      <c r="R282" s="63"/>
      <c r="S282" s="63"/>
      <c r="T282" s="63"/>
      <c r="U282" s="63"/>
      <c r="V282" s="63"/>
      <c r="W282" s="63"/>
      <c r="X282" s="63"/>
      <c r="Y282" s="63"/>
      <c r="Z282" s="63"/>
      <c r="AA282" s="63"/>
      <c r="AB282" s="63"/>
      <c r="AC282" s="63"/>
      <c r="AD282" s="63"/>
      <c r="AE282" s="63"/>
      <c r="AF282" s="63"/>
      <c r="AG282" s="63"/>
      <c r="AH282" s="63"/>
      <c r="AI282" s="63"/>
      <c r="AJ282" s="63"/>
      <c r="AK282" s="63"/>
      <c r="AL282" s="63"/>
      <c r="AM282" s="63"/>
      <c r="AN282" s="63"/>
      <c r="AO282" s="63"/>
      <c r="AP282" s="63"/>
    </row>
    <row r="283" spans="1:42" s="60" customFormat="1" x14ac:dyDescent="0.2">
      <c r="A283" s="5"/>
      <c r="B283" s="5"/>
      <c r="C283" s="144"/>
      <c r="D283" s="65"/>
      <c r="E283" s="5"/>
      <c r="F283" s="190"/>
      <c r="G283" s="278"/>
      <c r="H283" s="139"/>
      <c r="I283" s="139"/>
      <c r="J283" s="139"/>
      <c r="K283" s="63"/>
      <c r="L283" s="63"/>
      <c r="M283" s="63"/>
      <c r="N283" s="63"/>
      <c r="O283" s="63"/>
      <c r="P283" s="63"/>
      <c r="Q283" s="63"/>
      <c r="R283" s="63"/>
      <c r="S283" s="63"/>
      <c r="T283" s="63"/>
      <c r="U283" s="63"/>
      <c r="V283" s="63"/>
      <c r="W283" s="63"/>
      <c r="X283" s="63"/>
      <c r="Y283" s="63"/>
      <c r="Z283" s="63"/>
      <c r="AA283" s="63"/>
      <c r="AB283" s="63"/>
      <c r="AC283" s="63"/>
      <c r="AD283" s="63"/>
      <c r="AE283" s="63"/>
      <c r="AF283" s="63"/>
      <c r="AG283" s="63"/>
      <c r="AH283" s="63"/>
      <c r="AI283" s="63"/>
      <c r="AJ283" s="63"/>
      <c r="AK283" s="63"/>
      <c r="AL283" s="63"/>
      <c r="AM283" s="63"/>
      <c r="AN283" s="63"/>
      <c r="AO283" s="63"/>
      <c r="AP283" s="63"/>
    </row>
    <row r="284" spans="1:42" s="60" customFormat="1" x14ac:dyDescent="0.2">
      <c r="A284" s="5"/>
      <c r="B284" s="5"/>
      <c r="C284" s="144"/>
      <c r="D284" s="65"/>
      <c r="E284" s="5"/>
      <c r="F284" s="190"/>
      <c r="G284" s="278"/>
      <c r="H284" s="139"/>
      <c r="I284" s="139"/>
      <c r="J284" s="139"/>
      <c r="K284" s="63"/>
      <c r="L284" s="63"/>
      <c r="M284" s="63"/>
      <c r="N284" s="63"/>
      <c r="O284" s="63"/>
      <c r="P284" s="63"/>
      <c r="Q284" s="63"/>
      <c r="R284" s="63"/>
      <c r="S284" s="63"/>
      <c r="T284" s="63"/>
      <c r="U284" s="63"/>
      <c r="V284" s="63"/>
      <c r="W284" s="63"/>
      <c r="X284" s="63"/>
      <c r="Y284" s="63"/>
      <c r="Z284" s="63"/>
      <c r="AA284" s="63"/>
      <c r="AB284" s="63"/>
      <c r="AC284" s="63"/>
      <c r="AD284" s="63"/>
      <c r="AE284" s="63"/>
      <c r="AF284" s="63"/>
      <c r="AG284" s="63"/>
      <c r="AH284" s="63"/>
      <c r="AI284" s="63"/>
      <c r="AJ284" s="63"/>
      <c r="AK284" s="63"/>
      <c r="AL284" s="63"/>
      <c r="AM284" s="63"/>
      <c r="AN284" s="63"/>
      <c r="AO284" s="63"/>
      <c r="AP284" s="63"/>
    </row>
    <row r="285" spans="1:42" s="60" customFormat="1" x14ac:dyDescent="0.2">
      <c r="A285" s="5"/>
      <c r="B285" s="5"/>
      <c r="C285" s="144"/>
      <c r="D285" s="65"/>
      <c r="E285" s="5"/>
      <c r="F285" s="190"/>
      <c r="G285" s="278"/>
      <c r="H285" s="139"/>
      <c r="I285" s="139"/>
      <c r="J285" s="139"/>
      <c r="K285" s="63"/>
      <c r="L285" s="63"/>
      <c r="M285" s="63"/>
      <c r="N285" s="63"/>
      <c r="O285" s="63"/>
      <c r="P285" s="63"/>
      <c r="Q285" s="63"/>
      <c r="R285" s="63"/>
      <c r="S285" s="63"/>
      <c r="T285" s="63"/>
      <c r="U285" s="63"/>
      <c r="V285" s="63"/>
      <c r="W285" s="63"/>
      <c r="X285" s="63"/>
      <c r="Y285" s="63"/>
      <c r="Z285" s="63"/>
      <c r="AA285" s="63"/>
      <c r="AB285" s="63"/>
      <c r="AC285" s="63"/>
      <c r="AD285" s="63"/>
      <c r="AE285" s="63"/>
      <c r="AF285" s="63"/>
      <c r="AG285" s="63"/>
      <c r="AH285" s="63"/>
      <c r="AI285" s="63"/>
      <c r="AJ285" s="63"/>
      <c r="AK285" s="63"/>
      <c r="AL285" s="63"/>
      <c r="AM285" s="63"/>
      <c r="AN285" s="63"/>
      <c r="AO285" s="63"/>
      <c r="AP285" s="63"/>
    </row>
    <row r="286" spans="1:42" s="60" customFormat="1" x14ac:dyDescent="0.2">
      <c r="A286" s="5"/>
      <c r="B286" s="5"/>
      <c r="C286" s="144"/>
      <c r="D286" s="65"/>
      <c r="E286" s="5"/>
      <c r="F286" s="190"/>
      <c r="G286" s="278"/>
      <c r="H286" s="139"/>
      <c r="I286" s="139"/>
      <c r="J286" s="139"/>
      <c r="K286" s="63"/>
      <c r="L286" s="63"/>
      <c r="M286" s="63"/>
      <c r="N286" s="63"/>
      <c r="O286" s="63"/>
      <c r="P286" s="63"/>
      <c r="Q286" s="63"/>
      <c r="R286" s="63"/>
      <c r="S286" s="63"/>
      <c r="T286" s="63"/>
      <c r="U286" s="63"/>
      <c r="V286" s="63"/>
      <c r="W286" s="63"/>
      <c r="X286" s="63"/>
      <c r="Y286" s="63"/>
      <c r="Z286" s="63"/>
      <c r="AA286" s="63"/>
      <c r="AB286" s="63"/>
      <c r="AC286" s="63"/>
      <c r="AD286" s="63"/>
      <c r="AE286" s="63"/>
      <c r="AF286" s="63"/>
      <c r="AG286" s="63"/>
      <c r="AH286" s="63"/>
      <c r="AI286" s="63"/>
      <c r="AJ286" s="63"/>
      <c r="AK286" s="63"/>
      <c r="AL286" s="63"/>
      <c r="AM286" s="63"/>
      <c r="AN286" s="63"/>
      <c r="AO286" s="63"/>
      <c r="AP286" s="63"/>
    </row>
    <row r="287" spans="1:42" s="60" customFormat="1" x14ac:dyDescent="0.2">
      <c r="A287" s="5"/>
      <c r="B287" s="5"/>
      <c r="C287" s="144"/>
      <c r="D287" s="65"/>
      <c r="E287" s="5"/>
      <c r="F287" s="190"/>
      <c r="G287" s="278"/>
      <c r="H287" s="139"/>
      <c r="I287" s="139"/>
      <c r="J287" s="139"/>
      <c r="K287" s="63"/>
      <c r="L287" s="63"/>
      <c r="M287" s="63"/>
      <c r="N287" s="63"/>
      <c r="O287" s="63"/>
      <c r="P287" s="63"/>
      <c r="Q287" s="63"/>
      <c r="R287" s="63"/>
      <c r="S287" s="63"/>
      <c r="T287" s="63"/>
      <c r="U287" s="63"/>
      <c r="V287" s="63"/>
      <c r="W287" s="63"/>
      <c r="X287" s="63"/>
      <c r="Y287" s="63"/>
      <c r="Z287" s="63"/>
      <c r="AA287" s="63"/>
      <c r="AB287" s="63"/>
      <c r="AC287" s="63"/>
      <c r="AD287" s="63"/>
      <c r="AE287" s="63"/>
      <c r="AF287" s="63"/>
      <c r="AG287" s="63"/>
      <c r="AH287" s="63"/>
      <c r="AI287" s="63"/>
      <c r="AJ287" s="63"/>
      <c r="AK287" s="63"/>
      <c r="AL287" s="63"/>
      <c r="AM287" s="63"/>
      <c r="AN287" s="63"/>
      <c r="AO287" s="63"/>
      <c r="AP287" s="63"/>
    </row>
    <row r="288" spans="1:42" s="60" customFormat="1" x14ac:dyDescent="0.2">
      <c r="A288" s="5"/>
      <c r="B288" s="5"/>
      <c r="C288" s="144"/>
      <c r="D288" s="65"/>
      <c r="E288" s="5"/>
      <c r="F288" s="190"/>
      <c r="G288" s="278"/>
      <c r="H288" s="139"/>
      <c r="I288" s="139"/>
      <c r="J288" s="139"/>
      <c r="K288" s="63"/>
      <c r="L288" s="63"/>
      <c r="M288" s="63"/>
      <c r="N288" s="63"/>
      <c r="O288" s="63"/>
      <c r="P288" s="63"/>
      <c r="Q288" s="63"/>
      <c r="R288" s="63"/>
      <c r="S288" s="63"/>
      <c r="T288" s="63"/>
      <c r="U288" s="63"/>
      <c r="V288" s="63"/>
      <c r="W288" s="63"/>
      <c r="X288" s="63"/>
      <c r="Y288" s="63"/>
      <c r="Z288" s="63"/>
      <c r="AA288" s="63"/>
      <c r="AB288" s="63"/>
      <c r="AC288" s="63"/>
      <c r="AD288" s="63"/>
      <c r="AE288" s="63"/>
      <c r="AF288" s="63"/>
      <c r="AG288" s="63"/>
      <c r="AH288" s="63"/>
      <c r="AI288" s="63"/>
      <c r="AJ288" s="63"/>
      <c r="AK288" s="63"/>
      <c r="AL288" s="63"/>
      <c r="AM288" s="63"/>
      <c r="AN288" s="63"/>
      <c r="AO288" s="63"/>
      <c r="AP288" s="63"/>
    </row>
    <row r="289" spans="1:42" s="60" customFormat="1" x14ac:dyDescent="0.2">
      <c r="A289" s="5"/>
      <c r="B289" s="5"/>
      <c r="C289" s="144"/>
      <c r="D289" s="65"/>
      <c r="E289" s="5"/>
      <c r="F289" s="190"/>
      <c r="G289" s="278"/>
      <c r="H289" s="139"/>
      <c r="I289" s="139"/>
      <c r="J289" s="139"/>
      <c r="K289" s="63"/>
      <c r="L289" s="63"/>
      <c r="M289" s="63"/>
      <c r="N289" s="63"/>
      <c r="O289" s="63"/>
      <c r="P289" s="63"/>
      <c r="Q289" s="63"/>
      <c r="R289" s="63"/>
      <c r="S289" s="63"/>
      <c r="T289" s="63"/>
      <c r="U289" s="63"/>
      <c r="V289" s="63"/>
      <c r="W289" s="63"/>
      <c r="X289" s="63"/>
      <c r="Y289" s="63"/>
      <c r="Z289" s="63"/>
      <c r="AA289" s="63"/>
      <c r="AB289" s="63"/>
      <c r="AC289" s="63"/>
      <c r="AD289" s="63"/>
      <c r="AE289" s="63"/>
      <c r="AF289" s="63"/>
      <c r="AG289" s="63"/>
      <c r="AH289" s="63"/>
      <c r="AI289" s="63"/>
      <c r="AJ289" s="63"/>
      <c r="AK289" s="63"/>
      <c r="AL289" s="63"/>
      <c r="AM289" s="63"/>
      <c r="AN289" s="63"/>
      <c r="AO289" s="63"/>
      <c r="AP289" s="63"/>
    </row>
    <row r="290" spans="1:42" s="60" customFormat="1" x14ac:dyDescent="0.2">
      <c r="A290" s="5"/>
      <c r="B290" s="5"/>
      <c r="C290" s="144"/>
      <c r="D290" s="65"/>
      <c r="E290" s="5"/>
      <c r="F290" s="190"/>
      <c r="G290" s="278"/>
      <c r="H290" s="139"/>
      <c r="I290" s="139"/>
      <c r="J290" s="139"/>
      <c r="K290" s="63"/>
      <c r="L290" s="63"/>
      <c r="M290" s="63"/>
      <c r="N290" s="63"/>
      <c r="O290" s="63"/>
      <c r="P290" s="63"/>
      <c r="Q290" s="63"/>
      <c r="R290" s="63"/>
      <c r="S290" s="63"/>
      <c r="T290" s="63"/>
      <c r="U290" s="63"/>
      <c r="V290" s="63"/>
      <c r="W290" s="63"/>
      <c r="X290" s="63"/>
      <c r="Y290" s="63"/>
      <c r="Z290" s="63"/>
      <c r="AA290" s="63"/>
      <c r="AB290" s="63"/>
      <c r="AC290" s="63"/>
      <c r="AD290" s="63"/>
      <c r="AE290" s="63"/>
      <c r="AF290" s="63"/>
      <c r="AG290" s="63"/>
      <c r="AH290" s="63"/>
      <c r="AI290" s="63"/>
      <c r="AJ290" s="63"/>
      <c r="AK290" s="63"/>
      <c r="AL290" s="63"/>
      <c r="AM290" s="63"/>
      <c r="AN290" s="63"/>
      <c r="AO290" s="63"/>
      <c r="AP290" s="63"/>
    </row>
    <row r="291" spans="1:42" s="60" customFormat="1" x14ac:dyDescent="0.2">
      <c r="A291" s="5"/>
      <c r="B291" s="5"/>
      <c r="C291" s="144"/>
      <c r="D291" s="65"/>
      <c r="E291" s="5"/>
      <c r="F291" s="190"/>
      <c r="G291" s="278"/>
      <c r="H291" s="139"/>
      <c r="I291" s="139"/>
      <c r="J291" s="139"/>
      <c r="K291" s="63"/>
      <c r="L291" s="63"/>
      <c r="M291" s="63"/>
      <c r="N291" s="63"/>
      <c r="O291" s="63"/>
      <c r="P291" s="63"/>
      <c r="Q291" s="63"/>
      <c r="R291" s="63"/>
      <c r="S291" s="63"/>
      <c r="T291" s="63"/>
      <c r="U291" s="63"/>
      <c r="V291" s="63"/>
      <c r="W291" s="63"/>
      <c r="X291" s="63"/>
      <c r="Y291" s="63"/>
      <c r="Z291" s="63"/>
      <c r="AA291" s="63"/>
      <c r="AB291" s="63"/>
      <c r="AC291" s="63"/>
      <c r="AD291" s="63"/>
      <c r="AE291" s="63"/>
      <c r="AF291" s="63"/>
      <c r="AG291" s="63"/>
      <c r="AH291" s="63"/>
      <c r="AI291" s="63"/>
      <c r="AJ291" s="63"/>
      <c r="AK291" s="63"/>
      <c r="AL291" s="63"/>
      <c r="AM291" s="63"/>
      <c r="AN291" s="63"/>
      <c r="AO291" s="63"/>
      <c r="AP291" s="63"/>
    </row>
    <row r="292" spans="1:42" s="60" customFormat="1" x14ac:dyDescent="0.2">
      <c r="A292" s="5"/>
      <c r="B292" s="5"/>
      <c r="C292" s="144"/>
      <c r="D292" s="65"/>
      <c r="E292" s="5"/>
      <c r="F292" s="190"/>
      <c r="G292" s="278"/>
      <c r="H292" s="139"/>
      <c r="I292" s="139"/>
      <c r="J292" s="139"/>
      <c r="K292" s="63"/>
      <c r="L292" s="63"/>
      <c r="M292" s="63"/>
      <c r="N292" s="63"/>
      <c r="O292" s="63"/>
      <c r="P292" s="63"/>
      <c r="Q292" s="63"/>
      <c r="R292" s="63"/>
      <c r="S292" s="63"/>
      <c r="T292" s="63"/>
      <c r="U292" s="63"/>
      <c r="V292" s="63"/>
      <c r="W292" s="63"/>
      <c r="X292" s="63"/>
      <c r="Y292" s="63"/>
      <c r="Z292" s="63"/>
      <c r="AA292" s="63"/>
      <c r="AB292" s="63"/>
      <c r="AC292" s="63"/>
      <c r="AD292" s="63"/>
      <c r="AE292" s="63"/>
      <c r="AF292" s="63"/>
      <c r="AG292" s="63"/>
      <c r="AH292" s="63"/>
      <c r="AI292" s="63"/>
      <c r="AJ292" s="63"/>
      <c r="AK292" s="63"/>
      <c r="AL292" s="63"/>
      <c r="AM292" s="63"/>
      <c r="AN292" s="63"/>
      <c r="AO292" s="63"/>
      <c r="AP292" s="63"/>
    </row>
    <row r="293" spans="1:42" s="60" customFormat="1" x14ac:dyDescent="0.2">
      <c r="A293" s="5"/>
      <c r="B293" s="5"/>
      <c r="C293" s="144"/>
      <c r="D293" s="65"/>
      <c r="E293" s="5"/>
      <c r="F293" s="190"/>
      <c r="G293" s="278"/>
      <c r="H293" s="139"/>
      <c r="I293" s="139"/>
      <c r="J293" s="139"/>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3"/>
      <c r="AO293" s="63"/>
      <c r="AP293" s="63"/>
    </row>
    <row r="294" spans="1:42" s="60" customFormat="1" x14ac:dyDescent="0.2">
      <c r="A294" s="5"/>
      <c r="B294" s="5"/>
      <c r="C294" s="144"/>
      <c r="D294" s="65"/>
      <c r="E294" s="5"/>
      <c r="F294" s="190"/>
      <c r="G294" s="278"/>
      <c r="H294" s="139"/>
      <c r="I294" s="139"/>
      <c r="J294" s="139"/>
      <c r="K294" s="63"/>
      <c r="L294" s="63"/>
      <c r="M294" s="63"/>
      <c r="N294" s="63"/>
      <c r="O294" s="63"/>
      <c r="P294" s="63"/>
      <c r="Q294" s="63"/>
      <c r="R294" s="63"/>
      <c r="S294" s="63"/>
      <c r="T294" s="63"/>
      <c r="U294" s="63"/>
      <c r="V294" s="63"/>
      <c r="W294" s="63"/>
      <c r="X294" s="63"/>
      <c r="Y294" s="63"/>
      <c r="Z294" s="63"/>
      <c r="AA294" s="63"/>
      <c r="AB294" s="63"/>
      <c r="AC294" s="63"/>
      <c r="AD294" s="63"/>
      <c r="AE294" s="63"/>
      <c r="AF294" s="63"/>
      <c r="AG294" s="63"/>
      <c r="AH294" s="63"/>
      <c r="AI294" s="63"/>
      <c r="AJ294" s="63"/>
      <c r="AK294" s="63"/>
      <c r="AL294" s="63"/>
      <c r="AM294" s="63"/>
      <c r="AN294" s="63"/>
      <c r="AO294" s="63"/>
      <c r="AP294" s="63"/>
    </row>
    <row r="295" spans="1:42" s="60" customFormat="1" x14ac:dyDescent="0.2">
      <c r="A295" s="5"/>
      <c r="B295" s="5"/>
      <c r="C295" s="144"/>
      <c r="D295" s="65"/>
      <c r="E295" s="5"/>
      <c r="F295" s="190"/>
      <c r="G295" s="278"/>
      <c r="H295" s="139"/>
      <c r="I295" s="139"/>
      <c r="J295" s="139"/>
      <c r="K295" s="63"/>
      <c r="L295" s="63"/>
      <c r="M295" s="63"/>
      <c r="N295" s="63"/>
      <c r="O295" s="63"/>
      <c r="P295" s="63"/>
      <c r="Q295" s="63"/>
      <c r="R295" s="63"/>
      <c r="S295" s="63"/>
      <c r="T295" s="63"/>
      <c r="U295" s="63"/>
      <c r="V295" s="63"/>
      <c r="W295" s="63"/>
      <c r="X295" s="63"/>
      <c r="Y295" s="63"/>
      <c r="Z295" s="63"/>
      <c r="AA295" s="63"/>
      <c r="AB295" s="63"/>
      <c r="AC295" s="63"/>
      <c r="AD295" s="63"/>
      <c r="AE295" s="63"/>
      <c r="AF295" s="63"/>
      <c r="AG295" s="63"/>
      <c r="AH295" s="63"/>
      <c r="AI295" s="63"/>
      <c r="AJ295" s="63"/>
      <c r="AK295" s="63"/>
      <c r="AL295" s="63"/>
      <c r="AM295" s="63"/>
      <c r="AN295" s="63"/>
      <c r="AO295" s="63"/>
      <c r="AP295" s="63"/>
    </row>
    <row r="296" spans="1:42" s="60" customFormat="1" x14ac:dyDescent="0.2">
      <c r="A296" s="5"/>
      <c r="B296" s="5"/>
      <c r="C296" s="144"/>
      <c r="D296" s="65"/>
      <c r="E296" s="5"/>
      <c r="F296" s="190"/>
      <c r="G296" s="278"/>
      <c r="H296" s="139"/>
      <c r="I296" s="139"/>
      <c r="J296" s="139"/>
      <c r="K296" s="63"/>
      <c r="L296" s="63"/>
      <c r="M296" s="63"/>
      <c r="N296" s="63"/>
      <c r="O296" s="63"/>
      <c r="P296" s="63"/>
      <c r="Q296" s="63"/>
      <c r="R296" s="63"/>
      <c r="S296" s="63"/>
      <c r="T296" s="63"/>
      <c r="U296" s="63"/>
      <c r="V296" s="63"/>
      <c r="W296" s="63"/>
      <c r="X296" s="63"/>
      <c r="Y296" s="63"/>
      <c r="Z296" s="63"/>
      <c r="AA296" s="63"/>
      <c r="AB296" s="63"/>
      <c r="AC296" s="63"/>
      <c r="AD296" s="63"/>
      <c r="AE296" s="63"/>
      <c r="AF296" s="63"/>
      <c r="AG296" s="63"/>
      <c r="AH296" s="63"/>
      <c r="AI296" s="63"/>
      <c r="AJ296" s="63"/>
      <c r="AK296" s="63"/>
      <c r="AL296" s="63"/>
      <c r="AM296" s="63"/>
      <c r="AN296" s="63"/>
      <c r="AO296" s="63"/>
      <c r="AP296" s="63"/>
    </row>
    <row r="297" spans="1:42" s="60" customFormat="1" x14ac:dyDescent="0.2">
      <c r="A297" s="5"/>
      <c r="B297" s="5"/>
      <c r="C297" s="144"/>
      <c r="D297" s="65"/>
      <c r="E297" s="5"/>
      <c r="F297" s="190"/>
      <c r="G297" s="278"/>
      <c r="H297" s="139"/>
      <c r="I297" s="139"/>
      <c r="J297" s="139"/>
      <c r="K297" s="63"/>
      <c r="L297" s="63"/>
      <c r="M297" s="63"/>
      <c r="N297" s="63"/>
      <c r="O297" s="63"/>
      <c r="P297" s="63"/>
      <c r="Q297" s="63"/>
      <c r="R297" s="63"/>
      <c r="S297" s="63"/>
      <c r="T297" s="63"/>
      <c r="U297" s="63"/>
      <c r="V297" s="63"/>
      <c r="W297" s="63"/>
      <c r="X297" s="63"/>
      <c r="Y297" s="63"/>
      <c r="Z297" s="63"/>
      <c r="AA297" s="63"/>
      <c r="AB297" s="63"/>
      <c r="AC297" s="63"/>
      <c r="AD297" s="63"/>
      <c r="AE297" s="63"/>
      <c r="AF297" s="63"/>
      <c r="AG297" s="63"/>
      <c r="AH297" s="63"/>
      <c r="AI297" s="63"/>
      <c r="AJ297" s="63"/>
      <c r="AK297" s="63"/>
      <c r="AL297" s="63"/>
      <c r="AM297" s="63"/>
      <c r="AN297" s="63"/>
      <c r="AO297" s="63"/>
      <c r="AP297" s="63"/>
    </row>
    <row r="298" spans="1:42" s="60" customFormat="1" x14ac:dyDescent="0.2">
      <c r="A298" s="5"/>
      <c r="B298" s="5"/>
      <c r="C298" s="144"/>
      <c r="D298" s="65"/>
      <c r="E298" s="5"/>
      <c r="F298" s="190"/>
      <c r="G298" s="278"/>
      <c r="H298" s="139"/>
      <c r="I298" s="139"/>
      <c r="J298" s="139"/>
      <c r="K298" s="63"/>
      <c r="L298" s="63"/>
      <c r="M298" s="63"/>
      <c r="N298" s="63"/>
      <c r="O298" s="63"/>
      <c r="P298" s="63"/>
      <c r="Q298" s="63"/>
      <c r="R298" s="63"/>
      <c r="S298" s="63"/>
      <c r="T298" s="63"/>
      <c r="U298" s="63"/>
      <c r="V298" s="63"/>
      <c r="W298" s="63"/>
      <c r="X298" s="63"/>
      <c r="Y298" s="63"/>
      <c r="Z298" s="63"/>
      <c r="AA298" s="63"/>
      <c r="AB298" s="63"/>
      <c r="AC298" s="63"/>
      <c r="AD298" s="63"/>
      <c r="AE298" s="63"/>
      <c r="AF298" s="63"/>
      <c r="AG298" s="63"/>
      <c r="AH298" s="63"/>
      <c r="AI298" s="63"/>
      <c r="AJ298" s="63"/>
      <c r="AK298" s="63"/>
      <c r="AL298" s="63"/>
      <c r="AM298" s="63"/>
      <c r="AN298" s="63"/>
      <c r="AO298" s="63"/>
      <c r="AP298" s="63"/>
    </row>
    <row r="299" spans="1:42" s="60" customFormat="1" x14ac:dyDescent="0.2">
      <c r="A299" s="5"/>
      <c r="B299" s="5"/>
      <c r="C299" s="144"/>
      <c r="D299" s="65"/>
      <c r="E299" s="5"/>
      <c r="F299" s="190"/>
      <c r="G299" s="278"/>
      <c r="H299" s="139"/>
      <c r="I299" s="139"/>
      <c r="J299" s="139"/>
      <c r="K299" s="63"/>
      <c r="L299" s="63"/>
      <c r="M299" s="63"/>
      <c r="N299" s="63"/>
      <c r="O299" s="63"/>
      <c r="P299" s="63"/>
      <c r="Q299" s="63"/>
      <c r="R299" s="63"/>
      <c r="S299" s="63"/>
      <c r="T299" s="63"/>
      <c r="U299" s="63"/>
      <c r="V299" s="63"/>
      <c r="W299" s="63"/>
      <c r="X299" s="63"/>
      <c r="Y299" s="63"/>
      <c r="Z299" s="63"/>
      <c r="AA299" s="63"/>
      <c r="AB299" s="63"/>
      <c r="AC299" s="63"/>
      <c r="AD299" s="63"/>
      <c r="AE299" s="63"/>
      <c r="AF299" s="63"/>
      <c r="AG299" s="63"/>
      <c r="AH299" s="63"/>
      <c r="AI299" s="63"/>
      <c r="AJ299" s="63"/>
      <c r="AK299" s="63"/>
      <c r="AL299" s="63"/>
      <c r="AM299" s="63"/>
      <c r="AN299" s="63"/>
      <c r="AO299" s="63"/>
      <c r="AP299" s="63"/>
    </row>
    <row r="300" spans="1:42" s="60" customFormat="1" x14ac:dyDescent="0.2">
      <c r="A300" s="5"/>
      <c r="B300" s="5"/>
      <c r="C300" s="144"/>
      <c r="D300" s="65"/>
      <c r="E300" s="5"/>
      <c r="F300" s="190"/>
      <c r="G300" s="278"/>
      <c r="H300" s="139"/>
      <c r="I300" s="139"/>
      <c r="J300" s="139"/>
      <c r="K300" s="63"/>
      <c r="L300" s="63"/>
      <c r="M300" s="63"/>
      <c r="N300" s="63"/>
      <c r="O300" s="63"/>
      <c r="P300" s="63"/>
      <c r="Q300" s="63"/>
      <c r="R300" s="63"/>
      <c r="S300" s="63"/>
      <c r="T300" s="63"/>
      <c r="U300" s="63"/>
      <c r="V300" s="63"/>
      <c r="W300" s="63"/>
      <c r="X300" s="63"/>
      <c r="Y300" s="63"/>
      <c r="Z300" s="63"/>
      <c r="AA300" s="63"/>
      <c r="AB300" s="63"/>
      <c r="AC300" s="63"/>
      <c r="AD300" s="63"/>
      <c r="AE300" s="63"/>
      <c r="AF300" s="63"/>
      <c r="AG300" s="63"/>
      <c r="AH300" s="63"/>
      <c r="AI300" s="63"/>
      <c r="AJ300" s="63"/>
      <c r="AK300" s="63"/>
      <c r="AL300" s="63"/>
      <c r="AM300" s="63"/>
      <c r="AN300" s="63"/>
      <c r="AO300" s="63"/>
      <c r="AP300" s="63"/>
    </row>
    <row r="301" spans="1:42" s="60" customFormat="1" x14ac:dyDescent="0.2">
      <c r="A301" s="5"/>
      <c r="B301" s="5"/>
      <c r="C301" s="144"/>
      <c r="D301" s="65"/>
      <c r="E301" s="5"/>
      <c r="F301" s="190"/>
      <c r="G301" s="278"/>
      <c r="H301" s="139"/>
      <c r="I301" s="139"/>
      <c r="J301" s="139"/>
      <c r="K301" s="63"/>
      <c r="L301" s="63"/>
      <c r="M301" s="63"/>
      <c r="N301" s="63"/>
      <c r="O301" s="63"/>
      <c r="P301" s="63"/>
      <c r="Q301" s="63"/>
      <c r="R301" s="63"/>
      <c r="S301" s="63"/>
      <c r="T301" s="63"/>
      <c r="U301" s="63"/>
      <c r="V301" s="63"/>
      <c r="W301" s="63"/>
      <c r="X301" s="63"/>
      <c r="Y301" s="63"/>
      <c r="Z301" s="63"/>
      <c r="AA301" s="63"/>
      <c r="AB301" s="63"/>
      <c r="AC301" s="63"/>
      <c r="AD301" s="63"/>
      <c r="AE301" s="63"/>
      <c r="AF301" s="63"/>
      <c r="AG301" s="63"/>
      <c r="AH301" s="63"/>
      <c r="AI301" s="63"/>
      <c r="AJ301" s="63"/>
      <c r="AK301" s="63"/>
      <c r="AL301" s="63"/>
      <c r="AM301" s="63"/>
      <c r="AN301" s="63"/>
      <c r="AO301" s="63"/>
      <c r="AP301" s="63"/>
    </row>
    <row r="302" spans="1:42" s="60" customFormat="1" x14ac:dyDescent="0.2">
      <c r="A302" s="5"/>
      <c r="B302" s="5"/>
      <c r="C302" s="144"/>
      <c r="D302" s="65"/>
      <c r="E302" s="5"/>
      <c r="F302" s="190"/>
      <c r="G302" s="278"/>
      <c r="H302" s="139"/>
      <c r="I302" s="139"/>
      <c r="J302" s="139"/>
      <c r="K302" s="63"/>
      <c r="L302" s="63"/>
      <c r="M302" s="63"/>
      <c r="N302" s="63"/>
      <c r="O302" s="63"/>
      <c r="P302" s="63"/>
      <c r="Q302" s="63"/>
      <c r="R302" s="63"/>
      <c r="S302" s="63"/>
      <c r="T302" s="63"/>
      <c r="U302" s="63"/>
      <c r="V302" s="63"/>
      <c r="W302" s="63"/>
      <c r="X302" s="63"/>
      <c r="Y302" s="63"/>
      <c r="Z302" s="63"/>
      <c r="AA302" s="63"/>
      <c r="AB302" s="63"/>
      <c r="AC302" s="63"/>
      <c r="AD302" s="63"/>
      <c r="AE302" s="63"/>
      <c r="AF302" s="63"/>
      <c r="AG302" s="63"/>
      <c r="AH302" s="63"/>
      <c r="AI302" s="63"/>
      <c r="AJ302" s="63"/>
      <c r="AK302" s="63"/>
      <c r="AL302" s="63"/>
      <c r="AM302" s="63"/>
      <c r="AN302" s="63"/>
      <c r="AO302" s="63"/>
      <c r="AP302" s="63"/>
    </row>
    <row r="303" spans="1:42" s="60" customFormat="1" x14ac:dyDescent="0.2">
      <c r="A303" s="5"/>
      <c r="B303" s="5"/>
      <c r="C303" s="144"/>
      <c r="D303" s="65"/>
      <c r="E303" s="5"/>
      <c r="F303" s="190"/>
      <c r="G303" s="278"/>
      <c r="H303" s="139"/>
      <c r="I303" s="139"/>
      <c r="J303" s="139"/>
      <c r="K303" s="63"/>
      <c r="L303" s="63"/>
      <c r="M303" s="63"/>
      <c r="N303" s="63"/>
      <c r="O303" s="63"/>
      <c r="P303" s="63"/>
      <c r="Q303" s="63"/>
      <c r="R303" s="63"/>
      <c r="S303" s="63"/>
      <c r="T303" s="63"/>
      <c r="U303" s="63"/>
      <c r="V303" s="63"/>
      <c r="W303" s="63"/>
      <c r="X303" s="63"/>
      <c r="Y303" s="63"/>
      <c r="Z303" s="63"/>
      <c r="AA303" s="63"/>
      <c r="AB303" s="63"/>
      <c r="AC303" s="63"/>
      <c r="AD303" s="63"/>
      <c r="AE303" s="63"/>
      <c r="AF303" s="63"/>
      <c r="AG303" s="63"/>
      <c r="AH303" s="63"/>
      <c r="AI303" s="63"/>
      <c r="AJ303" s="63"/>
      <c r="AK303" s="63"/>
      <c r="AL303" s="63"/>
      <c r="AM303" s="63"/>
      <c r="AN303" s="63"/>
      <c r="AO303" s="63"/>
      <c r="AP303" s="63"/>
    </row>
    <row r="304" spans="1:42" s="60" customFormat="1" x14ac:dyDescent="0.2">
      <c r="A304" s="5"/>
      <c r="B304" s="5"/>
      <c r="C304" s="144"/>
      <c r="D304" s="65"/>
      <c r="E304" s="5"/>
      <c r="F304" s="190"/>
      <c r="G304" s="278"/>
      <c r="H304" s="139"/>
      <c r="I304" s="139"/>
      <c r="J304" s="139"/>
      <c r="K304" s="63"/>
      <c r="L304" s="63"/>
      <c r="M304" s="63"/>
      <c r="N304" s="63"/>
      <c r="O304" s="63"/>
      <c r="P304" s="63"/>
      <c r="Q304" s="63"/>
      <c r="R304" s="63"/>
      <c r="S304" s="63"/>
      <c r="T304" s="63"/>
      <c r="U304" s="63"/>
      <c r="V304" s="63"/>
      <c r="W304" s="63"/>
      <c r="X304" s="63"/>
      <c r="Y304" s="63"/>
      <c r="Z304" s="63"/>
      <c r="AA304" s="63"/>
      <c r="AB304" s="63"/>
      <c r="AC304" s="63"/>
      <c r="AD304" s="63"/>
      <c r="AE304" s="63"/>
      <c r="AF304" s="63"/>
      <c r="AG304" s="63"/>
      <c r="AH304" s="63"/>
      <c r="AI304" s="63"/>
      <c r="AJ304" s="63"/>
      <c r="AK304" s="63"/>
      <c r="AL304" s="63"/>
      <c r="AM304" s="63"/>
      <c r="AN304" s="63"/>
      <c r="AO304" s="63"/>
      <c r="AP304" s="63"/>
    </row>
    <row r="305" spans="1:42" s="60" customFormat="1" x14ac:dyDescent="0.2">
      <c r="A305" s="5"/>
      <c r="B305" s="5"/>
      <c r="C305" s="144"/>
      <c r="D305" s="65"/>
      <c r="E305" s="5"/>
      <c r="F305" s="190"/>
      <c r="G305" s="278"/>
      <c r="H305" s="139"/>
      <c r="I305" s="139"/>
      <c r="J305" s="139"/>
      <c r="K305" s="63"/>
      <c r="L305" s="63"/>
      <c r="M305" s="63"/>
      <c r="N305" s="63"/>
      <c r="O305" s="63"/>
      <c r="P305" s="63"/>
      <c r="Q305" s="63"/>
      <c r="R305" s="63"/>
      <c r="S305" s="63"/>
      <c r="T305" s="63"/>
      <c r="U305" s="63"/>
      <c r="V305" s="63"/>
      <c r="W305" s="63"/>
      <c r="X305" s="63"/>
      <c r="Y305" s="63"/>
      <c r="Z305" s="63"/>
      <c r="AA305" s="63"/>
      <c r="AB305" s="63"/>
      <c r="AC305" s="63"/>
      <c r="AD305" s="63"/>
      <c r="AE305" s="63"/>
      <c r="AF305" s="63"/>
      <c r="AG305" s="63"/>
      <c r="AH305" s="63"/>
      <c r="AI305" s="63"/>
      <c r="AJ305" s="63"/>
      <c r="AK305" s="63"/>
      <c r="AL305" s="63"/>
      <c r="AM305" s="63"/>
      <c r="AN305" s="63"/>
      <c r="AO305" s="63"/>
      <c r="AP305" s="63"/>
    </row>
    <row r="306" spans="1:42" s="60" customFormat="1" x14ac:dyDescent="0.2">
      <c r="A306" s="5"/>
      <c r="B306" s="5"/>
      <c r="C306" s="144"/>
      <c r="D306" s="65"/>
      <c r="E306" s="5"/>
      <c r="F306" s="190"/>
      <c r="G306" s="278"/>
      <c r="H306" s="139"/>
      <c r="I306" s="139"/>
      <c r="J306" s="139"/>
      <c r="K306" s="63"/>
      <c r="L306" s="63"/>
      <c r="M306" s="63"/>
      <c r="N306" s="63"/>
      <c r="O306" s="63"/>
      <c r="P306" s="63"/>
      <c r="Q306" s="63"/>
      <c r="R306" s="63"/>
      <c r="S306" s="63"/>
      <c r="T306" s="63"/>
      <c r="U306" s="63"/>
      <c r="V306" s="63"/>
      <c r="W306" s="63"/>
      <c r="X306" s="63"/>
      <c r="Y306" s="63"/>
      <c r="Z306" s="63"/>
      <c r="AA306" s="63"/>
      <c r="AB306" s="63"/>
      <c r="AC306" s="63"/>
      <c r="AD306" s="63"/>
      <c r="AE306" s="63"/>
      <c r="AF306" s="63"/>
      <c r="AG306" s="63"/>
      <c r="AH306" s="63"/>
      <c r="AI306" s="63"/>
      <c r="AJ306" s="63"/>
      <c r="AK306" s="63"/>
      <c r="AL306" s="63"/>
      <c r="AM306" s="63"/>
      <c r="AN306" s="63"/>
      <c r="AO306" s="63"/>
      <c r="AP306" s="63"/>
    </row>
    <row r="307" spans="1:42" s="60" customFormat="1" x14ac:dyDescent="0.2">
      <c r="A307" s="5"/>
      <c r="B307" s="5"/>
      <c r="C307" s="144"/>
      <c r="D307" s="65"/>
      <c r="E307" s="5"/>
      <c r="F307" s="190"/>
      <c r="G307" s="278"/>
      <c r="H307" s="139"/>
      <c r="I307" s="139"/>
      <c r="J307" s="139"/>
      <c r="K307" s="63"/>
      <c r="L307" s="63"/>
      <c r="M307" s="63"/>
      <c r="N307" s="63"/>
      <c r="O307" s="63"/>
      <c r="P307" s="63"/>
      <c r="Q307" s="63"/>
      <c r="R307" s="63"/>
      <c r="S307" s="63"/>
      <c r="T307" s="63"/>
      <c r="U307" s="63"/>
      <c r="V307" s="63"/>
      <c r="W307" s="63"/>
      <c r="X307" s="63"/>
      <c r="Y307" s="63"/>
      <c r="Z307" s="63"/>
      <c r="AA307" s="63"/>
      <c r="AB307" s="63"/>
      <c r="AC307" s="63"/>
      <c r="AD307" s="63"/>
      <c r="AE307" s="63"/>
      <c r="AF307" s="63"/>
      <c r="AG307" s="63"/>
      <c r="AH307" s="63"/>
      <c r="AI307" s="63"/>
      <c r="AJ307" s="63"/>
      <c r="AK307" s="63"/>
      <c r="AL307" s="63"/>
      <c r="AM307" s="63"/>
      <c r="AN307" s="63"/>
      <c r="AO307" s="63"/>
      <c r="AP307" s="63"/>
    </row>
    <row r="308" spans="1:42" s="60" customFormat="1" x14ac:dyDescent="0.2">
      <c r="A308" s="5"/>
      <c r="B308" s="5"/>
      <c r="C308" s="144"/>
      <c r="D308" s="65"/>
      <c r="E308" s="5"/>
      <c r="F308" s="190"/>
      <c r="G308" s="278"/>
      <c r="H308" s="139"/>
      <c r="I308" s="139"/>
      <c r="J308" s="139"/>
      <c r="K308" s="63"/>
      <c r="L308" s="63"/>
      <c r="M308" s="63"/>
      <c r="N308" s="63"/>
      <c r="O308" s="63"/>
      <c r="P308" s="63"/>
      <c r="Q308" s="63"/>
      <c r="R308" s="63"/>
      <c r="S308" s="63"/>
      <c r="T308" s="63"/>
      <c r="U308" s="63"/>
      <c r="V308" s="63"/>
      <c r="W308" s="63"/>
      <c r="X308" s="63"/>
      <c r="Y308" s="63"/>
      <c r="Z308" s="63"/>
      <c r="AA308" s="63"/>
      <c r="AB308" s="63"/>
      <c r="AC308" s="63"/>
      <c r="AD308" s="63"/>
      <c r="AE308" s="63"/>
      <c r="AF308" s="63"/>
      <c r="AG308" s="63"/>
      <c r="AH308" s="63"/>
      <c r="AI308" s="63"/>
      <c r="AJ308" s="63"/>
      <c r="AK308" s="63"/>
      <c r="AL308" s="63"/>
      <c r="AM308" s="63"/>
      <c r="AN308" s="63"/>
      <c r="AO308" s="63"/>
      <c r="AP308" s="63"/>
    </row>
    <row r="309" spans="1:42" s="60" customFormat="1" x14ac:dyDescent="0.2">
      <c r="A309" s="5"/>
      <c r="B309" s="5"/>
      <c r="C309" s="144"/>
      <c r="D309" s="65"/>
      <c r="E309" s="5"/>
      <c r="F309" s="190"/>
      <c r="G309" s="278"/>
      <c r="H309" s="139"/>
      <c r="I309" s="139"/>
      <c r="J309" s="139"/>
      <c r="K309" s="63"/>
      <c r="L309" s="63"/>
      <c r="M309" s="63"/>
      <c r="N309" s="63"/>
      <c r="O309" s="63"/>
      <c r="P309" s="63"/>
      <c r="Q309" s="63"/>
      <c r="R309" s="63"/>
      <c r="S309" s="63"/>
      <c r="T309" s="63"/>
      <c r="U309" s="63"/>
      <c r="V309" s="63"/>
      <c r="W309" s="63"/>
      <c r="X309" s="63"/>
      <c r="Y309" s="63"/>
      <c r="Z309" s="63"/>
      <c r="AA309" s="63"/>
      <c r="AB309" s="63"/>
      <c r="AC309" s="63"/>
      <c r="AD309" s="63"/>
      <c r="AE309" s="63"/>
      <c r="AF309" s="63"/>
      <c r="AG309" s="63"/>
      <c r="AH309" s="63"/>
      <c r="AI309" s="63"/>
      <c r="AJ309" s="63"/>
      <c r="AK309" s="63"/>
      <c r="AL309" s="63"/>
      <c r="AM309" s="63"/>
      <c r="AN309" s="63"/>
      <c r="AO309" s="63"/>
      <c r="AP309" s="63"/>
    </row>
    <row r="310" spans="1:42" s="60" customFormat="1" x14ac:dyDescent="0.2">
      <c r="A310" s="5"/>
      <c r="B310" s="5"/>
      <c r="C310" s="144"/>
      <c r="D310" s="65"/>
      <c r="E310" s="5"/>
      <c r="F310" s="190"/>
      <c r="G310" s="278"/>
      <c r="H310" s="139"/>
      <c r="I310" s="139"/>
      <c r="J310" s="139"/>
      <c r="K310" s="63"/>
      <c r="L310" s="63"/>
      <c r="M310" s="63"/>
      <c r="N310" s="63"/>
      <c r="O310" s="63"/>
      <c r="P310" s="63"/>
      <c r="Q310" s="63"/>
      <c r="R310" s="63"/>
      <c r="S310" s="63"/>
      <c r="T310" s="63"/>
      <c r="U310" s="63"/>
      <c r="V310" s="63"/>
      <c r="W310" s="63"/>
      <c r="X310" s="63"/>
      <c r="Y310" s="63"/>
      <c r="Z310" s="63"/>
      <c r="AA310" s="63"/>
      <c r="AB310" s="63"/>
      <c r="AC310" s="63"/>
      <c r="AD310" s="63"/>
      <c r="AE310" s="63"/>
      <c r="AF310" s="63"/>
      <c r="AG310" s="63"/>
      <c r="AH310" s="63"/>
      <c r="AI310" s="63"/>
      <c r="AJ310" s="63"/>
      <c r="AK310" s="63"/>
      <c r="AL310" s="63"/>
      <c r="AM310" s="63"/>
      <c r="AN310" s="63"/>
      <c r="AO310" s="63"/>
      <c r="AP310" s="63"/>
    </row>
    <row r="311" spans="1:42" s="60" customFormat="1" x14ac:dyDescent="0.2">
      <c r="A311" s="5"/>
      <c r="B311" s="5"/>
      <c r="C311" s="144"/>
      <c r="D311" s="65"/>
      <c r="E311" s="5"/>
      <c r="F311" s="190"/>
      <c r="G311" s="278"/>
      <c r="H311" s="139"/>
      <c r="I311" s="139"/>
      <c r="J311" s="139"/>
      <c r="K311" s="63"/>
      <c r="L311" s="63"/>
      <c r="M311" s="63"/>
      <c r="N311" s="63"/>
      <c r="O311" s="63"/>
      <c r="P311" s="63"/>
      <c r="Q311" s="63"/>
      <c r="R311" s="63"/>
      <c r="S311" s="63"/>
      <c r="T311" s="63"/>
      <c r="U311" s="63"/>
      <c r="V311" s="63"/>
      <c r="W311" s="63"/>
      <c r="X311" s="63"/>
      <c r="Y311" s="63"/>
      <c r="Z311" s="63"/>
      <c r="AA311" s="63"/>
      <c r="AB311" s="63"/>
      <c r="AC311" s="63"/>
      <c r="AD311" s="63"/>
      <c r="AE311" s="63"/>
      <c r="AF311" s="63"/>
      <c r="AG311" s="63"/>
      <c r="AH311" s="63"/>
      <c r="AI311" s="63"/>
      <c r="AJ311" s="63"/>
      <c r="AK311" s="63"/>
      <c r="AL311" s="63"/>
      <c r="AM311" s="63"/>
      <c r="AN311" s="63"/>
      <c r="AO311" s="63"/>
      <c r="AP311" s="63"/>
    </row>
    <row r="312" spans="1:42" s="60" customFormat="1" x14ac:dyDescent="0.2">
      <c r="A312" s="5"/>
      <c r="B312" s="5"/>
      <c r="C312" s="144"/>
      <c r="D312" s="65"/>
      <c r="E312" s="5"/>
      <c r="F312" s="190"/>
      <c r="G312" s="278"/>
      <c r="H312" s="139"/>
      <c r="I312" s="139"/>
      <c r="J312" s="139"/>
      <c r="K312" s="63"/>
      <c r="L312" s="63"/>
      <c r="M312" s="63"/>
      <c r="N312" s="63"/>
      <c r="O312" s="63"/>
      <c r="P312" s="63"/>
      <c r="Q312" s="63"/>
      <c r="R312" s="63"/>
      <c r="S312" s="63"/>
      <c r="T312" s="63"/>
      <c r="U312" s="63"/>
      <c r="V312" s="63"/>
      <c r="W312" s="63"/>
      <c r="X312" s="63"/>
      <c r="Y312" s="63"/>
      <c r="Z312" s="63"/>
      <c r="AA312" s="63"/>
      <c r="AB312" s="63"/>
      <c r="AC312" s="63"/>
      <c r="AD312" s="63"/>
      <c r="AE312" s="63"/>
      <c r="AF312" s="63"/>
      <c r="AG312" s="63"/>
      <c r="AH312" s="63"/>
      <c r="AI312" s="63"/>
      <c r="AJ312" s="63"/>
      <c r="AK312" s="63"/>
      <c r="AL312" s="63"/>
      <c r="AM312" s="63"/>
      <c r="AN312" s="63"/>
      <c r="AO312" s="63"/>
      <c r="AP312" s="63"/>
    </row>
    <row r="313" spans="1:42" s="60" customFormat="1" x14ac:dyDescent="0.2">
      <c r="A313" s="5"/>
      <c r="B313" s="5"/>
      <c r="C313" s="144"/>
      <c r="D313" s="65"/>
      <c r="E313" s="5"/>
      <c r="F313" s="190"/>
      <c r="G313" s="278"/>
      <c r="H313" s="139"/>
      <c r="I313" s="139"/>
      <c r="J313" s="139"/>
      <c r="K313" s="63"/>
      <c r="L313" s="63"/>
      <c r="M313" s="63"/>
      <c r="N313" s="63"/>
      <c r="O313" s="63"/>
      <c r="P313" s="63"/>
      <c r="Q313" s="63"/>
      <c r="R313" s="63"/>
      <c r="S313" s="63"/>
      <c r="T313" s="63"/>
      <c r="U313" s="63"/>
      <c r="V313" s="63"/>
      <c r="W313" s="63"/>
      <c r="X313" s="63"/>
      <c r="Y313" s="63"/>
      <c r="Z313" s="63"/>
      <c r="AA313" s="63"/>
      <c r="AB313" s="63"/>
      <c r="AC313" s="63"/>
      <c r="AD313" s="63"/>
      <c r="AE313" s="63"/>
      <c r="AF313" s="63"/>
      <c r="AG313" s="63"/>
      <c r="AH313" s="63"/>
      <c r="AI313" s="63"/>
      <c r="AJ313" s="63"/>
      <c r="AK313" s="63"/>
      <c r="AL313" s="63"/>
      <c r="AM313" s="63"/>
      <c r="AN313" s="63"/>
      <c r="AO313" s="63"/>
      <c r="AP313" s="63"/>
    </row>
    <row r="314" spans="1:42" s="60" customFormat="1" x14ac:dyDescent="0.2">
      <c r="A314" s="5"/>
      <c r="B314" s="5"/>
      <c r="C314" s="144"/>
      <c r="D314" s="65"/>
      <c r="E314" s="5"/>
      <c r="F314" s="190"/>
      <c r="G314" s="278"/>
      <c r="H314" s="139"/>
      <c r="I314" s="139"/>
      <c r="J314" s="139"/>
      <c r="K314" s="63"/>
      <c r="L314" s="63"/>
      <c r="M314" s="63"/>
      <c r="N314" s="63"/>
      <c r="O314" s="63"/>
      <c r="P314" s="63"/>
      <c r="Q314" s="63"/>
      <c r="R314" s="63"/>
      <c r="S314" s="63"/>
      <c r="T314" s="63"/>
      <c r="U314" s="63"/>
      <c r="V314" s="63"/>
      <c r="W314" s="63"/>
      <c r="X314" s="63"/>
      <c r="Y314" s="63"/>
      <c r="Z314" s="63"/>
      <c r="AA314" s="63"/>
      <c r="AB314" s="63"/>
      <c r="AC314" s="63"/>
      <c r="AD314" s="63"/>
      <c r="AE314" s="63"/>
      <c r="AF314" s="63"/>
      <c r="AG314" s="63"/>
      <c r="AH314" s="63"/>
      <c r="AI314" s="63"/>
      <c r="AJ314" s="63"/>
      <c r="AK314" s="63"/>
      <c r="AL314" s="63"/>
      <c r="AM314" s="63"/>
      <c r="AN314" s="63"/>
      <c r="AO314" s="63"/>
      <c r="AP314" s="63"/>
    </row>
    <row r="315" spans="1:42" s="60" customFormat="1" x14ac:dyDescent="0.2">
      <c r="A315" s="5"/>
      <c r="B315" s="5"/>
      <c r="C315" s="144"/>
      <c r="D315" s="65"/>
      <c r="E315" s="5"/>
      <c r="F315" s="190"/>
      <c r="G315" s="278"/>
      <c r="H315" s="139"/>
      <c r="I315" s="139"/>
      <c r="J315" s="139"/>
      <c r="K315" s="63"/>
      <c r="L315" s="63"/>
      <c r="M315" s="63"/>
      <c r="N315" s="63"/>
      <c r="O315" s="63"/>
      <c r="P315" s="63"/>
      <c r="Q315" s="63"/>
      <c r="R315" s="63"/>
      <c r="S315" s="63"/>
      <c r="T315" s="63"/>
      <c r="U315" s="63"/>
      <c r="V315" s="63"/>
      <c r="W315" s="63"/>
      <c r="X315" s="63"/>
      <c r="Y315" s="63"/>
      <c r="Z315" s="63"/>
      <c r="AA315" s="63"/>
      <c r="AB315" s="63"/>
      <c r="AC315" s="63"/>
      <c r="AD315" s="63"/>
      <c r="AE315" s="63"/>
      <c r="AF315" s="63"/>
      <c r="AG315" s="63"/>
      <c r="AH315" s="63"/>
      <c r="AI315" s="63"/>
      <c r="AJ315" s="63"/>
      <c r="AK315" s="63"/>
      <c r="AL315" s="63"/>
      <c r="AM315" s="63"/>
      <c r="AN315" s="63"/>
      <c r="AO315" s="63"/>
      <c r="AP315" s="63"/>
    </row>
    <row r="316" spans="1:42" s="60" customFormat="1" x14ac:dyDescent="0.2">
      <c r="A316" s="5"/>
      <c r="B316" s="5"/>
      <c r="C316" s="144"/>
      <c r="D316" s="65"/>
      <c r="E316" s="5"/>
      <c r="F316" s="190"/>
      <c r="G316" s="278"/>
      <c r="H316" s="139"/>
      <c r="I316" s="139"/>
      <c r="J316" s="139"/>
      <c r="K316" s="63"/>
      <c r="L316" s="63"/>
      <c r="M316" s="63"/>
      <c r="N316" s="63"/>
      <c r="O316" s="63"/>
      <c r="P316" s="63"/>
      <c r="Q316" s="63"/>
      <c r="R316" s="63"/>
      <c r="S316" s="63"/>
      <c r="T316" s="63"/>
      <c r="U316" s="63"/>
      <c r="V316" s="63"/>
      <c r="W316" s="63"/>
      <c r="X316" s="63"/>
      <c r="Y316" s="63"/>
      <c r="Z316" s="63"/>
      <c r="AA316" s="63"/>
      <c r="AB316" s="63"/>
      <c r="AC316" s="63"/>
      <c r="AD316" s="63"/>
      <c r="AE316" s="63"/>
      <c r="AF316" s="63"/>
      <c r="AG316" s="63"/>
      <c r="AH316" s="63"/>
      <c r="AI316" s="63"/>
      <c r="AJ316" s="63"/>
      <c r="AK316" s="63"/>
      <c r="AL316" s="63"/>
      <c r="AM316" s="63"/>
      <c r="AN316" s="63"/>
      <c r="AO316" s="63"/>
      <c r="AP316" s="63"/>
    </row>
    <row r="317" spans="1:42" s="60" customFormat="1" x14ac:dyDescent="0.2">
      <c r="A317" s="5"/>
      <c r="B317" s="5"/>
      <c r="C317" s="144"/>
      <c r="D317" s="65"/>
      <c r="E317" s="5"/>
      <c r="F317" s="190"/>
      <c r="G317" s="278"/>
      <c r="H317" s="139"/>
      <c r="I317" s="139"/>
      <c r="J317" s="139"/>
      <c r="K317" s="63"/>
      <c r="L317" s="63"/>
      <c r="M317" s="63"/>
      <c r="N317" s="63"/>
      <c r="O317" s="63"/>
      <c r="P317" s="63"/>
      <c r="Q317" s="63"/>
      <c r="R317" s="63"/>
      <c r="S317" s="63"/>
      <c r="T317" s="63"/>
      <c r="U317" s="63"/>
      <c r="V317" s="63"/>
      <c r="W317" s="63"/>
      <c r="X317" s="63"/>
      <c r="Y317" s="63"/>
      <c r="Z317" s="63"/>
      <c r="AA317" s="63"/>
      <c r="AB317" s="63"/>
      <c r="AC317" s="63"/>
      <c r="AD317" s="63"/>
      <c r="AE317" s="63"/>
      <c r="AF317" s="63"/>
      <c r="AG317" s="63"/>
      <c r="AH317" s="63"/>
      <c r="AI317" s="63"/>
      <c r="AJ317" s="63"/>
      <c r="AK317" s="63"/>
      <c r="AL317" s="63"/>
      <c r="AM317" s="63"/>
      <c r="AN317" s="63"/>
      <c r="AO317" s="63"/>
      <c r="AP317" s="63"/>
    </row>
    <row r="318" spans="1:42" s="60" customFormat="1" x14ac:dyDescent="0.2">
      <c r="A318" s="5"/>
      <c r="B318" s="5"/>
      <c r="C318" s="144"/>
      <c r="D318" s="65"/>
      <c r="E318" s="5"/>
      <c r="F318" s="190"/>
      <c r="G318" s="278"/>
      <c r="H318" s="139"/>
      <c r="I318" s="139"/>
      <c r="J318" s="139"/>
      <c r="K318" s="63"/>
      <c r="L318" s="63"/>
      <c r="M318" s="63"/>
      <c r="N318" s="63"/>
      <c r="O318" s="63"/>
      <c r="P318" s="63"/>
      <c r="Q318" s="63"/>
      <c r="R318" s="63"/>
      <c r="S318" s="63"/>
      <c r="T318" s="63"/>
      <c r="U318" s="63"/>
      <c r="V318" s="63"/>
      <c r="W318" s="63"/>
      <c r="X318" s="63"/>
      <c r="Y318" s="63"/>
      <c r="Z318" s="63"/>
      <c r="AA318" s="63"/>
      <c r="AB318" s="63"/>
      <c r="AC318" s="63"/>
      <c r="AD318" s="63"/>
      <c r="AE318" s="63"/>
      <c r="AF318" s="63"/>
      <c r="AG318" s="63"/>
      <c r="AH318" s="63"/>
      <c r="AI318" s="63"/>
      <c r="AJ318" s="63"/>
      <c r="AK318" s="63"/>
      <c r="AL318" s="63"/>
      <c r="AM318" s="63"/>
      <c r="AN318" s="63"/>
      <c r="AO318" s="63"/>
      <c r="AP318" s="63"/>
    </row>
    <row r="319" spans="1:42" s="60" customFormat="1" x14ac:dyDescent="0.2">
      <c r="A319" s="5"/>
      <c r="B319" s="5"/>
      <c r="C319" s="144"/>
      <c r="D319" s="65"/>
      <c r="E319" s="5"/>
      <c r="F319" s="190"/>
      <c r="G319" s="278"/>
      <c r="H319" s="139"/>
      <c r="I319" s="139"/>
      <c r="J319" s="139"/>
      <c r="K319" s="63"/>
      <c r="L319" s="63"/>
      <c r="M319" s="63"/>
      <c r="N319" s="63"/>
      <c r="O319" s="63"/>
      <c r="P319" s="63"/>
      <c r="Q319" s="63"/>
      <c r="R319" s="63"/>
      <c r="S319" s="63"/>
      <c r="T319" s="63"/>
      <c r="U319" s="63"/>
      <c r="V319" s="63"/>
      <c r="W319" s="63"/>
      <c r="X319" s="63"/>
      <c r="Y319" s="63"/>
      <c r="Z319" s="63"/>
      <c r="AA319" s="63"/>
      <c r="AB319" s="63"/>
      <c r="AC319" s="63"/>
      <c r="AD319" s="63"/>
      <c r="AE319" s="63"/>
      <c r="AF319" s="63"/>
      <c r="AG319" s="63"/>
      <c r="AH319" s="63"/>
      <c r="AI319" s="63"/>
      <c r="AJ319" s="63"/>
      <c r="AK319" s="63"/>
      <c r="AL319" s="63"/>
      <c r="AM319" s="63"/>
      <c r="AN319" s="63"/>
      <c r="AO319" s="63"/>
      <c r="AP319" s="63"/>
    </row>
    <row r="320" spans="1:42" s="60" customFormat="1" x14ac:dyDescent="0.2">
      <c r="A320" s="5"/>
      <c r="B320" s="5"/>
      <c r="C320" s="144"/>
      <c r="D320" s="65"/>
      <c r="E320" s="5"/>
      <c r="F320" s="190"/>
      <c r="G320" s="278"/>
      <c r="H320" s="139"/>
      <c r="I320" s="139"/>
      <c r="J320" s="139"/>
      <c r="K320" s="63"/>
      <c r="L320" s="63"/>
      <c r="M320" s="63"/>
      <c r="N320" s="63"/>
      <c r="O320" s="63"/>
      <c r="P320" s="63"/>
      <c r="Q320" s="63"/>
      <c r="R320" s="63"/>
      <c r="S320" s="63"/>
      <c r="T320" s="63"/>
      <c r="U320" s="63"/>
      <c r="V320" s="63"/>
      <c r="W320" s="63"/>
      <c r="X320" s="63"/>
      <c r="Y320" s="63"/>
      <c r="Z320" s="63"/>
      <c r="AA320" s="63"/>
      <c r="AB320" s="63"/>
      <c r="AC320" s="63"/>
      <c r="AD320" s="63"/>
      <c r="AE320" s="63"/>
      <c r="AF320" s="63"/>
      <c r="AG320" s="63"/>
      <c r="AH320" s="63"/>
      <c r="AI320" s="63"/>
      <c r="AJ320" s="63"/>
      <c r="AK320" s="63"/>
      <c r="AL320" s="63"/>
      <c r="AM320" s="63"/>
      <c r="AN320" s="63"/>
      <c r="AO320" s="63"/>
      <c r="AP320" s="63"/>
    </row>
    <row r="321" spans="1:42" s="60" customFormat="1" x14ac:dyDescent="0.2">
      <c r="A321" s="5"/>
      <c r="B321" s="5"/>
      <c r="C321" s="144"/>
      <c r="D321" s="65"/>
      <c r="E321" s="5"/>
      <c r="F321" s="190"/>
      <c r="G321" s="278"/>
      <c r="H321" s="139"/>
      <c r="I321" s="139"/>
      <c r="J321" s="139"/>
      <c r="K321" s="63"/>
      <c r="L321" s="63"/>
      <c r="M321" s="63"/>
      <c r="N321" s="63"/>
      <c r="O321" s="63"/>
      <c r="P321" s="63"/>
      <c r="Q321" s="63"/>
      <c r="R321" s="63"/>
      <c r="S321" s="63"/>
      <c r="T321" s="63"/>
      <c r="U321" s="63"/>
      <c r="V321" s="63"/>
      <c r="W321" s="63"/>
      <c r="X321" s="63"/>
      <c r="Y321" s="63"/>
      <c r="Z321" s="63"/>
      <c r="AA321" s="63"/>
      <c r="AB321" s="63"/>
      <c r="AC321" s="63"/>
      <c r="AD321" s="63"/>
      <c r="AE321" s="63"/>
      <c r="AF321" s="63"/>
      <c r="AG321" s="63"/>
      <c r="AH321" s="63"/>
      <c r="AI321" s="63"/>
      <c r="AJ321" s="63"/>
      <c r="AK321" s="63"/>
      <c r="AL321" s="63"/>
      <c r="AM321" s="63"/>
      <c r="AN321" s="63"/>
      <c r="AO321" s="63"/>
      <c r="AP321" s="63"/>
    </row>
    <row r="322" spans="1:42" s="60" customFormat="1" x14ac:dyDescent="0.2">
      <c r="A322" s="5"/>
      <c r="B322" s="5"/>
      <c r="C322" s="144"/>
      <c r="D322" s="65"/>
      <c r="E322" s="5"/>
      <c r="F322" s="190"/>
      <c r="G322" s="278"/>
      <c r="H322" s="139"/>
      <c r="I322" s="139"/>
      <c r="J322" s="139"/>
      <c r="K322" s="63"/>
      <c r="L322" s="63"/>
      <c r="M322" s="63"/>
      <c r="N322" s="63"/>
      <c r="O322" s="63"/>
      <c r="P322" s="63"/>
      <c r="Q322" s="63"/>
      <c r="R322" s="63"/>
      <c r="S322" s="63"/>
      <c r="T322" s="63"/>
      <c r="U322" s="63"/>
      <c r="V322" s="63"/>
      <c r="W322" s="63"/>
      <c r="X322" s="63"/>
      <c r="Y322" s="63"/>
      <c r="Z322" s="63"/>
      <c r="AA322" s="63"/>
      <c r="AB322" s="63"/>
      <c r="AC322" s="63"/>
      <c r="AD322" s="63"/>
      <c r="AE322" s="63"/>
      <c r="AF322" s="63"/>
      <c r="AG322" s="63"/>
      <c r="AH322" s="63"/>
      <c r="AI322" s="63"/>
      <c r="AJ322" s="63"/>
      <c r="AK322" s="63"/>
      <c r="AL322" s="63"/>
      <c r="AM322" s="63"/>
      <c r="AN322" s="63"/>
      <c r="AO322" s="63"/>
      <c r="AP322" s="63"/>
    </row>
    <row r="323" spans="1:42" s="60" customFormat="1" x14ac:dyDescent="0.2">
      <c r="A323" s="5"/>
      <c r="B323" s="5"/>
      <c r="C323" s="144"/>
      <c r="D323" s="65"/>
      <c r="E323" s="5"/>
      <c r="F323" s="190"/>
      <c r="G323" s="278"/>
      <c r="H323" s="139"/>
      <c r="I323" s="139"/>
      <c r="J323" s="139"/>
      <c r="K323" s="63"/>
      <c r="L323" s="63"/>
      <c r="M323" s="63"/>
      <c r="N323" s="63"/>
      <c r="O323" s="63"/>
      <c r="P323" s="63"/>
      <c r="Q323" s="63"/>
      <c r="R323" s="63"/>
      <c r="S323" s="63"/>
      <c r="T323" s="63"/>
      <c r="U323" s="63"/>
      <c r="V323" s="63"/>
      <c r="W323" s="63"/>
      <c r="X323" s="63"/>
      <c r="Y323" s="63"/>
      <c r="Z323" s="63"/>
      <c r="AA323" s="63"/>
      <c r="AB323" s="63"/>
      <c r="AC323" s="63"/>
      <c r="AD323" s="63"/>
      <c r="AE323" s="63"/>
      <c r="AF323" s="63"/>
      <c r="AG323" s="63"/>
      <c r="AH323" s="63"/>
      <c r="AI323" s="63"/>
      <c r="AJ323" s="63"/>
      <c r="AK323" s="63"/>
      <c r="AL323" s="63"/>
      <c r="AM323" s="63"/>
      <c r="AN323" s="63"/>
      <c r="AO323" s="63"/>
      <c r="AP323" s="63"/>
    </row>
    <row r="324" spans="1:42" s="60" customFormat="1" x14ac:dyDescent="0.2">
      <c r="A324" s="5"/>
      <c r="B324" s="5"/>
      <c r="C324" s="144"/>
      <c r="D324" s="65"/>
      <c r="E324" s="5"/>
      <c r="F324" s="190"/>
      <c r="G324" s="278"/>
      <c r="H324" s="139"/>
      <c r="I324" s="139"/>
      <c r="J324" s="139"/>
      <c r="K324" s="63"/>
      <c r="L324" s="63"/>
      <c r="M324" s="63"/>
      <c r="N324" s="63"/>
      <c r="O324" s="63"/>
      <c r="P324" s="63"/>
      <c r="Q324" s="63"/>
      <c r="R324" s="63"/>
      <c r="S324" s="63"/>
      <c r="T324" s="63"/>
      <c r="U324" s="63"/>
      <c r="V324" s="63"/>
      <c r="W324" s="63"/>
      <c r="X324" s="63"/>
      <c r="Y324" s="63"/>
      <c r="Z324" s="63"/>
      <c r="AA324" s="63"/>
      <c r="AB324" s="63"/>
      <c r="AC324" s="63"/>
      <c r="AD324" s="63"/>
      <c r="AE324" s="63"/>
      <c r="AF324" s="63"/>
      <c r="AG324" s="63"/>
      <c r="AH324" s="63"/>
      <c r="AI324" s="63"/>
      <c r="AJ324" s="63"/>
      <c r="AK324" s="63"/>
      <c r="AL324" s="63"/>
      <c r="AM324" s="63"/>
      <c r="AN324" s="63"/>
      <c r="AO324" s="63"/>
      <c r="AP324" s="63"/>
    </row>
    <row r="325" spans="1:42" s="60" customFormat="1" x14ac:dyDescent="0.2">
      <c r="A325" s="5"/>
      <c r="B325" s="5"/>
      <c r="C325" s="144"/>
      <c r="D325" s="65"/>
      <c r="E325" s="5"/>
      <c r="F325" s="190"/>
      <c r="G325" s="278"/>
      <c r="H325" s="139"/>
      <c r="I325" s="139"/>
      <c r="J325" s="139"/>
      <c r="K325" s="63"/>
      <c r="L325" s="63"/>
      <c r="M325" s="63"/>
      <c r="N325" s="63"/>
      <c r="O325" s="63"/>
      <c r="P325" s="63"/>
      <c r="Q325" s="63"/>
      <c r="R325" s="63"/>
      <c r="S325" s="63"/>
      <c r="T325" s="63"/>
      <c r="U325" s="63"/>
      <c r="V325" s="63"/>
      <c r="W325" s="63"/>
      <c r="X325" s="63"/>
      <c r="Y325" s="63"/>
      <c r="Z325" s="63"/>
      <c r="AA325" s="63"/>
      <c r="AB325" s="63"/>
      <c r="AC325" s="63"/>
      <c r="AD325" s="63"/>
      <c r="AE325" s="63"/>
      <c r="AF325" s="63"/>
      <c r="AG325" s="63"/>
      <c r="AH325" s="63"/>
      <c r="AI325" s="63"/>
      <c r="AJ325" s="63"/>
      <c r="AK325" s="63"/>
      <c r="AL325" s="63"/>
      <c r="AM325" s="63"/>
      <c r="AN325" s="63"/>
      <c r="AO325" s="63"/>
      <c r="AP325" s="63"/>
    </row>
    <row r="326" spans="1:42" s="60" customFormat="1" x14ac:dyDescent="0.2">
      <c r="A326" s="5"/>
      <c r="B326" s="5"/>
      <c r="C326" s="144"/>
      <c r="D326" s="65"/>
      <c r="E326" s="5"/>
      <c r="F326" s="190"/>
      <c r="G326" s="278"/>
      <c r="H326" s="139"/>
      <c r="I326" s="139"/>
      <c r="J326" s="139"/>
      <c r="K326" s="63"/>
      <c r="L326" s="63"/>
      <c r="M326" s="63"/>
      <c r="N326" s="63"/>
      <c r="O326" s="63"/>
      <c r="P326" s="63"/>
      <c r="Q326" s="63"/>
      <c r="R326" s="63"/>
      <c r="S326" s="63"/>
      <c r="T326" s="63"/>
      <c r="U326" s="63"/>
      <c r="V326" s="63"/>
      <c r="W326" s="63"/>
      <c r="X326" s="63"/>
      <c r="Y326" s="63"/>
      <c r="Z326" s="63"/>
      <c r="AA326" s="63"/>
      <c r="AB326" s="63"/>
      <c r="AC326" s="63"/>
      <c r="AD326" s="63"/>
      <c r="AE326" s="63"/>
      <c r="AF326" s="63"/>
      <c r="AG326" s="63"/>
      <c r="AH326" s="63"/>
      <c r="AI326" s="63"/>
      <c r="AJ326" s="63"/>
      <c r="AK326" s="63"/>
      <c r="AL326" s="63"/>
      <c r="AM326" s="63"/>
      <c r="AN326" s="63"/>
      <c r="AO326" s="63"/>
      <c r="AP326" s="63"/>
    </row>
    <row r="327" spans="1:42" s="60" customFormat="1" x14ac:dyDescent="0.2">
      <c r="A327" s="5"/>
      <c r="B327" s="5"/>
      <c r="C327" s="144"/>
      <c r="D327" s="65"/>
      <c r="E327" s="5"/>
      <c r="F327" s="190"/>
      <c r="G327" s="278"/>
      <c r="H327" s="139"/>
      <c r="I327" s="139"/>
      <c r="J327" s="139"/>
      <c r="K327" s="63"/>
      <c r="L327" s="63"/>
      <c r="M327" s="63"/>
      <c r="N327" s="63"/>
      <c r="O327" s="63"/>
      <c r="P327" s="63"/>
      <c r="Q327" s="63"/>
      <c r="R327" s="63"/>
      <c r="S327" s="63"/>
      <c r="T327" s="63"/>
      <c r="U327" s="63"/>
      <c r="V327" s="63"/>
      <c r="W327" s="63"/>
      <c r="X327" s="63"/>
      <c r="Y327" s="63"/>
      <c r="Z327" s="63"/>
      <c r="AA327" s="63"/>
      <c r="AB327" s="63"/>
      <c r="AC327" s="63"/>
      <c r="AD327" s="63"/>
      <c r="AE327" s="63"/>
      <c r="AF327" s="63"/>
      <c r="AG327" s="63"/>
      <c r="AH327" s="63"/>
      <c r="AI327" s="63"/>
      <c r="AJ327" s="63"/>
      <c r="AK327" s="63"/>
      <c r="AL327" s="63"/>
      <c r="AM327" s="63"/>
      <c r="AN327" s="63"/>
      <c r="AO327" s="63"/>
      <c r="AP327" s="63"/>
    </row>
    <row r="328" spans="1:42" s="60" customFormat="1" x14ac:dyDescent="0.2">
      <c r="A328" s="5"/>
      <c r="B328" s="5"/>
      <c r="C328" s="144"/>
      <c r="D328" s="65"/>
      <c r="E328" s="5"/>
      <c r="F328" s="190"/>
      <c r="G328" s="278"/>
      <c r="H328" s="139"/>
      <c r="I328" s="139"/>
      <c r="J328" s="139"/>
      <c r="K328" s="63"/>
      <c r="L328" s="63"/>
      <c r="M328" s="63"/>
      <c r="N328" s="63"/>
      <c r="O328" s="63"/>
      <c r="P328" s="63"/>
      <c r="Q328" s="63"/>
      <c r="R328" s="63"/>
      <c r="S328" s="63"/>
      <c r="T328" s="63"/>
      <c r="U328" s="63"/>
      <c r="V328" s="63"/>
      <c r="W328" s="63"/>
      <c r="X328" s="63"/>
      <c r="Y328" s="63"/>
      <c r="Z328" s="63"/>
      <c r="AA328" s="63"/>
      <c r="AB328" s="63"/>
      <c r="AC328" s="63"/>
      <c r="AD328" s="63"/>
      <c r="AE328" s="63"/>
      <c r="AF328" s="63"/>
      <c r="AG328" s="63"/>
      <c r="AH328" s="63"/>
      <c r="AI328" s="63"/>
      <c r="AJ328" s="63"/>
      <c r="AK328" s="63"/>
      <c r="AL328" s="63"/>
      <c r="AM328" s="63"/>
      <c r="AN328" s="63"/>
      <c r="AO328" s="63"/>
      <c r="AP328" s="63"/>
    </row>
    <row r="329" spans="1:42" s="60" customFormat="1" x14ac:dyDescent="0.2">
      <c r="A329" s="5"/>
      <c r="B329" s="5"/>
      <c r="C329" s="144"/>
      <c r="D329" s="65"/>
      <c r="E329" s="5"/>
      <c r="F329" s="190"/>
      <c r="G329" s="278"/>
      <c r="H329" s="139"/>
      <c r="I329" s="139"/>
      <c r="J329" s="139"/>
      <c r="K329" s="63"/>
      <c r="L329" s="63"/>
      <c r="M329" s="63"/>
      <c r="N329" s="63"/>
      <c r="O329" s="63"/>
      <c r="P329" s="63"/>
      <c r="Q329" s="63"/>
      <c r="R329" s="63"/>
      <c r="S329" s="63"/>
      <c r="T329" s="63"/>
      <c r="U329" s="63"/>
      <c r="V329" s="63"/>
      <c r="W329" s="63"/>
      <c r="X329" s="63"/>
      <c r="Y329" s="63"/>
      <c r="Z329" s="63"/>
      <c r="AA329" s="63"/>
      <c r="AB329" s="63"/>
      <c r="AC329" s="63"/>
      <c r="AD329" s="63"/>
      <c r="AE329" s="63"/>
      <c r="AF329" s="63"/>
      <c r="AG329" s="63"/>
      <c r="AH329" s="63"/>
      <c r="AI329" s="63"/>
      <c r="AJ329" s="63"/>
      <c r="AK329" s="63"/>
      <c r="AL329" s="63"/>
      <c r="AM329" s="63"/>
      <c r="AN329" s="63"/>
      <c r="AO329" s="63"/>
      <c r="AP329" s="63"/>
    </row>
    <row r="330" spans="1:42" s="60" customFormat="1" x14ac:dyDescent="0.2">
      <c r="A330" s="5"/>
      <c r="B330" s="5"/>
      <c r="C330" s="144"/>
      <c r="D330" s="65"/>
      <c r="E330" s="5"/>
      <c r="F330" s="190"/>
      <c r="G330" s="278"/>
      <c r="H330" s="139"/>
      <c r="I330" s="139"/>
      <c r="J330" s="139"/>
      <c r="K330" s="63"/>
      <c r="L330" s="63"/>
      <c r="M330" s="63"/>
      <c r="N330" s="63"/>
      <c r="O330" s="63"/>
      <c r="P330" s="63"/>
      <c r="Q330" s="63"/>
      <c r="R330" s="63"/>
      <c r="S330" s="63"/>
      <c r="T330" s="63"/>
      <c r="U330" s="63"/>
      <c r="V330" s="63"/>
      <c r="W330" s="63"/>
      <c r="X330" s="63"/>
      <c r="Y330" s="63"/>
      <c r="Z330" s="63"/>
      <c r="AA330" s="63"/>
      <c r="AB330" s="63"/>
      <c r="AC330" s="63"/>
      <c r="AD330" s="63"/>
      <c r="AE330" s="63"/>
      <c r="AF330" s="63"/>
      <c r="AG330" s="63"/>
      <c r="AH330" s="63"/>
      <c r="AI330" s="63"/>
      <c r="AJ330" s="63"/>
      <c r="AK330" s="63"/>
      <c r="AL330" s="63"/>
      <c r="AM330" s="63"/>
      <c r="AN330" s="63"/>
      <c r="AO330" s="63"/>
      <c r="AP330" s="63"/>
    </row>
    <row r="331" spans="1:42" s="60" customFormat="1" x14ac:dyDescent="0.2">
      <c r="A331" s="5"/>
      <c r="B331" s="5"/>
      <c r="C331" s="144"/>
      <c r="D331" s="65"/>
      <c r="E331" s="5"/>
      <c r="F331" s="190"/>
      <c r="G331" s="278"/>
      <c r="H331" s="139"/>
      <c r="I331" s="139"/>
      <c r="J331" s="139"/>
      <c r="K331" s="63"/>
      <c r="L331" s="63"/>
      <c r="M331" s="63"/>
      <c r="N331" s="63"/>
      <c r="O331" s="63"/>
      <c r="P331" s="63"/>
      <c r="Q331" s="63"/>
      <c r="R331" s="63"/>
      <c r="S331" s="63"/>
      <c r="T331" s="63"/>
      <c r="U331" s="63"/>
      <c r="V331" s="63"/>
      <c r="W331" s="63"/>
      <c r="X331" s="63"/>
      <c r="Y331" s="63"/>
      <c r="Z331" s="63"/>
      <c r="AA331" s="63"/>
      <c r="AB331" s="63"/>
      <c r="AC331" s="63"/>
      <c r="AD331" s="63"/>
      <c r="AE331" s="63"/>
      <c r="AF331" s="63"/>
      <c r="AG331" s="63"/>
      <c r="AH331" s="63"/>
      <c r="AI331" s="63"/>
      <c r="AJ331" s="63"/>
      <c r="AK331" s="63"/>
      <c r="AL331" s="63"/>
      <c r="AM331" s="63"/>
      <c r="AN331" s="63"/>
      <c r="AO331" s="63"/>
      <c r="AP331" s="63"/>
    </row>
    <row r="332" spans="1:42" s="60" customFormat="1" x14ac:dyDescent="0.2">
      <c r="A332" s="5"/>
      <c r="B332" s="5"/>
      <c r="C332" s="144"/>
      <c r="D332" s="65"/>
      <c r="E332" s="5"/>
      <c r="F332" s="190"/>
      <c r="G332" s="278"/>
      <c r="H332" s="139"/>
      <c r="I332" s="139"/>
      <c r="J332" s="139"/>
      <c r="K332" s="63"/>
      <c r="L332" s="63"/>
      <c r="M332" s="63"/>
      <c r="N332" s="63"/>
      <c r="O332" s="63"/>
      <c r="P332" s="63"/>
      <c r="Q332" s="63"/>
      <c r="R332" s="63"/>
      <c r="S332" s="63"/>
      <c r="T332" s="63"/>
      <c r="U332" s="63"/>
      <c r="V332" s="63"/>
      <c r="W332" s="63"/>
      <c r="X332" s="63"/>
      <c r="Y332" s="63"/>
      <c r="Z332" s="63"/>
      <c r="AA332" s="63"/>
      <c r="AB332" s="63"/>
      <c r="AC332" s="63"/>
      <c r="AD332" s="63"/>
      <c r="AE332" s="63"/>
      <c r="AF332" s="63"/>
      <c r="AG332" s="63"/>
      <c r="AH332" s="63"/>
      <c r="AI332" s="63"/>
      <c r="AJ332" s="63"/>
      <c r="AK332" s="63"/>
      <c r="AL332" s="63"/>
      <c r="AM332" s="63"/>
      <c r="AN332" s="63"/>
      <c r="AO332" s="63"/>
      <c r="AP332" s="63"/>
    </row>
    <row r="333" spans="1:42" s="60" customFormat="1" x14ac:dyDescent="0.2">
      <c r="A333" s="5"/>
      <c r="B333" s="5"/>
      <c r="C333" s="144"/>
      <c r="D333" s="65"/>
      <c r="E333" s="5"/>
      <c r="F333" s="190"/>
      <c r="G333" s="278"/>
      <c r="H333" s="139"/>
      <c r="I333" s="139"/>
      <c r="J333" s="139"/>
      <c r="K333" s="63"/>
      <c r="L333" s="63"/>
      <c r="M333" s="63"/>
      <c r="N333" s="63"/>
      <c r="O333" s="63"/>
      <c r="P333" s="63"/>
      <c r="Q333" s="63"/>
      <c r="R333" s="63"/>
      <c r="S333" s="63"/>
      <c r="T333" s="63"/>
      <c r="U333" s="63"/>
      <c r="V333" s="63"/>
      <c r="W333" s="63"/>
      <c r="X333" s="63"/>
      <c r="Y333" s="63"/>
      <c r="Z333" s="63"/>
      <c r="AA333" s="63"/>
      <c r="AB333" s="63"/>
      <c r="AC333" s="63"/>
      <c r="AD333" s="63"/>
      <c r="AE333" s="63"/>
      <c r="AF333" s="63"/>
      <c r="AG333" s="63"/>
      <c r="AH333" s="63"/>
      <c r="AI333" s="63"/>
      <c r="AJ333" s="63"/>
      <c r="AK333" s="63"/>
      <c r="AL333" s="63"/>
      <c r="AM333" s="63"/>
      <c r="AN333" s="63"/>
      <c r="AO333" s="63"/>
      <c r="AP333" s="63"/>
    </row>
    <row r="334" spans="1:42" s="60" customFormat="1" x14ac:dyDescent="0.2">
      <c r="A334" s="5"/>
      <c r="B334" s="5"/>
      <c r="C334" s="144"/>
      <c r="D334" s="65"/>
      <c r="E334" s="5"/>
      <c r="F334" s="190"/>
      <c r="G334" s="278"/>
      <c r="H334" s="139"/>
      <c r="I334" s="139"/>
      <c r="J334" s="139"/>
      <c r="K334" s="63"/>
      <c r="L334" s="63"/>
      <c r="M334" s="63"/>
      <c r="N334" s="63"/>
      <c r="O334" s="63"/>
      <c r="P334" s="63"/>
      <c r="Q334" s="63"/>
      <c r="R334" s="63"/>
      <c r="S334" s="63"/>
      <c r="T334" s="63"/>
      <c r="U334" s="63"/>
      <c r="V334" s="63"/>
      <c r="W334" s="63"/>
      <c r="X334" s="63"/>
      <c r="Y334" s="63"/>
      <c r="Z334" s="63"/>
      <c r="AA334" s="63"/>
      <c r="AB334" s="63"/>
      <c r="AC334" s="63"/>
      <c r="AD334" s="63"/>
      <c r="AE334" s="63"/>
      <c r="AF334" s="63"/>
      <c r="AG334" s="63"/>
      <c r="AH334" s="63"/>
      <c r="AI334" s="63"/>
      <c r="AJ334" s="63"/>
      <c r="AK334" s="63"/>
      <c r="AL334" s="63"/>
      <c r="AM334" s="63"/>
      <c r="AN334" s="63"/>
      <c r="AO334" s="63"/>
      <c r="AP334" s="63"/>
    </row>
    <row r="335" spans="1:42" s="60" customFormat="1" x14ac:dyDescent="0.2">
      <c r="A335" s="5"/>
      <c r="B335" s="5"/>
      <c r="C335" s="144"/>
      <c r="D335" s="65"/>
      <c r="E335" s="5"/>
      <c r="F335" s="190"/>
      <c r="G335" s="278"/>
      <c r="H335" s="139"/>
      <c r="I335" s="139"/>
      <c r="J335" s="139"/>
      <c r="K335" s="63"/>
      <c r="L335" s="63"/>
      <c r="M335" s="63"/>
      <c r="N335" s="63"/>
      <c r="O335" s="63"/>
      <c r="P335" s="63"/>
      <c r="Q335" s="63"/>
      <c r="R335" s="63"/>
      <c r="S335" s="63"/>
      <c r="T335" s="63"/>
      <c r="U335" s="63"/>
      <c r="V335" s="63"/>
      <c r="W335" s="63"/>
      <c r="X335" s="63"/>
      <c r="Y335" s="63"/>
      <c r="Z335" s="63"/>
      <c r="AA335" s="63"/>
      <c r="AB335" s="63"/>
      <c r="AC335" s="63"/>
      <c r="AD335" s="63"/>
      <c r="AE335" s="63"/>
      <c r="AF335" s="63"/>
      <c r="AG335" s="63"/>
      <c r="AH335" s="63"/>
      <c r="AI335" s="63"/>
      <c r="AJ335" s="63"/>
      <c r="AK335" s="63"/>
      <c r="AL335" s="63"/>
      <c r="AM335" s="63"/>
      <c r="AN335" s="63"/>
      <c r="AO335" s="63"/>
      <c r="AP335" s="63"/>
    </row>
    <row r="336" spans="1:42" s="60" customFormat="1" x14ac:dyDescent="0.2">
      <c r="A336" s="5"/>
      <c r="B336" s="5"/>
      <c r="C336" s="144"/>
      <c r="D336" s="65"/>
      <c r="E336" s="5"/>
      <c r="F336" s="190"/>
      <c r="G336" s="278"/>
      <c r="H336" s="139"/>
      <c r="I336" s="139"/>
      <c r="J336" s="139"/>
      <c r="K336" s="63"/>
      <c r="L336" s="63"/>
      <c r="M336" s="63"/>
      <c r="N336" s="63"/>
      <c r="O336" s="63"/>
      <c r="P336" s="63"/>
      <c r="Q336" s="63"/>
      <c r="R336" s="63"/>
      <c r="S336" s="63"/>
      <c r="T336" s="63"/>
      <c r="U336" s="63"/>
      <c r="V336" s="63"/>
      <c r="W336" s="63"/>
      <c r="X336" s="63"/>
      <c r="Y336" s="63"/>
      <c r="Z336" s="63"/>
      <c r="AA336" s="63"/>
      <c r="AB336" s="63"/>
      <c r="AC336" s="63"/>
      <c r="AD336" s="63"/>
      <c r="AE336" s="63"/>
      <c r="AF336" s="63"/>
      <c r="AG336" s="63"/>
      <c r="AH336" s="63"/>
      <c r="AI336" s="63"/>
      <c r="AJ336" s="63"/>
      <c r="AK336" s="63"/>
      <c r="AL336" s="63"/>
      <c r="AM336" s="63"/>
      <c r="AN336" s="63"/>
      <c r="AO336" s="63"/>
      <c r="AP336" s="63"/>
    </row>
    <row r="337" spans="1:42" s="60" customFormat="1" x14ac:dyDescent="0.2">
      <c r="A337" s="5"/>
      <c r="B337" s="5"/>
      <c r="C337" s="144"/>
      <c r="D337" s="65"/>
      <c r="E337" s="5"/>
      <c r="F337" s="190"/>
      <c r="G337" s="278"/>
      <c r="H337" s="139"/>
      <c r="I337" s="139"/>
      <c r="J337" s="139"/>
      <c r="K337" s="63"/>
      <c r="L337" s="63"/>
      <c r="M337" s="63"/>
      <c r="N337" s="63"/>
      <c r="O337" s="63"/>
      <c r="P337" s="63"/>
      <c r="Q337" s="63"/>
      <c r="R337" s="63"/>
      <c r="S337" s="63"/>
      <c r="T337" s="63"/>
      <c r="U337" s="63"/>
      <c r="V337" s="63"/>
      <c r="W337" s="63"/>
      <c r="X337" s="63"/>
      <c r="Y337" s="63"/>
      <c r="Z337" s="63"/>
      <c r="AA337" s="63"/>
      <c r="AB337" s="63"/>
      <c r="AC337" s="63"/>
      <c r="AD337" s="63"/>
      <c r="AE337" s="63"/>
      <c r="AF337" s="63"/>
      <c r="AG337" s="63"/>
      <c r="AH337" s="63"/>
      <c r="AI337" s="63"/>
      <c r="AJ337" s="63"/>
      <c r="AK337" s="63"/>
      <c r="AL337" s="63"/>
      <c r="AM337" s="63"/>
      <c r="AN337" s="63"/>
      <c r="AO337" s="63"/>
      <c r="AP337" s="63"/>
    </row>
    <row r="338" spans="1:42" s="60" customFormat="1" x14ac:dyDescent="0.2">
      <c r="A338" s="5"/>
      <c r="B338" s="5"/>
      <c r="C338" s="144"/>
      <c r="D338" s="65"/>
      <c r="E338" s="5"/>
      <c r="F338" s="190"/>
      <c r="G338" s="278"/>
      <c r="H338" s="139"/>
      <c r="I338" s="139"/>
      <c r="J338" s="139"/>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c r="AJ338" s="63"/>
      <c r="AK338" s="63"/>
      <c r="AL338" s="63"/>
      <c r="AM338" s="63"/>
      <c r="AN338" s="63"/>
      <c r="AO338" s="63"/>
      <c r="AP338" s="63"/>
    </row>
    <row r="339" spans="1:42" s="60" customFormat="1" x14ac:dyDescent="0.2">
      <c r="A339" s="5"/>
      <c r="B339" s="5"/>
      <c r="C339" s="144"/>
      <c r="D339" s="65"/>
      <c r="E339" s="5"/>
      <c r="F339" s="190"/>
      <c r="G339" s="278"/>
      <c r="H339" s="139"/>
      <c r="I339" s="139"/>
      <c r="J339" s="139"/>
      <c r="K339" s="63"/>
      <c r="L339" s="63"/>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c r="AJ339" s="63"/>
      <c r="AK339" s="63"/>
      <c r="AL339" s="63"/>
      <c r="AM339" s="63"/>
      <c r="AN339" s="63"/>
      <c r="AO339" s="63"/>
      <c r="AP339" s="63"/>
    </row>
    <row r="340" spans="1:42" s="60" customFormat="1" x14ac:dyDescent="0.2">
      <c r="A340" s="5"/>
      <c r="B340" s="5"/>
      <c r="C340" s="144"/>
      <c r="D340" s="65"/>
      <c r="E340" s="5"/>
      <c r="F340" s="190"/>
      <c r="G340" s="278"/>
      <c r="H340" s="139"/>
      <c r="I340" s="139"/>
      <c r="J340" s="139"/>
      <c r="K340" s="63"/>
      <c r="L340" s="63"/>
      <c r="M340" s="63"/>
      <c r="N340" s="63"/>
      <c r="O340" s="63"/>
      <c r="P340" s="63"/>
      <c r="Q340" s="63"/>
      <c r="R340" s="63"/>
      <c r="S340" s="63"/>
      <c r="T340" s="63"/>
      <c r="U340" s="63"/>
      <c r="V340" s="63"/>
      <c r="W340" s="63"/>
      <c r="X340" s="63"/>
      <c r="Y340" s="63"/>
      <c r="Z340" s="63"/>
      <c r="AA340" s="63"/>
      <c r="AB340" s="63"/>
      <c r="AC340" s="63"/>
      <c r="AD340" s="63"/>
      <c r="AE340" s="63"/>
      <c r="AF340" s="63"/>
      <c r="AG340" s="63"/>
      <c r="AH340" s="63"/>
      <c r="AI340" s="63"/>
      <c r="AJ340" s="63"/>
      <c r="AK340" s="63"/>
      <c r="AL340" s="63"/>
      <c r="AM340" s="63"/>
      <c r="AN340" s="63"/>
      <c r="AO340" s="63"/>
      <c r="AP340" s="63"/>
    </row>
    <row r="341" spans="1:42" s="60" customFormat="1" x14ac:dyDescent="0.2">
      <c r="A341" s="5"/>
      <c r="B341" s="5"/>
      <c r="C341" s="144"/>
      <c r="D341" s="65"/>
      <c r="E341" s="5"/>
      <c r="F341" s="190"/>
      <c r="G341" s="278"/>
      <c r="H341" s="139"/>
      <c r="I341" s="139"/>
      <c r="J341" s="139"/>
      <c r="K341" s="63"/>
      <c r="L341" s="63"/>
      <c r="M341" s="63"/>
      <c r="N341" s="63"/>
      <c r="O341" s="63"/>
      <c r="P341" s="63"/>
      <c r="Q341" s="63"/>
      <c r="R341" s="63"/>
      <c r="S341" s="63"/>
      <c r="T341" s="63"/>
      <c r="U341" s="63"/>
      <c r="V341" s="63"/>
      <c r="W341" s="63"/>
      <c r="X341" s="63"/>
      <c r="Y341" s="63"/>
      <c r="Z341" s="63"/>
      <c r="AA341" s="63"/>
      <c r="AB341" s="63"/>
      <c r="AC341" s="63"/>
      <c r="AD341" s="63"/>
      <c r="AE341" s="63"/>
      <c r="AF341" s="63"/>
      <c r="AG341" s="63"/>
      <c r="AH341" s="63"/>
      <c r="AI341" s="63"/>
      <c r="AJ341" s="63"/>
      <c r="AK341" s="63"/>
      <c r="AL341" s="63"/>
      <c r="AM341" s="63"/>
      <c r="AN341" s="63"/>
      <c r="AO341" s="63"/>
      <c r="AP341" s="63"/>
    </row>
    <row r="342" spans="1:42" s="60" customFormat="1" x14ac:dyDescent="0.2">
      <c r="A342" s="5"/>
      <c r="B342" s="5"/>
      <c r="C342" s="144"/>
      <c r="D342" s="65"/>
      <c r="E342" s="5"/>
      <c r="F342" s="190"/>
      <c r="G342" s="278"/>
      <c r="H342" s="139"/>
      <c r="I342" s="139"/>
      <c r="J342" s="139"/>
      <c r="K342" s="63"/>
      <c r="L342" s="63"/>
      <c r="M342" s="63"/>
      <c r="N342" s="63"/>
      <c r="O342" s="63"/>
      <c r="P342" s="63"/>
      <c r="Q342" s="63"/>
      <c r="R342" s="63"/>
      <c r="S342" s="63"/>
      <c r="T342" s="63"/>
      <c r="U342" s="63"/>
      <c r="V342" s="63"/>
      <c r="W342" s="63"/>
      <c r="X342" s="63"/>
      <c r="Y342" s="63"/>
      <c r="Z342" s="63"/>
      <c r="AA342" s="63"/>
      <c r="AB342" s="63"/>
      <c r="AC342" s="63"/>
      <c r="AD342" s="63"/>
      <c r="AE342" s="63"/>
      <c r="AF342" s="63"/>
      <c r="AG342" s="63"/>
      <c r="AH342" s="63"/>
      <c r="AI342" s="63"/>
      <c r="AJ342" s="63"/>
      <c r="AK342" s="63"/>
      <c r="AL342" s="63"/>
      <c r="AM342" s="63"/>
      <c r="AN342" s="63"/>
      <c r="AO342" s="63"/>
      <c r="AP342" s="63"/>
    </row>
    <row r="343" spans="1:42" s="60" customFormat="1" x14ac:dyDescent="0.2">
      <c r="A343" s="5"/>
      <c r="B343" s="5"/>
      <c r="C343" s="144"/>
      <c r="D343" s="65"/>
      <c r="E343" s="5"/>
      <c r="F343" s="190"/>
      <c r="G343" s="278"/>
      <c r="H343" s="139"/>
      <c r="I343" s="139"/>
      <c r="J343" s="139"/>
      <c r="K343" s="63"/>
      <c r="L343" s="63"/>
      <c r="M343" s="63"/>
      <c r="N343" s="63"/>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c r="AN343" s="63"/>
      <c r="AO343" s="63"/>
      <c r="AP343" s="63"/>
    </row>
    <row r="344" spans="1:42" s="60" customFormat="1" x14ac:dyDescent="0.2">
      <c r="A344" s="5"/>
      <c r="B344" s="5"/>
      <c r="C344" s="144"/>
      <c r="D344" s="65"/>
      <c r="E344" s="5"/>
      <c r="F344" s="190"/>
      <c r="G344" s="278"/>
      <c r="H344" s="139"/>
      <c r="I344" s="139"/>
      <c r="J344" s="139"/>
      <c r="K344" s="63"/>
      <c r="L344" s="63"/>
      <c r="M344" s="63"/>
      <c r="N344" s="63"/>
      <c r="O344" s="63"/>
      <c r="P344" s="63"/>
      <c r="Q344" s="63"/>
      <c r="R344" s="63"/>
      <c r="S344" s="63"/>
      <c r="T344" s="63"/>
      <c r="U344" s="63"/>
      <c r="V344" s="63"/>
      <c r="W344" s="63"/>
      <c r="X344" s="63"/>
      <c r="Y344" s="63"/>
      <c r="Z344" s="63"/>
      <c r="AA344" s="63"/>
      <c r="AB344" s="63"/>
      <c r="AC344" s="63"/>
      <c r="AD344" s="63"/>
      <c r="AE344" s="63"/>
      <c r="AF344" s="63"/>
      <c r="AG344" s="63"/>
      <c r="AH344" s="63"/>
      <c r="AI344" s="63"/>
      <c r="AJ344" s="63"/>
      <c r="AK344" s="63"/>
      <c r="AL344" s="63"/>
      <c r="AM344" s="63"/>
      <c r="AN344" s="63"/>
      <c r="AO344" s="63"/>
      <c r="AP344" s="63"/>
    </row>
    <row r="345" spans="1:42" s="60" customFormat="1" x14ac:dyDescent="0.2">
      <c r="A345" s="5"/>
      <c r="B345" s="5"/>
      <c r="C345" s="144"/>
      <c r="D345" s="65"/>
      <c r="E345" s="5"/>
      <c r="F345" s="190"/>
      <c r="G345" s="278"/>
      <c r="H345" s="139"/>
      <c r="I345" s="139"/>
      <c r="J345" s="139"/>
      <c r="K345" s="63"/>
      <c r="L345" s="63"/>
      <c r="M345" s="63"/>
      <c r="N345" s="63"/>
      <c r="O345" s="63"/>
      <c r="P345" s="63"/>
      <c r="Q345" s="63"/>
      <c r="R345" s="63"/>
      <c r="S345" s="63"/>
      <c r="T345" s="63"/>
      <c r="U345" s="63"/>
      <c r="V345" s="63"/>
      <c r="W345" s="63"/>
      <c r="X345" s="63"/>
      <c r="Y345" s="63"/>
      <c r="Z345" s="63"/>
      <c r="AA345" s="63"/>
      <c r="AB345" s="63"/>
      <c r="AC345" s="63"/>
      <c r="AD345" s="63"/>
      <c r="AE345" s="63"/>
      <c r="AF345" s="63"/>
      <c r="AG345" s="63"/>
      <c r="AH345" s="63"/>
      <c r="AI345" s="63"/>
      <c r="AJ345" s="63"/>
      <c r="AK345" s="63"/>
      <c r="AL345" s="63"/>
      <c r="AM345" s="63"/>
      <c r="AN345" s="63"/>
      <c r="AO345" s="63"/>
      <c r="AP345" s="63"/>
    </row>
    <row r="346" spans="1:42" s="60" customFormat="1" x14ac:dyDescent="0.2">
      <c r="A346" s="5"/>
      <c r="B346" s="5"/>
      <c r="C346" s="144"/>
      <c r="D346" s="65"/>
      <c r="E346" s="5"/>
      <c r="F346" s="190"/>
      <c r="G346" s="278"/>
      <c r="H346" s="139"/>
      <c r="I346" s="139"/>
      <c r="J346" s="139"/>
      <c r="K346" s="63"/>
      <c r="L346" s="63"/>
      <c r="M346" s="63"/>
      <c r="N346" s="63"/>
      <c r="O346" s="63"/>
      <c r="P346" s="63"/>
      <c r="Q346" s="63"/>
      <c r="R346" s="63"/>
      <c r="S346" s="63"/>
      <c r="T346" s="63"/>
      <c r="U346" s="63"/>
      <c r="V346" s="63"/>
      <c r="W346" s="63"/>
      <c r="X346" s="63"/>
      <c r="Y346" s="63"/>
      <c r="Z346" s="63"/>
      <c r="AA346" s="63"/>
      <c r="AB346" s="63"/>
      <c r="AC346" s="63"/>
      <c r="AD346" s="63"/>
      <c r="AE346" s="63"/>
      <c r="AF346" s="63"/>
      <c r="AG346" s="63"/>
      <c r="AH346" s="63"/>
      <c r="AI346" s="63"/>
      <c r="AJ346" s="63"/>
      <c r="AK346" s="63"/>
      <c r="AL346" s="63"/>
      <c r="AM346" s="63"/>
      <c r="AN346" s="63"/>
      <c r="AO346" s="63"/>
      <c r="AP346" s="63"/>
    </row>
    <row r="347" spans="1:42" s="60" customFormat="1" x14ac:dyDescent="0.2">
      <c r="A347" s="5"/>
      <c r="B347" s="5"/>
      <c r="C347" s="144"/>
      <c r="D347" s="65"/>
      <c r="E347" s="5"/>
      <c r="F347" s="190"/>
      <c r="G347" s="278"/>
      <c r="H347" s="139"/>
      <c r="I347" s="139"/>
      <c r="J347" s="139"/>
      <c r="K347" s="63"/>
      <c r="L347" s="63"/>
      <c r="M347" s="63"/>
      <c r="N347" s="63"/>
      <c r="O347" s="63"/>
      <c r="P347" s="63"/>
      <c r="Q347" s="63"/>
      <c r="R347" s="63"/>
      <c r="S347" s="63"/>
      <c r="T347" s="63"/>
      <c r="U347" s="63"/>
      <c r="V347" s="63"/>
      <c r="W347" s="63"/>
      <c r="X347" s="63"/>
      <c r="Y347" s="63"/>
      <c r="Z347" s="63"/>
      <c r="AA347" s="63"/>
      <c r="AB347" s="63"/>
      <c r="AC347" s="63"/>
      <c r="AD347" s="63"/>
      <c r="AE347" s="63"/>
      <c r="AF347" s="63"/>
      <c r="AG347" s="63"/>
      <c r="AH347" s="63"/>
      <c r="AI347" s="63"/>
      <c r="AJ347" s="63"/>
      <c r="AK347" s="63"/>
      <c r="AL347" s="63"/>
      <c r="AM347" s="63"/>
      <c r="AN347" s="63"/>
      <c r="AO347" s="63"/>
      <c r="AP347" s="63"/>
    </row>
    <row r="348" spans="1:42" s="60" customFormat="1" x14ac:dyDescent="0.2">
      <c r="A348" s="5"/>
      <c r="B348" s="5"/>
      <c r="C348" s="144"/>
      <c r="D348" s="65"/>
      <c r="E348" s="5"/>
      <c r="F348" s="190"/>
      <c r="G348" s="278"/>
      <c r="H348" s="139"/>
      <c r="I348" s="139"/>
      <c r="J348" s="139"/>
      <c r="K348" s="63"/>
      <c r="L348" s="63"/>
      <c r="M348" s="63"/>
      <c r="N348" s="63"/>
      <c r="O348" s="63"/>
      <c r="P348" s="63"/>
      <c r="Q348" s="63"/>
      <c r="R348" s="63"/>
      <c r="S348" s="63"/>
      <c r="T348" s="63"/>
      <c r="U348" s="63"/>
      <c r="V348" s="63"/>
      <c r="W348" s="63"/>
      <c r="X348" s="63"/>
      <c r="Y348" s="63"/>
      <c r="Z348" s="63"/>
      <c r="AA348" s="63"/>
      <c r="AB348" s="63"/>
      <c r="AC348" s="63"/>
      <c r="AD348" s="63"/>
      <c r="AE348" s="63"/>
      <c r="AF348" s="63"/>
      <c r="AG348" s="63"/>
      <c r="AH348" s="63"/>
      <c r="AI348" s="63"/>
      <c r="AJ348" s="63"/>
      <c r="AK348" s="63"/>
      <c r="AL348" s="63"/>
      <c r="AM348" s="63"/>
      <c r="AN348" s="63"/>
      <c r="AO348" s="63"/>
      <c r="AP348" s="63"/>
    </row>
    <row r="349" spans="1:42" s="60" customFormat="1" x14ac:dyDescent="0.2">
      <c r="A349" s="5"/>
      <c r="B349" s="5"/>
      <c r="C349" s="144"/>
      <c r="D349" s="65"/>
      <c r="E349" s="5"/>
      <c r="F349" s="190"/>
      <c r="G349" s="278"/>
      <c r="H349" s="139"/>
      <c r="I349" s="139"/>
      <c r="J349" s="139"/>
      <c r="K349" s="63"/>
      <c r="L349" s="63"/>
      <c r="M349" s="63"/>
      <c r="N349" s="63"/>
      <c r="O349" s="63"/>
      <c r="P349" s="63"/>
      <c r="Q349" s="63"/>
      <c r="R349" s="63"/>
      <c r="S349" s="63"/>
      <c r="T349" s="63"/>
      <c r="U349" s="63"/>
      <c r="V349" s="63"/>
      <c r="W349" s="63"/>
      <c r="X349" s="63"/>
      <c r="Y349" s="63"/>
      <c r="Z349" s="63"/>
      <c r="AA349" s="63"/>
      <c r="AB349" s="63"/>
      <c r="AC349" s="63"/>
      <c r="AD349" s="63"/>
      <c r="AE349" s="63"/>
      <c r="AF349" s="63"/>
      <c r="AG349" s="63"/>
      <c r="AH349" s="63"/>
      <c r="AI349" s="63"/>
      <c r="AJ349" s="63"/>
      <c r="AK349" s="63"/>
      <c r="AL349" s="63"/>
      <c r="AM349" s="63"/>
      <c r="AN349" s="63"/>
      <c r="AO349" s="63"/>
      <c r="AP349" s="63"/>
    </row>
    <row r="350" spans="1:42" s="60" customFormat="1" x14ac:dyDescent="0.2">
      <c r="A350" s="5"/>
      <c r="B350" s="5"/>
      <c r="C350" s="144"/>
      <c r="D350" s="65"/>
      <c r="E350" s="5"/>
      <c r="F350" s="190"/>
      <c r="G350" s="278"/>
      <c r="H350" s="139"/>
      <c r="I350" s="139"/>
      <c r="J350" s="139"/>
      <c r="K350" s="63"/>
      <c r="L350" s="63"/>
      <c r="M350" s="63"/>
      <c r="N350" s="63"/>
      <c r="O350" s="63"/>
      <c r="P350" s="63"/>
      <c r="Q350" s="63"/>
      <c r="R350" s="63"/>
      <c r="S350" s="63"/>
      <c r="T350" s="63"/>
      <c r="U350" s="63"/>
      <c r="V350" s="63"/>
      <c r="W350" s="63"/>
      <c r="X350" s="63"/>
      <c r="Y350" s="63"/>
      <c r="Z350" s="63"/>
      <c r="AA350" s="63"/>
      <c r="AB350" s="63"/>
      <c r="AC350" s="63"/>
      <c r="AD350" s="63"/>
      <c r="AE350" s="63"/>
      <c r="AF350" s="63"/>
      <c r="AG350" s="63"/>
      <c r="AH350" s="63"/>
      <c r="AI350" s="63"/>
      <c r="AJ350" s="63"/>
      <c r="AK350" s="63"/>
      <c r="AL350" s="63"/>
      <c r="AM350" s="63"/>
      <c r="AN350" s="63"/>
      <c r="AO350" s="63"/>
      <c r="AP350" s="63"/>
    </row>
    <row r="351" spans="1:42" s="60" customFormat="1" x14ac:dyDescent="0.2">
      <c r="A351" s="5"/>
      <c r="B351" s="5"/>
      <c r="C351" s="144"/>
      <c r="D351" s="65"/>
      <c r="E351" s="5"/>
      <c r="F351" s="190"/>
      <c r="G351" s="278"/>
      <c r="H351" s="139"/>
      <c r="I351" s="139"/>
      <c r="J351" s="139"/>
      <c r="K351" s="63"/>
      <c r="L351" s="63"/>
      <c r="M351" s="63"/>
      <c r="N351" s="63"/>
      <c r="O351" s="63"/>
      <c r="P351" s="63"/>
      <c r="Q351" s="63"/>
      <c r="R351" s="63"/>
      <c r="S351" s="63"/>
      <c r="T351" s="63"/>
      <c r="U351" s="63"/>
      <c r="V351" s="63"/>
      <c r="W351" s="63"/>
      <c r="X351" s="63"/>
      <c r="Y351" s="63"/>
      <c r="Z351" s="63"/>
      <c r="AA351" s="63"/>
      <c r="AB351" s="63"/>
      <c r="AC351" s="63"/>
      <c r="AD351" s="63"/>
      <c r="AE351" s="63"/>
      <c r="AF351" s="63"/>
      <c r="AG351" s="63"/>
      <c r="AH351" s="63"/>
      <c r="AI351" s="63"/>
      <c r="AJ351" s="63"/>
      <c r="AK351" s="63"/>
      <c r="AL351" s="63"/>
      <c r="AM351" s="63"/>
      <c r="AN351" s="63"/>
      <c r="AO351" s="63"/>
      <c r="AP351" s="63"/>
    </row>
    <row r="352" spans="1:42" s="60" customFormat="1" x14ac:dyDescent="0.2">
      <c r="A352" s="5"/>
      <c r="B352" s="5"/>
      <c r="C352" s="144"/>
      <c r="D352" s="65"/>
      <c r="E352" s="5"/>
      <c r="F352" s="190"/>
      <c r="G352" s="278"/>
      <c r="H352" s="139"/>
      <c r="I352" s="139"/>
      <c r="J352" s="139"/>
      <c r="K352" s="63"/>
      <c r="L352" s="63"/>
      <c r="M352" s="63"/>
      <c r="N352" s="63"/>
      <c r="O352" s="63"/>
      <c r="P352" s="63"/>
      <c r="Q352" s="63"/>
      <c r="R352" s="63"/>
      <c r="S352" s="63"/>
      <c r="T352" s="63"/>
      <c r="U352" s="63"/>
      <c r="V352" s="63"/>
      <c r="W352" s="63"/>
      <c r="X352" s="63"/>
      <c r="Y352" s="63"/>
      <c r="Z352" s="63"/>
      <c r="AA352" s="63"/>
      <c r="AB352" s="63"/>
      <c r="AC352" s="63"/>
      <c r="AD352" s="63"/>
      <c r="AE352" s="63"/>
      <c r="AF352" s="63"/>
      <c r="AG352" s="63"/>
      <c r="AH352" s="63"/>
      <c r="AI352" s="63"/>
      <c r="AJ352" s="63"/>
      <c r="AK352" s="63"/>
      <c r="AL352" s="63"/>
      <c r="AM352" s="63"/>
      <c r="AN352" s="63"/>
      <c r="AO352" s="63"/>
      <c r="AP352" s="63"/>
    </row>
    <row r="353" spans="1:42" s="60" customFormat="1" x14ac:dyDescent="0.2">
      <c r="A353" s="5"/>
      <c r="B353" s="5"/>
      <c r="C353" s="144"/>
      <c r="D353" s="65"/>
      <c r="E353" s="5"/>
      <c r="F353" s="190"/>
      <c r="G353" s="278"/>
      <c r="H353" s="139"/>
      <c r="I353" s="139"/>
      <c r="J353" s="139"/>
      <c r="K353" s="63"/>
      <c r="L353" s="63"/>
      <c r="M353" s="63"/>
      <c r="N353" s="63"/>
      <c r="O353" s="63"/>
      <c r="P353" s="63"/>
      <c r="Q353" s="63"/>
      <c r="R353" s="63"/>
      <c r="S353" s="63"/>
      <c r="T353" s="63"/>
      <c r="U353" s="63"/>
      <c r="V353" s="63"/>
      <c r="W353" s="63"/>
      <c r="X353" s="63"/>
      <c r="Y353" s="63"/>
      <c r="Z353" s="63"/>
      <c r="AA353" s="63"/>
      <c r="AB353" s="63"/>
      <c r="AC353" s="63"/>
      <c r="AD353" s="63"/>
      <c r="AE353" s="63"/>
      <c r="AF353" s="63"/>
      <c r="AG353" s="63"/>
      <c r="AH353" s="63"/>
      <c r="AI353" s="63"/>
      <c r="AJ353" s="63"/>
      <c r="AK353" s="63"/>
      <c r="AL353" s="63"/>
      <c r="AM353" s="63"/>
      <c r="AN353" s="63"/>
      <c r="AO353" s="63"/>
      <c r="AP353" s="63"/>
    </row>
    <row r="354" spans="1:42" s="60" customFormat="1" x14ac:dyDescent="0.2">
      <c r="A354" s="5"/>
      <c r="B354" s="5"/>
      <c r="C354" s="144"/>
      <c r="D354" s="65"/>
      <c r="E354" s="5"/>
      <c r="F354" s="190"/>
      <c r="G354" s="278"/>
      <c r="H354" s="139"/>
      <c r="I354" s="139"/>
      <c r="J354" s="139"/>
      <c r="K354" s="63"/>
      <c r="L354" s="63"/>
      <c r="M354" s="63"/>
      <c r="N354" s="63"/>
      <c r="O354" s="63"/>
      <c r="P354" s="63"/>
      <c r="Q354" s="63"/>
      <c r="R354" s="63"/>
      <c r="S354" s="63"/>
      <c r="T354" s="63"/>
      <c r="U354" s="63"/>
      <c r="V354" s="63"/>
      <c r="W354" s="63"/>
      <c r="X354" s="63"/>
      <c r="Y354" s="63"/>
      <c r="Z354" s="63"/>
      <c r="AA354" s="63"/>
      <c r="AB354" s="63"/>
      <c r="AC354" s="63"/>
      <c r="AD354" s="63"/>
      <c r="AE354" s="63"/>
      <c r="AF354" s="63"/>
      <c r="AG354" s="63"/>
      <c r="AH354" s="63"/>
      <c r="AI354" s="63"/>
      <c r="AJ354" s="63"/>
      <c r="AK354" s="63"/>
      <c r="AL354" s="63"/>
      <c r="AM354" s="63"/>
      <c r="AN354" s="63"/>
      <c r="AO354" s="63"/>
      <c r="AP354" s="63"/>
    </row>
    <row r="355" spans="1:42" s="60" customFormat="1" x14ac:dyDescent="0.2">
      <c r="A355" s="5"/>
      <c r="B355" s="5"/>
      <c r="C355" s="144"/>
      <c r="D355" s="65"/>
      <c r="E355" s="5"/>
      <c r="F355" s="190"/>
      <c r="G355" s="278"/>
      <c r="H355" s="139"/>
      <c r="I355" s="139"/>
      <c r="J355" s="139"/>
      <c r="K355" s="63"/>
      <c r="L355" s="63"/>
      <c r="M355" s="63"/>
      <c r="N355" s="63"/>
      <c r="O355" s="63"/>
      <c r="P355" s="63"/>
      <c r="Q355" s="63"/>
      <c r="R355" s="63"/>
      <c r="S355" s="63"/>
      <c r="T355" s="63"/>
      <c r="U355" s="63"/>
      <c r="V355" s="63"/>
      <c r="W355" s="63"/>
      <c r="X355" s="63"/>
      <c r="Y355" s="63"/>
      <c r="Z355" s="63"/>
      <c r="AA355" s="63"/>
      <c r="AB355" s="63"/>
      <c r="AC355" s="63"/>
      <c r="AD355" s="63"/>
      <c r="AE355" s="63"/>
      <c r="AF355" s="63"/>
      <c r="AG355" s="63"/>
      <c r="AH355" s="63"/>
      <c r="AI355" s="63"/>
      <c r="AJ355" s="63"/>
      <c r="AK355" s="63"/>
      <c r="AL355" s="63"/>
      <c r="AM355" s="63"/>
      <c r="AN355" s="63"/>
      <c r="AO355" s="63"/>
      <c r="AP355" s="63"/>
    </row>
    <row r="356" spans="1:42" s="60" customFormat="1" x14ac:dyDescent="0.2">
      <c r="A356" s="5"/>
      <c r="B356" s="5"/>
      <c r="C356" s="144"/>
      <c r="D356" s="65"/>
      <c r="E356" s="5"/>
      <c r="F356" s="190"/>
      <c r="G356" s="278"/>
      <c r="H356" s="139"/>
      <c r="I356" s="139"/>
      <c r="J356" s="139"/>
      <c r="K356" s="63"/>
      <c r="L356" s="63"/>
      <c r="M356" s="63"/>
      <c r="N356" s="63"/>
      <c r="O356" s="63"/>
      <c r="P356" s="63"/>
      <c r="Q356" s="63"/>
      <c r="R356" s="63"/>
      <c r="S356" s="63"/>
      <c r="T356" s="63"/>
      <c r="U356" s="63"/>
      <c r="V356" s="63"/>
      <c r="W356" s="63"/>
      <c r="X356" s="63"/>
      <c r="Y356" s="63"/>
      <c r="Z356" s="63"/>
      <c r="AA356" s="63"/>
      <c r="AB356" s="63"/>
      <c r="AC356" s="63"/>
      <c r="AD356" s="63"/>
      <c r="AE356" s="63"/>
      <c r="AF356" s="63"/>
      <c r="AG356" s="63"/>
      <c r="AH356" s="63"/>
      <c r="AI356" s="63"/>
      <c r="AJ356" s="63"/>
      <c r="AK356" s="63"/>
      <c r="AL356" s="63"/>
      <c r="AM356" s="63"/>
      <c r="AN356" s="63"/>
      <c r="AO356" s="63"/>
      <c r="AP356" s="63"/>
    </row>
    <row r="357" spans="1:42" s="60" customFormat="1" x14ac:dyDescent="0.2">
      <c r="A357" s="5"/>
      <c r="B357" s="5"/>
      <c r="C357" s="144"/>
      <c r="D357" s="65"/>
      <c r="E357" s="5"/>
      <c r="F357" s="190"/>
      <c r="G357" s="278"/>
      <c r="H357" s="139"/>
      <c r="I357" s="139"/>
      <c r="J357" s="139"/>
      <c r="K357" s="63"/>
      <c r="L357" s="63"/>
      <c r="M357" s="63"/>
      <c r="N357" s="63"/>
      <c r="O357" s="63"/>
      <c r="P357" s="63"/>
      <c r="Q357" s="63"/>
      <c r="R357" s="63"/>
      <c r="S357" s="63"/>
      <c r="T357" s="63"/>
      <c r="U357" s="63"/>
      <c r="V357" s="63"/>
      <c r="W357" s="63"/>
      <c r="X357" s="63"/>
      <c r="Y357" s="63"/>
      <c r="Z357" s="63"/>
      <c r="AA357" s="63"/>
      <c r="AB357" s="63"/>
      <c r="AC357" s="63"/>
      <c r="AD357" s="63"/>
      <c r="AE357" s="63"/>
      <c r="AF357" s="63"/>
      <c r="AG357" s="63"/>
      <c r="AH357" s="63"/>
      <c r="AI357" s="63"/>
      <c r="AJ357" s="63"/>
      <c r="AK357" s="63"/>
      <c r="AL357" s="63"/>
      <c r="AM357" s="63"/>
      <c r="AN357" s="63"/>
      <c r="AO357" s="63"/>
      <c r="AP357" s="63"/>
    </row>
    <row r="358" spans="1:42" s="60" customFormat="1" x14ac:dyDescent="0.2">
      <c r="A358" s="5"/>
      <c r="B358" s="5"/>
      <c r="C358" s="144"/>
      <c r="D358" s="65"/>
      <c r="E358" s="5"/>
      <c r="F358" s="190"/>
      <c r="G358" s="278"/>
      <c r="H358" s="139"/>
      <c r="I358" s="139"/>
      <c r="J358" s="139"/>
      <c r="K358" s="63"/>
      <c r="L358" s="63"/>
      <c r="M358" s="63"/>
      <c r="N358" s="63"/>
      <c r="O358" s="63"/>
      <c r="P358" s="63"/>
      <c r="Q358" s="63"/>
      <c r="R358" s="63"/>
      <c r="S358" s="63"/>
      <c r="T358" s="63"/>
      <c r="U358" s="63"/>
      <c r="V358" s="63"/>
      <c r="W358" s="63"/>
      <c r="X358" s="63"/>
      <c r="Y358" s="63"/>
      <c r="Z358" s="63"/>
      <c r="AA358" s="63"/>
      <c r="AB358" s="63"/>
      <c r="AC358" s="63"/>
      <c r="AD358" s="63"/>
      <c r="AE358" s="63"/>
      <c r="AF358" s="63"/>
      <c r="AG358" s="63"/>
      <c r="AH358" s="63"/>
      <c r="AI358" s="63"/>
      <c r="AJ358" s="63"/>
      <c r="AK358" s="63"/>
      <c r="AL358" s="63"/>
      <c r="AM358" s="63"/>
      <c r="AN358" s="63"/>
      <c r="AO358" s="63"/>
      <c r="AP358" s="63"/>
    </row>
    <row r="359" spans="1:42" s="60" customFormat="1" x14ac:dyDescent="0.2">
      <c r="A359" s="5"/>
      <c r="B359" s="5"/>
      <c r="C359" s="144"/>
      <c r="D359" s="65"/>
      <c r="E359" s="5"/>
      <c r="F359" s="190"/>
      <c r="G359" s="278"/>
      <c r="H359" s="139"/>
      <c r="I359" s="139"/>
      <c r="J359" s="139"/>
      <c r="K359" s="63"/>
      <c r="L359" s="63"/>
      <c r="M359" s="63"/>
      <c r="N359" s="63"/>
      <c r="O359" s="63"/>
      <c r="P359" s="63"/>
      <c r="Q359" s="63"/>
      <c r="R359" s="63"/>
      <c r="S359" s="63"/>
      <c r="T359" s="63"/>
      <c r="U359" s="63"/>
      <c r="V359" s="63"/>
      <c r="W359" s="63"/>
      <c r="X359" s="63"/>
      <c r="Y359" s="63"/>
      <c r="Z359" s="63"/>
      <c r="AA359" s="63"/>
      <c r="AB359" s="63"/>
      <c r="AC359" s="63"/>
      <c r="AD359" s="63"/>
      <c r="AE359" s="63"/>
      <c r="AF359" s="63"/>
      <c r="AG359" s="63"/>
      <c r="AH359" s="63"/>
      <c r="AI359" s="63"/>
      <c r="AJ359" s="63"/>
      <c r="AK359" s="63"/>
      <c r="AL359" s="63"/>
      <c r="AM359" s="63"/>
      <c r="AN359" s="63"/>
      <c r="AO359" s="63"/>
      <c r="AP359" s="63"/>
    </row>
    <row r="360" spans="1:42" s="60" customFormat="1" x14ac:dyDescent="0.2">
      <c r="A360" s="5"/>
      <c r="B360" s="5"/>
      <c r="C360" s="144"/>
      <c r="D360" s="65"/>
      <c r="E360" s="5"/>
      <c r="F360" s="190"/>
      <c r="G360" s="278"/>
      <c r="H360" s="139"/>
      <c r="I360" s="139"/>
      <c r="J360" s="139"/>
      <c r="K360" s="63"/>
      <c r="L360" s="63"/>
      <c r="M360" s="63"/>
      <c r="N360" s="63"/>
      <c r="O360" s="63"/>
      <c r="P360" s="63"/>
      <c r="Q360" s="63"/>
      <c r="R360" s="63"/>
      <c r="S360" s="63"/>
      <c r="T360" s="63"/>
      <c r="U360" s="63"/>
      <c r="V360" s="63"/>
      <c r="W360" s="63"/>
      <c r="X360" s="63"/>
      <c r="Y360" s="63"/>
      <c r="Z360" s="63"/>
      <c r="AA360" s="63"/>
      <c r="AB360" s="63"/>
      <c r="AC360" s="63"/>
      <c r="AD360" s="63"/>
      <c r="AE360" s="63"/>
      <c r="AF360" s="63"/>
      <c r="AG360" s="63"/>
      <c r="AH360" s="63"/>
      <c r="AI360" s="63"/>
      <c r="AJ360" s="63"/>
      <c r="AK360" s="63"/>
      <c r="AL360" s="63"/>
      <c r="AM360" s="63"/>
      <c r="AN360" s="63"/>
      <c r="AO360" s="63"/>
      <c r="AP360" s="63"/>
    </row>
    <row r="361" spans="1:42" s="60" customFormat="1" x14ac:dyDescent="0.2">
      <c r="A361" s="5"/>
      <c r="B361" s="5"/>
      <c r="C361" s="144"/>
      <c r="D361" s="65"/>
      <c r="E361" s="5"/>
      <c r="F361" s="190"/>
      <c r="G361" s="278"/>
      <c r="H361" s="139"/>
      <c r="I361" s="139"/>
      <c r="J361" s="139"/>
      <c r="K361" s="63"/>
      <c r="L361" s="63"/>
      <c r="M361" s="63"/>
      <c r="N361" s="63"/>
      <c r="O361" s="63"/>
      <c r="P361" s="63"/>
      <c r="Q361" s="63"/>
      <c r="R361" s="63"/>
      <c r="S361" s="63"/>
      <c r="T361" s="63"/>
      <c r="U361" s="63"/>
      <c r="V361" s="63"/>
      <c r="W361" s="63"/>
      <c r="X361" s="63"/>
      <c r="Y361" s="63"/>
      <c r="Z361" s="63"/>
      <c r="AA361" s="63"/>
      <c r="AB361" s="63"/>
      <c r="AC361" s="63"/>
      <c r="AD361" s="63"/>
      <c r="AE361" s="63"/>
      <c r="AF361" s="63"/>
      <c r="AG361" s="63"/>
      <c r="AH361" s="63"/>
      <c r="AI361" s="63"/>
      <c r="AJ361" s="63"/>
      <c r="AK361" s="63"/>
      <c r="AL361" s="63"/>
      <c r="AM361" s="63"/>
      <c r="AN361" s="63"/>
      <c r="AO361" s="63"/>
      <c r="AP361" s="63"/>
    </row>
    <row r="362" spans="1:42" s="60" customFormat="1" x14ac:dyDescent="0.2">
      <c r="A362" s="5"/>
      <c r="B362" s="5"/>
      <c r="C362" s="144"/>
      <c r="D362" s="65"/>
      <c r="E362" s="5"/>
      <c r="F362" s="190"/>
      <c r="G362" s="278"/>
      <c r="H362" s="139"/>
      <c r="I362" s="139"/>
      <c r="J362" s="139"/>
      <c r="K362" s="63"/>
      <c r="L362" s="63"/>
      <c r="M362" s="63"/>
      <c r="N362" s="63"/>
      <c r="O362" s="63"/>
      <c r="P362" s="63"/>
      <c r="Q362" s="63"/>
      <c r="R362" s="63"/>
      <c r="S362" s="63"/>
      <c r="T362" s="63"/>
      <c r="U362" s="63"/>
      <c r="V362" s="63"/>
      <c r="W362" s="63"/>
      <c r="X362" s="63"/>
      <c r="Y362" s="63"/>
      <c r="Z362" s="63"/>
      <c r="AA362" s="63"/>
      <c r="AB362" s="63"/>
      <c r="AC362" s="63"/>
      <c r="AD362" s="63"/>
      <c r="AE362" s="63"/>
      <c r="AF362" s="63"/>
      <c r="AG362" s="63"/>
      <c r="AH362" s="63"/>
      <c r="AI362" s="63"/>
      <c r="AJ362" s="63"/>
      <c r="AK362" s="63"/>
      <c r="AL362" s="63"/>
      <c r="AM362" s="63"/>
      <c r="AN362" s="63"/>
      <c r="AO362" s="63"/>
      <c r="AP362" s="63"/>
    </row>
    <row r="363" spans="1:42" s="60" customFormat="1" x14ac:dyDescent="0.2">
      <c r="A363" s="5"/>
      <c r="B363" s="5"/>
      <c r="C363" s="144"/>
      <c r="D363" s="65"/>
      <c r="E363" s="5"/>
      <c r="F363" s="190"/>
      <c r="G363" s="278"/>
      <c r="H363" s="139"/>
      <c r="I363" s="139"/>
      <c r="J363" s="139"/>
      <c r="K363" s="63"/>
      <c r="L363" s="63"/>
      <c r="M363" s="63"/>
      <c r="N363" s="63"/>
      <c r="O363" s="63"/>
      <c r="P363" s="63"/>
      <c r="Q363" s="63"/>
      <c r="R363" s="63"/>
      <c r="S363" s="63"/>
      <c r="T363" s="63"/>
      <c r="U363" s="63"/>
      <c r="V363" s="63"/>
      <c r="W363" s="63"/>
      <c r="X363" s="63"/>
      <c r="Y363" s="63"/>
      <c r="Z363" s="63"/>
      <c r="AA363" s="63"/>
      <c r="AB363" s="63"/>
      <c r="AC363" s="63"/>
      <c r="AD363" s="63"/>
      <c r="AE363" s="63"/>
      <c r="AF363" s="63"/>
      <c r="AG363" s="63"/>
      <c r="AH363" s="63"/>
      <c r="AI363" s="63"/>
      <c r="AJ363" s="63"/>
      <c r="AK363" s="63"/>
      <c r="AL363" s="63"/>
      <c r="AM363" s="63"/>
      <c r="AN363" s="63"/>
      <c r="AO363" s="63"/>
      <c r="AP363" s="63"/>
    </row>
    <row r="364" spans="1:42" s="60" customFormat="1" x14ac:dyDescent="0.2">
      <c r="A364" s="5"/>
      <c r="B364" s="5"/>
      <c r="C364" s="144"/>
      <c r="D364" s="65"/>
      <c r="E364" s="5"/>
      <c r="F364" s="190"/>
      <c r="G364" s="278"/>
      <c r="H364" s="139"/>
      <c r="I364" s="139"/>
      <c r="J364" s="139"/>
      <c r="K364" s="63"/>
      <c r="L364" s="63"/>
      <c r="M364" s="63"/>
      <c r="N364" s="63"/>
      <c r="O364" s="63"/>
      <c r="P364" s="63"/>
      <c r="Q364" s="63"/>
      <c r="R364" s="63"/>
      <c r="S364" s="63"/>
      <c r="T364" s="63"/>
      <c r="U364" s="63"/>
      <c r="V364" s="63"/>
      <c r="W364" s="63"/>
      <c r="X364" s="63"/>
      <c r="Y364" s="63"/>
      <c r="Z364" s="63"/>
      <c r="AA364" s="63"/>
      <c r="AB364" s="63"/>
      <c r="AC364" s="63"/>
      <c r="AD364" s="63"/>
      <c r="AE364" s="63"/>
      <c r="AF364" s="63"/>
      <c r="AG364" s="63"/>
      <c r="AH364" s="63"/>
      <c r="AI364" s="63"/>
      <c r="AJ364" s="63"/>
      <c r="AK364" s="63"/>
      <c r="AL364" s="63"/>
      <c r="AM364" s="63"/>
      <c r="AN364" s="63"/>
      <c r="AO364" s="63"/>
      <c r="AP364" s="63"/>
    </row>
    <row r="365" spans="1:42" s="60" customFormat="1" x14ac:dyDescent="0.2">
      <c r="A365" s="5"/>
      <c r="B365" s="5"/>
      <c r="C365" s="144"/>
      <c r="D365" s="65"/>
      <c r="E365" s="5"/>
      <c r="F365" s="190"/>
      <c r="G365" s="278"/>
      <c r="H365" s="139"/>
      <c r="I365" s="139"/>
      <c r="J365" s="139"/>
      <c r="K365" s="63"/>
      <c r="L365" s="63"/>
      <c r="M365" s="63"/>
      <c r="N365" s="63"/>
      <c r="O365" s="63"/>
      <c r="P365" s="63"/>
      <c r="Q365" s="63"/>
      <c r="R365" s="63"/>
      <c r="S365" s="63"/>
      <c r="T365" s="63"/>
      <c r="U365" s="63"/>
      <c r="V365" s="63"/>
      <c r="W365" s="63"/>
      <c r="X365" s="63"/>
      <c r="Y365" s="63"/>
      <c r="Z365" s="63"/>
      <c r="AA365" s="63"/>
      <c r="AB365" s="63"/>
      <c r="AC365" s="63"/>
      <c r="AD365" s="63"/>
      <c r="AE365" s="63"/>
      <c r="AF365" s="63"/>
      <c r="AG365" s="63"/>
      <c r="AH365" s="63"/>
      <c r="AI365" s="63"/>
      <c r="AJ365" s="63"/>
      <c r="AK365" s="63"/>
      <c r="AL365" s="63"/>
      <c r="AM365" s="63"/>
      <c r="AN365" s="63"/>
      <c r="AO365" s="63"/>
      <c r="AP365" s="63"/>
    </row>
    <row r="366" spans="1:42" s="60" customFormat="1" x14ac:dyDescent="0.2">
      <c r="A366" s="5"/>
      <c r="B366" s="5"/>
      <c r="C366" s="144"/>
      <c r="D366" s="65"/>
      <c r="E366" s="5"/>
      <c r="F366" s="190"/>
      <c r="G366" s="278"/>
      <c r="H366" s="139"/>
      <c r="I366" s="139"/>
      <c r="J366" s="139"/>
      <c r="K366" s="63"/>
      <c r="L366" s="63"/>
      <c r="M366" s="63"/>
      <c r="N366" s="63"/>
      <c r="O366" s="63"/>
      <c r="P366" s="63"/>
      <c r="Q366" s="63"/>
      <c r="R366" s="63"/>
      <c r="S366" s="63"/>
      <c r="T366" s="63"/>
      <c r="U366" s="63"/>
      <c r="V366" s="63"/>
      <c r="W366" s="63"/>
      <c r="X366" s="63"/>
      <c r="Y366" s="63"/>
      <c r="Z366" s="63"/>
      <c r="AA366" s="63"/>
      <c r="AB366" s="63"/>
      <c r="AC366" s="63"/>
      <c r="AD366" s="63"/>
      <c r="AE366" s="63"/>
      <c r="AF366" s="63"/>
      <c r="AG366" s="63"/>
      <c r="AH366" s="63"/>
      <c r="AI366" s="63"/>
      <c r="AJ366" s="63"/>
      <c r="AK366" s="63"/>
      <c r="AL366" s="63"/>
      <c r="AM366" s="63"/>
      <c r="AN366" s="63"/>
      <c r="AO366" s="63"/>
      <c r="AP366" s="63"/>
    </row>
    <row r="367" spans="1:42" s="60" customFormat="1" x14ac:dyDescent="0.2">
      <c r="A367" s="5"/>
      <c r="B367" s="5"/>
      <c r="C367" s="144"/>
      <c r="D367" s="65"/>
      <c r="E367" s="5"/>
      <c r="F367" s="190"/>
      <c r="G367" s="278"/>
      <c r="H367" s="139"/>
      <c r="I367" s="139"/>
      <c r="J367" s="139"/>
      <c r="K367" s="63"/>
      <c r="L367" s="63"/>
      <c r="M367" s="63"/>
      <c r="N367" s="63"/>
      <c r="O367" s="63"/>
      <c r="P367" s="63"/>
      <c r="Q367" s="63"/>
      <c r="R367" s="63"/>
      <c r="S367" s="63"/>
      <c r="T367" s="63"/>
      <c r="U367" s="63"/>
      <c r="V367" s="63"/>
      <c r="W367" s="63"/>
      <c r="X367" s="63"/>
      <c r="Y367" s="63"/>
      <c r="Z367" s="63"/>
      <c r="AA367" s="63"/>
      <c r="AB367" s="63"/>
      <c r="AC367" s="63"/>
      <c r="AD367" s="63"/>
      <c r="AE367" s="63"/>
      <c r="AF367" s="63"/>
      <c r="AG367" s="63"/>
      <c r="AH367" s="63"/>
      <c r="AI367" s="63"/>
      <c r="AJ367" s="63"/>
      <c r="AK367" s="63"/>
      <c r="AL367" s="63"/>
      <c r="AM367" s="63"/>
      <c r="AN367" s="63"/>
      <c r="AO367" s="63"/>
      <c r="AP367" s="63"/>
    </row>
    <row r="368" spans="1:42" s="60" customFormat="1" x14ac:dyDescent="0.2">
      <c r="A368" s="5"/>
      <c r="B368" s="5"/>
      <c r="C368" s="144"/>
      <c r="D368" s="65"/>
      <c r="E368" s="5"/>
      <c r="F368" s="190"/>
      <c r="G368" s="278"/>
      <c r="H368" s="139"/>
      <c r="I368" s="139"/>
      <c r="J368" s="139"/>
      <c r="K368" s="63"/>
      <c r="L368" s="63"/>
      <c r="M368" s="63"/>
      <c r="N368" s="63"/>
      <c r="O368" s="63"/>
      <c r="P368" s="63"/>
      <c r="Q368" s="63"/>
      <c r="R368" s="63"/>
      <c r="S368" s="63"/>
      <c r="T368" s="63"/>
      <c r="U368" s="63"/>
      <c r="V368" s="63"/>
      <c r="W368" s="63"/>
      <c r="X368" s="63"/>
      <c r="Y368" s="63"/>
      <c r="Z368" s="63"/>
      <c r="AA368" s="63"/>
      <c r="AB368" s="63"/>
      <c r="AC368" s="63"/>
      <c r="AD368" s="63"/>
      <c r="AE368" s="63"/>
      <c r="AF368" s="63"/>
      <c r="AG368" s="63"/>
      <c r="AH368" s="63"/>
      <c r="AI368" s="63"/>
      <c r="AJ368" s="63"/>
      <c r="AK368" s="63"/>
      <c r="AL368" s="63"/>
      <c r="AM368" s="63"/>
      <c r="AN368" s="63"/>
      <c r="AO368" s="63"/>
      <c r="AP368" s="63"/>
    </row>
    <row r="369" spans="1:42" s="60" customFormat="1" x14ac:dyDescent="0.2">
      <c r="A369" s="5"/>
      <c r="B369" s="5"/>
      <c r="C369" s="144"/>
      <c r="D369" s="65"/>
      <c r="E369" s="5"/>
      <c r="F369" s="190"/>
      <c r="G369" s="278"/>
      <c r="H369" s="139"/>
      <c r="I369" s="139"/>
      <c r="J369" s="139"/>
      <c r="K369" s="63"/>
      <c r="L369" s="63"/>
      <c r="M369" s="63"/>
      <c r="N369" s="63"/>
      <c r="O369" s="63"/>
      <c r="P369" s="63"/>
      <c r="Q369" s="63"/>
      <c r="R369" s="63"/>
      <c r="S369" s="63"/>
      <c r="T369" s="63"/>
      <c r="U369" s="63"/>
      <c r="V369" s="63"/>
      <c r="W369" s="63"/>
      <c r="X369" s="63"/>
      <c r="Y369" s="63"/>
      <c r="Z369" s="63"/>
      <c r="AA369" s="63"/>
      <c r="AB369" s="63"/>
      <c r="AC369" s="63"/>
      <c r="AD369" s="63"/>
      <c r="AE369" s="63"/>
      <c r="AF369" s="63"/>
      <c r="AG369" s="63"/>
      <c r="AH369" s="63"/>
      <c r="AI369" s="63"/>
      <c r="AJ369" s="63"/>
      <c r="AK369" s="63"/>
      <c r="AL369" s="63"/>
      <c r="AM369" s="63"/>
      <c r="AN369" s="63"/>
      <c r="AO369" s="63"/>
      <c r="AP369" s="63"/>
    </row>
    <row r="370" spans="1:42" s="60" customFormat="1" x14ac:dyDescent="0.2">
      <c r="A370" s="5"/>
      <c r="B370" s="5"/>
      <c r="C370" s="144"/>
      <c r="D370" s="65"/>
      <c r="E370" s="5"/>
      <c r="F370" s="190"/>
      <c r="G370" s="278"/>
      <c r="H370" s="139"/>
      <c r="I370" s="139"/>
      <c r="J370" s="139"/>
      <c r="K370" s="63"/>
      <c r="L370" s="63"/>
      <c r="M370" s="63"/>
      <c r="N370" s="63"/>
      <c r="O370" s="63"/>
      <c r="P370" s="63"/>
      <c r="Q370" s="63"/>
      <c r="R370" s="63"/>
      <c r="S370" s="63"/>
      <c r="T370" s="63"/>
      <c r="U370" s="63"/>
      <c r="V370" s="63"/>
      <c r="W370" s="63"/>
      <c r="X370" s="63"/>
      <c r="Y370" s="63"/>
      <c r="Z370" s="63"/>
      <c r="AA370" s="63"/>
      <c r="AB370" s="63"/>
      <c r="AC370" s="63"/>
      <c r="AD370" s="63"/>
      <c r="AE370" s="63"/>
      <c r="AF370" s="63"/>
      <c r="AG370" s="63"/>
      <c r="AH370" s="63"/>
      <c r="AI370" s="63"/>
      <c r="AJ370" s="63"/>
      <c r="AK370" s="63"/>
      <c r="AL370" s="63"/>
      <c r="AM370" s="63"/>
      <c r="AN370" s="63"/>
      <c r="AO370" s="63"/>
      <c r="AP370" s="63"/>
    </row>
    <row r="371" spans="1:42" s="60" customFormat="1" x14ac:dyDescent="0.2">
      <c r="A371" s="5"/>
      <c r="B371" s="5"/>
      <c r="C371" s="144"/>
      <c r="D371" s="65"/>
      <c r="E371" s="5"/>
      <c r="F371" s="190"/>
      <c r="G371" s="278"/>
      <c r="H371" s="139"/>
      <c r="I371" s="139"/>
      <c r="J371" s="139"/>
      <c r="K371" s="63"/>
      <c r="L371" s="63"/>
      <c r="M371" s="63"/>
      <c r="N371" s="63"/>
      <c r="O371" s="63"/>
      <c r="P371" s="63"/>
      <c r="Q371" s="63"/>
      <c r="R371" s="63"/>
      <c r="S371" s="63"/>
      <c r="T371" s="63"/>
      <c r="U371" s="63"/>
      <c r="V371" s="63"/>
      <c r="W371" s="63"/>
      <c r="X371" s="63"/>
      <c r="Y371" s="63"/>
      <c r="Z371" s="63"/>
      <c r="AA371" s="63"/>
      <c r="AB371" s="63"/>
      <c r="AC371" s="63"/>
      <c r="AD371" s="63"/>
      <c r="AE371" s="63"/>
      <c r="AF371" s="63"/>
      <c r="AG371" s="63"/>
      <c r="AH371" s="63"/>
      <c r="AI371" s="63"/>
      <c r="AJ371" s="63"/>
      <c r="AK371" s="63"/>
      <c r="AL371" s="63"/>
      <c r="AM371" s="63"/>
      <c r="AN371" s="63"/>
      <c r="AO371" s="63"/>
      <c r="AP371" s="63"/>
    </row>
    <row r="372" spans="1:42" s="60" customFormat="1" x14ac:dyDescent="0.2">
      <c r="A372" s="5"/>
      <c r="B372" s="5"/>
      <c r="C372" s="144"/>
      <c r="D372" s="65"/>
      <c r="E372" s="5"/>
      <c r="F372" s="190"/>
      <c r="G372" s="278"/>
      <c r="H372" s="139"/>
      <c r="I372" s="139"/>
      <c r="J372" s="139"/>
      <c r="K372" s="63"/>
      <c r="L372" s="63"/>
      <c r="M372" s="63"/>
      <c r="N372" s="63"/>
      <c r="O372" s="63"/>
      <c r="P372" s="63"/>
      <c r="Q372" s="63"/>
      <c r="R372" s="63"/>
      <c r="S372" s="63"/>
      <c r="T372" s="63"/>
      <c r="U372" s="63"/>
      <c r="V372" s="63"/>
      <c r="W372" s="63"/>
      <c r="X372" s="63"/>
      <c r="Y372" s="63"/>
      <c r="Z372" s="63"/>
      <c r="AA372" s="63"/>
      <c r="AB372" s="63"/>
      <c r="AC372" s="63"/>
      <c r="AD372" s="63"/>
      <c r="AE372" s="63"/>
      <c r="AF372" s="63"/>
      <c r="AG372" s="63"/>
      <c r="AH372" s="63"/>
      <c r="AI372" s="63"/>
      <c r="AJ372" s="63"/>
      <c r="AK372" s="63"/>
      <c r="AL372" s="63"/>
      <c r="AM372" s="63"/>
      <c r="AN372" s="63"/>
      <c r="AO372" s="63"/>
      <c r="AP372" s="63"/>
    </row>
    <row r="373" spans="1:42" s="60" customFormat="1" x14ac:dyDescent="0.2">
      <c r="A373" s="5"/>
      <c r="B373" s="5"/>
      <c r="C373" s="144"/>
      <c r="D373" s="65"/>
      <c r="E373" s="5"/>
      <c r="F373" s="190"/>
      <c r="G373" s="278"/>
      <c r="H373" s="139"/>
      <c r="I373" s="139"/>
      <c r="J373" s="139"/>
      <c r="K373" s="63"/>
      <c r="L373" s="63"/>
      <c r="M373" s="63"/>
      <c r="N373" s="63"/>
      <c r="O373" s="63"/>
      <c r="P373" s="63"/>
      <c r="Q373" s="63"/>
      <c r="R373" s="63"/>
      <c r="S373" s="63"/>
      <c r="T373" s="63"/>
      <c r="U373" s="63"/>
      <c r="V373" s="63"/>
      <c r="W373" s="63"/>
      <c r="X373" s="63"/>
      <c r="Y373" s="63"/>
      <c r="Z373" s="63"/>
      <c r="AA373" s="63"/>
      <c r="AB373" s="63"/>
      <c r="AC373" s="63"/>
      <c r="AD373" s="63"/>
      <c r="AE373" s="63"/>
      <c r="AF373" s="63"/>
      <c r="AG373" s="63"/>
      <c r="AH373" s="63"/>
      <c r="AI373" s="63"/>
      <c r="AJ373" s="63"/>
      <c r="AK373" s="63"/>
      <c r="AL373" s="63"/>
      <c r="AM373" s="63"/>
      <c r="AN373" s="63"/>
      <c r="AO373" s="63"/>
      <c r="AP373" s="63"/>
    </row>
    <row r="374" spans="1:42" s="60" customFormat="1" x14ac:dyDescent="0.2">
      <c r="A374" s="5"/>
      <c r="B374" s="5"/>
      <c r="C374" s="144"/>
      <c r="D374" s="65"/>
      <c r="E374" s="5"/>
      <c r="F374" s="190"/>
      <c r="G374" s="278"/>
      <c r="H374" s="139"/>
      <c r="I374" s="139"/>
      <c r="J374" s="139"/>
      <c r="K374" s="63"/>
      <c r="L374" s="63"/>
      <c r="M374" s="63"/>
      <c r="N374" s="63"/>
      <c r="O374" s="63"/>
      <c r="P374" s="63"/>
      <c r="Q374" s="63"/>
      <c r="R374" s="63"/>
      <c r="S374" s="63"/>
      <c r="T374" s="63"/>
      <c r="U374" s="63"/>
      <c r="V374" s="63"/>
      <c r="W374" s="63"/>
      <c r="X374" s="63"/>
      <c r="Y374" s="63"/>
      <c r="Z374" s="63"/>
      <c r="AA374" s="63"/>
      <c r="AB374" s="63"/>
      <c r="AC374" s="63"/>
      <c r="AD374" s="63"/>
      <c r="AE374" s="63"/>
      <c r="AF374" s="63"/>
      <c r="AG374" s="63"/>
      <c r="AH374" s="63"/>
      <c r="AI374" s="63"/>
      <c r="AJ374" s="63"/>
      <c r="AK374" s="63"/>
      <c r="AL374" s="63"/>
      <c r="AM374" s="63"/>
      <c r="AN374" s="63"/>
      <c r="AO374" s="63"/>
      <c r="AP374" s="63"/>
    </row>
    <row r="375" spans="1:42" s="60" customFormat="1" x14ac:dyDescent="0.2">
      <c r="A375" s="5"/>
      <c r="B375" s="5"/>
      <c r="C375" s="144"/>
      <c r="D375" s="65"/>
      <c r="E375" s="5"/>
      <c r="F375" s="190"/>
      <c r="G375" s="278"/>
      <c r="H375" s="139"/>
      <c r="I375" s="139"/>
      <c r="J375" s="139"/>
      <c r="K375" s="63"/>
      <c r="L375" s="63"/>
      <c r="M375" s="63"/>
      <c r="N375" s="63"/>
      <c r="O375" s="63"/>
      <c r="P375" s="63"/>
      <c r="Q375" s="63"/>
      <c r="R375" s="63"/>
      <c r="S375" s="63"/>
      <c r="T375" s="63"/>
      <c r="U375" s="63"/>
      <c r="V375" s="63"/>
      <c r="W375" s="63"/>
      <c r="X375" s="63"/>
      <c r="Y375" s="63"/>
      <c r="Z375" s="63"/>
      <c r="AA375" s="63"/>
      <c r="AB375" s="63"/>
      <c r="AC375" s="63"/>
      <c r="AD375" s="63"/>
      <c r="AE375" s="63"/>
      <c r="AF375" s="63"/>
      <c r="AG375" s="63"/>
      <c r="AH375" s="63"/>
      <c r="AI375" s="63"/>
      <c r="AJ375" s="63"/>
      <c r="AK375" s="63"/>
      <c r="AL375" s="63"/>
      <c r="AM375" s="63"/>
      <c r="AN375" s="63"/>
      <c r="AO375" s="63"/>
      <c r="AP375" s="63"/>
    </row>
    <row r="376" spans="1:42" s="60" customFormat="1" x14ac:dyDescent="0.2">
      <c r="A376" s="5"/>
      <c r="B376" s="5"/>
      <c r="C376" s="144"/>
      <c r="D376" s="65"/>
      <c r="E376" s="5"/>
      <c r="F376" s="190"/>
      <c r="G376" s="278"/>
      <c r="H376" s="139"/>
      <c r="I376" s="139"/>
      <c r="J376" s="139"/>
      <c r="K376" s="63"/>
      <c r="L376" s="63"/>
      <c r="M376" s="63"/>
      <c r="N376" s="63"/>
      <c r="O376" s="63"/>
      <c r="P376" s="63"/>
      <c r="Q376" s="63"/>
      <c r="R376" s="63"/>
      <c r="S376" s="63"/>
      <c r="T376" s="63"/>
      <c r="U376" s="63"/>
      <c r="V376" s="63"/>
      <c r="W376" s="63"/>
      <c r="X376" s="63"/>
      <c r="Y376" s="63"/>
      <c r="Z376" s="63"/>
      <c r="AA376" s="63"/>
      <c r="AB376" s="63"/>
      <c r="AC376" s="63"/>
      <c r="AD376" s="63"/>
      <c r="AE376" s="63"/>
      <c r="AF376" s="63"/>
      <c r="AG376" s="63"/>
      <c r="AH376" s="63"/>
      <c r="AI376" s="63"/>
      <c r="AJ376" s="63"/>
      <c r="AK376" s="63"/>
      <c r="AL376" s="63"/>
      <c r="AM376" s="63"/>
      <c r="AN376" s="63"/>
      <c r="AO376" s="63"/>
      <c r="AP376" s="63"/>
    </row>
    <row r="377" spans="1:42" s="60" customFormat="1" x14ac:dyDescent="0.2">
      <c r="A377" s="5"/>
      <c r="B377" s="5"/>
      <c r="C377" s="144"/>
      <c r="D377" s="65"/>
      <c r="E377" s="5"/>
      <c r="F377" s="190"/>
      <c r="G377" s="278"/>
      <c r="H377" s="139"/>
      <c r="I377" s="139"/>
      <c r="J377" s="139"/>
      <c r="K377" s="63"/>
      <c r="L377" s="63"/>
      <c r="M377" s="63"/>
      <c r="N377" s="63"/>
      <c r="O377" s="63"/>
      <c r="P377" s="63"/>
      <c r="Q377" s="63"/>
      <c r="R377" s="63"/>
      <c r="S377" s="63"/>
      <c r="T377" s="63"/>
      <c r="U377" s="63"/>
      <c r="V377" s="63"/>
      <c r="W377" s="63"/>
      <c r="X377" s="63"/>
      <c r="Y377" s="63"/>
      <c r="Z377" s="63"/>
      <c r="AA377" s="63"/>
      <c r="AB377" s="63"/>
      <c r="AC377" s="63"/>
      <c r="AD377" s="63"/>
      <c r="AE377" s="63"/>
      <c r="AF377" s="63"/>
      <c r="AG377" s="63"/>
      <c r="AH377" s="63"/>
      <c r="AI377" s="63"/>
      <c r="AJ377" s="63"/>
      <c r="AK377" s="63"/>
      <c r="AL377" s="63"/>
      <c r="AM377" s="63"/>
      <c r="AN377" s="63"/>
      <c r="AO377" s="63"/>
      <c r="AP377" s="63"/>
    </row>
    <row r="378" spans="1:42" s="60" customFormat="1" x14ac:dyDescent="0.2">
      <c r="A378" s="5"/>
      <c r="B378" s="5"/>
      <c r="C378" s="144"/>
      <c r="D378" s="65"/>
      <c r="E378" s="5"/>
      <c r="F378" s="190"/>
      <c r="G378" s="278"/>
      <c r="H378" s="139"/>
      <c r="I378" s="139"/>
      <c r="J378" s="139"/>
      <c r="K378" s="63"/>
      <c r="L378" s="63"/>
      <c r="M378" s="63"/>
      <c r="N378" s="63"/>
      <c r="O378" s="63"/>
      <c r="P378" s="63"/>
      <c r="Q378" s="63"/>
      <c r="R378" s="63"/>
      <c r="S378" s="63"/>
      <c r="T378" s="63"/>
      <c r="U378" s="63"/>
      <c r="V378" s="63"/>
      <c r="W378" s="63"/>
      <c r="X378" s="63"/>
      <c r="Y378" s="63"/>
      <c r="Z378" s="63"/>
      <c r="AA378" s="63"/>
      <c r="AB378" s="63"/>
      <c r="AC378" s="63"/>
      <c r="AD378" s="63"/>
      <c r="AE378" s="63"/>
      <c r="AF378" s="63"/>
      <c r="AG378" s="63"/>
      <c r="AH378" s="63"/>
      <c r="AI378" s="63"/>
      <c r="AJ378" s="63"/>
      <c r="AK378" s="63"/>
      <c r="AL378" s="63"/>
      <c r="AM378" s="63"/>
      <c r="AN378" s="63"/>
      <c r="AO378" s="63"/>
      <c r="AP378" s="63"/>
    </row>
    <row r="379" spans="1:42" s="60" customFormat="1" x14ac:dyDescent="0.2">
      <c r="A379" s="5"/>
      <c r="B379" s="5"/>
      <c r="C379" s="144"/>
      <c r="D379" s="65"/>
      <c r="E379" s="5"/>
      <c r="F379" s="190"/>
      <c r="G379" s="278"/>
      <c r="H379" s="139"/>
      <c r="I379" s="139"/>
      <c r="J379" s="139"/>
      <c r="K379" s="63"/>
      <c r="L379" s="63"/>
      <c r="M379" s="63"/>
      <c r="N379" s="63"/>
      <c r="O379" s="63"/>
      <c r="P379" s="63"/>
      <c r="Q379" s="63"/>
      <c r="R379" s="63"/>
      <c r="S379" s="63"/>
      <c r="T379" s="63"/>
      <c r="U379" s="63"/>
      <c r="V379" s="63"/>
      <c r="W379" s="63"/>
      <c r="X379" s="63"/>
      <c r="Y379" s="63"/>
      <c r="Z379" s="63"/>
      <c r="AA379" s="63"/>
      <c r="AB379" s="63"/>
      <c r="AC379" s="63"/>
      <c r="AD379" s="63"/>
      <c r="AE379" s="63"/>
      <c r="AF379" s="63"/>
      <c r="AG379" s="63"/>
      <c r="AH379" s="63"/>
      <c r="AI379" s="63"/>
      <c r="AJ379" s="63"/>
      <c r="AK379" s="63"/>
      <c r="AL379" s="63"/>
      <c r="AM379" s="63"/>
      <c r="AN379" s="63"/>
      <c r="AO379" s="63"/>
      <c r="AP379" s="63"/>
    </row>
    <row r="380" spans="1:42" s="60" customFormat="1" x14ac:dyDescent="0.2">
      <c r="A380" s="5"/>
      <c r="B380" s="5"/>
      <c r="C380" s="144"/>
      <c r="D380" s="65"/>
      <c r="E380" s="5"/>
      <c r="F380" s="190"/>
      <c r="G380" s="278"/>
      <c r="H380" s="139"/>
      <c r="I380" s="139"/>
      <c r="J380" s="139"/>
      <c r="K380" s="63"/>
      <c r="L380" s="63"/>
      <c r="M380" s="63"/>
      <c r="N380" s="63"/>
      <c r="O380" s="63"/>
      <c r="P380" s="63"/>
      <c r="Q380" s="63"/>
      <c r="R380" s="63"/>
      <c r="S380" s="63"/>
      <c r="T380" s="63"/>
      <c r="U380" s="63"/>
      <c r="V380" s="63"/>
      <c r="W380" s="63"/>
      <c r="X380" s="63"/>
      <c r="Y380" s="63"/>
      <c r="Z380" s="63"/>
      <c r="AA380" s="63"/>
      <c r="AB380" s="63"/>
      <c r="AC380" s="63"/>
      <c r="AD380" s="63"/>
      <c r="AE380" s="63"/>
      <c r="AF380" s="63"/>
      <c r="AG380" s="63"/>
      <c r="AH380" s="63"/>
      <c r="AI380" s="63"/>
      <c r="AJ380" s="63"/>
      <c r="AK380" s="63"/>
      <c r="AL380" s="63"/>
      <c r="AM380" s="63"/>
      <c r="AN380" s="63"/>
      <c r="AO380" s="63"/>
      <c r="AP380" s="63"/>
    </row>
    <row r="381" spans="1:42" s="60" customFormat="1" x14ac:dyDescent="0.2">
      <c r="A381" s="5"/>
      <c r="B381" s="5"/>
      <c r="C381" s="144"/>
      <c r="D381" s="65"/>
      <c r="E381" s="5"/>
      <c r="F381" s="190"/>
      <c r="G381" s="278"/>
      <c r="H381" s="139"/>
      <c r="I381" s="139"/>
      <c r="J381" s="139"/>
      <c r="K381" s="63"/>
      <c r="L381" s="63"/>
      <c r="M381" s="63"/>
      <c r="N381" s="63"/>
      <c r="O381" s="63"/>
      <c r="P381" s="63"/>
      <c r="Q381" s="63"/>
      <c r="R381" s="63"/>
      <c r="S381" s="63"/>
      <c r="T381" s="63"/>
      <c r="U381" s="63"/>
      <c r="V381" s="63"/>
      <c r="W381" s="63"/>
      <c r="X381" s="63"/>
      <c r="Y381" s="63"/>
      <c r="Z381" s="63"/>
      <c r="AA381" s="63"/>
      <c r="AB381" s="63"/>
      <c r="AC381" s="63"/>
      <c r="AD381" s="63"/>
      <c r="AE381" s="63"/>
      <c r="AF381" s="63"/>
      <c r="AG381" s="63"/>
      <c r="AH381" s="63"/>
      <c r="AI381" s="63"/>
      <c r="AJ381" s="63"/>
      <c r="AK381" s="63"/>
      <c r="AL381" s="63"/>
      <c r="AM381" s="63"/>
      <c r="AN381" s="63"/>
      <c r="AO381" s="63"/>
      <c r="AP381" s="63"/>
    </row>
    <row r="382" spans="1:42" s="60" customFormat="1" x14ac:dyDescent="0.2">
      <c r="A382" s="5"/>
      <c r="B382" s="5"/>
      <c r="C382" s="144"/>
      <c r="D382" s="65"/>
      <c r="E382" s="5"/>
      <c r="F382" s="190"/>
      <c r="G382" s="278"/>
      <c r="H382" s="139"/>
      <c r="I382" s="139"/>
      <c r="J382" s="139"/>
      <c r="K382" s="63"/>
      <c r="L382" s="63"/>
      <c r="M382" s="63"/>
      <c r="N382" s="63"/>
      <c r="O382" s="63"/>
      <c r="P382" s="63"/>
      <c r="Q382" s="63"/>
      <c r="R382" s="63"/>
      <c r="S382" s="63"/>
      <c r="T382" s="63"/>
      <c r="U382" s="63"/>
      <c r="V382" s="63"/>
      <c r="W382" s="63"/>
      <c r="X382" s="63"/>
      <c r="Y382" s="63"/>
      <c r="Z382" s="63"/>
      <c r="AA382" s="63"/>
      <c r="AB382" s="63"/>
      <c r="AC382" s="63"/>
      <c r="AD382" s="63"/>
      <c r="AE382" s="63"/>
      <c r="AF382" s="63"/>
      <c r="AG382" s="63"/>
      <c r="AH382" s="63"/>
      <c r="AI382" s="63"/>
      <c r="AJ382" s="63"/>
      <c r="AK382" s="63"/>
      <c r="AL382" s="63"/>
      <c r="AM382" s="63"/>
      <c r="AN382" s="63"/>
      <c r="AO382" s="63"/>
      <c r="AP382" s="63"/>
    </row>
    <row r="383" spans="1:42" s="60" customFormat="1" x14ac:dyDescent="0.2">
      <c r="A383" s="5"/>
      <c r="B383" s="5"/>
      <c r="C383" s="144"/>
      <c r="D383" s="65"/>
      <c r="E383" s="5"/>
      <c r="F383" s="190"/>
      <c r="G383" s="278"/>
      <c r="H383" s="139"/>
      <c r="I383" s="139"/>
      <c r="J383" s="139"/>
      <c r="K383" s="63"/>
      <c r="L383" s="63"/>
      <c r="M383" s="63"/>
      <c r="N383" s="63"/>
      <c r="O383" s="63"/>
      <c r="P383" s="63"/>
      <c r="Q383" s="63"/>
      <c r="R383" s="63"/>
      <c r="S383" s="63"/>
      <c r="T383" s="63"/>
      <c r="U383" s="63"/>
      <c r="V383" s="63"/>
      <c r="W383" s="63"/>
      <c r="X383" s="63"/>
      <c r="Y383" s="63"/>
      <c r="Z383" s="63"/>
      <c r="AA383" s="63"/>
      <c r="AB383" s="63"/>
      <c r="AC383" s="63"/>
      <c r="AD383" s="63"/>
      <c r="AE383" s="63"/>
      <c r="AF383" s="63"/>
      <c r="AG383" s="63"/>
      <c r="AH383" s="63"/>
      <c r="AI383" s="63"/>
      <c r="AJ383" s="63"/>
      <c r="AK383" s="63"/>
      <c r="AL383" s="63"/>
      <c r="AM383" s="63"/>
      <c r="AN383" s="63"/>
      <c r="AO383" s="63"/>
      <c r="AP383" s="63"/>
    </row>
    <row r="384" spans="1:42" s="60" customFormat="1" x14ac:dyDescent="0.2">
      <c r="A384" s="5"/>
      <c r="B384" s="5"/>
      <c r="C384" s="144"/>
      <c r="D384" s="65"/>
      <c r="E384" s="5"/>
      <c r="F384" s="190"/>
      <c r="G384" s="278"/>
      <c r="H384" s="139"/>
      <c r="I384" s="139"/>
      <c r="J384" s="139"/>
      <c r="K384" s="63"/>
      <c r="L384" s="63"/>
      <c r="M384" s="63"/>
      <c r="N384" s="63"/>
      <c r="O384" s="63"/>
      <c r="P384" s="63"/>
      <c r="Q384" s="63"/>
      <c r="R384" s="63"/>
      <c r="S384" s="63"/>
      <c r="T384" s="63"/>
      <c r="U384" s="63"/>
      <c r="V384" s="63"/>
      <c r="W384" s="63"/>
      <c r="X384" s="63"/>
      <c r="Y384" s="63"/>
      <c r="Z384" s="63"/>
      <c r="AA384" s="63"/>
      <c r="AB384" s="63"/>
      <c r="AC384" s="63"/>
      <c r="AD384" s="63"/>
      <c r="AE384" s="63"/>
      <c r="AF384" s="63"/>
      <c r="AG384" s="63"/>
      <c r="AH384" s="63"/>
      <c r="AI384" s="63"/>
      <c r="AJ384" s="63"/>
      <c r="AK384" s="63"/>
      <c r="AL384" s="63"/>
      <c r="AM384" s="63"/>
      <c r="AN384" s="63"/>
      <c r="AO384" s="63"/>
      <c r="AP384" s="63"/>
    </row>
    <row r="385" spans="1:42" s="60" customFormat="1" x14ac:dyDescent="0.2">
      <c r="A385" s="5"/>
      <c r="B385" s="5"/>
      <c r="C385" s="144"/>
      <c r="D385" s="65"/>
      <c r="E385" s="5"/>
      <c r="F385" s="190"/>
      <c r="G385" s="278"/>
      <c r="H385" s="139"/>
      <c r="I385" s="139"/>
      <c r="J385" s="139"/>
      <c r="K385" s="63"/>
      <c r="L385" s="63"/>
      <c r="M385" s="63"/>
      <c r="N385" s="63"/>
      <c r="O385" s="63"/>
      <c r="P385" s="63"/>
      <c r="Q385" s="63"/>
      <c r="R385" s="63"/>
      <c r="S385" s="63"/>
      <c r="T385" s="63"/>
      <c r="U385" s="63"/>
      <c r="V385" s="63"/>
      <c r="W385" s="63"/>
      <c r="X385" s="63"/>
      <c r="Y385" s="63"/>
      <c r="Z385" s="63"/>
      <c r="AA385" s="63"/>
      <c r="AB385" s="63"/>
      <c r="AC385" s="63"/>
      <c r="AD385" s="63"/>
      <c r="AE385" s="63"/>
      <c r="AF385" s="63"/>
      <c r="AG385" s="63"/>
      <c r="AH385" s="63"/>
      <c r="AI385" s="63"/>
      <c r="AJ385" s="63"/>
      <c r="AK385" s="63"/>
      <c r="AL385" s="63"/>
      <c r="AM385" s="63"/>
      <c r="AN385" s="63"/>
      <c r="AO385" s="63"/>
      <c r="AP385" s="63"/>
    </row>
    <row r="386" spans="1:42" s="60" customFormat="1" x14ac:dyDescent="0.2">
      <c r="A386" s="5"/>
      <c r="B386" s="5"/>
      <c r="C386" s="144"/>
      <c r="D386" s="65"/>
      <c r="E386" s="5"/>
      <c r="F386" s="190"/>
      <c r="G386" s="278"/>
      <c r="H386" s="139"/>
      <c r="I386" s="139"/>
      <c r="J386" s="139"/>
      <c r="K386" s="63"/>
      <c r="L386" s="63"/>
      <c r="M386" s="63"/>
      <c r="N386" s="63"/>
      <c r="O386" s="63"/>
      <c r="P386" s="63"/>
      <c r="Q386" s="63"/>
      <c r="R386" s="63"/>
      <c r="S386" s="63"/>
      <c r="T386" s="63"/>
      <c r="U386" s="63"/>
      <c r="V386" s="63"/>
      <c r="W386" s="63"/>
      <c r="X386" s="63"/>
      <c r="Y386" s="63"/>
      <c r="Z386" s="63"/>
      <c r="AA386" s="63"/>
      <c r="AB386" s="63"/>
      <c r="AC386" s="63"/>
      <c r="AD386" s="63"/>
      <c r="AE386" s="63"/>
      <c r="AF386" s="63"/>
      <c r="AG386" s="63"/>
      <c r="AH386" s="63"/>
      <c r="AI386" s="63"/>
      <c r="AJ386" s="63"/>
      <c r="AK386" s="63"/>
      <c r="AL386" s="63"/>
      <c r="AM386" s="63"/>
      <c r="AN386" s="63"/>
      <c r="AO386" s="63"/>
      <c r="AP386" s="63"/>
    </row>
    <row r="387" spans="1:42" s="60" customFormat="1" x14ac:dyDescent="0.2">
      <c r="A387" s="5"/>
      <c r="B387" s="5"/>
      <c r="C387" s="144"/>
      <c r="D387" s="65"/>
      <c r="E387" s="5"/>
      <c r="F387" s="190"/>
      <c r="G387" s="278"/>
      <c r="H387" s="139"/>
      <c r="I387" s="139"/>
      <c r="J387" s="139"/>
      <c r="K387" s="63"/>
      <c r="L387" s="63"/>
      <c r="M387" s="63"/>
      <c r="N387" s="63"/>
      <c r="O387" s="63"/>
      <c r="P387" s="63"/>
      <c r="Q387" s="63"/>
      <c r="R387" s="63"/>
      <c r="S387" s="63"/>
      <c r="T387" s="63"/>
      <c r="U387" s="63"/>
      <c r="V387" s="63"/>
      <c r="W387" s="63"/>
      <c r="X387" s="63"/>
      <c r="Y387" s="63"/>
      <c r="Z387" s="63"/>
      <c r="AA387" s="63"/>
      <c r="AB387" s="63"/>
      <c r="AC387" s="63"/>
      <c r="AD387" s="63"/>
      <c r="AE387" s="63"/>
      <c r="AF387" s="63"/>
      <c r="AG387" s="63"/>
      <c r="AH387" s="63"/>
      <c r="AI387" s="63"/>
      <c r="AJ387" s="63"/>
      <c r="AK387" s="63"/>
      <c r="AL387" s="63"/>
      <c r="AM387" s="63"/>
      <c r="AN387" s="63"/>
      <c r="AO387" s="63"/>
      <c r="AP387" s="63"/>
    </row>
    <row r="388" spans="1:42" s="60" customFormat="1" x14ac:dyDescent="0.2">
      <c r="A388" s="5"/>
      <c r="B388" s="5"/>
      <c r="C388" s="144"/>
      <c r="D388" s="65"/>
      <c r="E388" s="5"/>
      <c r="F388" s="190"/>
      <c r="G388" s="278"/>
      <c r="H388" s="139"/>
      <c r="I388" s="139"/>
      <c r="J388" s="139"/>
      <c r="K388" s="63"/>
      <c r="L388" s="63"/>
      <c r="M388" s="63"/>
      <c r="N388" s="63"/>
      <c r="O388" s="63"/>
      <c r="P388" s="63"/>
      <c r="Q388" s="63"/>
      <c r="R388" s="63"/>
      <c r="S388" s="63"/>
      <c r="T388" s="63"/>
      <c r="U388" s="63"/>
      <c r="V388" s="63"/>
      <c r="W388" s="63"/>
      <c r="X388" s="63"/>
      <c r="Y388" s="63"/>
      <c r="Z388" s="63"/>
      <c r="AA388" s="63"/>
      <c r="AB388" s="63"/>
      <c r="AC388" s="63"/>
      <c r="AD388" s="63"/>
      <c r="AE388" s="63"/>
      <c r="AF388" s="63"/>
      <c r="AG388" s="63"/>
      <c r="AH388" s="63"/>
      <c r="AI388" s="63"/>
      <c r="AJ388" s="63"/>
      <c r="AK388" s="63"/>
      <c r="AL388" s="63"/>
      <c r="AM388" s="63"/>
      <c r="AN388" s="63"/>
      <c r="AO388" s="63"/>
      <c r="AP388" s="63"/>
    </row>
    <row r="389" spans="1:42" s="60" customFormat="1" x14ac:dyDescent="0.2">
      <c r="A389" s="5"/>
      <c r="B389" s="5"/>
      <c r="C389" s="144"/>
      <c r="D389" s="65"/>
      <c r="E389" s="5"/>
      <c r="F389" s="190"/>
      <c r="G389" s="278"/>
      <c r="H389" s="139"/>
      <c r="I389" s="139"/>
      <c r="J389" s="139"/>
      <c r="K389" s="63"/>
      <c r="L389" s="63"/>
      <c r="M389" s="63"/>
      <c r="N389" s="63"/>
      <c r="O389" s="63"/>
      <c r="P389" s="63"/>
      <c r="Q389" s="63"/>
      <c r="R389" s="63"/>
      <c r="S389" s="63"/>
      <c r="T389" s="63"/>
      <c r="U389" s="63"/>
      <c r="V389" s="63"/>
      <c r="W389" s="63"/>
      <c r="X389" s="63"/>
      <c r="Y389" s="63"/>
      <c r="Z389" s="63"/>
      <c r="AA389" s="63"/>
      <c r="AB389" s="63"/>
      <c r="AC389" s="63"/>
      <c r="AD389" s="63"/>
      <c r="AE389" s="63"/>
      <c r="AF389" s="63"/>
      <c r="AG389" s="63"/>
      <c r="AH389" s="63"/>
      <c r="AI389" s="63"/>
      <c r="AJ389" s="63"/>
      <c r="AK389" s="63"/>
      <c r="AL389" s="63"/>
      <c r="AM389" s="63"/>
      <c r="AN389" s="63"/>
      <c r="AO389" s="63"/>
      <c r="AP389" s="63"/>
    </row>
    <row r="390" spans="1:42" s="60" customFormat="1" x14ac:dyDescent="0.2">
      <c r="A390" s="5"/>
      <c r="B390" s="5"/>
      <c r="C390" s="144"/>
      <c r="D390" s="65"/>
      <c r="E390" s="5"/>
      <c r="F390" s="190"/>
      <c r="G390" s="278"/>
      <c r="H390" s="139"/>
      <c r="I390" s="139"/>
      <c r="J390" s="139"/>
      <c r="K390" s="63"/>
      <c r="L390" s="63"/>
      <c r="M390" s="63"/>
      <c r="N390" s="63"/>
      <c r="O390" s="63"/>
      <c r="P390" s="63"/>
      <c r="Q390" s="63"/>
      <c r="R390" s="63"/>
      <c r="S390" s="63"/>
      <c r="T390" s="63"/>
      <c r="U390" s="63"/>
      <c r="V390" s="63"/>
      <c r="W390" s="63"/>
      <c r="X390" s="63"/>
      <c r="Y390" s="63"/>
      <c r="Z390" s="63"/>
      <c r="AA390" s="63"/>
      <c r="AB390" s="63"/>
      <c r="AC390" s="63"/>
      <c r="AD390" s="63"/>
      <c r="AE390" s="63"/>
      <c r="AF390" s="63"/>
      <c r="AG390" s="63"/>
      <c r="AH390" s="63"/>
      <c r="AI390" s="63"/>
      <c r="AJ390" s="63"/>
      <c r="AK390" s="63"/>
      <c r="AL390" s="63"/>
      <c r="AM390" s="63"/>
      <c r="AN390" s="63"/>
      <c r="AO390" s="63"/>
      <c r="AP390" s="63"/>
    </row>
    <row r="391" spans="1:42" s="60" customFormat="1" x14ac:dyDescent="0.2">
      <c r="A391" s="5"/>
      <c r="B391" s="5"/>
      <c r="C391" s="144"/>
      <c r="D391" s="65"/>
      <c r="E391" s="5"/>
      <c r="F391" s="190"/>
      <c r="G391" s="278"/>
      <c r="H391" s="139"/>
      <c r="I391" s="139"/>
      <c r="J391" s="139"/>
      <c r="K391" s="63"/>
      <c r="L391" s="63"/>
      <c r="M391" s="63"/>
      <c r="N391" s="63"/>
      <c r="O391" s="63"/>
      <c r="P391" s="63"/>
      <c r="Q391" s="63"/>
      <c r="R391" s="63"/>
      <c r="S391" s="63"/>
      <c r="T391" s="63"/>
      <c r="U391" s="63"/>
      <c r="V391" s="63"/>
      <c r="W391" s="63"/>
      <c r="X391" s="63"/>
      <c r="Y391" s="63"/>
      <c r="Z391" s="63"/>
      <c r="AA391" s="63"/>
      <c r="AB391" s="63"/>
      <c r="AC391" s="63"/>
      <c r="AD391" s="63"/>
      <c r="AE391" s="63"/>
      <c r="AF391" s="63"/>
      <c r="AG391" s="63"/>
      <c r="AH391" s="63"/>
      <c r="AI391" s="63"/>
      <c r="AJ391" s="63"/>
      <c r="AK391" s="63"/>
      <c r="AL391" s="63"/>
      <c r="AM391" s="63"/>
      <c r="AN391" s="63"/>
      <c r="AO391" s="63"/>
      <c r="AP391" s="63"/>
    </row>
    <row r="392" spans="1:42" s="60" customFormat="1" x14ac:dyDescent="0.2">
      <c r="A392" s="5"/>
      <c r="B392" s="5"/>
      <c r="C392" s="144"/>
      <c r="D392" s="65"/>
      <c r="E392" s="5"/>
      <c r="F392" s="190"/>
      <c r="G392" s="278"/>
      <c r="H392" s="139"/>
      <c r="I392" s="139"/>
      <c r="J392" s="139"/>
      <c r="K392" s="63"/>
      <c r="L392" s="63"/>
      <c r="M392" s="63"/>
      <c r="N392" s="63"/>
      <c r="O392" s="63"/>
      <c r="P392" s="63"/>
      <c r="Q392" s="63"/>
      <c r="R392" s="63"/>
      <c r="S392" s="63"/>
      <c r="T392" s="63"/>
      <c r="U392" s="63"/>
      <c r="V392" s="63"/>
      <c r="W392" s="63"/>
      <c r="X392" s="63"/>
      <c r="Y392" s="63"/>
      <c r="Z392" s="63"/>
      <c r="AA392" s="63"/>
      <c r="AB392" s="63"/>
      <c r="AC392" s="63"/>
      <c r="AD392" s="63"/>
      <c r="AE392" s="63"/>
      <c r="AF392" s="63"/>
      <c r="AG392" s="63"/>
      <c r="AH392" s="63"/>
      <c r="AI392" s="63"/>
      <c r="AJ392" s="63"/>
      <c r="AK392" s="63"/>
      <c r="AL392" s="63"/>
      <c r="AM392" s="63"/>
      <c r="AN392" s="63"/>
      <c r="AO392" s="63"/>
      <c r="AP392" s="63"/>
    </row>
    <row r="393" spans="1:42" s="60" customFormat="1" x14ac:dyDescent="0.2">
      <c r="A393" s="5"/>
      <c r="B393" s="5"/>
      <c r="C393" s="144"/>
      <c r="D393" s="65"/>
      <c r="E393" s="5"/>
      <c r="F393" s="190"/>
      <c r="G393" s="278"/>
      <c r="H393" s="139"/>
      <c r="I393" s="139"/>
      <c r="J393" s="139"/>
      <c r="K393" s="63"/>
      <c r="L393" s="63"/>
      <c r="M393" s="63"/>
      <c r="N393" s="63"/>
      <c r="O393" s="63"/>
      <c r="P393" s="63"/>
      <c r="Q393" s="63"/>
      <c r="R393" s="63"/>
      <c r="S393" s="63"/>
      <c r="T393" s="63"/>
      <c r="U393" s="63"/>
      <c r="V393" s="63"/>
      <c r="W393" s="63"/>
      <c r="X393" s="63"/>
      <c r="Y393" s="63"/>
      <c r="Z393" s="63"/>
      <c r="AA393" s="63"/>
      <c r="AB393" s="63"/>
      <c r="AC393" s="63"/>
      <c r="AD393" s="63"/>
      <c r="AE393" s="63"/>
      <c r="AF393" s="63"/>
      <c r="AG393" s="63"/>
      <c r="AH393" s="63"/>
      <c r="AI393" s="63"/>
      <c r="AJ393" s="63"/>
      <c r="AK393" s="63"/>
      <c r="AL393" s="63"/>
      <c r="AM393" s="63"/>
      <c r="AN393" s="63"/>
      <c r="AO393" s="63"/>
      <c r="AP393" s="63"/>
    </row>
    <row r="394" spans="1:42" s="60" customFormat="1" x14ac:dyDescent="0.2">
      <c r="A394" s="5"/>
      <c r="B394" s="5"/>
      <c r="C394" s="144"/>
      <c r="D394" s="65"/>
      <c r="E394" s="5"/>
      <c r="F394" s="190"/>
      <c r="G394" s="278"/>
      <c r="H394" s="139"/>
      <c r="I394" s="139"/>
      <c r="J394" s="139"/>
      <c r="K394" s="63"/>
      <c r="L394" s="63"/>
      <c r="M394" s="63"/>
      <c r="N394" s="63"/>
      <c r="O394" s="63"/>
      <c r="P394" s="63"/>
      <c r="Q394" s="63"/>
      <c r="R394" s="63"/>
      <c r="S394" s="63"/>
      <c r="T394" s="63"/>
      <c r="U394" s="63"/>
      <c r="V394" s="63"/>
      <c r="W394" s="63"/>
      <c r="X394" s="63"/>
      <c r="Y394" s="63"/>
      <c r="Z394" s="63"/>
      <c r="AA394" s="63"/>
      <c r="AB394" s="63"/>
      <c r="AC394" s="63"/>
      <c r="AD394" s="63"/>
      <c r="AE394" s="63"/>
      <c r="AF394" s="63"/>
      <c r="AG394" s="63"/>
      <c r="AH394" s="63"/>
      <c r="AI394" s="63"/>
      <c r="AJ394" s="63"/>
      <c r="AK394" s="63"/>
      <c r="AL394" s="63"/>
      <c r="AM394" s="63"/>
      <c r="AN394" s="63"/>
      <c r="AO394" s="63"/>
      <c r="AP394" s="63"/>
    </row>
    <row r="395" spans="1:42" s="60" customFormat="1" x14ac:dyDescent="0.2">
      <c r="A395" s="5"/>
      <c r="B395" s="5"/>
      <c r="C395" s="144"/>
      <c r="D395" s="65"/>
      <c r="E395" s="5"/>
      <c r="F395" s="190"/>
      <c r="G395" s="278"/>
      <c r="H395" s="139"/>
      <c r="I395" s="139"/>
      <c r="J395" s="139"/>
      <c r="K395" s="63"/>
      <c r="L395" s="63"/>
      <c r="M395" s="63"/>
      <c r="N395" s="63"/>
      <c r="O395" s="63"/>
      <c r="P395" s="63"/>
      <c r="Q395" s="63"/>
      <c r="R395" s="63"/>
      <c r="S395" s="63"/>
      <c r="T395" s="63"/>
      <c r="U395" s="63"/>
      <c r="V395" s="63"/>
      <c r="W395" s="63"/>
      <c r="X395" s="63"/>
      <c r="Y395" s="63"/>
      <c r="Z395" s="63"/>
      <c r="AA395" s="63"/>
      <c r="AB395" s="63"/>
      <c r="AC395" s="63"/>
      <c r="AD395" s="63"/>
      <c r="AE395" s="63"/>
      <c r="AF395" s="63"/>
      <c r="AG395" s="63"/>
      <c r="AH395" s="63"/>
      <c r="AI395" s="63"/>
      <c r="AJ395" s="63"/>
      <c r="AK395" s="63"/>
      <c r="AL395" s="63"/>
      <c r="AM395" s="63"/>
      <c r="AN395" s="63"/>
      <c r="AO395" s="63"/>
      <c r="AP395" s="63"/>
    </row>
    <row r="396" spans="1:42" s="60" customFormat="1" x14ac:dyDescent="0.2">
      <c r="A396" s="5"/>
      <c r="B396" s="5"/>
      <c r="C396" s="144"/>
      <c r="D396" s="65"/>
      <c r="E396" s="5"/>
      <c r="F396" s="190"/>
      <c r="G396" s="278"/>
      <c r="H396" s="139"/>
      <c r="I396" s="139"/>
      <c r="J396" s="139"/>
      <c r="K396" s="63"/>
      <c r="L396" s="63"/>
      <c r="M396" s="63"/>
      <c r="N396" s="63"/>
      <c r="O396" s="63"/>
      <c r="P396" s="63"/>
      <c r="Q396" s="63"/>
      <c r="R396" s="63"/>
      <c r="S396" s="63"/>
      <c r="T396" s="63"/>
      <c r="U396" s="63"/>
      <c r="V396" s="63"/>
      <c r="W396" s="63"/>
      <c r="X396" s="63"/>
      <c r="Y396" s="63"/>
      <c r="Z396" s="63"/>
      <c r="AA396" s="63"/>
      <c r="AB396" s="63"/>
      <c r="AC396" s="63"/>
      <c r="AD396" s="63"/>
      <c r="AE396" s="63"/>
      <c r="AF396" s="63"/>
      <c r="AG396" s="63"/>
      <c r="AH396" s="63"/>
      <c r="AI396" s="63"/>
      <c r="AJ396" s="63"/>
      <c r="AK396" s="63"/>
      <c r="AL396" s="63"/>
      <c r="AM396" s="63"/>
      <c r="AN396" s="63"/>
      <c r="AO396" s="63"/>
      <c r="AP396" s="63"/>
    </row>
    <row r="397" spans="1:42" s="60" customFormat="1" x14ac:dyDescent="0.2">
      <c r="A397" s="5"/>
      <c r="B397" s="5"/>
      <c r="C397" s="144"/>
      <c r="D397" s="65"/>
      <c r="E397" s="5"/>
      <c r="F397" s="190"/>
      <c r="G397" s="278"/>
      <c r="H397" s="139"/>
      <c r="I397" s="139"/>
      <c r="J397" s="139"/>
      <c r="K397" s="63"/>
      <c r="L397" s="63"/>
      <c r="M397" s="63"/>
      <c r="N397" s="63"/>
      <c r="O397" s="63"/>
      <c r="P397" s="63"/>
      <c r="Q397" s="63"/>
      <c r="R397" s="63"/>
      <c r="S397" s="63"/>
      <c r="T397" s="63"/>
      <c r="U397" s="63"/>
      <c r="V397" s="63"/>
      <c r="W397" s="63"/>
      <c r="X397" s="63"/>
      <c r="Y397" s="63"/>
      <c r="Z397" s="63"/>
      <c r="AA397" s="63"/>
      <c r="AB397" s="63"/>
      <c r="AC397" s="63"/>
      <c r="AD397" s="63"/>
      <c r="AE397" s="63"/>
      <c r="AF397" s="63"/>
      <c r="AG397" s="63"/>
      <c r="AH397" s="63"/>
      <c r="AI397" s="63"/>
      <c r="AJ397" s="63"/>
      <c r="AK397" s="63"/>
      <c r="AL397" s="63"/>
      <c r="AM397" s="63"/>
      <c r="AN397" s="63"/>
      <c r="AO397" s="63"/>
      <c r="AP397" s="63"/>
    </row>
    <row r="398" spans="1:42" s="60" customFormat="1" x14ac:dyDescent="0.2">
      <c r="A398" s="5"/>
      <c r="B398" s="5"/>
      <c r="C398" s="144"/>
      <c r="D398" s="65"/>
      <c r="E398" s="5"/>
      <c r="F398" s="190"/>
      <c r="G398" s="278"/>
      <c r="H398" s="139"/>
      <c r="I398" s="139"/>
      <c r="J398" s="139"/>
      <c r="K398" s="63"/>
      <c r="L398" s="63"/>
      <c r="M398" s="63"/>
      <c r="N398" s="63"/>
      <c r="O398" s="63"/>
      <c r="P398" s="63"/>
      <c r="Q398" s="63"/>
      <c r="R398" s="63"/>
      <c r="S398" s="63"/>
      <c r="T398" s="63"/>
      <c r="U398" s="63"/>
      <c r="V398" s="63"/>
      <c r="W398" s="63"/>
      <c r="X398" s="63"/>
      <c r="Y398" s="63"/>
      <c r="Z398" s="63"/>
      <c r="AA398" s="63"/>
      <c r="AB398" s="63"/>
      <c r="AC398" s="63"/>
      <c r="AD398" s="63"/>
      <c r="AE398" s="63"/>
      <c r="AF398" s="63"/>
      <c r="AG398" s="63"/>
      <c r="AH398" s="63"/>
      <c r="AI398" s="63"/>
      <c r="AJ398" s="63"/>
      <c r="AK398" s="63"/>
      <c r="AL398" s="63"/>
      <c r="AM398" s="63"/>
      <c r="AN398" s="63"/>
      <c r="AO398" s="63"/>
      <c r="AP398" s="63"/>
    </row>
    <row r="399" spans="1:42" s="60" customFormat="1" x14ac:dyDescent="0.2">
      <c r="A399" s="5"/>
      <c r="B399" s="5"/>
      <c r="C399" s="144"/>
      <c r="D399" s="65"/>
      <c r="E399" s="5"/>
      <c r="F399" s="190"/>
      <c r="G399" s="278"/>
      <c r="H399" s="139"/>
      <c r="I399" s="139"/>
      <c r="J399" s="139"/>
      <c r="K399" s="63"/>
      <c r="L399" s="63"/>
      <c r="M399" s="63"/>
      <c r="N399" s="63"/>
      <c r="O399" s="63"/>
      <c r="P399" s="63"/>
      <c r="Q399" s="63"/>
      <c r="R399" s="63"/>
      <c r="S399" s="63"/>
      <c r="T399" s="63"/>
      <c r="U399" s="63"/>
      <c r="V399" s="63"/>
      <c r="W399" s="63"/>
      <c r="X399" s="63"/>
      <c r="Y399" s="63"/>
      <c r="Z399" s="63"/>
      <c r="AA399" s="63"/>
      <c r="AB399" s="63"/>
      <c r="AC399" s="63"/>
      <c r="AD399" s="63"/>
      <c r="AE399" s="63"/>
      <c r="AF399" s="63"/>
      <c r="AG399" s="63"/>
      <c r="AH399" s="63"/>
      <c r="AI399" s="63"/>
      <c r="AJ399" s="63"/>
      <c r="AK399" s="63"/>
      <c r="AL399" s="63"/>
      <c r="AM399" s="63"/>
      <c r="AN399" s="63"/>
      <c r="AO399" s="63"/>
      <c r="AP399" s="63"/>
    </row>
    <row r="400" spans="1:42" s="60" customFormat="1" x14ac:dyDescent="0.2">
      <c r="A400" s="5"/>
      <c r="B400" s="5"/>
      <c r="C400" s="144"/>
      <c r="D400" s="65"/>
      <c r="E400" s="5"/>
      <c r="F400" s="190"/>
      <c r="G400" s="278"/>
      <c r="H400" s="139"/>
      <c r="I400" s="139"/>
      <c r="J400" s="139"/>
      <c r="K400" s="63"/>
      <c r="L400" s="63"/>
      <c r="M400" s="63"/>
      <c r="N400" s="63"/>
      <c r="O400" s="63"/>
      <c r="P400" s="63"/>
      <c r="Q400" s="63"/>
      <c r="R400" s="63"/>
      <c r="S400" s="63"/>
      <c r="T400" s="63"/>
      <c r="U400" s="63"/>
      <c r="V400" s="63"/>
      <c r="W400" s="63"/>
      <c r="X400" s="63"/>
      <c r="Y400" s="63"/>
      <c r="Z400" s="63"/>
      <c r="AA400" s="63"/>
      <c r="AB400" s="63"/>
      <c r="AC400" s="63"/>
      <c r="AD400" s="63"/>
      <c r="AE400" s="63"/>
      <c r="AF400" s="63"/>
      <c r="AG400" s="63"/>
      <c r="AH400" s="63"/>
      <c r="AI400" s="63"/>
      <c r="AJ400" s="63"/>
      <c r="AK400" s="63"/>
      <c r="AL400" s="63"/>
      <c r="AM400" s="63"/>
      <c r="AN400" s="63"/>
      <c r="AO400" s="63"/>
      <c r="AP400" s="63"/>
    </row>
    <row r="401" spans="1:42" s="60" customFormat="1" x14ac:dyDescent="0.2">
      <c r="A401" s="5"/>
      <c r="B401" s="5"/>
      <c r="C401" s="144"/>
      <c r="D401" s="65"/>
      <c r="E401" s="5"/>
      <c r="F401" s="190"/>
      <c r="G401" s="278"/>
      <c r="H401" s="139"/>
      <c r="I401" s="139"/>
      <c r="J401" s="139"/>
      <c r="K401" s="63"/>
      <c r="L401" s="63"/>
      <c r="M401" s="63"/>
      <c r="N401" s="63"/>
      <c r="O401" s="63"/>
      <c r="P401" s="63"/>
      <c r="Q401" s="63"/>
      <c r="R401" s="63"/>
      <c r="S401" s="63"/>
      <c r="T401" s="63"/>
      <c r="U401" s="63"/>
      <c r="V401" s="63"/>
      <c r="W401" s="63"/>
      <c r="X401" s="63"/>
      <c r="Y401" s="63"/>
      <c r="Z401" s="63"/>
      <c r="AA401" s="63"/>
      <c r="AB401" s="63"/>
      <c r="AC401" s="63"/>
      <c r="AD401" s="63"/>
      <c r="AE401" s="63"/>
      <c r="AF401" s="63"/>
      <c r="AG401" s="63"/>
      <c r="AH401" s="63"/>
      <c r="AI401" s="63"/>
      <c r="AJ401" s="63"/>
      <c r="AK401" s="63"/>
      <c r="AL401" s="63"/>
      <c r="AM401" s="63"/>
      <c r="AN401" s="63"/>
      <c r="AO401" s="63"/>
      <c r="AP401" s="63"/>
    </row>
    <row r="402" spans="1:42" s="60" customFormat="1" x14ac:dyDescent="0.2">
      <c r="A402" s="5"/>
      <c r="B402" s="5"/>
      <c r="C402" s="144"/>
      <c r="D402" s="65"/>
      <c r="E402" s="5"/>
      <c r="F402" s="190"/>
      <c r="G402" s="278"/>
      <c r="H402" s="139"/>
      <c r="I402" s="139"/>
      <c r="J402" s="139"/>
      <c r="K402" s="63"/>
      <c r="L402" s="63"/>
      <c r="M402" s="63"/>
      <c r="N402" s="63"/>
      <c r="O402" s="63"/>
      <c r="P402" s="63"/>
      <c r="Q402" s="63"/>
      <c r="R402" s="63"/>
      <c r="S402" s="63"/>
      <c r="T402" s="63"/>
      <c r="U402" s="63"/>
      <c r="V402" s="63"/>
      <c r="W402" s="63"/>
      <c r="X402" s="63"/>
      <c r="Y402" s="63"/>
      <c r="Z402" s="63"/>
      <c r="AA402" s="63"/>
      <c r="AB402" s="63"/>
      <c r="AC402" s="63"/>
      <c r="AD402" s="63"/>
      <c r="AE402" s="63"/>
      <c r="AF402" s="63"/>
      <c r="AG402" s="63"/>
      <c r="AH402" s="63"/>
      <c r="AI402" s="63"/>
      <c r="AJ402" s="63"/>
      <c r="AK402" s="63"/>
      <c r="AL402" s="63"/>
      <c r="AM402" s="63"/>
      <c r="AN402" s="63"/>
      <c r="AO402" s="63"/>
      <c r="AP402" s="63"/>
    </row>
    <row r="403" spans="1:42" s="60" customFormat="1" x14ac:dyDescent="0.2">
      <c r="A403" s="5"/>
      <c r="B403" s="5"/>
      <c r="C403" s="144"/>
      <c r="D403" s="65"/>
      <c r="E403" s="5"/>
      <c r="F403" s="190"/>
      <c r="G403" s="278"/>
      <c r="H403" s="139"/>
      <c r="I403" s="139"/>
      <c r="J403" s="139"/>
      <c r="K403" s="63"/>
      <c r="L403" s="63"/>
      <c r="M403" s="63"/>
      <c r="N403" s="63"/>
      <c r="O403" s="63"/>
      <c r="P403" s="63"/>
      <c r="Q403" s="63"/>
      <c r="R403" s="63"/>
      <c r="S403" s="63"/>
      <c r="T403" s="63"/>
      <c r="U403" s="63"/>
      <c r="V403" s="63"/>
      <c r="W403" s="63"/>
      <c r="X403" s="63"/>
      <c r="Y403" s="63"/>
      <c r="Z403" s="63"/>
      <c r="AA403" s="63"/>
      <c r="AB403" s="63"/>
      <c r="AC403" s="63"/>
      <c r="AD403" s="63"/>
      <c r="AE403" s="63"/>
      <c r="AF403" s="63"/>
      <c r="AG403" s="63"/>
      <c r="AH403" s="63"/>
      <c r="AI403" s="63"/>
      <c r="AJ403" s="63"/>
      <c r="AK403" s="63"/>
      <c r="AL403" s="63"/>
      <c r="AM403" s="63"/>
      <c r="AN403" s="63"/>
      <c r="AO403" s="63"/>
      <c r="AP403" s="63"/>
    </row>
    <row r="404" spans="1:42" s="60" customFormat="1" x14ac:dyDescent="0.2">
      <c r="A404" s="5"/>
      <c r="B404" s="5"/>
      <c r="C404" s="144"/>
      <c r="D404" s="65"/>
      <c r="E404" s="5"/>
      <c r="F404" s="190"/>
      <c r="G404" s="278"/>
      <c r="H404" s="139"/>
      <c r="I404" s="139"/>
      <c r="J404" s="139"/>
      <c r="K404" s="63"/>
      <c r="L404" s="63"/>
      <c r="M404" s="63"/>
      <c r="N404" s="63"/>
      <c r="O404" s="63"/>
      <c r="P404" s="63"/>
      <c r="Q404" s="63"/>
      <c r="R404" s="63"/>
      <c r="S404" s="63"/>
      <c r="T404" s="63"/>
      <c r="U404" s="63"/>
      <c r="V404" s="63"/>
      <c r="W404" s="63"/>
      <c r="X404" s="63"/>
      <c r="Y404" s="63"/>
      <c r="Z404" s="63"/>
      <c r="AA404" s="63"/>
      <c r="AB404" s="63"/>
      <c r="AC404" s="63"/>
      <c r="AD404" s="63"/>
      <c r="AE404" s="63"/>
      <c r="AF404" s="63"/>
      <c r="AG404" s="63"/>
      <c r="AH404" s="63"/>
      <c r="AI404" s="63"/>
      <c r="AJ404" s="63"/>
      <c r="AK404" s="63"/>
      <c r="AL404" s="63"/>
      <c r="AM404" s="63"/>
      <c r="AN404" s="63"/>
      <c r="AO404" s="63"/>
      <c r="AP404" s="63"/>
    </row>
    <row r="405" spans="1:42" s="60" customFormat="1" x14ac:dyDescent="0.2">
      <c r="A405" s="5"/>
      <c r="B405" s="5"/>
      <c r="C405" s="144"/>
      <c r="D405" s="65"/>
      <c r="E405" s="5"/>
      <c r="F405" s="190"/>
      <c r="G405" s="278"/>
      <c r="H405" s="139"/>
      <c r="I405" s="139"/>
      <c r="J405" s="139"/>
      <c r="K405" s="63"/>
      <c r="L405" s="63"/>
      <c r="M405" s="63"/>
      <c r="N405" s="63"/>
      <c r="O405" s="63"/>
      <c r="P405" s="63"/>
      <c r="Q405" s="63"/>
      <c r="R405" s="63"/>
      <c r="S405" s="63"/>
      <c r="T405" s="63"/>
      <c r="U405" s="63"/>
      <c r="V405" s="63"/>
      <c r="W405" s="63"/>
      <c r="X405" s="63"/>
      <c r="Y405" s="63"/>
      <c r="Z405" s="63"/>
      <c r="AA405" s="63"/>
      <c r="AB405" s="63"/>
      <c r="AC405" s="63"/>
      <c r="AD405" s="63"/>
      <c r="AE405" s="63"/>
      <c r="AF405" s="63"/>
      <c r="AG405" s="63"/>
      <c r="AH405" s="63"/>
      <c r="AI405" s="63"/>
      <c r="AJ405" s="63"/>
      <c r="AK405" s="63"/>
      <c r="AL405" s="63"/>
      <c r="AM405" s="63"/>
      <c r="AN405" s="63"/>
      <c r="AO405" s="63"/>
      <c r="AP405" s="63"/>
    </row>
    <row r="406" spans="1:42" s="60" customFormat="1" x14ac:dyDescent="0.2">
      <c r="A406" s="5"/>
      <c r="B406" s="5"/>
      <c r="C406" s="144"/>
      <c r="D406" s="65"/>
      <c r="E406" s="5"/>
      <c r="F406" s="190"/>
      <c r="G406" s="278"/>
      <c r="H406" s="139"/>
      <c r="I406" s="139"/>
      <c r="J406" s="139"/>
      <c r="K406" s="63"/>
      <c r="L406" s="63"/>
      <c r="M406" s="63"/>
      <c r="N406" s="63"/>
      <c r="O406" s="63"/>
      <c r="P406" s="63"/>
      <c r="Q406" s="63"/>
      <c r="R406" s="63"/>
      <c r="S406" s="63"/>
      <c r="T406" s="63"/>
      <c r="U406" s="63"/>
      <c r="V406" s="63"/>
      <c r="W406" s="63"/>
      <c r="X406" s="63"/>
      <c r="Y406" s="63"/>
      <c r="Z406" s="63"/>
      <c r="AA406" s="63"/>
      <c r="AB406" s="63"/>
      <c r="AC406" s="63"/>
      <c r="AD406" s="63"/>
      <c r="AE406" s="63"/>
      <c r="AF406" s="63"/>
      <c r="AG406" s="63"/>
      <c r="AH406" s="63"/>
      <c r="AI406" s="63"/>
      <c r="AJ406" s="63"/>
      <c r="AK406" s="63"/>
      <c r="AL406" s="63"/>
      <c r="AM406" s="63"/>
      <c r="AN406" s="63"/>
      <c r="AO406" s="63"/>
      <c r="AP406" s="63"/>
    </row>
    <row r="407" spans="1:42" s="60" customFormat="1" x14ac:dyDescent="0.2">
      <c r="A407" s="5"/>
      <c r="B407" s="5"/>
      <c r="C407" s="144"/>
      <c r="D407" s="65"/>
      <c r="E407" s="5"/>
      <c r="F407" s="190"/>
      <c r="G407" s="278"/>
      <c r="H407" s="139"/>
      <c r="I407" s="139"/>
      <c r="J407" s="139"/>
      <c r="K407" s="63"/>
      <c r="L407" s="63"/>
      <c r="M407" s="63"/>
      <c r="N407" s="63"/>
      <c r="O407" s="63"/>
      <c r="P407" s="63"/>
      <c r="Q407" s="63"/>
      <c r="R407" s="63"/>
      <c r="S407" s="63"/>
      <c r="T407" s="63"/>
      <c r="U407" s="63"/>
      <c r="V407" s="63"/>
      <c r="W407" s="63"/>
      <c r="X407" s="63"/>
      <c r="Y407" s="63"/>
      <c r="Z407" s="63"/>
      <c r="AA407" s="63"/>
      <c r="AB407" s="63"/>
      <c r="AC407" s="63"/>
      <c r="AD407" s="63"/>
      <c r="AE407" s="63"/>
      <c r="AF407" s="63"/>
      <c r="AG407" s="63"/>
      <c r="AH407" s="63"/>
      <c r="AI407" s="63"/>
      <c r="AJ407" s="63"/>
      <c r="AK407" s="63"/>
      <c r="AL407" s="63"/>
      <c r="AM407" s="63"/>
      <c r="AN407" s="63"/>
      <c r="AO407" s="63"/>
      <c r="AP407" s="63"/>
    </row>
    <row r="408" spans="1:42" s="60" customFormat="1" x14ac:dyDescent="0.2">
      <c r="A408" s="5"/>
      <c r="B408" s="5"/>
      <c r="C408" s="144"/>
      <c r="D408" s="65"/>
      <c r="E408" s="5"/>
      <c r="F408" s="190"/>
      <c r="G408" s="278"/>
      <c r="H408" s="139"/>
      <c r="I408" s="139"/>
      <c r="J408" s="139"/>
      <c r="K408" s="63"/>
      <c r="L408" s="63"/>
      <c r="M408" s="63"/>
      <c r="N408" s="63"/>
      <c r="O408" s="63"/>
      <c r="P408" s="63"/>
      <c r="Q408" s="63"/>
      <c r="R408" s="63"/>
      <c r="S408" s="63"/>
      <c r="T408" s="63"/>
      <c r="U408" s="63"/>
      <c r="V408" s="63"/>
      <c r="W408" s="63"/>
      <c r="X408" s="63"/>
      <c r="Y408" s="63"/>
      <c r="Z408" s="63"/>
      <c r="AA408" s="63"/>
      <c r="AB408" s="63"/>
      <c r="AC408" s="63"/>
      <c r="AD408" s="63"/>
      <c r="AE408" s="63"/>
      <c r="AF408" s="63"/>
      <c r="AG408" s="63"/>
      <c r="AH408" s="63"/>
      <c r="AI408" s="63"/>
      <c r="AJ408" s="63"/>
      <c r="AK408" s="63"/>
      <c r="AL408" s="63"/>
      <c r="AM408" s="63"/>
      <c r="AN408" s="63"/>
      <c r="AO408" s="63"/>
      <c r="AP408" s="63"/>
    </row>
    <row r="409" spans="1:42" s="60" customFormat="1" x14ac:dyDescent="0.2">
      <c r="A409" s="5"/>
      <c r="B409" s="5"/>
      <c r="C409" s="144"/>
      <c r="D409" s="65"/>
      <c r="E409" s="5"/>
      <c r="F409" s="190"/>
      <c r="G409" s="278"/>
      <c r="H409" s="139"/>
      <c r="I409" s="139"/>
      <c r="J409" s="139"/>
      <c r="K409" s="63"/>
      <c r="L409" s="63"/>
      <c r="M409" s="63"/>
      <c r="N409" s="63"/>
      <c r="O409" s="63"/>
      <c r="P409" s="63"/>
      <c r="Q409" s="63"/>
      <c r="R409" s="63"/>
      <c r="S409" s="63"/>
      <c r="T409" s="63"/>
      <c r="U409" s="63"/>
      <c r="V409" s="63"/>
      <c r="W409" s="63"/>
      <c r="X409" s="63"/>
      <c r="Y409" s="63"/>
      <c r="Z409" s="63"/>
      <c r="AA409" s="63"/>
      <c r="AB409" s="63"/>
      <c r="AC409" s="63"/>
      <c r="AD409" s="63"/>
      <c r="AE409" s="63"/>
      <c r="AF409" s="63"/>
      <c r="AG409" s="63"/>
      <c r="AH409" s="63"/>
      <c r="AI409" s="63"/>
      <c r="AJ409" s="63"/>
      <c r="AK409" s="63"/>
      <c r="AL409" s="63"/>
      <c r="AM409" s="63"/>
      <c r="AN409" s="63"/>
      <c r="AO409" s="63"/>
      <c r="AP409" s="63"/>
    </row>
    <row r="410" spans="1:42" s="60" customFormat="1" x14ac:dyDescent="0.2">
      <c r="A410" s="5"/>
      <c r="B410" s="5"/>
      <c r="C410" s="144"/>
      <c r="D410" s="65"/>
      <c r="E410" s="5"/>
      <c r="F410" s="190"/>
      <c r="G410" s="278"/>
      <c r="H410" s="139"/>
      <c r="I410" s="139"/>
      <c r="J410" s="139"/>
      <c r="K410" s="63"/>
      <c r="L410" s="63"/>
      <c r="M410" s="63"/>
      <c r="N410" s="63"/>
      <c r="O410" s="63"/>
      <c r="P410" s="63"/>
      <c r="Q410" s="63"/>
      <c r="R410" s="63"/>
      <c r="S410" s="63"/>
      <c r="T410" s="63"/>
      <c r="U410" s="63"/>
      <c r="V410" s="63"/>
      <c r="W410" s="63"/>
      <c r="X410" s="63"/>
      <c r="Y410" s="63"/>
      <c r="Z410" s="63"/>
      <c r="AA410" s="63"/>
      <c r="AB410" s="63"/>
      <c r="AC410" s="63"/>
      <c r="AD410" s="63"/>
      <c r="AE410" s="63"/>
      <c r="AF410" s="63"/>
      <c r="AG410" s="63"/>
      <c r="AH410" s="63"/>
      <c r="AI410" s="63"/>
      <c r="AJ410" s="63"/>
      <c r="AK410" s="63"/>
      <c r="AL410" s="63"/>
      <c r="AM410" s="63"/>
      <c r="AN410" s="63"/>
      <c r="AO410" s="63"/>
      <c r="AP410" s="63"/>
    </row>
    <row r="411" spans="1:42" s="60" customFormat="1" x14ac:dyDescent="0.2">
      <c r="A411" s="5"/>
      <c r="B411" s="5"/>
      <c r="C411" s="144"/>
      <c r="D411" s="65"/>
      <c r="E411" s="5"/>
      <c r="F411" s="190"/>
      <c r="G411" s="278"/>
      <c r="H411" s="139"/>
      <c r="I411" s="139"/>
      <c r="J411" s="139"/>
      <c r="K411" s="63"/>
      <c r="L411" s="63"/>
      <c r="M411" s="63"/>
      <c r="N411" s="63"/>
      <c r="O411" s="63"/>
      <c r="P411" s="63"/>
      <c r="Q411" s="63"/>
      <c r="R411" s="63"/>
      <c r="S411" s="63"/>
      <c r="T411" s="63"/>
      <c r="U411" s="63"/>
      <c r="V411" s="63"/>
      <c r="W411" s="63"/>
      <c r="X411" s="63"/>
      <c r="Y411" s="63"/>
      <c r="Z411" s="63"/>
      <c r="AA411" s="63"/>
      <c r="AB411" s="63"/>
      <c r="AC411" s="63"/>
      <c r="AD411" s="63"/>
      <c r="AE411" s="63"/>
      <c r="AF411" s="63"/>
      <c r="AG411" s="63"/>
      <c r="AH411" s="63"/>
      <c r="AI411" s="63"/>
      <c r="AJ411" s="63"/>
      <c r="AK411" s="63"/>
      <c r="AL411" s="63"/>
      <c r="AM411" s="63"/>
      <c r="AN411" s="63"/>
      <c r="AO411" s="63"/>
      <c r="AP411" s="63"/>
    </row>
    <row r="412" spans="1:42" s="60" customFormat="1" x14ac:dyDescent="0.2">
      <c r="A412" s="5"/>
      <c r="B412" s="5"/>
      <c r="C412" s="144"/>
      <c r="D412" s="65"/>
      <c r="E412" s="5"/>
      <c r="F412" s="190"/>
      <c r="G412" s="278"/>
      <c r="H412" s="139"/>
      <c r="I412" s="139"/>
      <c r="J412" s="139"/>
      <c r="K412" s="63"/>
      <c r="L412" s="63"/>
      <c r="M412" s="63"/>
      <c r="N412" s="63"/>
      <c r="O412" s="63"/>
      <c r="P412" s="63"/>
      <c r="Q412" s="63"/>
      <c r="R412" s="63"/>
      <c r="S412" s="63"/>
      <c r="T412" s="63"/>
      <c r="U412" s="63"/>
      <c r="V412" s="63"/>
      <c r="W412" s="63"/>
      <c r="X412" s="63"/>
      <c r="Y412" s="63"/>
      <c r="Z412" s="63"/>
      <c r="AA412" s="63"/>
      <c r="AB412" s="63"/>
      <c r="AC412" s="63"/>
      <c r="AD412" s="63"/>
      <c r="AE412" s="63"/>
      <c r="AF412" s="63"/>
      <c r="AG412" s="63"/>
      <c r="AH412" s="63"/>
      <c r="AI412" s="63"/>
      <c r="AJ412" s="63"/>
      <c r="AK412" s="63"/>
      <c r="AL412" s="63"/>
      <c r="AM412" s="63"/>
      <c r="AN412" s="63"/>
      <c r="AO412" s="63"/>
      <c r="AP412" s="63"/>
    </row>
    <row r="413" spans="1:42" s="60" customFormat="1" x14ac:dyDescent="0.2">
      <c r="A413" s="5"/>
      <c r="B413" s="5"/>
      <c r="C413" s="144"/>
      <c r="D413" s="65"/>
      <c r="E413" s="5"/>
      <c r="F413" s="190"/>
      <c r="G413" s="278"/>
      <c r="H413" s="139"/>
      <c r="I413" s="139"/>
      <c r="J413" s="139"/>
      <c r="K413" s="63"/>
      <c r="L413" s="63"/>
      <c r="M413" s="63"/>
      <c r="N413" s="63"/>
      <c r="O413" s="63"/>
      <c r="P413" s="63"/>
      <c r="Q413" s="63"/>
      <c r="R413" s="63"/>
      <c r="S413" s="63"/>
      <c r="T413" s="63"/>
      <c r="U413" s="63"/>
      <c r="V413" s="63"/>
      <c r="W413" s="63"/>
      <c r="X413" s="63"/>
      <c r="Y413" s="63"/>
      <c r="Z413" s="63"/>
      <c r="AA413" s="63"/>
      <c r="AB413" s="63"/>
      <c r="AC413" s="63"/>
      <c r="AD413" s="63"/>
      <c r="AE413" s="63"/>
      <c r="AF413" s="63"/>
      <c r="AG413" s="63"/>
      <c r="AH413" s="63"/>
      <c r="AI413" s="63"/>
      <c r="AJ413" s="63"/>
      <c r="AK413" s="63"/>
      <c r="AL413" s="63"/>
      <c r="AM413" s="63"/>
      <c r="AN413" s="63"/>
      <c r="AO413" s="63"/>
      <c r="AP413" s="63"/>
    </row>
    <row r="414" spans="1:42" s="60" customFormat="1" x14ac:dyDescent="0.2">
      <c r="A414" s="5"/>
      <c r="B414" s="5"/>
      <c r="C414" s="144"/>
      <c r="D414" s="65"/>
      <c r="E414" s="5"/>
      <c r="F414" s="190"/>
      <c r="G414" s="278"/>
      <c r="H414" s="139"/>
      <c r="I414" s="139"/>
      <c r="J414" s="139"/>
      <c r="K414" s="63"/>
      <c r="L414" s="63"/>
      <c r="M414" s="63"/>
      <c r="N414" s="63"/>
      <c r="O414" s="63"/>
      <c r="P414" s="63"/>
      <c r="Q414" s="63"/>
      <c r="R414" s="63"/>
      <c r="S414" s="63"/>
      <c r="T414" s="63"/>
      <c r="U414" s="63"/>
      <c r="V414" s="63"/>
      <c r="W414" s="63"/>
      <c r="X414" s="63"/>
      <c r="Y414" s="63"/>
      <c r="Z414" s="63"/>
      <c r="AA414" s="63"/>
      <c r="AB414" s="63"/>
      <c r="AC414" s="63"/>
      <c r="AD414" s="63"/>
      <c r="AE414" s="63"/>
      <c r="AF414" s="63"/>
      <c r="AG414" s="63"/>
      <c r="AH414" s="63"/>
      <c r="AI414" s="63"/>
      <c r="AJ414" s="63"/>
      <c r="AK414" s="63"/>
      <c r="AL414" s="63"/>
      <c r="AM414" s="63"/>
      <c r="AN414" s="63"/>
      <c r="AO414" s="63"/>
      <c r="AP414" s="63"/>
    </row>
    <row r="415" spans="1:42" s="60" customFormat="1" x14ac:dyDescent="0.2">
      <c r="A415" s="5"/>
      <c r="B415" s="5"/>
      <c r="C415" s="144"/>
      <c r="D415" s="65"/>
      <c r="E415" s="5"/>
      <c r="F415" s="190"/>
      <c r="G415" s="278"/>
      <c r="H415" s="139"/>
      <c r="I415" s="139"/>
      <c r="J415" s="139"/>
      <c r="K415" s="63"/>
      <c r="L415" s="63"/>
      <c r="M415" s="63"/>
      <c r="N415" s="63"/>
      <c r="O415" s="63"/>
      <c r="P415" s="63"/>
      <c r="Q415" s="63"/>
      <c r="R415" s="63"/>
      <c r="S415" s="63"/>
      <c r="T415" s="63"/>
      <c r="U415" s="63"/>
      <c r="V415" s="63"/>
      <c r="W415" s="63"/>
      <c r="X415" s="63"/>
      <c r="Y415" s="63"/>
      <c r="Z415" s="63"/>
      <c r="AA415" s="63"/>
      <c r="AB415" s="63"/>
      <c r="AC415" s="63"/>
      <c r="AD415" s="63"/>
      <c r="AE415" s="63"/>
      <c r="AF415" s="63"/>
      <c r="AG415" s="63"/>
      <c r="AH415" s="63"/>
      <c r="AI415" s="63"/>
      <c r="AJ415" s="63"/>
      <c r="AK415" s="63"/>
      <c r="AL415" s="63"/>
      <c r="AM415" s="63"/>
      <c r="AN415" s="63"/>
      <c r="AO415" s="63"/>
      <c r="AP415" s="63"/>
    </row>
    <row r="416" spans="1:42" s="60" customFormat="1" x14ac:dyDescent="0.2">
      <c r="A416" s="5"/>
      <c r="B416" s="5"/>
      <c r="C416" s="144"/>
      <c r="D416" s="65"/>
      <c r="E416" s="5"/>
      <c r="F416" s="190"/>
      <c r="G416" s="278"/>
      <c r="H416" s="139"/>
      <c r="I416" s="139"/>
      <c r="J416" s="139"/>
      <c r="K416" s="63"/>
      <c r="L416" s="63"/>
      <c r="M416" s="63"/>
      <c r="N416" s="63"/>
      <c r="O416" s="63"/>
      <c r="P416" s="63"/>
      <c r="Q416" s="63"/>
      <c r="R416" s="63"/>
      <c r="S416" s="63"/>
      <c r="T416" s="63"/>
      <c r="U416" s="63"/>
      <c r="V416" s="63"/>
      <c r="W416" s="63"/>
      <c r="X416" s="63"/>
      <c r="Y416" s="63"/>
      <c r="Z416" s="63"/>
      <c r="AA416" s="63"/>
      <c r="AB416" s="63"/>
      <c r="AC416" s="63"/>
      <c r="AD416" s="63"/>
      <c r="AE416" s="63"/>
      <c r="AF416" s="63"/>
      <c r="AG416" s="63"/>
      <c r="AH416" s="63"/>
      <c r="AI416" s="63"/>
      <c r="AJ416" s="63"/>
      <c r="AK416" s="63"/>
      <c r="AL416" s="63"/>
      <c r="AM416" s="63"/>
      <c r="AN416" s="63"/>
      <c r="AO416" s="63"/>
      <c r="AP416" s="63"/>
    </row>
    <row r="417" spans="1:42" s="60" customFormat="1" x14ac:dyDescent="0.2">
      <c r="A417" s="5"/>
      <c r="B417" s="5"/>
      <c r="C417" s="144"/>
      <c r="D417" s="65"/>
      <c r="E417" s="5"/>
      <c r="F417" s="190"/>
      <c r="G417" s="278"/>
      <c r="H417" s="139"/>
      <c r="I417" s="139"/>
      <c r="J417" s="139"/>
      <c r="K417" s="63"/>
      <c r="L417" s="63"/>
      <c r="M417" s="63"/>
      <c r="N417" s="63"/>
      <c r="O417" s="63"/>
      <c r="P417" s="63"/>
      <c r="Q417" s="63"/>
      <c r="R417" s="63"/>
      <c r="S417" s="63"/>
      <c r="T417" s="63"/>
      <c r="U417" s="63"/>
      <c r="V417" s="63"/>
      <c r="W417" s="63"/>
      <c r="X417" s="63"/>
      <c r="Y417" s="63"/>
      <c r="Z417" s="63"/>
      <c r="AA417" s="63"/>
      <c r="AB417" s="63"/>
      <c r="AC417" s="63"/>
      <c r="AD417" s="63"/>
      <c r="AE417" s="63"/>
      <c r="AF417" s="63"/>
      <c r="AG417" s="63"/>
      <c r="AH417" s="63"/>
      <c r="AI417" s="63"/>
      <c r="AJ417" s="63"/>
      <c r="AK417" s="63"/>
      <c r="AL417" s="63"/>
      <c r="AM417" s="63"/>
      <c r="AN417" s="63"/>
      <c r="AO417" s="63"/>
      <c r="AP417" s="63"/>
    </row>
    <row r="418" spans="1:42" s="60" customFormat="1" x14ac:dyDescent="0.2">
      <c r="A418" s="5"/>
      <c r="B418" s="5"/>
      <c r="C418" s="144"/>
      <c r="D418" s="65"/>
      <c r="E418" s="5"/>
      <c r="F418" s="190"/>
      <c r="G418" s="278"/>
      <c r="H418" s="139"/>
      <c r="I418" s="139"/>
      <c r="J418" s="139"/>
      <c r="K418" s="63"/>
      <c r="L418" s="63"/>
      <c r="M418" s="63"/>
      <c r="N418" s="63"/>
      <c r="O418" s="63"/>
      <c r="P418" s="63"/>
      <c r="Q418" s="63"/>
      <c r="R418" s="63"/>
      <c r="S418" s="63"/>
      <c r="T418" s="63"/>
      <c r="U418" s="63"/>
      <c r="V418" s="63"/>
      <c r="W418" s="63"/>
      <c r="X418" s="63"/>
      <c r="Y418" s="63"/>
      <c r="Z418" s="63"/>
      <c r="AA418" s="63"/>
      <c r="AB418" s="63"/>
      <c r="AC418" s="63"/>
      <c r="AD418" s="63"/>
      <c r="AE418" s="63"/>
      <c r="AF418" s="63"/>
      <c r="AG418" s="63"/>
      <c r="AH418" s="63"/>
      <c r="AI418" s="63"/>
      <c r="AJ418" s="63"/>
      <c r="AK418" s="63"/>
      <c r="AL418" s="63"/>
      <c r="AM418" s="63"/>
      <c r="AN418" s="63"/>
      <c r="AO418" s="63"/>
      <c r="AP418" s="63"/>
    </row>
    <row r="419" spans="1:42" s="60" customFormat="1" x14ac:dyDescent="0.2">
      <c r="A419" s="5"/>
      <c r="B419" s="5"/>
      <c r="C419" s="144"/>
      <c r="D419" s="65"/>
      <c r="E419" s="5"/>
      <c r="F419" s="190"/>
      <c r="G419" s="278"/>
      <c r="H419" s="139"/>
      <c r="I419" s="139"/>
      <c r="J419" s="139"/>
      <c r="K419" s="63"/>
      <c r="L419" s="63"/>
      <c r="M419" s="63"/>
      <c r="N419" s="63"/>
      <c r="O419" s="63"/>
      <c r="P419" s="63"/>
      <c r="Q419" s="63"/>
      <c r="R419" s="63"/>
      <c r="S419" s="63"/>
      <c r="T419" s="63"/>
      <c r="U419" s="63"/>
      <c r="V419" s="63"/>
      <c r="W419" s="63"/>
      <c r="X419" s="63"/>
      <c r="Y419" s="63"/>
      <c r="Z419" s="63"/>
      <c r="AA419" s="63"/>
      <c r="AB419" s="63"/>
      <c r="AC419" s="63"/>
      <c r="AD419" s="63"/>
      <c r="AE419" s="63"/>
      <c r="AF419" s="63"/>
      <c r="AG419" s="63"/>
      <c r="AH419" s="63"/>
      <c r="AI419" s="63"/>
      <c r="AJ419" s="63"/>
      <c r="AK419" s="63"/>
      <c r="AL419" s="63"/>
      <c r="AM419" s="63"/>
      <c r="AN419" s="63"/>
      <c r="AO419" s="63"/>
      <c r="AP419" s="63"/>
    </row>
    <row r="420" spans="1:42" s="60" customFormat="1" x14ac:dyDescent="0.2">
      <c r="A420" s="5"/>
      <c r="B420" s="5"/>
      <c r="C420" s="144"/>
      <c r="D420" s="65"/>
      <c r="E420" s="5"/>
      <c r="F420" s="190"/>
      <c r="G420" s="278"/>
      <c r="H420" s="139"/>
      <c r="I420" s="139"/>
      <c r="J420" s="139"/>
      <c r="K420" s="63"/>
      <c r="L420" s="63"/>
      <c r="M420" s="63"/>
      <c r="N420" s="63"/>
      <c r="O420" s="63"/>
      <c r="P420" s="63"/>
      <c r="Q420" s="63"/>
      <c r="R420" s="63"/>
      <c r="S420" s="63"/>
      <c r="T420" s="63"/>
      <c r="U420" s="63"/>
      <c r="V420" s="63"/>
      <c r="W420" s="63"/>
      <c r="X420" s="63"/>
      <c r="Y420" s="63"/>
      <c r="Z420" s="63"/>
      <c r="AA420" s="63"/>
      <c r="AB420" s="63"/>
      <c r="AC420" s="63"/>
      <c r="AD420" s="63"/>
      <c r="AE420" s="63"/>
      <c r="AF420" s="63"/>
      <c r="AG420" s="63"/>
      <c r="AH420" s="63"/>
      <c r="AI420" s="63"/>
      <c r="AJ420" s="63"/>
      <c r="AK420" s="63"/>
      <c r="AL420" s="63"/>
      <c r="AM420" s="63"/>
      <c r="AN420" s="63"/>
      <c r="AO420" s="63"/>
      <c r="AP420" s="63"/>
    </row>
    <row r="421" spans="1:42" s="60" customFormat="1" x14ac:dyDescent="0.2">
      <c r="A421" s="5"/>
      <c r="B421" s="5"/>
      <c r="C421" s="144"/>
      <c r="D421" s="65"/>
      <c r="E421" s="5"/>
      <c r="F421" s="190"/>
      <c r="G421" s="278"/>
      <c r="H421" s="139"/>
      <c r="I421" s="139"/>
      <c r="J421" s="139"/>
      <c r="K421" s="63"/>
      <c r="L421" s="63"/>
      <c r="M421" s="63"/>
      <c r="N421" s="63"/>
      <c r="O421" s="63"/>
      <c r="P421" s="63"/>
      <c r="Q421" s="63"/>
      <c r="R421" s="63"/>
      <c r="S421" s="63"/>
      <c r="T421" s="63"/>
      <c r="U421" s="63"/>
      <c r="V421" s="63"/>
      <c r="W421" s="63"/>
      <c r="X421" s="63"/>
      <c r="Y421" s="63"/>
      <c r="Z421" s="63"/>
      <c r="AA421" s="63"/>
      <c r="AB421" s="63"/>
      <c r="AC421" s="63"/>
      <c r="AD421" s="63"/>
      <c r="AE421" s="63"/>
      <c r="AF421" s="63"/>
      <c r="AG421" s="63"/>
      <c r="AH421" s="63"/>
      <c r="AI421" s="63"/>
      <c r="AJ421" s="63"/>
      <c r="AK421" s="63"/>
      <c r="AL421" s="63"/>
      <c r="AM421" s="63"/>
      <c r="AN421" s="63"/>
      <c r="AO421" s="63"/>
      <c r="AP421" s="63"/>
    </row>
    <row r="422" spans="1:42" s="60" customFormat="1" x14ac:dyDescent="0.2">
      <c r="A422" s="5"/>
      <c r="B422" s="5"/>
      <c r="C422" s="144"/>
      <c r="D422" s="65"/>
      <c r="E422" s="5"/>
      <c r="F422" s="190"/>
      <c r="G422" s="278"/>
      <c r="H422" s="139"/>
      <c r="I422" s="139"/>
      <c r="J422" s="139"/>
      <c r="K422" s="63"/>
      <c r="L422" s="63"/>
      <c r="M422" s="63"/>
      <c r="N422" s="63"/>
      <c r="O422" s="63"/>
      <c r="P422" s="63"/>
      <c r="Q422" s="63"/>
      <c r="R422" s="63"/>
      <c r="S422" s="63"/>
      <c r="T422" s="63"/>
      <c r="U422" s="63"/>
      <c r="V422" s="63"/>
      <c r="W422" s="63"/>
      <c r="X422" s="63"/>
      <c r="Y422" s="63"/>
      <c r="Z422" s="63"/>
      <c r="AA422" s="63"/>
      <c r="AB422" s="63"/>
      <c r="AC422" s="63"/>
      <c r="AD422" s="63"/>
      <c r="AE422" s="63"/>
      <c r="AF422" s="63"/>
      <c r="AG422" s="63"/>
      <c r="AH422" s="63"/>
      <c r="AI422" s="63"/>
      <c r="AJ422" s="63"/>
      <c r="AK422" s="63"/>
      <c r="AL422" s="63"/>
      <c r="AM422" s="63"/>
      <c r="AN422" s="63"/>
      <c r="AO422" s="63"/>
      <c r="AP422" s="63"/>
    </row>
    <row r="423" spans="1:42" s="60" customFormat="1" x14ac:dyDescent="0.2">
      <c r="A423" s="5"/>
      <c r="B423" s="5"/>
      <c r="C423" s="144"/>
      <c r="D423" s="65"/>
      <c r="E423" s="5"/>
      <c r="F423" s="190"/>
      <c r="G423" s="278"/>
      <c r="H423" s="139"/>
      <c r="I423" s="139"/>
      <c r="J423" s="139"/>
      <c r="K423" s="63"/>
      <c r="L423" s="63"/>
      <c r="M423" s="63"/>
      <c r="N423" s="63"/>
      <c r="O423" s="63"/>
      <c r="P423" s="63"/>
      <c r="Q423" s="63"/>
      <c r="R423" s="63"/>
      <c r="S423" s="63"/>
      <c r="T423" s="63"/>
      <c r="U423" s="63"/>
      <c r="V423" s="63"/>
      <c r="W423" s="63"/>
      <c r="X423" s="63"/>
      <c r="Y423" s="63"/>
      <c r="Z423" s="63"/>
      <c r="AA423" s="63"/>
      <c r="AB423" s="63"/>
      <c r="AC423" s="63"/>
      <c r="AD423" s="63"/>
      <c r="AE423" s="63"/>
      <c r="AF423" s="63"/>
      <c r="AG423" s="63"/>
      <c r="AH423" s="63"/>
      <c r="AI423" s="63"/>
      <c r="AJ423" s="63"/>
      <c r="AK423" s="63"/>
      <c r="AL423" s="63"/>
      <c r="AM423" s="63"/>
      <c r="AN423" s="63"/>
      <c r="AO423" s="63"/>
      <c r="AP423" s="63"/>
    </row>
    <row r="424" spans="1:42" s="60" customFormat="1" x14ac:dyDescent="0.2">
      <c r="A424" s="5"/>
      <c r="B424" s="5"/>
      <c r="C424" s="144"/>
      <c r="D424" s="65"/>
      <c r="E424" s="5"/>
      <c r="F424" s="190"/>
      <c r="G424" s="278"/>
      <c r="H424" s="139"/>
      <c r="I424" s="139"/>
      <c r="J424" s="139"/>
      <c r="K424" s="63"/>
      <c r="L424" s="63"/>
      <c r="M424" s="63"/>
      <c r="N424" s="63"/>
      <c r="O424" s="63"/>
      <c r="P424" s="63"/>
      <c r="Q424" s="63"/>
      <c r="R424" s="63"/>
      <c r="S424" s="63"/>
      <c r="T424" s="63"/>
      <c r="U424" s="63"/>
      <c r="V424" s="63"/>
      <c r="W424" s="63"/>
      <c r="X424" s="63"/>
      <c r="Y424" s="63"/>
      <c r="Z424" s="63"/>
      <c r="AA424" s="63"/>
      <c r="AB424" s="63"/>
      <c r="AC424" s="63"/>
      <c r="AD424" s="63"/>
      <c r="AE424" s="63"/>
      <c r="AF424" s="63"/>
      <c r="AG424" s="63"/>
      <c r="AH424" s="63"/>
      <c r="AI424" s="63"/>
      <c r="AJ424" s="63"/>
      <c r="AK424" s="63"/>
      <c r="AL424" s="63"/>
      <c r="AM424" s="63"/>
      <c r="AN424" s="63"/>
      <c r="AO424" s="63"/>
      <c r="AP424" s="63"/>
    </row>
    <row r="425" spans="1:42" s="60" customFormat="1" x14ac:dyDescent="0.2">
      <c r="A425" s="5"/>
      <c r="B425" s="5"/>
      <c r="C425" s="144"/>
      <c r="D425" s="65"/>
      <c r="E425" s="5"/>
      <c r="F425" s="190"/>
      <c r="G425" s="278"/>
      <c r="H425" s="139"/>
      <c r="I425" s="139"/>
      <c r="J425" s="139"/>
      <c r="K425" s="63"/>
      <c r="L425" s="63"/>
      <c r="M425" s="63"/>
      <c r="N425" s="63"/>
      <c r="O425" s="63"/>
      <c r="P425" s="63"/>
      <c r="Q425" s="63"/>
      <c r="R425" s="63"/>
      <c r="S425" s="63"/>
      <c r="T425" s="63"/>
      <c r="U425" s="63"/>
      <c r="V425" s="63"/>
      <c r="W425" s="63"/>
      <c r="X425" s="63"/>
      <c r="Y425" s="63"/>
      <c r="Z425" s="63"/>
      <c r="AA425" s="63"/>
      <c r="AB425" s="63"/>
      <c r="AC425" s="63"/>
      <c r="AD425" s="63"/>
      <c r="AE425" s="63"/>
      <c r="AF425" s="63"/>
      <c r="AG425" s="63"/>
      <c r="AH425" s="63"/>
      <c r="AI425" s="63"/>
      <c r="AJ425" s="63"/>
      <c r="AK425" s="63"/>
      <c r="AL425" s="63"/>
      <c r="AM425" s="63"/>
      <c r="AN425" s="63"/>
      <c r="AO425" s="63"/>
      <c r="AP425" s="63"/>
    </row>
    <row r="426" spans="1:42" s="60" customFormat="1" x14ac:dyDescent="0.2">
      <c r="A426" s="5"/>
      <c r="B426" s="5"/>
      <c r="C426" s="144"/>
      <c r="D426" s="65"/>
      <c r="E426" s="5"/>
      <c r="F426" s="190"/>
      <c r="G426" s="278"/>
      <c r="H426" s="139"/>
      <c r="I426" s="139"/>
      <c r="J426" s="139"/>
      <c r="K426" s="63"/>
      <c r="L426" s="63"/>
      <c r="M426" s="63"/>
      <c r="N426" s="63"/>
      <c r="O426" s="63"/>
      <c r="P426" s="63"/>
      <c r="Q426" s="63"/>
      <c r="R426" s="63"/>
      <c r="S426" s="63"/>
      <c r="T426" s="63"/>
      <c r="U426" s="63"/>
      <c r="V426" s="63"/>
      <c r="W426" s="63"/>
      <c r="X426" s="63"/>
      <c r="Y426" s="63"/>
      <c r="Z426" s="63"/>
      <c r="AA426" s="63"/>
      <c r="AB426" s="63"/>
      <c r="AC426" s="63"/>
      <c r="AD426" s="63"/>
      <c r="AE426" s="63"/>
      <c r="AF426" s="63"/>
      <c r="AG426" s="63"/>
      <c r="AH426" s="63"/>
      <c r="AI426" s="63"/>
      <c r="AJ426" s="63"/>
      <c r="AK426" s="63"/>
      <c r="AL426" s="63"/>
      <c r="AM426" s="63"/>
      <c r="AN426" s="63"/>
      <c r="AO426" s="63"/>
      <c r="AP426" s="63"/>
    </row>
    <row r="427" spans="1:42" s="60" customFormat="1" x14ac:dyDescent="0.2">
      <c r="A427" s="5"/>
      <c r="B427" s="5"/>
      <c r="C427" s="144"/>
      <c r="D427" s="65"/>
      <c r="E427" s="5"/>
      <c r="F427" s="190"/>
      <c r="G427" s="278"/>
      <c r="H427" s="139"/>
      <c r="I427" s="139"/>
      <c r="J427" s="139"/>
      <c r="K427" s="63"/>
      <c r="L427" s="63"/>
      <c r="M427" s="63"/>
      <c r="N427" s="63"/>
      <c r="O427" s="63"/>
      <c r="P427" s="63"/>
      <c r="Q427" s="63"/>
      <c r="R427" s="63"/>
      <c r="S427" s="63"/>
      <c r="T427" s="63"/>
      <c r="U427" s="63"/>
      <c r="V427" s="63"/>
      <c r="W427" s="63"/>
      <c r="X427" s="63"/>
      <c r="Y427" s="63"/>
      <c r="Z427" s="63"/>
      <c r="AA427" s="63"/>
      <c r="AB427" s="63"/>
      <c r="AC427" s="63"/>
      <c r="AD427" s="63"/>
      <c r="AE427" s="63"/>
      <c r="AF427" s="63"/>
      <c r="AG427" s="63"/>
      <c r="AH427" s="63"/>
      <c r="AI427" s="63"/>
      <c r="AJ427" s="63"/>
      <c r="AK427" s="63"/>
      <c r="AL427" s="63"/>
      <c r="AM427" s="63"/>
      <c r="AN427" s="63"/>
      <c r="AO427" s="63"/>
      <c r="AP427" s="63"/>
    </row>
    <row r="428" spans="1:42" s="60" customFormat="1" x14ac:dyDescent="0.2">
      <c r="A428" s="5"/>
      <c r="B428" s="5"/>
      <c r="C428" s="144"/>
      <c r="D428" s="65"/>
      <c r="E428" s="5"/>
      <c r="F428" s="190"/>
      <c r="G428" s="278"/>
      <c r="H428" s="139"/>
      <c r="I428" s="139"/>
      <c r="J428" s="139"/>
      <c r="K428" s="63"/>
      <c r="L428" s="63"/>
      <c r="M428" s="63"/>
      <c r="N428" s="63"/>
      <c r="O428" s="63"/>
      <c r="P428" s="63"/>
      <c r="Q428" s="63"/>
      <c r="R428" s="63"/>
      <c r="S428" s="63"/>
      <c r="T428" s="63"/>
      <c r="U428" s="63"/>
      <c r="V428" s="63"/>
      <c r="W428" s="63"/>
      <c r="X428" s="63"/>
      <c r="Y428" s="63"/>
      <c r="Z428" s="63"/>
      <c r="AA428" s="63"/>
      <c r="AB428" s="63"/>
      <c r="AC428" s="63"/>
      <c r="AD428" s="63"/>
      <c r="AE428" s="63"/>
      <c r="AF428" s="63"/>
      <c r="AG428" s="63"/>
      <c r="AH428" s="63"/>
      <c r="AI428" s="63"/>
      <c r="AJ428" s="63"/>
      <c r="AK428" s="63"/>
      <c r="AL428" s="63"/>
      <c r="AM428" s="63"/>
      <c r="AN428" s="63"/>
      <c r="AO428" s="63"/>
      <c r="AP428" s="63"/>
    </row>
    <row r="429" spans="1:42" s="60" customFormat="1" x14ac:dyDescent="0.2">
      <c r="A429" s="5"/>
      <c r="B429" s="5"/>
      <c r="C429" s="144"/>
      <c r="D429" s="65"/>
      <c r="E429" s="5"/>
      <c r="F429" s="190"/>
      <c r="G429" s="278"/>
      <c r="H429" s="139"/>
      <c r="I429" s="139"/>
      <c r="J429" s="139"/>
      <c r="K429" s="63"/>
      <c r="L429" s="63"/>
      <c r="M429" s="63"/>
      <c r="N429" s="63"/>
      <c r="O429" s="63"/>
      <c r="P429" s="63"/>
      <c r="Q429" s="63"/>
      <c r="R429" s="63"/>
      <c r="S429" s="63"/>
      <c r="T429" s="63"/>
      <c r="U429" s="63"/>
      <c r="V429" s="63"/>
      <c r="W429" s="63"/>
      <c r="X429" s="63"/>
      <c r="Y429" s="63"/>
      <c r="Z429" s="63"/>
      <c r="AA429" s="63"/>
      <c r="AB429" s="63"/>
      <c r="AC429" s="63"/>
      <c r="AD429" s="63"/>
      <c r="AE429" s="63"/>
      <c r="AF429" s="63"/>
      <c r="AG429" s="63"/>
      <c r="AH429" s="63"/>
      <c r="AI429" s="63"/>
      <c r="AJ429" s="63"/>
      <c r="AK429" s="63"/>
      <c r="AL429" s="63"/>
      <c r="AM429" s="63"/>
      <c r="AN429" s="63"/>
      <c r="AO429" s="63"/>
      <c r="AP429" s="63"/>
    </row>
    <row r="430" spans="1:42" s="60" customFormat="1" x14ac:dyDescent="0.2">
      <c r="A430" s="5"/>
      <c r="B430" s="5"/>
      <c r="C430" s="144"/>
      <c r="D430" s="65"/>
      <c r="E430" s="5"/>
      <c r="F430" s="190"/>
      <c r="G430" s="278"/>
      <c r="H430" s="139"/>
      <c r="I430" s="139"/>
      <c r="J430" s="139"/>
      <c r="K430" s="63"/>
      <c r="L430" s="63"/>
      <c r="M430" s="63"/>
      <c r="N430" s="63"/>
      <c r="O430" s="63"/>
      <c r="P430" s="63"/>
      <c r="Q430" s="63"/>
      <c r="R430" s="63"/>
      <c r="S430" s="63"/>
      <c r="T430" s="63"/>
      <c r="U430" s="63"/>
      <c r="V430" s="63"/>
      <c r="W430" s="63"/>
      <c r="X430" s="63"/>
      <c r="Y430" s="63"/>
      <c r="Z430" s="63"/>
      <c r="AA430" s="63"/>
      <c r="AB430" s="63"/>
      <c r="AC430" s="63"/>
      <c r="AD430" s="63"/>
      <c r="AE430" s="63"/>
      <c r="AF430" s="63"/>
      <c r="AG430" s="63"/>
      <c r="AH430" s="63"/>
      <c r="AI430" s="63"/>
      <c r="AJ430" s="63"/>
      <c r="AK430" s="63"/>
      <c r="AL430" s="63"/>
      <c r="AM430" s="63"/>
      <c r="AN430" s="63"/>
      <c r="AO430" s="63"/>
      <c r="AP430" s="63"/>
    </row>
    <row r="431" spans="1:42" s="60" customFormat="1" x14ac:dyDescent="0.2">
      <c r="A431" s="5"/>
      <c r="B431" s="5"/>
      <c r="C431" s="144"/>
      <c r="D431" s="65"/>
      <c r="E431" s="5"/>
      <c r="F431" s="190"/>
      <c r="G431" s="278"/>
      <c r="H431" s="139"/>
      <c r="I431" s="139"/>
      <c r="J431" s="139"/>
      <c r="K431" s="63"/>
      <c r="L431" s="63"/>
      <c r="M431" s="63"/>
      <c r="N431" s="63"/>
      <c r="O431" s="63"/>
      <c r="P431" s="63"/>
      <c r="Q431" s="63"/>
      <c r="R431" s="63"/>
      <c r="S431" s="63"/>
      <c r="T431" s="63"/>
      <c r="U431" s="63"/>
      <c r="V431" s="63"/>
      <c r="W431" s="63"/>
      <c r="X431" s="63"/>
      <c r="Y431" s="63"/>
      <c r="Z431" s="63"/>
      <c r="AA431" s="63"/>
      <c r="AB431" s="63"/>
      <c r="AC431" s="63"/>
      <c r="AD431" s="63"/>
      <c r="AE431" s="63"/>
      <c r="AF431" s="63"/>
      <c r="AG431" s="63"/>
      <c r="AH431" s="63"/>
      <c r="AI431" s="63"/>
      <c r="AJ431" s="63"/>
      <c r="AK431" s="63"/>
      <c r="AL431" s="63"/>
      <c r="AM431" s="63"/>
      <c r="AN431" s="63"/>
      <c r="AO431" s="63"/>
      <c r="AP431" s="63"/>
    </row>
    <row r="432" spans="1:42" s="60" customFormat="1" x14ac:dyDescent="0.2">
      <c r="A432" s="5"/>
      <c r="B432" s="5"/>
      <c r="C432" s="144"/>
      <c r="D432" s="65"/>
      <c r="E432" s="5"/>
      <c r="F432" s="190"/>
      <c r="G432" s="278"/>
      <c r="H432" s="139"/>
      <c r="I432" s="139"/>
      <c r="J432" s="139"/>
      <c r="K432" s="63"/>
      <c r="L432" s="63"/>
      <c r="M432" s="63"/>
      <c r="N432" s="63"/>
      <c r="O432" s="63"/>
      <c r="P432" s="63"/>
      <c r="Q432" s="63"/>
      <c r="R432" s="63"/>
      <c r="S432" s="63"/>
      <c r="T432" s="63"/>
      <c r="U432" s="63"/>
      <c r="V432" s="63"/>
      <c r="W432" s="63"/>
      <c r="X432" s="63"/>
      <c r="Y432" s="63"/>
      <c r="Z432" s="63"/>
      <c r="AA432" s="63"/>
      <c r="AB432" s="63"/>
      <c r="AC432" s="63"/>
      <c r="AD432" s="63"/>
      <c r="AE432" s="63"/>
      <c r="AF432" s="63"/>
      <c r="AG432" s="63"/>
      <c r="AH432" s="63"/>
      <c r="AI432" s="63"/>
      <c r="AJ432" s="63"/>
      <c r="AK432" s="63"/>
      <c r="AL432" s="63"/>
      <c r="AM432" s="63"/>
      <c r="AN432" s="63"/>
      <c r="AO432" s="63"/>
      <c r="AP432" s="63"/>
    </row>
    <row r="433" spans="1:44" s="60" customFormat="1" x14ac:dyDescent="0.2">
      <c r="A433" s="5"/>
      <c r="B433" s="5"/>
      <c r="C433" s="144"/>
      <c r="D433" s="65"/>
      <c r="E433" s="5"/>
      <c r="F433" s="190"/>
      <c r="G433" s="278"/>
      <c r="H433" s="139"/>
      <c r="I433" s="139"/>
      <c r="J433" s="139"/>
      <c r="K433" s="63"/>
      <c r="L433" s="63"/>
      <c r="M433" s="63"/>
      <c r="N433" s="63"/>
      <c r="O433" s="63"/>
      <c r="P433" s="63"/>
      <c r="Q433" s="63"/>
      <c r="R433" s="63"/>
      <c r="S433" s="63"/>
      <c r="T433" s="63"/>
      <c r="U433" s="63"/>
      <c r="V433" s="63"/>
      <c r="W433" s="63"/>
      <c r="X433" s="63"/>
      <c r="Y433" s="63"/>
      <c r="Z433" s="63"/>
      <c r="AA433" s="63"/>
      <c r="AB433" s="63"/>
      <c r="AC433" s="63"/>
      <c r="AD433" s="63"/>
      <c r="AE433" s="63"/>
      <c r="AF433" s="63"/>
      <c r="AG433" s="63"/>
      <c r="AH433" s="63"/>
      <c r="AI433" s="63"/>
      <c r="AJ433" s="63"/>
      <c r="AK433" s="63"/>
      <c r="AL433" s="63"/>
      <c r="AM433" s="63"/>
      <c r="AN433" s="63"/>
      <c r="AO433" s="63"/>
      <c r="AP433" s="63"/>
    </row>
    <row r="434" spans="1:44" s="60" customFormat="1" x14ac:dyDescent="0.2">
      <c r="A434" s="5"/>
      <c r="B434" s="5"/>
      <c r="C434" s="144"/>
      <c r="D434" s="65"/>
      <c r="E434" s="5"/>
      <c r="F434" s="190"/>
      <c r="G434" s="278"/>
      <c r="H434" s="139"/>
      <c r="I434" s="139"/>
      <c r="J434" s="139"/>
      <c r="K434" s="63"/>
      <c r="L434" s="63"/>
      <c r="M434" s="63"/>
      <c r="N434" s="63"/>
      <c r="O434" s="63"/>
      <c r="P434" s="63"/>
      <c r="Q434" s="63"/>
      <c r="R434" s="63"/>
      <c r="S434" s="63"/>
      <c r="T434" s="63"/>
      <c r="U434" s="63"/>
      <c r="V434" s="63"/>
      <c r="W434" s="63"/>
      <c r="X434" s="63"/>
      <c r="Y434" s="63"/>
      <c r="Z434" s="63"/>
      <c r="AA434" s="63"/>
      <c r="AB434" s="63"/>
      <c r="AC434" s="63"/>
      <c r="AD434" s="63"/>
      <c r="AE434" s="63"/>
      <c r="AF434" s="63"/>
      <c r="AG434" s="63"/>
      <c r="AH434" s="63"/>
      <c r="AI434" s="63"/>
      <c r="AJ434" s="63"/>
      <c r="AK434" s="63"/>
      <c r="AL434" s="63"/>
      <c r="AM434" s="63"/>
      <c r="AN434" s="63"/>
      <c r="AO434" s="63"/>
      <c r="AP434" s="63"/>
    </row>
    <row r="435" spans="1:44" x14ac:dyDescent="0.2">
      <c r="B435" s="5"/>
      <c r="C435" s="144"/>
      <c r="D435" s="65"/>
      <c r="E435" s="5"/>
      <c r="F435" s="190"/>
      <c r="G435" s="278"/>
      <c r="H435" s="139"/>
      <c r="I435" s="139"/>
      <c r="J435" s="139"/>
      <c r="AP435" s="63"/>
    </row>
    <row r="436" spans="1:44" x14ac:dyDescent="0.2">
      <c r="B436" s="5"/>
      <c r="C436" s="144"/>
      <c r="D436" s="65"/>
      <c r="E436" s="5"/>
      <c r="F436" s="190"/>
      <c r="G436" s="278"/>
      <c r="H436" s="139"/>
      <c r="I436" s="139"/>
      <c r="J436" s="139"/>
    </row>
    <row r="437" spans="1:44" x14ac:dyDescent="0.2">
      <c r="B437" s="5"/>
      <c r="C437" s="144"/>
      <c r="D437" s="65"/>
      <c r="E437" s="5"/>
      <c r="F437" s="190"/>
      <c r="G437" s="278"/>
      <c r="H437" s="139"/>
      <c r="I437" s="139"/>
      <c r="J437" s="139"/>
    </row>
    <row r="438" spans="1:44" x14ac:dyDescent="0.2">
      <c r="B438" s="5"/>
      <c r="C438" s="144"/>
      <c r="D438" s="65"/>
      <c r="E438" s="5"/>
      <c r="F438" s="190"/>
      <c r="G438" s="278"/>
      <c r="H438" s="139"/>
      <c r="I438" s="139"/>
      <c r="J438" s="139"/>
    </row>
    <row r="439" spans="1:44" x14ac:dyDescent="0.2">
      <c r="B439" s="5"/>
      <c r="C439" s="144"/>
      <c r="D439" s="65"/>
      <c r="E439" s="5"/>
      <c r="F439" s="190"/>
      <c r="G439" s="278"/>
      <c r="H439" s="139"/>
      <c r="I439" s="139"/>
      <c r="J439" s="139"/>
    </row>
    <row r="440" spans="1:44" s="63" customFormat="1" x14ac:dyDescent="0.2">
      <c r="A440" s="5"/>
      <c r="B440" s="5"/>
      <c r="C440" s="144"/>
      <c r="D440" s="65"/>
      <c r="E440" s="5"/>
      <c r="F440" s="190"/>
      <c r="G440" s="278"/>
      <c r="H440" s="139"/>
      <c r="I440" s="139"/>
      <c r="J440" s="139"/>
      <c r="AP440" s="67"/>
      <c r="AQ440" s="59"/>
      <c r="AR440" s="59"/>
    </row>
    <row r="441" spans="1:44" s="63" customFormat="1" x14ac:dyDescent="0.2">
      <c r="A441" s="5"/>
      <c r="B441" s="5"/>
      <c r="C441" s="144"/>
      <c r="D441" s="65"/>
      <c r="E441" s="5"/>
      <c r="F441" s="190"/>
      <c r="G441" s="278"/>
      <c r="H441" s="139"/>
      <c r="I441" s="139"/>
      <c r="J441" s="139"/>
      <c r="AP441" s="67"/>
      <c r="AQ441" s="59"/>
      <c r="AR441" s="59"/>
    </row>
    <row r="442" spans="1:44" s="63" customFormat="1" x14ac:dyDescent="0.2">
      <c r="A442" s="5"/>
      <c r="B442" s="5"/>
      <c r="C442" s="144"/>
      <c r="D442" s="65"/>
      <c r="E442" s="5"/>
      <c r="F442" s="190"/>
      <c r="G442" s="278"/>
      <c r="H442" s="139"/>
      <c r="I442" s="139"/>
      <c r="J442" s="139"/>
      <c r="AP442" s="67"/>
      <c r="AQ442" s="59"/>
      <c r="AR442" s="59"/>
    </row>
    <row r="443" spans="1:44" s="63" customFormat="1" x14ac:dyDescent="0.2">
      <c r="A443" s="5"/>
      <c r="B443" s="5"/>
      <c r="C443" s="144"/>
      <c r="D443" s="65"/>
      <c r="E443" s="5"/>
      <c r="F443" s="190"/>
      <c r="G443" s="278"/>
      <c r="H443" s="139"/>
      <c r="I443" s="139"/>
      <c r="J443" s="139"/>
      <c r="AP443" s="67"/>
      <c r="AQ443" s="59"/>
      <c r="AR443" s="59"/>
    </row>
    <row r="444" spans="1:44" s="63" customFormat="1" x14ac:dyDescent="0.2">
      <c r="A444" s="5"/>
      <c r="B444" s="5"/>
      <c r="C444" s="144"/>
      <c r="D444" s="65"/>
      <c r="E444" s="5"/>
      <c r="F444" s="190"/>
      <c r="G444" s="278"/>
      <c r="H444" s="139"/>
      <c r="I444" s="139"/>
      <c r="J444" s="139"/>
      <c r="AP444" s="67"/>
      <c r="AQ444" s="59"/>
      <c r="AR444" s="59"/>
    </row>
    <row r="445" spans="1:44" s="63" customFormat="1" x14ac:dyDescent="0.2">
      <c r="A445" s="5"/>
      <c r="B445" s="5"/>
      <c r="C445" s="144"/>
      <c r="D445" s="65"/>
      <c r="E445" s="5"/>
      <c r="F445" s="190"/>
      <c r="G445" s="278"/>
      <c r="H445" s="139"/>
      <c r="I445" s="139"/>
      <c r="J445" s="139"/>
      <c r="AP445" s="67"/>
      <c r="AQ445" s="59"/>
      <c r="AR445" s="59"/>
    </row>
    <row r="446" spans="1:44" s="63" customFormat="1" x14ac:dyDescent="0.2">
      <c r="A446" s="5"/>
      <c r="B446" s="5"/>
      <c r="C446" s="144"/>
      <c r="D446" s="65"/>
      <c r="E446" s="5"/>
      <c r="F446" s="190"/>
      <c r="G446" s="278"/>
      <c r="H446" s="139"/>
      <c r="I446" s="139"/>
      <c r="J446" s="139"/>
      <c r="AP446" s="67"/>
      <c r="AQ446" s="59"/>
      <c r="AR446" s="59"/>
    </row>
    <row r="447" spans="1:44" s="63" customFormat="1" x14ac:dyDescent="0.2">
      <c r="A447" s="5"/>
      <c r="B447" s="5"/>
      <c r="C447" s="144"/>
      <c r="D447" s="65"/>
      <c r="E447" s="5"/>
      <c r="F447" s="190"/>
      <c r="G447" s="278"/>
      <c r="H447" s="139"/>
      <c r="I447" s="139"/>
      <c r="J447" s="139"/>
      <c r="AP447" s="67"/>
      <c r="AQ447" s="59"/>
      <c r="AR447" s="59"/>
    </row>
    <row r="448" spans="1:44" s="63" customFormat="1" x14ac:dyDescent="0.2">
      <c r="A448" s="5"/>
      <c r="B448" s="5"/>
      <c r="C448" s="144"/>
      <c r="D448" s="65"/>
      <c r="E448" s="5"/>
      <c r="F448" s="190"/>
      <c r="G448" s="278"/>
      <c r="H448" s="139"/>
      <c r="I448" s="139"/>
      <c r="J448" s="139"/>
      <c r="AP448" s="67"/>
      <c r="AQ448" s="59"/>
      <c r="AR448" s="59"/>
    </row>
    <row r="449" spans="1:44" s="63" customFormat="1" x14ac:dyDescent="0.2">
      <c r="A449" s="5"/>
      <c r="B449" s="5"/>
      <c r="C449" s="144"/>
      <c r="D449" s="65"/>
      <c r="E449" s="5"/>
      <c r="F449" s="190"/>
      <c r="G449" s="278"/>
      <c r="H449" s="139"/>
      <c r="I449" s="139"/>
      <c r="J449" s="139"/>
      <c r="AP449" s="67"/>
      <c r="AQ449" s="59"/>
      <c r="AR449" s="59"/>
    </row>
    <row r="450" spans="1:44" s="63" customFormat="1" x14ac:dyDescent="0.2">
      <c r="A450" s="5"/>
      <c r="B450" s="5"/>
      <c r="C450" s="144"/>
      <c r="D450" s="65"/>
      <c r="E450" s="5"/>
      <c r="F450" s="190"/>
      <c r="G450" s="278"/>
      <c r="H450" s="139"/>
      <c r="I450" s="139"/>
      <c r="J450" s="139"/>
      <c r="AP450" s="67"/>
      <c r="AQ450" s="59"/>
      <c r="AR450" s="59"/>
    </row>
    <row r="451" spans="1:44" s="63" customFormat="1" x14ac:dyDescent="0.2">
      <c r="A451" s="5"/>
      <c r="B451" s="5"/>
      <c r="C451" s="144"/>
      <c r="D451" s="65"/>
      <c r="E451" s="5"/>
      <c r="F451" s="190"/>
      <c r="G451" s="278"/>
      <c r="H451" s="139"/>
      <c r="I451" s="139"/>
      <c r="J451" s="139"/>
      <c r="AP451" s="67"/>
      <c r="AQ451" s="59"/>
      <c r="AR451" s="59"/>
    </row>
    <row r="452" spans="1:44" s="63" customFormat="1" x14ac:dyDescent="0.2">
      <c r="A452" s="5"/>
      <c r="B452" s="5"/>
      <c r="C452" s="144"/>
      <c r="D452" s="65"/>
      <c r="E452" s="5"/>
      <c r="F452" s="190"/>
      <c r="G452" s="278"/>
      <c r="H452" s="139"/>
      <c r="I452" s="139"/>
      <c r="J452" s="139"/>
      <c r="AP452" s="67"/>
      <c r="AQ452" s="59"/>
      <c r="AR452" s="59"/>
    </row>
    <row r="453" spans="1:44" s="63" customFormat="1" x14ac:dyDescent="0.2">
      <c r="A453" s="5"/>
      <c r="B453" s="5"/>
      <c r="C453" s="144"/>
      <c r="D453" s="65"/>
      <c r="E453" s="5"/>
      <c r="F453" s="190"/>
      <c r="G453" s="278"/>
      <c r="H453" s="139"/>
      <c r="I453" s="139"/>
      <c r="J453" s="139"/>
      <c r="AP453" s="67"/>
      <c r="AQ453" s="59"/>
      <c r="AR453" s="59"/>
    </row>
    <row r="454" spans="1:44" s="63" customFormat="1" x14ac:dyDescent="0.2">
      <c r="A454" s="5"/>
      <c r="B454" s="5"/>
      <c r="C454" s="144"/>
      <c r="D454" s="65"/>
      <c r="E454" s="5"/>
      <c r="F454" s="190"/>
      <c r="G454" s="278"/>
      <c r="H454" s="139"/>
      <c r="I454" s="139"/>
      <c r="J454" s="139"/>
      <c r="AP454" s="67"/>
      <c r="AQ454" s="59"/>
      <c r="AR454" s="59"/>
    </row>
    <row r="455" spans="1:44" s="63" customFormat="1" x14ac:dyDescent="0.2">
      <c r="A455" s="5"/>
      <c r="B455" s="5"/>
      <c r="C455" s="144"/>
      <c r="D455" s="65"/>
      <c r="E455" s="5"/>
      <c r="F455" s="190"/>
      <c r="G455" s="278"/>
      <c r="H455" s="139"/>
      <c r="I455" s="139"/>
      <c r="J455" s="139"/>
      <c r="AP455" s="67"/>
      <c r="AQ455" s="59"/>
      <c r="AR455" s="59"/>
    </row>
    <row r="456" spans="1:44" s="63" customFormat="1" x14ac:dyDescent="0.2">
      <c r="A456" s="5"/>
      <c r="B456" s="5"/>
      <c r="C456" s="144"/>
      <c r="D456" s="65"/>
      <c r="E456" s="5"/>
      <c r="F456" s="190"/>
      <c r="G456" s="278"/>
      <c r="H456" s="139"/>
      <c r="I456" s="139"/>
      <c r="J456" s="139"/>
      <c r="AP456" s="67"/>
      <c r="AQ456" s="59"/>
      <c r="AR456" s="59"/>
    </row>
    <row r="457" spans="1:44" s="63" customFormat="1" x14ac:dyDescent="0.2">
      <c r="A457" s="5"/>
      <c r="B457" s="5"/>
      <c r="C457" s="144"/>
      <c r="D457" s="65"/>
      <c r="E457" s="5"/>
      <c r="F457" s="190"/>
      <c r="G457" s="278"/>
      <c r="H457" s="139"/>
      <c r="I457" s="139"/>
      <c r="J457" s="139"/>
      <c r="AP457" s="67"/>
      <c r="AQ457" s="59"/>
      <c r="AR457" s="59"/>
    </row>
    <row r="458" spans="1:44" s="63" customFormat="1" x14ac:dyDescent="0.2">
      <c r="A458" s="5"/>
      <c r="B458" s="5"/>
      <c r="C458" s="144"/>
      <c r="D458" s="65"/>
      <c r="E458" s="5"/>
      <c r="F458" s="190"/>
      <c r="G458" s="278"/>
      <c r="H458" s="139"/>
      <c r="I458" s="139"/>
      <c r="J458" s="139"/>
      <c r="AP458" s="67"/>
      <c r="AQ458" s="59"/>
      <c r="AR458" s="59"/>
    </row>
    <row r="459" spans="1:44" s="63" customFormat="1" x14ac:dyDescent="0.2">
      <c r="A459" s="5"/>
      <c r="B459" s="5"/>
      <c r="C459" s="144"/>
      <c r="D459" s="65"/>
      <c r="E459" s="5"/>
      <c r="F459" s="190"/>
      <c r="G459" s="278"/>
      <c r="H459" s="139"/>
      <c r="I459" s="139"/>
      <c r="J459" s="139"/>
      <c r="AP459" s="67"/>
      <c r="AQ459" s="59"/>
      <c r="AR459" s="59"/>
    </row>
    <row r="460" spans="1:44" s="63" customFormat="1" x14ac:dyDescent="0.2">
      <c r="A460" s="5"/>
      <c r="B460" s="5"/>
      <c r="C460" s="144"/>
      <c r="D460" s="65"/>
      <c r="E460" s="5"/>
      <c r="F460" s="190"/>
      <c r="G460" s="278"/>
      <c r="H460" s="139"/>
      <c r="I460" s="139"/>
      <c r="J460" s="139"/>
      <c r="AP460" s="67"/>
      <c r="AQ460" s="59"/>
      <c r="AR460" s="59"/>
    </row>
    <row r="461" spans="1:44" s="63" customFormat="1" x14ac:dyDescent="0.2">
      <c r="A461" s="5"/>
      <c r="B461" s="5"/>
      <c r="C461" s="144"/>
      <c r="D461" s="65"/>
      <c r="E461" s="5"/>
      <c r="F461" s="190"/>
      <c r="G461" s="278"/>
      <c r="H461" s="139"/>
      <c r="I461" s="139"/>
      <c r="J461" s="139"/>
      <c r="AP461" s="67"/>
      <c r="AQ461" s="59"/>
      <c r="AR461" s="59"/>
    </row>
    <row r="462" spans="1:44" s="63" customFormat="1" x14ac:dyDescent="0.2">
      <c r="A462" s="5"/>
      <c r="B462" s="5"/>
      <c r="C462" s="144"/>
      <c r="D462" s="65"/>
      <c r="E462" s="5"/>
      <c r="F462" s="190"/>
      <c r="G462" s="278"/>
      <c r="H462" s="139"/>
      <c r="I462" s="139"/>
      <c r="J462" s="139"/>
      <c r="AP462" s="67"/>
      <c r="AQ462" s="59"/>
      <c r="AR462" s="59"/>
    </row>
    <row r="463" spans="1:44" s="63" customFormat="1" x14ac:dyDescent="0.2">
      <c r="A463" s="5"/>
      <c r="B463" s="5"/>
      <c r="C463" s="144"/>
      <c r="D463" s="65"/>
      <c r="E463" s="5"/>
      <c r="F463" s="190"/>
      <c r="G463" s="278"/>
      <c r="H463" s="139"/>
      <c r="I463" s="139"/>
      <c r="J463" s="139"/>
      <c r="AP463" s="67"/>
      <c r="AQ463" s="59"/>
      <c r="AR463" s="59"/>
    </row>
    <row r="464" spans="1:44" s="63" customFormat="1" x14ac:dyDescent="0.2">
      <c r="A464" s="5"/>
      <c r="B464" s="5"/>
      <c r="C464" s="144"/>
      <c r="D464" s="65"/>
      <c r="E464" s="5"/>
      <c r="F464" s="190"/>
      <c r="G464" s="278"/>
      <c r="H464" s="139"/>
      <c r="I464" s="139"/>
      <c r="J464" s="139"/>
      <c r="AP464" s="67"/>
      <c r="AQ464" s="59"/>
      <c r="AR464" s="59"/>
    </row>
    <row r="465" spans="1:44" s="63" customFormat="1" x14ac:dyDescent="0.2">
      <c r="A465" s="5"/>
      <c r="B465" s="5"/>
      <c r="C465" s="144"/>
      <c r="D465" s="65"/>
      <c r="E465" s="5"/>
      <c r="F465" s="190"/>
      <c r="G465" s="278"/>
      <c r="H465" s="139"/>
      <c r="I465" s="139"/>
      <c r="J465" s="139"/>
      <c r="AP465" s="67"/>
      <c r="AQ465" s="59"/>
      <c r="AR465" s="59"/>
    </row>
    <row r="466" spans="1:44" s="63" customFormat="1" x14ac:dyDescent="0.2">
      <c r="A466" s="5"/>
      <c r="B466" s="5"/>
      <c r="C466" s="144"/>
      <c r="D466" s="65"/>
      <c r="E466" s="5"/>
      <c r="F466" s="190"/>
      <c r="G466" s="278"/>
      <c r="H466" s="139"/>
      <c r="I466" s="139"/>
      <c r="J466" s="139"/>
      <c r="AP466" s="67"/>
      <c r="AQ466" s="59"/>
      <c r="AR466" s="59"/>
    </row>
    <row r="467" spans="1:44" s="63" customFormat="1" x14ac:dyDescent="0.2">
      <c r="A467" s="5"/>
      <c r="B467" s="5"/>
      <c r="C467" s="144"/>
      <c r="D467" s="65"/>
      <c r="E467" s="5"/>
      <c r="F467" s="190"/>
      <c r="G467" s="278"/>
      <c r="H467" s="139"/>
      <c r="I467" s="139"/>
      <c r="J467" s="139"/>
      <c r="AP467" s="67"/>
      <c r="AQ467" s="59"/>
      <c r="AR467" s="59"/>
    </row>
    <row r="468" spans="1:44" s="63" customFormat="1" x14ac:dyDescent="0.2">
      <c r="A468" s="5"/>
      <c r="B468" s="5"/>
      <c r="C468" s="144"/>
      <c r="D468" s="65"/>
      <c r="E468" s="5"/>
      <c r="F468" s="190"/>
      <c r="G468" s="278"/>
      <c r="H468" s="139"/>
      <c r="I468" s="139"/>
      <c r="J468" s="139"/>
      <c r="AP468" s="67"/>
      <c r="AQ468" s="59"/>
      <c r="AR468" s="59"/>
    </row>
    <row r="469" spans="1:44" s="63" customFormat="1" x14ac:dyDescent="0.2">
      <c r="A469" s="5"/>
      <c r="B469" s="5"/>
      <c r="C469" s="144"/>
      <c r="D469" s="65"/>
      <c r="E469" s="5"/>
      <c r="F469" s="190"/>
      <c r="G469" s="278"/>
      <c r="H469" s="139"/>
      <c r="I469" s="139"/>
      <c r="J469" s="139"/>
      <c r="AP469" s="67"/>
      <c r="AQ469" s="59"/>
      <c r="AR469" s="59"/>
    </row>
    <row r="470" spans="1:44" s="63" customFormat="1" x14ac:dyDescent="0.2">
      <c r="A470" s="5"/>
      <c r="B470" s="5"/>
      <c r="C470" s="144"/>
      <c r="D470" s="65"/>
      <c r="E470" s="5"/>
      <c r="F470" s="190"/>
      <c r="G470" s="278"/>
      <c r="H470" s="139"/>
      <c r="I470" s="139"/>
      <c r="J470" s="139"/>
      <c r="AP470" s="67"/>
      <c r="AQ470" s="59"/>
      <c r="AR470" s="59"/>
    </row>
    <row r="471" spans="1:44" s="63" customFormat="1" x14ac:dyDescent="0.2">
      <c r="A471" s="5"/>
      <c r="B471" s="5"/>
      <c r="C471" s="144"/>
      <c r="D471" s="65"/>
      <c r="E471" s="5"/>
      <c r="F471" s="190"/>
      <c r="G471" s="278"/>
      <c r="H471" s="139"/>
      <c r="I471" s="139"/>
      <c r="J471" s="139"/>
      <c r="AP471" s="67"/>
      <c r="AQ471" s="59"/>
      <c r="AR471" s="59"/>
    </row>
    <row r="472" spans="1:44" s="63" customFormat="1" x14ac:dyDescent="0.2">
      <c r="A472" s="5"/>
      <c r="B472" s="5"/>
      <c r="C472" s="144"/>
      <c r="D472" s="65"/>
      <c r="E472" s="5"/>
      <c r="F472" s="190"/>
      <c r="G472" s="278"/>
      <c r="H472" s="139"/>
      <c r="I472" s="139"/>
      <c r="J472" s="139"/>
      <c r="AP472" s="67"/>
      <c r="AQ472" s="59"/>
      <c r="AR472" s="59"/>
    </row>
    <row r="473" spans="1:44" s="63" customFormat="1" x14ac:dyDescent="0.2">
      <c r="A473" s="5"/>
      <c r="B473" s="5"/>
      <c r="C473" s="144"/>
      <c r="D473" s="65"/>
      <c r="E473" s="5"/>
      <c r="F473" s="190"/>
      <c r="G473" s="278"/>
      <c r="H473" s="139"/>
      <c r="I473" s="139"/>
      <c r="J473" s="139"/>
      <c r="AP473" s="67"/>
      <c r="AQ473" s="59"/>
      <c r="AR473" s="59"/>
    </row>
    <row r="474" spans="1:44" s="63" customFormat="1" x14ac:dyDescent="0.2">
      <c r="A474" s="5"/>
      <c r="B474" s="5"/>
      <c r="C474" s="144"/>
      <c r="D474" s="65"/>
      <c r="E474" s="5"/>
      <c r="F474" s="190"/>
      <c r="G474" s="278"/>
      <c r="H474" s="139"/>
      <c r="I474" s="139"/>
      <c r="J474" s="139"/>
      <c r="AP474" s="67"/>
      <c r="AQ474" s="59"/>
      <c r="AR474" s="59"/>
    </row>
    <row r="475" spans="1:44" s="63" customFormat="1" x14ac:dyDescent="0.2">
      <c r="A475" s="5"/>
      <c r="B475" s="5"/>
      <c r="C475" s="144"/>
      <c r="D475" s="65"/>
      <c r="E475" s="5"/>
      <c r="F475" s="190"/>
      <c r="G475" s="278"/>
      <c r="H475" s="139"/>
      <c r="I475" s="139"/>
      <c r="J475" s="139"/>
      <c r="AP475" s="67"/>
      <c r="AQ475" s="59"/>
      <c r="AR475" s="59"/>
    </row>
    <row r="476" spans="1:44" s="63" customFormat="1" x14ac:dyDescent="0.2">
      <c r="A476" s="5"/>
      <c r="B476" s="5"/>
      <c r="C476" s="144"/>
      <c r="D476" s="65"/>
      <c r="E476" s="5"/>
      <c r="F476" s="190"/>
      <c r="G476" s="278"/>
      <c r="H476" s="139"/>
      <c r="I476" s="139"/>
      <c r="J476" s="139"/>
      <c r="AP476" s="67"/>
      <c r="AQ476" s="59"/>
      <c r="AR476" s="59"/>
    </row>
    <row r="477" spans="1:44" s="63" customFormat="1" x14ac:dyDescent="0.2">
      <c r="A477" s="5"/>
      <c r="B477" s="5"/>
      <c r="C477" s="144"/>
      <c r="D477" s="65"/>
      <c r="E477" s="5"/>
      <c r="F477" s="190"/>
      <c r="G477" s="278"/>
      <c r="H477" s="139"/>
      <c r="I477" s="139"/>
      <c r="J477" s="139"/>
      <c r="AP477" s="67"/>
      <c r="AQ477" s="59"/>
      <c r="AR477" s="59"/>
    </row>
    <row r="478" spans="1:44" s="63" customFormat="1" x14ac:dyDescent="0.2">
      <c r="A478" s="5"/>
      <c r="B478" s="5"/>
      <c r="C478" s="144"/>
      <c r="D478" s="65"/>
      <c r="E478" s="5"/>
      <c r="F478" s="190"/>
      <c r="G478" s="278"/>
      <c r="H478" s="139"/>
      <c r="I478" s="139"/>
      <c r="J478" s="139"/>
      <c r="AP478" s="67"/>
      <c r="AQ478" s="59"/>
      <c r="AR478" s="59"/>
    </row>
    <row r="479" spans="1:44" s="63" customFormat="1" x14ac:dyDescent="0.2">
      <c r="A479" s="5"/>
      <c r="B479" s="5"/>
      <c r="C479" s="144"/>
      <c r="D479" s="65"/>
      <c r="E479" s="5"/>
      <c r="F479" s="190"/>
      <c r="G479" s="278"/>
      <c r="H479" s="139"/>
      <c r="I479" s="139"/>
      <c r="J479" s="139"/>
      <c r="AP479" s="67"/>
      <c r="AQ479" s="59"/>
      <c r="AR479" s="59"/>
    </row>
    <row r="480" spans="1:44" s="63" customFormat="1" x14ac:dyDescent="0.2">
      <c r="A480" s="5"/>
      <c r="B480" s="5"/>
      <c r="C480" s="144"/>
      <c r="D480" s="65"/>
      <c r="E480" s="5"/>
      <c r="F480" s="190"/>
      <c r="G480" s="278"/>
      <c r="H480" s="139"/>
      <c r="I480" s="139"/>
      <c r="J480" s="139"/>
      <c r="AP480" s="67"/>
      <c r="AQ480" s="59"/>
      <c r="AR480" s="59"/>
    </row>
    <row r="481" spans="1:44" s="63" customFormat="1" x14ac:dyDescent="0.2">
      <c r="A481" s="5"/>
      <c r="B481" s="5"/>
      <c r="C481" s="144"/>
      <c r="D481" s="65"/>
      <c r="E481" s="5"/>
      <c r="F481" s="190"/>
      <c r="G481" s="278"/>
      <c r="H481" s="139"/>
      <c r="I481" s="139"/>
      <c r="J481" s="139"/>
      <c r="AP481" s="67"/>
      <c r="AQ481" s="59"/>
      <c r="AR481" s="59"/>
    </row>
    <row r="482" spans="1:44" s="63" customFormat="1" x14ac:dyDescent="0.2">
      <c r="A482" s="5"/>
      <c r="B482" s="5"/>
      <c r="C482" s="144"/>
      <c r="D482" s="65"/>
      <c r="E482" s="5"/>
      <c r="F482" s="190"/>
      <c r="G482" s="278"/>
      <c r="H482" s="139"/>
      <c r="I482" s="139"/>
      <c r="J482" s="139"/>
      <c r="AP482" s="67"/>
      <c r="AQ482" s="59"/>
      <c r="AR482" s="59"/>
    </row>
    <row r="483" spans="1:44" s="63" customFormat="1" x14ac:dyDescent="0.2">
      <c r="A483" s="5"/>
      <c r="B483" s="5"/>
      <c r="C483" s="144"/>
      <c r="D483" s="65"/>
      <c r="E483" s="5"/>
      <c r="F483" s="190"/>
      <c r="G483" s="278"/>
      <c r="H483" s="139"/>
      <c r="I483" s="139"/>
      <c r="J483" s="139"/>
      <c r="AP483" s="67"/>
      <c r="AQ483" s="59"/>
      <c r="AR483" s="59"/>
    </row>
    <row r="484" spans="1:44" s="63" customFormat="1" x14ac:dyDescent="0.2">
      <c r="A484" s="5"/>
      <c r="B484" s="5"/>
      <c r="C484" s="144"/>
      <c r="D484" s="65"/>
      <c r="E484" s="5"/>
      <c r="F484" s="190"/>
      <c r="G484" s="278"/>
      <c r="H484" s="139"/>
      <c r="I484" s="139"/>
      <c r="J484" s="139"/>
      <c r="AP484" s="67"/>
      <c r="AQ484" s="59"/>
      <c r="AR484" s="59"/>
    </row>
    <row r="485" spans="1:44" s="63" customFormat="1" x14ac:dyDescent="0.2">
      <c r="A485" s="5"/>
      <c r="B485" s="5"/>
      <c r="C485" s="144"/>
      <c r="D485" s="65"/>
      <c r="E485" s="5"/>
      <c r="F485" s="190"/>
      <c r="G485" s="278"/>
      <c r="H485" s="139"/>
      <c r="I485" s="139"/>
      <c r="J485" s="139"/>
      <c r="AP485" s="67"/>
      <c r="AQ485" s="59"/>
      <c r="AR485" s="59"/>
    </row>
    <row r="486" spans="1:44" s="63" customFormat="1" x14ac:dyDescent="0.2">
      <c r="A486" s="5"/>
      <c r="B486" s="5"/>
      <c r="C486" s="144"/>
      <c r="D486" s="65"/>
      <c r="E486" s="5"/>
      <c r="F486" s="190"/>
      <c r="G486" s="278"/>
      <c r="H486" s="139"/>
      <c r="I486" s="139"/>
      <c r="J486" s="139"/>
      <c r="AP486" s="67"/>
      <c r="AQ486" s="59"/>
      <c r="AR486" s="59"/>
    </row>
    <row r="487" spans="1:44" s="63" customFormat="1" x14ac:dyDescent="0.2">
      <c r="A487" s="5"/>
      <c r="B487" s="5"/>
      <c r="C487" s="144"/>
      <c r="D487" s="65"/>
      <c r="E487" s="5"/>
      <c r="F487" s="190"/>
      <c r="G487" s="278"/>
      <c r="H487" s="139"/>
      <c r="I487" s="139"/>
      <c r="J487" s="139"/>
      <c r="AP487" s="67"/>
      <c r="AQ487" s="59"/>
      <c r="AR487" s="59"/>
    </row>
    <row r="488" spans="1:44" s="63" customFormat="1" x14ac:dyDescent="0.2">
      <c r="A488" s="5"/>
      <c r="B488" s="5"/>
      <c r="C488" s="144"/>
      <c r="D488" s="65"/>
      <c r="E488" s="5"/>
      <c r="F488" s="190"/>
      <c r="G488" s="278"/>
      <c r="H488" s="139"/>
      <c r="I488" s="139"/>
      <c r="J488" s="139"/>
      <c r="AP488" s="67"/>
      <c r="AQ488" s="59"/>
      <c r="AR488" s="59"/>
    </row>
    <row r="489" spans="1:44" s="63" customFormat="1" x14ac:dyDescent="0.2">
      <c r="A489" s="5"/>
      <c r="B489" s="5"/>
      <c r="C489" s="144"/>
      <c r="D489" s="65"/>
      <c r="E489" s="5"/>
      <c r="F489" s="190"/>
      <c r="G489" s="278"/>
      <c r="H489" s="139"/>
      <c r="I489" s="139"/>
      <c r="J489" s="139"/>
      <c r="AP489" s="67"/>
      <c r="AQ489" s="59"/>
      <c r="AR489" s="59"/>
    </row>
    <row r="490" spans="1:44" s="63" customFormat="1" x14ac:dyDescent="0.2">
      <c r="A490" s="5"/>
      <c r="B490" s="5"/>
      <c r="C490" s="144"/>
      <c r="D490" s="65"/>
      <c r="E490" s="5"/>
      <c r="F490" s="190"/>
      <c r="G490" s="278"/>
      <c r="H490" s="139"/>
      <c r="I490" s="139"/>
      <c r="J490" s="139"/>
      <c r="AP490" s="67"/>
      <c r="AQ490" s="59"/>
      <c r="AR490" s="59"/>
    </row>
    <row r="491" spans="1:44" s="63" customFormat="1" x14ac:dyDescent="0.2">
      <c r="A491" s="5"/>
      <c r="B491" s="5"/>
      <c r="C491" s="144"/>
      <c r="D491" s="65"/>
      <c r="E491" s="5"/>
      <c r="F491" s="190"/>
      <c r="G491" s="278"/>
      <c r="H491" s="139"/>
      <c r="I491" s="139"/>
      <c r="J491" s="139"/>
      <c r="AP491" s="67"/>
      <c r="AQ491" s="59"/>
      <c r="AR491" s="59"/>
    </row>
    <row r="492" spans="1:44" s="63" customFormat="1" x14ac:dyDescent="0.2">
      <c r="A492" s="5"/>
      <c r="B492" s="5"/>
      <c r="C492" s="144"/>
      <c r="D492" s="65"/>
      <c r="E492" s="5"/>
      <c r="F492" s="190"/>
      <c r="G492" s="278"/>
      <c r="H492" s="139"/>
      <c r="I492" s="139"/>
      <c r="J492" s="139"/>
      <c r="AP492" s="67"/>
      <c r="AQ492" s="59"/>
      <c r="AR492" s="59"/>
    </row>
    <row r="493" spans="1:44" s="63" customFormat="1" x14ac:dyDescent="0.2">
      <c r="A493" s="5"/>
      <c r="B493" s="5"/>
      <c r="C493" s="144"/>
      <c r="D493" s="65"/>
      <c r="E493" s="5"/>
      <c r="F493" s="190"/>
      <c r="G493" s="278"/>
      <c r="H493" s="139"/>
      <c r="I493" s="139"/>
      <c r="J493" s="139"/>
      <c r="AP493" s="67"/>
      <c r="AQ493" s="59"/>
      <c r="AR493" s="59"/>
    </row>
    <row r="494" spans="1:44" s="63" customFormat="1" x14ac:dyDescent="0.2">
      <c r="A494" s="5"/>
      <c r="B494" s="5"/>
      <c r="C494" s="144"/>
      <c r="D494" s="65"/>
      <c r="E494" s="5"/>
      <c r="F494" s="190"/>
      <c r="G494" s="278"/>
      <c r="H494" s="139"/>
      <c r="I494" s="139"/>
      <c r="J494" s="139"/>
      <c r="AP494" s="67"/>
      <c r="AQ494" s="59"/>
      <c r="AR494" s="59"/>
    </row>
    <row r="495" spans="1:44" s="63" customFormat="1" x14ac:dyDescent="0.2">
      <c r="A495" s="5"/>
      <c r="B495" s="5"/>
      <c r="C495" s="144"/>
      <c r="D495" s="65"/>
      <c r="E495" s="5"/>
      <c r="F495" s="190"/>
      <c r="G495" s="278"/>
      <c r="H495" s="139"/>
      <c r="I495" s="139"/>
      <c r="J495" s="139"/>
      <c r="AP495" s="67"/>
      <c r="AQ495" s="59"/>
      <c r="AR495" s="59"/>
    </row>
    <row r="496" spans="1:44" s="63" customFormat="1" x14ac:dyDescent="0.2">
      <c r="A496" s="5"/>
      <c r="B496" s="5"/>
      <c r="C496" s="144"/>
      <c r="D496" s="65"/>
      <c r="E496" s="5"/>
      <c r="F496" s="190"/>
      <c r="G496" s="278"/>
      <c r="H496" s="139"/>
      <c r="I496" s="139"/>
      <c r="J496" s="139"/>
      <c r="AP496" s="67"/>
      <c r="AQ496" s="59"/>
      <c r="AR496" s="59"/>
    </row>
    <row r="497" spans="1:44" s="63" customFormat="1" x14ac:dyDescent="0.2">
      <c r="A497" s="5"/>
      <c r="B497" s="5"/>
      <c r="C497" s="144"/>
      <c r="D497" s="65"/>
      <c r="E497" s="5"/>
      <c r="F497" s="190"/>
      <c r="G497" s="278"/>
      <c r="H497" s="139"/>
      <c r="I497" s="139"/>
      <c r="J497" s="139"/>
      <c r="AP497" s="67"/>
      <c r="AQ497" s="59"/>
      <c r="AR497" s="59"/>
    </row>
    <row r="498" spans="1:44" s="63" customFormat="1" x14ac:dyDescent="0.2">
      <c r="A498" s="5"/>
      <c r="B498" s="5"/>
      <c r="C498" s="144"/>
      <c r="D498" s="65"/>
      <c r="E498" s="5"/>
      <c r="F498" s="190"/>
      <c r="G498" s="278"/>
      <c r="H498" s="139"/>
      <c r="I498" s="139"/>
      <c r="J498" s="139"/>
      <c r="AP498" s="67"/>
      <c r="AQ498" s="59"/>
      <c r="AR498" s="59"/>
    </row>
    <row r="499" spans="1:44" s="63" customFormat="1" x14ac:dyDescent="0.2">
      <c r="A499" s="5"/>
      <c r="B499" s="5"/>
      <c r="C499" s="144"/>
      <c r="D499" s="65"/>
      <c r="E499" s="5"/>
      <c r="F499" s="190"/>
      <c r="G499" s="278"/>
      <c r="H499" s="139"/>
      <c r="I499" s="139"/>
      <c r="J499" s="139"/>
      <c r="AP499" s="67"/>
      <c r="AQ499" s="59"/>
      <c r="AR499" s="59"/>
    </row>
    <row r="500" spans="1:44" s="63" customFormat="1" x14ac:dyDescent="0.2">
      <c r="A500" s="5"/>
      <c r="B500" s="5"/>
      <c r="C500" s="144"/>
      <c r="D500" s="65"/>
      <c r="E500" s="5"/>
      <c r="F500" s="190"/>
      <c r="G500" s="278"/>
      <c r="H500" s="139"/>
      <c r="I500" s="139"/>
      <c r="J500" s="139"/>
      <c r="AP500" s="67"/>
      <c r="AQ500" s="59"/>
      <c r="AR500" s="59"/>
    </row>
    <row r="501" spans="1:44" s="63" customFormat="1" x14ac:dyDescent="0.2">
      <c r="A501" s="5"/>
      <c r="B501" s="5"/>
      <c r="C501" s="144"/>
      <c r="D501" s="65"/>
      <c r="E501" s="5"/>
      <c r="F501" s="190"/>
      <c r="G501" s="278"/>
      <c r="H501" s="139"/>
      <c r="I501" s="139"/>
      <c r="J501" s="139"/>
      <c r="AP501" s="67"/>
      <c r="AQ501" s="59"/>
      <c r="AR501" s="59"/>
    </row>
    <row r="502" spans="1:44" s="63" customFormat="1" x14ac:dyDescent="0.2">
      <c r="A502" s="5"/>
      <c r="B502" s="5"/>
      <c r="C502" s="144"/>
      <c r="D502" s="65"/>
      <c r="E502" s="5"/>
      <c r="F502" s="190"/>
      <c r="G502" s="278"/>
      <c r="H502" s="139"/>
      <c r="I502" s="139"/>
      <c r="J502" s="139"/>
      <c r="AP502" s="67"/>
      <c r="AQ502" s="59"/>
      <c r="AR502" s="59"/>
    </row>
    <row r="503" spans="1:44" s="63" customFormat="1" x14ac:dyDescent="0.2">
      <c r="A503" s="5"/>
      <c r="B503" s="5"/>
      <c r="C503" s="144"/>
      <c r="D503" s="65"/>
      <c r="E503" s="5"/>
      <c r="F503" s="190"/>
      <c r="G503" s="278"/>
      <c r="H503" s="139"/>
      <c r="I503" s="139"/>
      <c r="J503" s="139"/>
      <c r="AP503" s="67"/>
      <c r="AQ503" s="59"/>
      <c r="AR503" s="59"/>
    </row>
    <row r="504" spans="1:44" s="63" customFormat="1" x14ac:dyDescent="0.2">
      <c r="A504" s="5"/>
      <c r="B504" s="5"/>
      <c r="C504" s="144"/>
      <c r="D504" s="65"/>
      <c r="E504" s="5"/>
      <c r="F504" s="190"/>
      <c r="G504" s="278"/>
      <c r="H504" s="139"/>
      <c r="I504" s="139"/>
      <c r="J504" s="139"/>
      <c r="AP504" s="67"/>
      <c r="AQ504" s="59"/>
      <c r="AR504" s="59"/>
    </row>
    <row r="505" spans="1:44" s="63" customFormat="1" x14ac:dyDescent="0.2">
      <c r="A505" s="5"/>
      <c r="B505" s="5"/>
      <c r="C505" s="144"/>
      <c r="D505" s="65"/>
      <c r="E505" s="5"/>
      <c r="F505" s="190"/>
      <c r="G505" s="278"/>
      <c r="H505" s="139"/>
      <c r="I505" s="139"/>
      <c r="J505" s="139"/>
      <c r="AP505" s="67"/>
      <c r="AQ505" s="59"/>
      <c r="AR505" s="59"/>
    </row>
    <row r="506" spans="1:44" s="63" customFormat="1" x14ac:dyDescent="0.2">
      <c r="A506" s="5"/>
      <c r="B506" s="5"/>
      <c r="C506" s="144"/>
      <c r="D506" s="65"/>
      <c r="E506" s="5"/>
      <c r="F506" s="190"/>
      <c r="G506" s="278"/>
      <c r="H506" s="139"/>
      <c r="I506" s="139"/>
      <c r="J506" s="139"/>
      <c r="AP506" s="67"/>
      <c r="AQ506" s="59"/>
      <c r="AR506" s="59"/>
    </row>
    <row r="507" spans="1:44" s="63" customFormat="1" x14ac:dyDescent="0.2">
      <c r="A507" s="5"/>
      <c r="B507" s="5"/>
      <c r="C507" s="144"/>
      <c r="D507" s="65"/>
      <c r="E507" s="5"/>
      <c r="F507" s="190"/>
      <c r="G507" s="278"/>
      <c r="H507" s="139"/>
      <c r="I507" s="139"/>
      <c r="J507" s="139"/>
      <c r="AP507" s="67"/>
      <c r="AQ507" s="59"/>
      <c r="AR507" s="59"/>
    </row>
    <row r="508" spans="1:44" s="63" customFormat="1" x14ac:dyDescent="0.2">
      <c r="A508" s="5"/>
      <c r="B508" s="5"/>
      <c r="C508" s="144"/>
      <c r="D508" s="65"/>
      <c r="E508" s="5"/>
      <c r="F508" s="190"/>
      <c r="G508" s="278"/>
      <c r="H508" s="139"/>
      <c r="I508" s="139"/>
      <c r="J508" s="139"/>
      <c r="AP508" s="67"/>
      <c r="AQ508" s="59"/>
      <c r="AR508" s="59"/>
    </row>
    <row r="509" spans="1:44" s="63" customFormat="1" x14ac:dyDescent="0.2">
      <c r="A509" s="5"/>
      <c r="B509" s="5"/>
      <c r="C509" s="144"/>
      <c r="D509" s="65"/>
      <c r="E509" s="5"/>
      <c r="F509" s="190"/>
      <c r="G509" s="278"/>
      <c r="H509" s="139"/>
      <c r="I509" s="139"/>
      <c r="J509" s="139"/>
      <c r="AP509" s="67"/>
      <c r="AQ509" s="59"/>
      <c r="AR509" s="59"/>
    </row>
    <row r="510" spans="1:44" s="63" customFormat="1" x14ac:dyDescent="0.2">
      <c r="A510" s="5"/>
      <c r="B510" s="5"/>
      <c r="C510" s="144"/>
      <c r="D510" s="65"/>
      <c r="E510" s="5"/>
      <c r="F510" s="190"/>
      <c r="G510" s="278"/>
      <c r="H510" s="139"/>
      <c r="I510" s="139"/>
      <c r="J510" s="139"/>
      <c r="AP510" s="67"/>
      <c r="AQ510" s="59"/>
      <c r="AR510" s="59"/>
    </row>
    <row r="511" spans="1:44" s="63" customFormat="1" x14ac:dyDescent="0.2">
      <c r="A511" s="5"/>
      <c r="B511" s="5"/>
      <c r="C511" s="144"/>
      <c r="D511" s="65"/>
      <c r="E511" s="5"/>
      <c r="F511" s="190"/>
      <c r="G511" s="278"/>
      <c r="H511" s="139"/>
      <c r="I511" s="139"/>
      <c r="J511" s="139"/>
      <c r="AP511" s="67"/>
      <c r="AQ511" s="59"/>
      <c r="AR511" s="59"/>
    </row>
    <row r="512" spans="1:44" s="63" customFormat="1" x14ac:dyDescent="0.2">
      <c r="A512" s="5"/>
      <c r="B512" s="5"/>
      <c r="C512" s="144"/>
      <c r="D512" s="65"/>
      <c r="E512" s="5"/>
      <c r="F512" s="190"/>
      <c r="G512" s="278"/>
      <c r="H512" s="139"/>
      <c r="I512" s="139"/>
      <c r="J512" s="139"/>
      <c r="AP512" s="67"/>
      <c r="AQ512" s="59"/>
      <c r="AR512" s="59"/>
    </row>
    <row r="513" spans="1:44" s="63" customFormat="1" x14ac:dyDescent="0.2">
      <c r="A513" s="5"/>
      <c r="B513" s="5"/>
      <c r="C513" s="144"/>
      <c r="D513" s="65"/>
      <c r="E513" s="5"/>
      <c r="F513" s="190"/>
      <c r="G513" s="278"/>
      <c r="H513" s="139"/>
      <c r="I513" s="139"/>
      <c r="J513" s="139"/>
      <c r="AP513" s="67"/>
      <c r="AQ513" s="59"/>
      <c r="AR513" s="59"/>
    </row>
    <row r="514" spans="1:44" s="63" customFormat="1" x14ac:dyDescent="0.2">
      <c r="A514" s="5"/>
      <c r="B514" s="5"/>
      <c r="C514" s="144"/>
      <c r="D514" s="65"/>
      <c r="E514" s="5"/>
      <c r="F514" s="190"/>
      <c r="G514" s="278"/>
      <c r="H514" s="139"/>
      <c r="I514" s="139"/>
      <c r="J514" s="139"/>
      <c r="AP514" s="67"/>
      <c r="AQ514" s="59"/>
      <c r="AR514" s="59"/>
    </row>
    <row r="515" spans="1:44" s="63" customFormat="1" x14ac:dyDescent="0.2">
      <c r="A515" s="5"/>
      <c r="B515" s="5"/>
      <c r="C515" s="144"/>
      <c r="D515" s="65"/>
      <c r="E515" s="5"/>
      <c r="F515" s="190"/>
      <c r="G515" s="278"/>
      <c r="H515" s="139"/>
      <c r="I515" s="139"/>
      <c r="J515" s="139"/>
      <c r="AP515" s="67"/>
      <c r="AQ515" s="59"/>
      <c r="AR515" s="59"/>
    </row>
    <row r="516" spans="1:44" s="63" customFormat="1" x14ac:dyDescent="0.2">
      <c r="A516" s="5"/>
      <c r="B516" s="5"/>
      <c r="C516" s="144"/>
      <c r="D516" s="65"/>
      <c r="E516" s="5"/>
      <c r="F516" s="190"/>
      <c r="G516" s="278"/>
      <c r="H516" s="139"/>
      <c r="I516" s="139"/>
      <c r="J516" s="139"/>
      <c r="AP516" s="67"/>
      <c r="AQ516" s="59"/>
      <c r="AR516" s="59"/>
    </row>
    <row r="517" spans="1:44" s="63" customFormat="1" x14ac:dyDescent="0.2">
      <c r="A517" s="5"/>
      <c r="B517" s="5"/>
      <c r="C517" s="144"/>
      <c r="D517" s="65"/>
      <c r="E517" s="5"/>
      <c r="F517" s="190"/>
      <c r="G517" s="278"/>
      <c r="H517" s="139"/>
      <c r="I517" s="139"/>
      <c r="J517" s="139"/>
      <c r="AP517" s="67"/>
      <c r="AQ517" s="59"/>
      <c r="AR517" s="59"/>
    </row>
    <row r="518" spans="1:44" s="63" customFormat="1" x14ac:dyDescent="0.2">
      <c r="A518" s="5"/>
      <c r="B518" s="5"/>
      <c r="C518" s="144"/>
      <c r="D518" s="65"/>
      <c r="E518" s="5"/>
      <c r="F518" s="190"/>
      <c r="G518" s="278"/>
      <c r="H518" s="139"/>
      <c r="I518" s="139"/>
      <c r="J518" s="139"/>
      <c r="AP518" s="67"/>
      <c r="AQ518" s="59"/>
      <c r="AR518" s="59"/>
    </row>
    <row r="519" spans="1:44" s="63" customFormat="1" x14ac:dyDescent="0.2">
      <c r="A519" s="5"/>
      <c r="B519" s="5"/>
      <c r="C519" s="144"/>
      <c r="D519" s="65"/>
      <c r="E519" s="5"/>
      <c r="F519" s="190"/>
      <c r="G519" s="278"/>
      <c r="H519" s="139"/>
      <c r="I519" s="139"/>
      <c r="J519" s="139"/>
      <c r="AP519" s="67"/>
      <c r="AQ519" s="59"/>
      <c r="AR519" s="59"/>
    </row>
    <row r="520" spans="1:44" s="63" customFormat="1" x14ac:dyDescent="0.2">
      <c r="A520" s="5"/>
      <c r="B520" s="5"/>
      <c r="C520" s="144"/>
      <c r="D520" s="65"/>
      <c r="E520" s="5"/>
      <c r="F520" s="190"/>
      <c r="G520" s="278"/>
      <c r="H520" s="139"/>
      <c r="I520" s="139"/>
      <c r="J520" s="139"/>
      <c r="AP520" s="67"/>
      <c r="AQ520" s="59"/>
      <c r="AR520" s="59"/>
    </row>
    <row r="521" spans="1:44" s="63" customFormat="1" x14ac:dyDescent="0.2">
      <c r="A521" s="5"/>
      <c r="B521" s="5"/>
      <c r="C521" s="144"/>
      <c r="D521" s="65"/>
      <c r="E521" s="5"/>
      <c r="F521" s="190"/>
      <c r="G521" s="278"/>
      <c r="H521" s="139"/>
      <c r="I521" s="139"/>
      <c r="J521" s="139"/>
      <c r="AP521" s="67"/>
      <c r="AQ521" s="59"/>
      <c r="AR521" s="59"/>
    </row>
    <row r="522" spans="1:44" s="63" customFormat="1" x14ac:dyDescent="0.2">
      <c r="A522" s="5"/>
      <c r="B522" s="5"/>
      <c r="C522" s="144"/>
      <c r="D522" s="65"/>
      <c r="E522" s="5"/>
      <c r="F522" s="190"/>
      <c r="G522" s="278"/>
      <c r="H522" s="139"/>
      <c r="I522" s="139"/>
      <c r="J522" s="139"/>
      <c r="AP522" s="67"/>
      <c r="AQ522" s="59"/>
      <c r="AR522" s="59"/>
    </row>
    <row r="523" spans="1:44" s="63" customFormat="1" x14ac:dyDescent="0.2">
      <c r="A523" s="5"/>
      <c r="B523" s="5"/>
      <c r="C523" s="144"/>
      <c r="D523" s="65"/>
      <c r="E523" s="5"/>
      <c r="F523" s="190"/>
      <c r="G523" s="278"/>
      <c r="H523" s="139"/>
      <c r="I523" s="139"/>
      <c r="J523" s="139"/>
      <c r="AP523" s="67"/>
      <c r="AQ523" s="59"/>
      <c r="AR523" s="59"/>
    </row>
    <row r="524" spans="1:44" s="63" customFormat="1" x14ac:dyDescent="0.2">
      <c r="A524" s="5"/>
      <c r="B524" s="5"/>
      <c r="C524" s="144"/>
      <c r="D524" s="65"/>
      <c r="E524" s="5"/>
      <c r="F524" s="190"/>
      <c r="G524" s="278"/>
      <c r="H524" s="139"/>
      <c r="I524" s="139"/>
      <c r="J524" s="139"/>
      <c r="AP524" s="67"/>
      <c r="AQ524" s="59"/>
      <c r="AR524" s="59"/>
    </row>
    <row r="525" spans="1:44" s="63" customFormat="1" x14ac:dyDescent="0.2">
      <c r="A525" s="5"/>
      <c r="B525" s="5"/>
      <c r="C525" s="144"/>
      <c r="D525" s="65"/>
      <c r="E525" s="5"/>
      <c r="F525" s="190"/>
      <c r="G525" s="278"/>
      <c r="H525" s="139"/>
      <c r="I525" s="139"/>
      <c r="J525" s="139"/>
      <c r="AP525" s="67"/>
      <c r="AQ525" s="59"/>
      <c r="AR525" s="59"/>
    </row>
    <row r="526" spans="1:44" s="63" customFormat="1" x14ac:dyDescent="0.2">
      <c r="A526" s="5"/>
      <c r="B526" s="5"/>
      <c r="C526" s="144"/>
      <c r="D526" s="65"/>
      <c r="E526" s="5"/>
      <c r="F526" s="190"/>
      <c r="G526" s="278"/>
      <c r="H526" s="139"/>
      <c r="I526" s="139"/>
      <c r="J526" s="139"/>
      <c r="AP526" s="67"/>
      <c r="AQ526" s="59"/>
      <c r="AR526" s="59"/>
    </row>
    <row r="527" spans="1:44" s="63" customFormat="1" x14ac:dyDescent="0.2">
      <c r="A527" s="5"/>
      <c r="B527" s="5"/>
      <c r="C527" s="144"/>
      <c r="D527" s="65"/>
      <c r="E527" s="5"/>
      <c r="F527" s="190"/>
      <c r="G527" s="278"/>
      <c r="H527" s="139"/>
      <c r="I527" s="139"/>
      <c r="J527" s="139"/>
      <c r="AP527" s="67"/>
      <c r="AQ527" s="59"/>
      <c r="AR527" s="59"/>
    </row>
    <row r="528" spans="1:44" s="63" customFormat="1" x14ac:dyDescent="0.2">
      <c r="A528" s="5"/>
      <c r="B528" s="5"/>
      <c r="C528" s="144"/>
      <c r="D528" s="65"/>
      <c r="E528" s="5"/>
      <c r="F528" s="190"/>
      <c r="G528" s="278"/>
      <c r="H528" s="139"/>
      <c r="I528" s="139"/>
      <c r="J528" s="139"/>
      <c r="AP528" s="67"/>
      <c r="AQ528" s="59"/>
      <c r="AR528" s="59"/>
    </row>
    <row r="529" spans="1:44" s="63" customFormat="1" x14ac:dyDescent="0.2">
      <c r="A529" s="5"/>
      <c r="B529" s="5"/>
      <c r="C529" s="144"/>
      <c r="D529" s="65"/>
      <c r="E529" s="5"/>
      <c r="F529" s="190"/>
      <c r="G529" s="278"/>
      <c r="H529" s="139"/>
      <c r="I529" s="139"/>
      <c r="J529" s="139"/>
      <c r="AP529" s="67"/>
      <c r="AQ529" s="59"/>
      <c r="AR529" s="59"/>
    </row>
    <row r="530" spans="1:44" s="63" customFormat="1" x14ac:dyDescent="0.2">
      <c r="A530" s="5"/>
      <c r="B530" s="5"/>
      <c r="C530" s="144"/>
      <c r="D530" s="65"/>
      <c r="E530" s="5"/>
      <c r="F530" s="190"/>
      <c r="G530" s="278"/>
      <c r="H530" s="139"/>
      <c r="I530" s="139"/>
      <c r="J530" s="139"/>
      <c r="AP530" s="67"/>
      <c r="AQ530" s="59"/>
      <c r="AR530" s="59"/>
    </row>
    <row r="531" spans="1:44" s="63" customFormat="1" x14ac:dyDescent="0.2">
      <c r="A531" s="5"/>
      <c r="B531" s="5"/>
      <c r="C531" s="144"/>
      <c r="D531" s="65"/>
      <c r="E531" s="5"/>
      <c r="F531" s="190"/>
      <c r="G531" s="278"/>
      <c r="H531" s="139"/>
      <c r="I531" s="139"/>
      <c r="J531" s="139"/>
      <c r="AP531" s="67"/>
      <c r="AQ531" s="59"/>
      <c r="AR531" s="59"/>
    </row>
    <row r="532" spans="1:44" s="63" customFormat="1" x14ac:dyDescent="0.2">
      <c r="A532" s="5"/>
      <c r="B532" s="5"/>
      <c r="C532" s="144"/>
      <c r="D532" s="65"/>
      <c r="E532" s="5"/>
      <c r="F532" s="190"/>
      <c r="G532" s="278"/>
      <c r="H532" s="139"/>
      <c r="I532" s="139"/>
      <c r="J532" s="139"/>
      <c r="AP532" s="67"/>
      <c r="AQ532" s="59"/>
      <c r="AR532" s="59"/>
    </row>
    <row r="533" spans="1:44" s="63" customFormat="1" x14ac:dyDescent="0.2">
      <c r="A533" s="5"/>
      <c r="B533" s="5"/>
      <c r="C533" s="144"/>
      <c r="D533" s="65"/>
      <c r="E533" s="5"/>
      <c r="F533" s="190"/>
      <c r="G533" s="278"/>
      <c r="H533" s="139"/>
      <c r="I533" s="139"/>
      <c r="J533" s="139"/>
      <c r="AP533" s="67"/>
      <c r="AQ533" s="59"/>
      <c r="AR533" s="59"/>
    </row>
    <row r="534" spans="1:44" s="63" customFormat="1" x14ac:dyDescent="0.2">
      <c r="A534" s="5"/>
      <c r="B534" s="5"/>
      <c r="C534" s="144"/>
      <c r="D534" s="65"/>
      <c r="E534" s="5"/>
      <c r="F534" s="190"/>
      <c r="G534" s="278"/>
      <c r="H534" s="139"/>
      <c r="I534" s="139"/>
      <c r="J534" s="139"/>
      <c r="AP534" s="67"/>
      <c r="AQ534" s="59"/>
      <c r="AR534" s="59"/>
    </row>
    <row r="535" spans="1:44" s="63" customFormat="1" x14ac:dyDescent="0.2">
      <c r="A535" s="5"/>
      <c r="B535" s="5"/>
      <c r="C535" s="144"/>
      <c r="D535" s="65"/>
      <c r="E535" s="5"/>
      <c r="F535" s="190"/>
      <c r="G535" s="278"/>
      <c r="H535" s="139"/>
      <c r="I535" s="139"/>
      <c r="J535" s="139"/>
      <c r="AP535" s="67"/>
      <c r="AQ535" s="59"/>
      <c r="AR535" s="59"/>
    </row>
    <row r="536" spans="1:44" s="63" customFormat="1" x14ac:dyDescent="0.2">
      <c r="A536" s="5"/>
      <c r="B536" s="5"/>
      <c r="C536" s="144"/>
      <c r="D536" s="65"/>
      <c r="E536" s="5"/>
      <c r="F536" s="190"/>
      <c r="G536" s="278"/>
      <c r="H536" s="139"/>
      <c r="I536" s="139"/>
      <c r="J536" s="139"/>
      <c r="AP536" s="67"/>
      <c r="AQ536" s="59"/>
      <c r="AR536" s="59"/>
    </row>
    <row r="537" spans="1:44" s="63" customFormat="1" x14ac:dyDescent="0.2">
      <c r="A537" s="5"/>
      <c r="B537" s="5"/>
      <c r="C537" s="144"/>
      <c r="D537" s="65"/>
      <c r="E537" s="5"/>
      <c r="F537" s="190"/>
      <c r="G537" s="278"/>
      <c r="H537" s="139"/>
      <c r="I537" s="139"/>
      <c r="J537" s="139"/>
      <c r="AP537" s="67"/>
      <c r="AQ537" s="59"/>
      <c r="AR537" s="59"/>
    </row>
    <row r="538" spans="1:44" s="63" customFormat="1" x14ac:dyDescent="0.2">
      <c r="A538" s="5"/>
      <c r="B538" s="5"/>
      <c r="C538" s="144"/>
      <c r="D538" s="65"/>
      <c r="E538" s="5"/>
      <c r="F538" s="190"/>
      <c r="G538" s="278"/>
      <c r="H538" s="139"/>
      <c r="I538" s="139"/>
      <c r="J538" s="139"/>
      <c r="AP538" s="67"/>
      <c r="AQ538" s="59"/>
      <c r="AR538" s="59"/>
    </row>
    <row r="539" spans="1:44" s="63" customFormat="1" x14ac:dyDescent="0.2">
      <c r="A539" s="5"/>
      <c r="B539" s="5"/>
      <c r="C539" s="144"/>
      <c r="D539" s="65"/>
      <c r="E539" s="5"/>
      <c r="F539" s="190"/>
      <c r="G539" s="278"/>
      <c r="H539" s="139"/>
      <c r="I539" s="139"/>
      <c r="J539" s="139"/>
      <c r="AP539" s="67"/>
      <c r="AQ539" s="59"/>
      <c r="AR539" s="59"/>
    </row>
    <row r="540" spans="1:44" s="63" customFormat="1" x14ac:dyDescent="0.2">
      <c r="A540" s="5"/>
      <c r="B540" s="5"/>
      <c r="C540" s="144"/>
      <c r="D540" s="65"/>
      <c r="E540" s="5"/>
      <c r="F540" s="190"/>
      <c r="G540" s="278"/>
      <c r="H540" s="139"/>
      <c r="I540" s="139"/>
      <c r="J540" s="139"/>
      <c r="AP540" s="67"/>
      <c r="AQ540" s="59"/>
      <c r="AR540" s="59"/>
    </row>
    <row r="541" spans="1:44" s="63" customFormat="1" x14ac:dyDescent="0.2">
      <c r="A541" s="5"/>
      <c r="B541" s="5"/>
      <c r="C541" s="144"/>
      <c r="D541" s="65"/>
      <c r="E541" s="5"/>
      <c r="F541" s="190"/>
      <c r="G541" s="278"/>
      <c r="H541" s="139"/>
      <c r="I541" s="139"/>
      <c r="J541" s="139"/>
      <c r="AP541" s="67"/>
      <c r="AQ541" s="59"/>
      <c r="AR541" s="59"/>
    </row>
    <row r="542" spans="1:44" s="63" customFormat="1" x14ac:dyDescent="0.2">
      <c r="A542" s="5"/>
      <c r="B542" s="5"/>
      <c r="C542" s="144"/>
      <c r="D542" s="65"/>
      <c r="E542" s="5"/>
      <c r="F542" s="190"/>
      <c r="G542" s="278"/>
      <c r="H542" s="139"/>
      <c r="I542" s="139"/>
      <c r="J542" s="139"/>
      <c r="AP542" s="67"/>
      <c r="AQ542" s="59"/>
      <c r="AR542" s="59"/>
    </row>
    <row r="543" spans="1:44" s="63" customFormat="1" x14ac:dyDescent="0.2">
      <c r="A543" s="5"/>
      <c r="B543" s="5"/>
      <c r="C543" s="144"/>
      <c r="D543" s="65"/>
      <c r="E543" s="5"/>
      <c r="F543" s="190"/>
      <c r="G543" s="278"/>
      <c r="H543" s="139"/>
      <c r="I543" s="139"/>
      <c r="J543" s="139"/>
      <c r="AP543" s="67"/>
      <c r="AQ543" s="59"/>
      <c r="AR543" s="59"/>
    </row>
    <row r="544" spans="1:44" s="63" customFormat="1" x14ac:dyDescent="0.2">
      <c r="A544" s="5"/>
      <c r="B544" s="5"/>
      <c r="C544" s="144"/>
      <c r="D544" s="65"/>
      <c r="E544" s="5"/>
      <c r="F544" s="190"/>
      <c r="G544" s="278"/>
      <c r="H544" s="139"/>
      <c r="I544" s="139"/>
      <c r="J544" s="139"/>
      <c r="AP544" s="67"/>
      <c r="AQ544" s="59"/>
      <c r="AR544" s="59"/>
    </row>
    <row r="545" spans="1:44" s="63" customFormat="1" x14ac:dyDescent="0.2">
      <c r="A545" s="5"/>
      <c r="B545" s="5"/>
      <c r="C545" s="144"/>
      <c r="D545" s="65"/>
      <c r="E545" s="5"/>
      <c r="F545" s="190"/>
      <c r="G545" s="278"/>
      <c r="H545" s="139"/>
      <c r="I545" s="139"/>
      <c r="J545" s="139"/>
      <c r="AP545" s="67"/>
      <c r="AQ545" s="59"/>
      <c r="AR545" s="59"/>
    </row>
    <row r="546" spans="1:44" s="63" customFormat="1" x14ac:dyDescent="0.2">
      <c r="A546" s="5"/>
      <c r="B546" s="5"/>
      <c r="C546" s="144"/>
      <c r="D546" s="65"/>
      <c r="E546" s="5"/>
      <c r="F546" s="190"/>
      <c r="G546" s="278"/>
      <c r="H546" s="139"/>
      <c r="I546" s="139"/>
      <c r="J546" s="139"/>
      <c r="AP546" s="67"/>
      <c r="AQ546" s="59"/>
      <c r="AR546" s="59"/>
    </row>
    <row r="547" spans="1:44" s="63" customFormat="1" x14ac:dyDescent="0.2">
      <c r="A547" s="5"/>
      <c r="B547" s="5"/>
      <c r="C547" s="144"/>
      <c r="D547" s="65"/>
      <c r="E547" s="5"/>
      <c r="F547" s="190"/>
      <c r="G547" s="278"/>
      <c r="H547" s="139"/>
      <c r="I547" s="139"/>
      <c r="J547" s="139"/>
      <c r="AP547" s="67"/>
      <c r="AQ547" s="59"/>
      <c r="AR547" s="59"/>
    </row>
    <row r="548" spans="1:44" s="63" customFormat="1" x14ac:dyDescent="0.2">
      <c r="A548" s="5"/>
      <c r="B548" s="5"/>
      <c r="C548" s="144"/>
      <c r="D548" s="65"/>
      <c r="E548" s="5"/>
      <c r="F548" s="190"/>
      <c r="G548" s="278"/>
      <c r="H548" s="139"/>
      <c r="I548" s="139"/>
      <c r="J548" s="139"/>
      <c r="AP548" s="67"/>
      <c r="AQ548" s="59"/>
      <c r="AR548" s="59"/>
    </row>
    <row r="549" spans="1:44" s="63" customFormat="1" x14ac:dyDescent="0.2">
      <c r="A549" s="5"/>
      <c r="B549" s="5"/>
      <c r="C549" s="144"/>
      <c r="D549" s="65"/>
      <c r="E549" s="5"/>
      <c r="F549" s="190"/>
      <c r="G549" s="278"/>
      <c r="H549" s="139"/>
      <c r="I549" s="139"/>
      <c r="J549" s="139"/>
      <c r="AP549" s="67"/>
      <c r="AQ549" s="59"/>
      <c r="AR549" s="59"/>
    </row>
    <row r="550" spans="1:44" s="63" customFormat="1" x14ac:dyDescent="0.2">
      <c r="A550" s="5"/>
      <c r="B550" s="5"/>
      <c r="C550" s="144"/>
      <c r="D550" s="65"/>
      <c r="E550" s="5"/>
      <c r="F550" s="190"/>
      <c r="G550" s="278"/>
      <c r="H550" s="139"/>
      <c r="I550" s="139"/>
      <c r="J550" s="139"/>
      <c r="AP550" s="67"/>
      <c r="AQ550" s="59"/>
      <c r="AR550" s="59"/>
    </row>
    <row r="551" spans="1:44" s="63" customFormat="1" x14ac:dyDescent="0.2">
      <c r="A551" s="5"/>
      <c r="B551" s="5"/>
      <c r="C551" s="144"/>
      <c r="D551" s="65"/>
      <c r="E551" s="5"/>
      <c r="F551" s="190"/>
      <c r="G551" s="278"/>
      <c r="H551" s="139"/>
      <c r="I551" s="139"/>
      <c r="J551" s="139"/>
      <c r="AP551" s="67"/>
      <c r="AQ551" s="59"/>
      <c r="AR551" s="59"/>
    </row>
    <row r="552" spans="1:44" s="63" customFormat="1" x14ac:dyDescent="0.2">
      <c r="A552" s="5"/>
      <c r="B552" s="5"/>
      <c r="C552" s="144"/>
      <c r="D552" s="65"/>
      <c r="E552" s="5"/>
      <c r="F552" s="190"/>
      <c r="G552" s="278"/>
      <c r="H552" s="139"/>
      <c r="I552" s="139"/>
      <c r="J552" s="139"/>
      <c r="AP552" s="67"/>
      <c r="AQ552" s="59"/>
      <c r="AR552" s="59"/>
    </row>
    <row r="553" spans="1:44" s="63" customFormat="1" x14ac:dyDescent="0.2">
      <c r="A553" s="5"/>
      <c r="B553" s="5"/>
      <c r="C553" s="144"/>
      <c r="D553" s="65"/>
      <c r="E553" s="5"/>
      <c r="F553" s="190"/>
      <c r="G553" s="278"/>
      <c r="H553" s="139"/>
      <c r="I553" s="139"/>
      <c r="J553" s="139"/>
      <c r="AP553" s="67"/>
      <c r="AQ553" s="59"/>
      <c r="AR553" s="59"/>
    </row>
    <row r="554" spans="1:44" s="63" customFormat="1" x14ac:dyDescent="0.2">
      <c r="A554" s="5"/>
      <c r="B554" s="5"/>
      <c r="C554" s="144"/>
      <c r="D554" s="65"/>
      <c r="E554" s="5"/>
      <c r="F554" s="190"/>
      <c r="G554" s="278"/>
      <c r="H554" s="139"/>
      <c r="I554" s="139"/>
      <c r="J554" s="139"/>
      <c r="AP554" s="67"/>
      <c r="AQ554" s="59"/>
      <c r="AR554" s="59"/>
    </row>
    <row r="555" spans="1:44" s="63" customFormat="1" x14ac:dyDescent="0.2">
      <c r="A555" s="5"/>
      <c r="B555" s="5"/>
      <c r="C555" s="144"/>
      <c r="D555" s="65"/>
      <c r="E555" s="5"/>
      <c r="F555" s="190"/>
      <c r="G555" s="278"/>
      <c r="H555" s="139"/>
      <c r="I555" s="139"/>
      <c r="J555" s="139"/>
      <c r="AP555" s="67"/>
      <c r="AQ555" s="59"/>
      <c r="AR555" s="59"/>
    </row>
    <row r="556" spans="1:44" s="63" customFormat="1" x14ac:dyDescent="0.2">
      <c r="A556" s="5"/>
      <c r="B556" s="5"/>
      <c r="C556" s="144"/>
      <c r="D556" s="65"/>
      <c r="E556" s="5"/>
      <c r="F556" s="190"/>
      <c r="G556" s="278"/>
      <c r="H556" s="139"/>
      <c r="I556" s="139"/>
      <c r="J556" s="139"/>
      <c r="AP556" s="67"/>
      <c r="AQ556" s="59"/>
      <c r="AR556" s="59"/>
    </row>
    <row r="557" spans="1:44" s="63" customFormat="1" x14ac:dyDescent="0.2">
      <c r="A557" s="5"/>
      <c r="B557" s="5"/>
      <c r="C557" s="144"/>
      <c r="D557" s="65"/>
      <c r="E557" s="5"/>
      <c r="F557" s="190"/>
      <c r="G557" s="278"/>
      <c r="H557" s="139"/>
      <c r="I557" s="139"/>
      <c r="J557" s="139"/>
      <c r="AP557" s="67"/>
      <c r="AQ557" s="59"/>
      <c r="AR557" s="59"/>
    </row>
    <row r="558" spans="1:44" s="63" customFormat="1" x14ac:dyDescent="0.2">
      <c r="A558" s="5"/>
      <c r="B558" s="5"/>
      <c r="C558" s="144"/>
      <c r="D558" s="65"/>
      <c r="E558" s="5"/>
      <c r="F558" s="190"/>
      <c r="G558" s="278"/>
      <c r="H558" s="139"/>
      <c r="I558" s="139"/>
      <c r="J558" s="139"/>
      <c r="AP558" s="67"/>
      <c r="AQ558" s="59"/>
      <c r="AR558" s="59"/>
    </row>
    <row r="559" spans="1:44" s="63" customFormat="1" x14ac:dyDescent="0.2">
      <c r="A559" s="5"/>
      <c r="B559" s="5"/>
      <c r="C559" s="144"/>
      <c r="D559" s="65"/>
      <c r="E559" s="5"/>
      <c r="F559" s="190"/>
      <c r="G559" s="278"/>
      <c r="H559" s="139"/>
      <c r="I559" s="139"/>
      <c r="J559" s="139"/>
      <c r="AP559" s="67"/>
      <c r="AQ559" s="59"/>
      <c r="AR559" s="59"/>
    </row>
    <row r="560" spans="1:44" s="63" customFormat="1" x14ac:dyDescent="0.2">
      <c r="A560" s="5"/>
      <c r="B560" s="5"/>
      <c r="C560" s="144"/>
      <c r="D560" s="65"/>
      <c r="E560" s="5"/>
      <c r="F560" s="190"/>
      <c r="G560" s="278"/>
      <c r="H560" s="139"/>
      <c r="I560" s="139"/>
      <c r="J560" s="139"/>
      <c r="AP560" s="67"/>
      <c r="AQ560" s="59"/>
      <c r="AR560" s="59"/>
    </row>
    <row r="561" spans="1:44" s="63" customFormat="1" x14ac:dyDescent="0.2">
      <c r="A561" s="5"/>
      <c r="B561" s="5"/>
      <c r="C561" s="144"/>
      <c r="D561" s="65"/>
      <c r="E561" s="5"/>
      <c r="F561" s="190"/>
      <c r="G561" s="278"/>
      <c r="H561" s="139"/>
      <c r="I561" s="139"/>
      <c r="J561" s="139"/>
      <c r="AP561" s="67"/>
      <c r="AQ561" s="59"/>
      <c r="AR561" s="59"/>
    </row>
    <row r="562" spans="1:44" s="63" customFormat="1" x14ac:dyDescent="0.2">
      <c r="A562" s="5"/>
      <c r="B562" s="5"/>
      <c r="C562" s="144"/>
      <c r="D562" s="65"/>
      <c r="E562" s="5"/>
      <c r="F562" s="190"/>
      <c r="G562" s="278"/>
      <c r="H562" s="139"/>
      <c r="I562" s="139"/>
      <c r="J562" s="139"/>
      <c r="AP562" s="67"/>
      <c r="AQ562" s="59"/>
      <c r="AR562" s="59"/>
    </row>
    <row r="563" spans="1:44" s="63" customFormat="1" x14ac:dyDescent="0.2">
      <c r="A563" s="5"/>
      <c r="B563" s="5"/>
      <c r="C563" s="144"/>
      <c r="D563" s="65"/>
      <c r="E563" s="5"/>
      <c r="F563" s="190"/>
      <c r="G563" s="278"/>
      <c r="H563" s="139"/>
      <c r="I563" s="139"/>
      <c r="J563" s="139"/>
      <c r="AP563" s="67"/>
      <c r="AQ563" s="59"/>
      <c r="AR563" s="59"/>
    </row>
    <row r="564" spans="1:44" s="63" customFormat="1" x14ac:dyDescent="0.2">
      <c r="A564" s="5"/>
      <c r="B564" s="5"/>
      <c r="C564" s="144"/>
      <c r="D564" s="65"/>
      <c r="E564" s="5"/>
      <c r="F564" s="190"/>
      <c r="G564" s="278"/>
      <c r="H564" s="139"/>
      <c r="I564" s="139"/>
      <c r="J564" s="139"/>
      <c r="AP564" s="67"/>
      <c r="AQ564" s="59"/>
      <c r="AR564" s="59"/>
    </row>
    <row r="565" spans="1:44" s="63" customFormat="1" x14ac:dyDescent="0.2">
      <c r="A565" s="5"/>
      <c r="B565" s="5"/>
      <c r="C565" s="144"/>
      <c r="D565" s="65"/>
      <c r="E565" s="5"/>
      <c r="F565" s="190"/>
      <c r="G565" s="278"/>
      <c r="H565" s="139"/>
      <c r="I565" s="139"/>
      <c r="J565" s="139"/>
      <c r="AP565" s="67"/>
      <c r="AQ565" s="59"/>
      <c r="AR565" s="59"/>
    </row>
    <row r="566" spans="1:44" s="63" customFormat="1" x14ac:dyDescent="0.2">
      <c r="A566" s="5"/>
      <c r="B566" s="5"/>
      <c r="C566" s="144"/>
      <c r="D566" s="65"/>
      <c r="E566" s="5"/>
      <c r="F566" s="190"/>
      <c r="G566" s="278"/>
      <c r="H566" s="139"/>
      <c r="I566" s="139"/>
      <c r="J566" s="139"/>
      <c r="AP566" s="67"/>
      <c r="AQ566" s="59"/>
      <c r="AR566" s="59"/>
    </row>
    <row r="567" spans="1:44" s="63" customFormat="1" x14ac:dyDescent="0.2">
      <c r="A567" s="5"/>
      <c r="B567" s="5"/>
      <c r="C567" s="144"/>
      <c r="D567" s="65"/>
      <c r="E567" s="5"/>
      <c r="F567" s="190"/>
      <c r="G567" s="278"/>
      <c r="H567" s="139"/>
      <c r="I567" s="139"/>
      <c r="J567" s="139"/>
      <c r="AP567" s="67"/>
      <c r="AQ567" s="59"/>
      <c r="AR567" s="59"/>
    </row>
    <row r="568" spans="1:44" s="63" customFormat="1" x14ac:dyDescent="0.2">
      <c r="A568" s="5"/>
      <c r="B568" s="5"/>
      <c r="C568" s="144"/>
      <c r="D568" s="65"/>
      <c r="E568" s="5"/>
      <c r="F568" s="190"/>
      <c r="G568" s="278"/>
      <c r="H568" s="139"/>
      <c r="I568" s="139"/>
      <c r="J568" s="139"/>
      <c r="AP568" s="67"/>
      <c r="AQ568" s="59"/>
      <c r="AR568" s="59"/>
    </row>
    <row r="569" spans="1:44" s="63" customFormat="1" x14ac:dyDescent="0.2">
      <c r="A569" s="5"/>
      <c r="B569" s="5"/>
      <c r="C569" s="144"/>
      <c r="D569" s="65"/>
      <c r="E569" s="5"/>
      <c r="F569" s="190"/>
      <c r="G569" s="278"/>
      <c r="H569" s="139"/>
      <c r="I569" s="139"/>
      <c r="J569" s="139"/>
      <c r="AP569" s="67"/>
      <c r="AQ569" s="59"/>
      <c r="AR569" s="59"/>
    </row>
    <row r="570" spans="1:44" s="63" customFormat="1" x14ac:dyDescent="0.2">
      <c r="A570" s="5"/>
      <c r="B570" s="5"/>
      <c r="C570" s="144"/>
      <c r="D570" s="65"/>
      <c r="E570" s="5"/>
      <c r="F570" s="190"/>
      <c r="G570" s="278"/>
      <c r="H570" s="139"/>
      <c r="I570" s="139"/>
      <c r="J570" s="139"/>
      <c r="AP570" s="67"/>
      <c r="AQ570" s="59"/>
      <c r="AR570" s="59"/>
    </row>
    <row r="571" spans="1:44" s="63" customFormat="1" x14ac:dyDescent="0.2">
      <c r="A571" s="5"/>
      <c r="B571" s="5"/>
      <c r="C571" s="144"/>
      <c r="D571" s="65"/>
      <c r="E571" s="5"/>
      <c r="F571" s="190"/>
      <c r="G571" s="278"/>
      <c r="H571" s="139"/>
      <c r="I571" s="139"/>
      <c r="J571" s="139"/>
      <c r="AP571" s="67"/>
      <c r="AQ571" s="59"/>
      <c r="AR571" s="59"/>
    </row>
    <row r="572" spans="1:44" s="63" customFormat="1" x14ac:dyDescent="0.2">
      <c r="A572" s="5"/>
      <c r="B572" s="5"/>
      <c r="C572" s="144"/>
      <c r="D572" s="65"/>
      <c r="E572" s="5"/>
      <c r="F572" s="190"/>
      <c r="G572" s="278"/>
      <c r="H572" s="139"/>
      <c r="I572" s="139"/>
      <c r="J572" s="139"/>
      <c r="AP572" s="67"/>
      <c r="AQ572" s="59"/>
      <c r="AR572" s="59"/>
    </row>
    <row r="573" spans="1:44" s="63" customFormat="1" x14ac:dyDescent="0.2">
      <c r="A573" s="5"/>
      <c r="B573" s="5"/>
      <c r="C573" s="144"/>
      <c r="D573" s="65"/>
      <c r="E573" s="5"/>
      <c r="F573" s="190"/>
      <c r="G573" s="278"/>
      <c r="H573" s="139"/>
      <c r="I573" s="139"/>
      <c r="J573" s="139"/>
      <c r="AP573" s="67"/>
      <c r="AQ573" s="59"/>
      <c r="AR573" s="59"/>
    </row>
    <row r="574" spans="1:44" s="63" customFormat="1" x14ac:dyDescent="0.2">
      <c r="A574" s="5"/>
      <c r="B574" s="5"/>
      <c r="C574" s="144"/>
      <c r="D574" s="65"/>
      <c r="E574" s="5"/>
      <c r="F574" s="190"/>
      <c r="G574" s="278"/>
      <c r="H574" s="139"/>
      <c r="I574" s="139"/>
      <c r="J574" s="139"/>
      <c r="AP574" s="67"/>
      <c r="AQ574" s="59"/>
      <c r="AR574" s="59"/>
    </row>
    <row r="575" spans="1:44" s="63" customFormat="1" x14ac:dyDescent="0.2">
      <c r="A575" s="5"/>
      <c r="B575" s="5"/>
      <c r="C575" s="144"/>
      <c r="D575" s="65"/>
      <c r="E575" s="5"/>
      <c r="F575" s="190"/>
      <c r="G575" s="278"/>
      <c r="H575" s="139"/>
      <c r="I575" s="139"/>
      <c r="J575" s="139"/>
      <c r="AP575" s="67"/>
      <c r="AQ575" s="59"/>
      <c r="AR575" s="59"/>
    </row>
    <row r="576" spans="1:44" s="63" customFormat="1" x14ac:dyDescent="0.2">
      <c r="A576" s="5"/>
      <c r="B576" s="5"/>
      <c r="C576" s="144"/>
      <c r="D576" s="65"/>
      <c r="E576" s="5"/>
      <c r="F576" s="190"/>
      <c r="G576" s="278"/>
      <c r="H576" s="139"/>
      <c r="I576" s="139"/>
      <c r="J576" s="139"/>
      <c r="AP576" s="67"/>
      <c r="AQ576" s="59"/>
      <c r="AR576" s="59"/>
    </row>
    <row r="577" spans="1:44" s="63" customFormat="1" x14ac:dyDescent="0.2">
      <c r="A577" s="5"/>
      <c r="B577" s="5"/>
      <c r="C577" s="144"/>
      <c r="D577" s="65"/>
      <c r="E577" s="5"/>
      <c r="F577" s="190"/>
      <c r="G577" s="278"/>
      <c r="H577" s="139"/>
      <c r="I577" s="139"/>
      <c r="J577" s="139"/>
      <c r="AP577" s="67"/>
      <c r="AQ577" s="59"/>
      <c r="AR577" s="59"/>
    </row>
    <row r="578" spans="1:44" s="63" customFormat="1" x14ac:dyDescent="0.2">
      <c r="A578" s="5"/>
      <c r="B578" s="5"/>
      <c r="C578" s="144"/>
      <c r="D578" s="65"/>
      <c r="E578" s="5"/>
      <c r="F578" s="190"/>
      <c r="G578" s="278"/>
      <c r="H578" s="139"/>
      <c r="I578" s="139"/>
      <c r="J578" s="139"/>
      <c r="AP578" s="67"/>
      <c r="AQ578" s="59"/>
      <c r="AR578" s="59"/>
    </row>
    <row r="579" spans="1:44" s="63" customFormat="1" x14ac:dyDescent="0.2">
      <c r="A579" s="5"/>
      <c r="B579" s="5"/>
      <c r="C579" s="144"/>
      <c r="D579" s="65"/>
      <c r="E579" s="5"/>
      <c r="F579" s="190"/>
      <c r="G579" s="278"/>
      <c r="H579" s="139"/>
      <c r="I579" s="139"/>
      <c r="J579" s="139"/>
      <c r="AP579" s="67"/>
      <c r="AQ579" s="59"/>
      <c r="AR579" s="59"/>
    </row>
    <row r="580" spans="1:44" s="63" customFormat="1" x14ac:dyDescent="0.2">
      <c r="A580" s="5"/>
      <c r="B580" s="5"/>
      <c r="C580" s="144"/>
      <c r="D580" s="65"/>
      <c r="E580" s="5"/>
      <c r="F580" s="190"/>
      <c r="G580" s="278"/>
      <c r="H580" s="139"/>
      <c r="I580" s="139"/>
      <c r="J580" s="139"/>
      <c r="AP580" s="67"/>
      <c r="AQ580" s="59"/>
      <c r="AR580" s="59"/>
    </row>
    <row r="581" spans="1:44" s="63" customFormat="1" x14ac:dyDescent="0.2">
      <c r="A581" s="5"/>
      <c r="B581" s="5"/>
      <c r="C581" s="144"/>
      <c r="D581" s="65"/>
      <c r="E581" s="5"/>
      <c r="F581" s="190"/>
      <c r="G581" s="278"/>
      <c r="H581" s="139"/>
      <c r="I581" s="139"/>
      <c r="J581" s="139"/>
      <c r="AP581" s="67"/>
      <c r="AQ581" s="59"/>
      <c r="AR581" s="59"/>
    </row>
    <row r="582" spans="1:44" s="63" customFormat="1" x14ac:dyDescent="0.2">
      <c r="A582" s="5"/>
      <c r="B582" s="5"/>
      <c r="C582" s="144"/>
      <c r="D582" s="65"/>
      <c r="E582" s="5"/>
      <c r="F582" s="190"/>
      <c r="G582" s="278"/>
      <c r="H582" s="139"/>
      <c r="I582" s="139"/>
      <c r="J582" s="139"/>
      <c r="AP582" s="67"/>
      <c r="AQ582" s="59"/>
      <c r="AR582" s="59"/>
    </row>
    <row r="583" spans="1:44" s="63" customFormat="1" x14ac:dyDescent="0.2">
      <c r="A583" s="5"/>
      <c r="B583" s="5"/>
      <c r="C583" s="144"/>
      <c r="D583" s="65"/>
      <c r="E583" s="5"/>
      <c r="F583" s="190"/>
      <c r="G583" s="278"/>
      <c r="H583" s="139"/>
      <c r="I583" s="139"/>
      <c r="J583" s="139"/>
      <c r="AP583" s="67"/>
      <c r="AQ583" s="59"/>
      <c r="AR583" s="59"/>
    </row>
    <row r="584" spans="1:44" s="63" customFormat="1" x14ac:dyDescent="0.2">
      <c r="A584" s="5"/>
      <c r="B584" s="5"/>
      <c r="C584" s="144"/>
      <c r="D584" s="65"/>
      <c r="E584" s="5"/>
      <c r="F584" s="190"/>
      <c r="G584" s="278"/>
      <c r="H584" s="139"/>
      <c r="I584" s="139"/>
      <c r="J584" s="139"/>
      <c r="AP584" s="67"/>
      <c r="AQ584" s="59"/>
      <c r="AR584" s="59"/>
    </row>
    <row r="585" spans="1:44" s="63" customFormat="1" x14ac:dyDescent="0.2">
      <c r="A585" s="5"/>
      <c r="B585" s="5"/>
      <c r="C585" s="144"/>
      <c r="D585" s="65"/>
      <c r="E585" s="5"/>
      <c r="F585" s="190"/>
      <c r="G585" s="278"/>
      <c r="H585" s="139"/>
      <c r="I585" s="139"/>
      <c r="J585" s="139"/>
      <c r="AP585" s="67"/>
      <c r="AQ585" s="59"/>
      <c r="AR585" s="59"/>
    </row>
    <row r="586" spans="1:44" s="63" customFormat="1" x14ac:dyDescent="0.2">
      <c r="A586" s="5"/>
      <c r="B586" s="5"/>
      <c r="C586" s="144"/>
      <c r="D586" s="65"/>
      <c r="E586" s="5"/>
      <c r="F586" s="190"/>
      <c r="G586" s="278"/>
      <c r="H586" s="139"/>
      <c r="I586" s="139"/>
      <c r="J586" s="139"/>
      <c r="AP586" s="67"/>
      <c r="AQ586" s="59"/>
      <c r="AR586" s="59"/>
    </row>
    <row r="587" spans="1:44" s="63" customFormat="1" x14ac:dyDescent="0.2">
      <c r="A587" s="5"/>
      <c r="B587" s="5"/>
      <c r="C587" s="144"/>
      <c r="D587" s="65"/>
      <c r="E587" s="5"/>
      <c r="F587" s="190"/>
      <c r="G587" s="278"/>
      <c r="H587" s="139"/>
      <c r="I587" s="139"/>
      <c r="J587" s="139"/>
      <c r="AP587" s="67"/>
      <c r="AQ587" s="59"/>
      <c r="AR587" s="59"/>
    </row>
    <row r="588" spans="1:44" s="63" customFormat="1" x14ac:dyDescent="0.2">
      <c r="A588" s="5"/>
      <c r="B588" s="5"/>
      <c r="C588" s="144"/>
      <c r="D588" s="65"/>
      <c r="E588" s="5"/>
      <c r="F588" s="190"/>
      <c r="G588" s="278"/>
      <c r="H588" s="139"/>
      <c r="I588" s="139"/>
      <c r="J588" s="139"/>
      <c r="AP588" s="67"/>
      <c r="AQ588" s="59"/>
      <c r="AR588" s="59"/>
    </row>
    <row r="589" spans="1:44" s="63" customFormat="1" x14ac:dyDescent="0.2">
      <c r="A589" s="5"/>
      <c r="B589" s="5"/>
      <c r="C589" s="144"/>
      <c r="D589" s="65"/>
      <c r="E589" s="5"/>
      <c r="F589" s="190"/>
      <c r="G589" s="278"/>
      <c r="H589" s="139"/>
      <c r="I589" s="139"/>
      <c r="J589" s="139"/>
      <c r="AP589" s="67"/>
      <c r="AQ589" s="59"/>
      <c r="AR589" s="59"/>
    </row>
    <row r="590" spans="1:44" s="63" customFormat="1" x14ac:dyDescent="0.2">
      <c r="A590" s="5"/>
      <c r="B590" s="5"/>
      <c r="C590" s="144"/>
      <c r="D590" s="65"/>
      <c r="E590" s="5"/>
      <c r="F590" s="190"/>
      <c r="G590" s="278"/>
      <c r="H590" s="139"/>
      <c r="I590" s="139"/>
      <c r="J590" s="139"/>
      <c r="AP590" s="67"/>
      <c r="AQ590" s="59"/>
      <c r="AR590" s="59"/>
    </row>
    <row r="591" spans="1:44" s="63" customFormat="1" x14ac:dyDescent="0.2">
      <c r="A591" s="5"/>
      <c r="B591" s="5"/>
      <c r="C591" s="144"/>
      <c r="D591" s="65"/>
      <c r="E591" s="5"/>
      <c r="F591" s="190"/>
      <c r="G591" s="278"/>
      <c r="H591" s="139"/>
      <c r="I591" s="139"/>
      <c r="J591" s="139"/>
      <c r="AP591" s="67"/>
      <c r="AQ591" s="59"/>
      <c r="AR591" s="59"/>
    </row>
    <row r="592" spans="1:44" s="63" customFormat="1" x14ac:dyDescent="0.2">
      <c r="A592" s="5"/>
      <c r="B592" s="5"/>
      <c r="C592" s="144"/>
      <c r="D592" s="65"/>
      <c r="E592" s="5"/>
      <c r="F592" s="190"/>
      <c r="G592" s="278"/>
      <c r="H592" s="139"/>
      <c r="I592" s="139"/>
      <c r="J592" s="139"/>
      <c r="AP592" s="67"/>
      <c r="AQ592" s="59"/>
      <c r="AR592" s="59"/>
    </row>
    <row r="593" spans="1:44" s="63" customFormat="1" x14ac:dyDescent="0.2">
      <c r="A593" s="5"/>
      <c r="B593" s="5"/>
      <c r="C593" s="144"/>
      <c r="D593" s="65"/>
      <c r="E593" s="5"/>
      <c r="F593" s="190"/>
      <c r="G593" s="278"/>
      <c r="H593" s="139"/>
      <c r="I593" s="139"/>
      <c r="J593" s="139"/>
      <c r="AP593" s="67"/>
      <c r="AQ593" s="59"/>
      <c r="AR593" s="59"/>
    </row>
    <row r="594" spans="1:44" s="63" customFormat="1" x14ac:dyDescent="0.2">
      <c r="A594" s="5"/>
      <c r="B594" s="5"/>
      <c r="C594" s="144"/>
      <c r="D594" s="65"/>
      <c r="E594" s="5"/>
      <c r="F594" s="190"/>
      <c r="G594" s="278"/>
      <c r="H594" s="139"/>
      <c r="I594" s="139"/>
      <c r="J594" s="139"/>
      <c r="AP594" s="67"/>
      <c r="AQ594" s="59"/>
      <c r="AR594" s="59"/>
    </row>
    <row r="595" spans="1:44" s="63" customFormat="1" x14ac:dyDescent="0.2">
      <c r="A595" s="5"/>
      <c r="B595" s="5"/>
      <c r="C595" s="144"/>
      <c r="D595" s="65"/>
      <c r="E595" s="5"/>
      <c r="F595" s="190"/>
      <c r="G595" s="278"/>
      <c r="H595" s="139"/>
      <c r="I595" s="139"/>
      <c r="J595" s="139"/>
      <c r="AP595" s="67"/>
      <c r="AQ595" s="59"/>
      <c r="AR595" s="59"/>
    </row>
    <row r="596" spans="1:44" s="63" customFormat="1" x14ac:dyDescent="0.2">
      <c r="A596" s="5"/>
      <c r="B596" s="5"/>
      <c r="C596" s="144"/>
      <c r="D596" s="65"/>
      <c r="E596" s="5"/>
      <c r="F596" s="190"/>
      <c r="G596" s="278"/>
      <c r="H596" s="139"/>
      <c r="I596" s="139"/>
      <c r="J596" s="139"/>
      <c r="AP596" s="67"/>
      <c r="AQ596" s="59"/>
      <c r="AR596" s="59"/>
    </row>
    <row r="597" spans="1:44" s="63" customFormat="1" x14ac:dyDescent="0.2">
      <c r="A597" s="5"/>
      <c r="B597" s="5"/>
      <c r="C597" s="144"/>
      <c r="D597" s="65"/>
      <c r="E597" s="5"/>
      <c r="F597" s="190"/>
      <c r="G597" s="278"/>
      <c r="H597" s="139"/>
      <c r="I597" s="139"/>
      <c r="J597" s="139"/>
      <c r="AP597" s="67"/>
      <c r="AQ597" s="59"/>
      <c r="AR597" s="59"/>
    </row>
    <row r="598" spans="1:44" s="63" customFormat="1" x14ac:dyDescent="0.2">
      <c r="A598" s="5"/>
      <c r="B598" s="5"/>
      <c r="C598" s="144"/>
      <c r="D598" s="65"/>
      <c r="E598" s="5"/>
      <c r="F598" s="190"/>
      <c r="G598" s="278"/>
      <c r="H598" s="139"/>
      <c r="I598" s="139"/>
      <c r="J598" s="139"/>
      <c r="AP598" s="67"/>
      <c r="AQ598" s="59"/>
      <c r="AR598" s="59"/>
    </row>
    <row r="599" spans="1:44" s="63" customFormat="1" x14ac:dyDescent="0.2">
      <c r="A599" s="5"/>
      <c r="B599" s="5"/>
      <c r="C599" s="144"/>
      <c r="D599" s="65"/>
      <c r="E599" s="5"/>
      <c r="F599" s="190"/>
      <c r="G599" s="278"/>
      <c r="H599" s="139"/>
      <c r="I599" s="139"/>
      <c r="J599" s="139"/>
      <c r="AP599" s="67"/>
      <c r="AQ599" s="59"/>
      <c r="AR599" s="59"/>
    </row>
    <row r="600" spans="1:44" s="63" customFormat="1" x14ac:dyDescent="0.2">
      <c r="A600" s="5"/>
      <c r="B600" s="5"/>
      <c r="C600" s="144"/>
      <c r="D600" s="65"/>
      <c r="E600" s="5"/>
      <c r="F600" s="190"/>
      <c r="G600" s="278"/>
      <c r="H600" s="139"/>
      <c r="I600" s="139"/>
      <c r="J600" s="139"/>
      <c r="AP600" s="67"/>
      <c r="AQ600" s="59"/>
      <c r="AR600" s="59"/>
    </row>
    <row r="601" spans="1:44" s="63" customFormat="1" x14ac:dyDescent="0.2">
      <c r="A601" s="5"/>
      <c r="B601" s="5"/>
      <c r="C601" s="144"/>
      <c r="D601" s="65"/>
      <c r="E601" s="5"/>
      <c r="F601" s="190"/>
      <c r="G601" s="278"/>
      <c r="H601" s="139"/>
      <c r="I601" s="139"/>
      <c r="J601" s="139"/>
      <c r="AP601" s="67"/>
      <c r="AQ601" s="59"/>
      <c r="AR601" s="59"/>
    </row>
    <row r="602" spans="1:44" s="63" customFormat="1" x14ac:dyDescent="0.2">
      <c r="A602" s="5"/>
      <c r="B602" s="5"/>
      <c r="C602" s="144"/>
      <c r="D602" s="65"/>
      <c r="E602" s="5"/>
      <c r="F602" s="190"/>
      <c r="G602" s="278"/>
      <c r="H602" s="139"/>
      <c r="I602" s="139"/>
      <c r="J602" s="139"/>
      <c r="AP602" s="67"/>
      <c r="AQ602" s="59"/>
      <c r="AR602" s="59"/>
    </row>
    <row r="603" spans="1:44" s="63" customFormat="1" x14ac:dyDescent="0.2">
      <c r="A603" s="5"/>
      <c r="B603" s="5"/>
      <c r="C603" s="144"/>
      <c r="D603" s="65"/>
      <c r="E603" s="5"/>
      <c r="F603" s="190"/>
      <c r="G603" s="278"/>
      <c r="H603" s="139"/>
      <c r="I603" s="139"/>
      <c r="J603" s="139"/>
      <c r="AP603" s="67"/>
      <c r="AQ603" s="59"/>
      <c r="AR603" s="59"/>
    </row>
    <row r="604" spans="1:44" s="63" customFormat="1" x14ac:dyDescent="0.2">
      <c r="A604" s="5"/>
      <c r="B604" s="5"/>
      <c r="C604" s="144"/>
      <c r="D604" s="65"/>
      <c r="E604" s="5"/>
      <c r="F604" s="190"/>
      <c r="G604" s="278"/>
      <c r="H604" s="139"/>
      <c r="I604" s="139"/>
      <c r="J604" s="139"/>
      <c r="AP604" s="67"/>
      <c r="AQ604" s="59"/>
      <c r="AR604" s="59"/>
    </row>
    <row r="605" spans="1:44" s="63" customFormat="1" x14ac:dyDescent="0.2">
      <c r="A605" s="5"/>
      <c r="B605" s="5"/>
      <c r="C605" s="144"/>
      <c r="D605" s="65"/>
      <c r="E605" s="5"/>
      <c r="F605" s="190"/>
      <c r="G605" s="278"/>
      <c r="H605" s="139"/>
      <c r="I605" s="139"/>
      <c r="J605" s="139"/>
      <c r="AP605" s="67"/>
      <c r="AQ605" s="59"/>
      <c r="AR605" s="59"/>
    </row>
    <row r="606" spans="1:44" s="63" customFormat="1" x14ac:dyDescent="0.2">
      <c r="A606" s="5"/>
      <c r="B606" s="5"/>
      <c r="C606" s="144"/>
      <c r="D606" s="65"/>
      <c r="E606" s="5"/>
      <c r="F606" s="190"/>
      <c r="G606" s="278"/>
      <c r="H606" s="139"/>
      <c r="I606" s="139"/>
      <c r="J606" s="139"/>
      <c r="AP606" s="67"/>
      <c r="AQ606" s="59"/>
      <c r="AR606" s="59"/>
    </row>
    <row r="607" spans="1:44" s="63" customFormat="1" x14ac:dyDescent="0.2">
      <c r="A607" s="5"/>
      <c r="B607" s="5"/>
      <c r="C607" s="144"/>
      <c r="D607" s="65"/>
      <c r="E607" s="5"/>
      <c r="F607" s="190"/>
      <c r="G607" s="278"/>
      <c r="H607" s="139"/>
      <c r="I607" s="139"/>
      <c r="J607" s="139"/>
      <c r="AP607" s="67"/>
      <c r="AQ607" s="59"/>
      <c r="AR607" s="59"/>
    </row>
    <row r="608" spans="1:44" s="63" customFormat="1" x14ac:dyDescent="0.2">
      <c r="A608" s="5"/>
      <c r="B608" s="5"/>
      <c r="C608" s="144"/>
      <c r="D608" s="65"/>
      <c r="E608" s="5"/>
      <c r="F608" s="190"/>
      <c r="G608" s="278"/>
      <c r="H608" s="139"/>
      <c r="I608" s="139"/>
      <c r="J608" s="139"/>
      <c r="AP608" s="67"/>
      <c r="AQ608" s="59"/>
      <c r="AR608" s="59"/>
    </row>
    <row r="609" spans="1:44" s="63" customFormat="1" x14ac:dyDescent="0.2">
      <c r="A609" s="5"/>
      <c r="B609" s="5"/>
      <c r="C609" s="144"/>
      <c r="D609" s="65"/>
      <c r="E609" s="5"/>
      <c r="F609" s="190"/>
      <c r="G609" s="278"/>
      <c r="H609" s="139"/>
      <c r="I609" s="139"/>
      <c r="J609" s="139"/>
      <c r="AP609" s="67"/>
      <c r="AQ609" s="59"/>
      <c r="AR609" s="59"/>
    </row>
    <row r="610" spans="1:44" s="63" customFormat="1" x14ac:dyDescent="0.2">
      <c r="A610" s="5"/>
      <c r="B610" s="5"/>
      <c r="C610" s="144"/>
      <c r="D610" s="65"/>
      <c r="E610" s="5"/>
      <c r="F610" s="190"/>
      <c r="G610" s="278"/>
      <c r="H610" s="139"/>
      <c r="I610" s="139"/>
      <c r="J610" s="139"/>
      <c r="AP610" s="67"/>
      <c r="AQ610" s="59"/>
      <c r="AR610" s="59"/>
    </row>
    <row r="611" spans="1:44" s="63" customFormat="1" x14ac:dyDescent="0.2">
      <c r="A611" s="5"/>
      <c r="B611" s="5"/>
      <c r="C611" s="144"/>
      <c r="D611" s="65"/>
      <c r="E611" s="5"/>
      <c r="F611" s="190"/>
      <c r="G611" s="278"/>
      <c r="H611" s="139"/>
      <c r="I611" s="139"/>
      <c r="J611" s="139"/>
      <c r="AP611" s="67"/>
      <c r="AQ611" s="59"/>
      <c r="AR611" s="59"/>
    </row>
    <row r="612" spans="1:44" s="63" customFormat="1" x14ac:dyDescent="0.2">
      <c r="A612" s="5"/>
      <c r="B612" s="5"/>
      <c r="C612" s="144"/>
      <c r="D612" s="65"/>
      <c r="E612" s="5"/>
      <c r="F612" s="190"/>
      <c r="G612" s="278"/>
      <c r="H612" s="139"/>
      <c r="I612" s="139"/>
      <c r="J612" s="139"/>
      <c r="AP612" s="67"/>
      <c r="AQ612" s="59"/>
      <c r="AR612" s="59"/>
    </row>
    <row r="613" spans="1:44" s="63" customFormat="1" x14ac:dyDescent="0.2">
      <c r="A613" s="5"/>
      <c r="B613" s="5"/>
      <c r="C613" s="144"/>
      <c r="D613" s="65"/>
      <c r="E613" s="5"/>
      <c r="F613" s="190"/>
      <c r="G613" s="278"/>
      <c r="H613" s="139"/>
      <c r="I613" s="139"/>
      <c r="J613" s="139"/>
      <c r="AP613" s="67"/>
      <c r="AQ613" s="59"/>
      <c r="AR613" s="59"/>
    </row>
    <row r="614" spans="1:44" s="63" customFormat="1" x14ac:dyDescent="0.2">
      <c r="A614" s="5"/>
      <c r="B614" s="5"/>
      <c r="C614" s="144"/>
      <c r="D614" s="65"/>
      <c r="E614" s="5"/>
      <c r="F614" s="190"/>
      <c r="G614" s="278"/>
      <c r="H614" s="139"/>
      <c r="I614" s="139"/>
      <c r="J614" s="139"/>
      <c r="AP614" s="67"/>
      <c r="AQ614" s="59"/>
      <c r="AR614" s="59"/>
    </row>
    <row r="615" spans="1:44" s="63" customFormat="1" x14ac:dyDescent="0.2">
      <c r="A615" s="5"/>
      <c r="B615" s="5"/>
      <c r="C615" s="144"/>
      <c r="D615" s="65"/>
      <c r="E615" s="5"/>
      <c r="F615" s="190"/>
      <c r="G615" s="278"/>
      <c r="H615" s="139"/>
      <c r="I615" s="139"/>
      <c r="J615" s="139"/>
      <c r="AP615" s="67"/>
      <c r="AQ615" s="59"/>
      <c r="AR615" s="59"/>
    </row>
    <row r="616" spans="1:44" s="63" customFormat="1" x14ac:dyDescent="0.2">
      <c r="A616" s="5"/>
      <c r="B616" s="5"/>
      <c r="C616" s="144"/>
      <c r="D616" s="65"/>
      <c r="E616" s="5"/>
      <c r="F616" s="190"/>
      <c r="G616" s="278"/>
      <c r="H616" s="139"/>
      <c r="I616" s="139"/>
      <c r="J616" s="139"/>
      <c r="AP616" s="67"/>
      <c r="AQ616" s="59"/>
      <c r="AR616" s="59"/>
    </row>
    <row r="617" spans="1:44" s="63" customFormat="1" x14ac:dyDescent="0.2">
      <c r="A617" s="5"/>
      <c r="B617" s="5"/>
      <c r="C617" s="144"/>
      <c r="D617" s="65"/>
      <c r="E617" s="5"/>
      <c r="F617" s="190"/>
      <c r="G617" s="278"/>
      <c r="H617" s="139"/>
      <c r="I617" s="139"/>
      <c r="J617" s="139"/>
      <c r="AP617" s="67"/>
      <c r="AQ617" s="59"/>
      <c r="AR617" s="59"/>
    </row>
    <row r="618" spans="1:44" s="63" customFormat="1" x14ac:dyDescent="0.2">
      <c r="A618" s="5"/>
      <c r="B618" s="5"/>
      <c r="C618" s="144"/>
      <c r="D618" s="65"/>
      <c r="E618" s="5"/>
      <c r="F618" s="190"/>
      <c r="G618" s="278"/>
      <c r="H618" s="139"/>
      <c r="I618" s="139"/>
      <c r="J618" s="139"/>
      <c r="AP618" s="67"/>
      <c r="AQ618" s="59"/>
      <c r="AR618" s="59"/>
    </row>
    <row r="619" spans="1:44" s="63" customFormat="1" x14ac:dyDescent="0.2">
      <c r="A619" s="5"/>
      <c r="B619" s="5"/>
      <c r="C619" s="144"/>
      <c r="D619" s="65"/>
      <c r="E619" s="5"/>
      <c r="F619" s="190"/>
      <c r="G619" s="278"/>
      <c r="H619" s="139"/>
      <c r="I619" s="139"/>
      <c r="J619" s="139"/>
      <c r="AP619" s="67"/>
      <c r="AQ619" s="59"/>
      <c r="AR619" s="59"/>
    </row>
    <row r="620" spans="1:44" s="63" customFormat="1" x14ac:dyDescent="0.2">
      <c r="A620" s="5"/>
      <c r="B620" s="5"/>
      <c r="C620" s="144"/>
      <c r="D620" s="65"/>
      <c r="E620" s="5"/>
      <c r="F620" s="190"/>
      <c r="G620" s="278"/>
      <c r="H620" s="139"/>
      <c r="I620" s="139"/>
      <c r="J620" s="139"/>
      <c r="AP620" s="67"/>
      <c r="AQ620" s="59"/>
      <c r="AR620" s="59"/>
    </row>
    <row r="621" spans="1:44" s="63" customFormat="1" x14ac:dyDescent="0.2">
      <c r="A621" s="5"/>
      <c r="B621" s="5"/>
      <c r="C621" s="144"/>
      <c r="D621" s="65"/>
      <c r="E621" s="5"/>
      <c r="F621" s="190"/>
      <c r="G621" s="278"/>
      <c r="H621" s="139"/>
      <c r="I621" s="139"/>
      <c r="J621" s="139"/>
      <c r="AP621" s="67"/>
      <c r="AQ621" s="59"/>
      <c r="AR621" s="59"/>
    </row>
    <row r="622" spans="1:44" s="63" customFormat="1" x14ac:dyDescent="0.2">
      <c r="A622" s="5"/>
      <c r="B622" s="5"/>
      <c r="C622" s="144"/>
      <c r="D622" s="65"/>
      <c r="E622" s="5"/>
      <c r="F622" s="190"/>
      <c r="G622" s="278"/>
      <c r="H622" s="139"/>
      <c r="I622" s="139"/>
      <c r="J622" s="139"/>
      <c r="AP622" s="67"/>
      <c r="AQ622" s="59"/>
      <c r="AR622" s="59"/>
    </row>
    <row r="623" spans="1:44" s="63" customFormat="1" x14ac:dyDescent="0.2">
      <c r="A623" s="5"/>
      <c r="B623" s="5"/>
      <c r="C623" s="144"/>
      <c r="D623" s="65"/>
      <c r="E623" s="5"/>
      <c r="F623" s="190"/>
      <c r="G623" s="278"/>
      <c r="H623" s="139"/>
      <c r="I623" s="139"/>
      <c r="J623" s="139"/>
      <c r="AP623" s="67"/>
      <c r="AQ623" s="59"/>
      <c r="AR623" s="59"/>
    </row>
    <row r="624" spans="1:44" s="63" customFormat="1" x14ac:dyDescent="0.2">
      <c r="A624" s="5"/>
      <c r="B624" s="5"/>
      <c r="C624" s="144"/>
      <c r="D624" s="65"/>
      <c r="E624" s="5"/>
      <c r="F624" s="190"/>
      <c r="G624" s="278"/>
      <c r="H624" s="139"/>
      <c r="I624" s="139"/>
      <c r="J624" s="139"/>
      <c r="AP624" s="67"/>
      <c r="AQ624" s="59"/>
      <c r="AR624" s="59"/>
    </row>
    <row r="625" spans="1:44" s="63" customFormat="1" x14ac:dyDescent="0.2">
      <c r="A625" s="5"/>
      <c r="B625" s="5"/>
      <c r="C625" s="144"/>
      <c r="D625" s="65"/>
      <c r="E625" s="5"/>
      <c r="F625" s="190"/>
      <c r="G625" s="278"/>
      <c r="H625" s="139"/>
      <c r="I625" s="139"/>
      <c r="J625" s="139"/>
      <c r="AP625" s="67"/>
      <c r="AQ625" s="59"/>
      <c r="AR625" s="59"/>
    </row>
    <row r="626" spans="1:44" s="63" customFormat="1" x14ac:dyDescent="0.2">
      <c r="A626" s="5"/>
      <c r="B626" s="5"/>
      <c r="C626" s="144"/>
      <c r="D626" s="65"/>
      <c r="E626" s="5"/>
      <c r="F626" s="190"/>
      <c r="G626" s="278"/>
      <c r="H626" s="139"/>
      <c r="I626" s="139"/>
      <c r="J626" s="139"/>
      <c r="AP626" s="67"/>
      <c r="AQ626" s="59"/>
      <c r="AR626" s="59"/>
    </row>
    <row r="627" spans="1:44" s="63" customFormat="1" x14ac:dyDescent="0.2">
      <c r="A627" s="5"/>
      <c r="B627" s="5"/>
      <c r="C627" s="144"/>
      <c r="D627" s="65"/>
      <c r="E627" s="5"/>
      <c r="F627" s="190"/>
      <c r="G627" s="278"/>
      <c r="H627" s="139"/>
      <c r="I627" s="139"/>
      <c r="J627" s="139"/>
      <c r="AP627" s="67"/>
      <c r="AQ627" s="59"/>
      <c r="AR627" s="59"/>
    </row>
    <row r="628" spans="1:44" s="63" customFormat="1" x14ac:dyDescent="0.2">
      <c r="A628" s="5"/>
      <c r="B628" s="5"/>
      <c r="C628" s="144"/>
      <c r="D628" s="65"/>
      <c r="E628" s="5"/>
      <c r="F628" s="190"/>
      <c r="G628" s="278"/>
      <c r="H628" s="139"/>
      <c r="I628" s="139"/>
      <c r="J628" s="139"/>
      <c r="AP628" s="67"/>
      <c r="AQ628" s="59"/>
      <c r="AR628" s="59"/>
    </row>
    <row r="629" spans="1:44" s="63" customFormat="1" x14ac:dyDescent="0.2">
      <c r="A629" s="5"/>
      <c r="B629" s="5"/>
      <c r="C629" s="144"/>
      <c r="D629" s="65"/>
      <c r="E629" s="5"/>
      <c r="F629" s="190"/>
      <c r="G629" s="278"/>
      <c r="H629" s="139"/>
      <c r="I629" s="139"/>
      <c r="J629" s="139"/>
      <c r="AP629" s="67"/>
      <c r="AQ629" s="59"/>
      <c r="AR629" s="59"/>
    </row>
    <row r="630" spans="1:44" s="63" customFormat="1" x14ac:dyDescent="0.2">
      <c r="A630" s="5"/>
      <c r="B630" s="5"/>
      <c r="C630" s="144"/>
      <c r="D630" s="65"/>
      <c r="E630" s="5"/>
      <c r="F630" s="190"/>
      <c r="G630" s="278"/>
      <c r="H630" s="139"/>
      <c r="I630" s="139"/>
      <c r="J630" s="139"/>
      <c r="AP630" s="67"/>
      <c r="AQ630" s="59"/>
      <c r="AR630" s="59"/>
    </row>
    <row r="631" spans="1:44" s="63" customFormat="1" x14ac:dyDescent="0.2">
      <c r="A631" s="5"/>
      <c r="B631" s="5"/>
      <c r="C631" s="144"/>
      <c r="D631" s="65"/>
      <c r="E631" s="5"/>
      <c r="F631" s="190"/>
      <c r="G631" s="278"/>
      <c r="H631" s="139"/>
      <c r="I631" s="139"/>
      <c r="J631" s="139"/>
      <c r="AP631" s="67"/>
      <c r="AQ631" s="59"/>
      <c r="AR631" s="59"/>
    </row>
    <row r="632" spans="1:44" s="63" customFormat="1" x14ac:dyDescent="0.2">
      <c r="A632" s="5"/>
      <c r="B632" s="5"/>
      <c r="C632" s="144"/>
      <c r="D632" s="65"/>
      <c r="E632" s="5"/>
      <c r="F632" s="190"/>
      <c r="G632" s="278"/>
      <c r="H632" s="139"/>
      <c r="I632" s="139"/>
      <c r="J632" s="139"/>
      <c r="AP632" s="67"/>
      <c r="AQ632" s="59"/>
      <c r="AR632" s="59"/>
    </row>
    <row r="633" spans="1:44" s="63" customFormat="1" x14ac:dyDescent="0.2">
      <c r="A633" s="5"/>
      <c r="B633" s="5"/>
      <c r="C633" s="144"/>
      <c r="D633" s="65"/>
      <c r="E633" s="5"/>
      <c r="F633" s="190"/>
      <c r="G633" s="278"/>
      <c r="H633" s="139"/>
      <c r="I633" s="139"/>
      <c r="J633" s="139"/>
      <c r="AP633" s="67"/>
      <c r="AQ633" s="59"/>
      <c r="AR633" s="59"/>
    </row>
    <row r="634" spans="1:44" s="63" customFormat="1" x14ac:dyDescent="0.2">
      <c r="A634" s="5"/>
      <c r="B634" s="5"/>
      <c r="C634" s="144"/>
      <c r="D634" s="65"/>
      <c r="E634" s="5"/>
      <c r="F634" s="190"/>
      <c r="G634" s="278"/>
      <c r="H634" s="139"/>
      <c r="I634" s="139"/>
      <c r="J634" s="139"/>
      <c r="AP634" s="67"/>
      <c r="AQ634" s="59"/>
      <c r="AR634" s="59"/>
    </row>
    <row r="635" spans="1:44" s="63" customFormat="1" x14ac:dyDescent="0.2">
      <c r="A635" s="5"/>
      <c r="B635" s="5"/>
      <c r="C635" s="144"/>
      <c r="D635" s="65"/>
      <c r="E635" s="5"/>
      <c r="F635" s="190"/>
      <c r="G635" s="278"/>
      <c r="H635" s="139"/>
      <c r="I635" s="139"/>
      <c r="J635" s="139"/>
      <c r="AP635" s="67"/>
      <c r="AQ635" s="59"/>
      <c r="AR635" s="59"/>
    </row>
    <row r="636" spans="1:44" s="63" customFormat="1" x14ac:dyDescent="0.2">
      <c r="A636" s="5"/>
      <c r="B636" s="5"/>
      <c r="C636" s="144"/>
      <c r="D636" s="65"/>
      <c r="E636" s="5"/>
      <c r="F636" s="190"/>
      <c r="G636" s="278"/>
      <c r="H636" s="139"/>
      <c r="I636" s="139"/>
      <c r="J636" s="139"/>
      <c r="AP636" s="67"/>
      <c r="AQ636" s="59"/>
      <c r="AR636" s="59"/>
    </row>
    <row r="637" spans="1:44" s="63" customFormat="1" x14ac:dyDescent="0.2">
      <c r="A637" s="5"/>
      <c r="B637" s="5"/>
      <c r="C637" s="144"/>
      <c r="D637" s="65"/>
      <c r="E637" s="5"/>
      <c r="F637" s="190"/>
      <c r="G637" s="278"/>
      <c r="H637" s="139"/>
      <c r="I637" s="139"/>
      <c r="J637" s="139"/>
      <c r="AP637" s="67"/>
      <c r="AQ637" s="59"/>
      <c r="AR637" s="59"/>
    </row>
    <row r="638" spans="1:44" s="63" customFormat="1" x14ac:dyDescent="0.2">
      <c r="A638" s="5"/>
      <c r="B638" s="5"/>
      <c r="C638" s="144"/>
      <c r="D638" s="65"/>
      <c r="E638" s="5"/>
      <c r="F638" s="190"/>
      <c r="G638" s="278"/>
      <c r="H638" s="139"/>
      <c r="I638" s="139"/>
      <c r="J638" s="139"/>
      <c r="AP638" s="67"/>
      <c r="AQ638" s="59"/>
      <c r="AR638" s="59"/>
    </row>
  </sheetData>
  <sheetProtection formatCells="0" formatColumns="0" selectLockedCells="1"/>
  <protectedRanges>
    <protectedRange sqref="M102:AO110 L100:U100 K99:U99 K9:AJ55 AK55:AM55 V99:AO100 K101:AO101 AK49:AN54 K56:AN73 AO49:AP73 K74:AO98 AK9:AP48" name="Bereich1_3"/>
    <protectedRange sqref="V3:Y3 AK3:AP3" name="Bereich1_2"/>
    <protectedRange sqref="D6:I6" name="Bereich1_7_2"/>
  </protectedRanges>
  <mergeCells count="13">
    <mergeCell ref="M3:N3"/>
    <mergeCell ref="O3:R3"/>
    <mergeCell ref="T3:U3"/>
    <mergeCell ref="V3:Y3"/>
    <mergeCell ref="AC3:AD3"/>
    <mergeCell ref="O4:R4"/>
    <mergeCell ref="V4:Y4"/>
    <mergeCell ref="AE4:AH4"/>
    <mergeCell ref="AO4:AP4"/>
    <mergeCell ref="AJ1:AN1"/>
    <mergeCell ref="AO1:AP1"/>
    <mergeCell ref="AE3:AH3"/>
    <mergeCell ref="AK3:AP3"/>
  </mergeCells>
  <conditionalFormatting sqref="AL55:AM55 AO55 AN56:AO56 AO82 AL101:AO157 AL77:AO81 AL6:AO54 AL83:AO99 AL57:AO75">
    <cfRule type="expression" dxfId="265" priority="99">
      <formula>AL$6=""</formula>
    </cfRule>
  </conditionalFormatting>
  <conditionalFormatting sqref="A9:A157">
    <cfRule type="expression" dxfId="264" priority="102">
      <formula>$A9=$O$3</formula>
    </cfRule>
    <cfRule type="expression" dxfId="263" priority="103">
      <formula>$A9=$V$3</formula>
    </cfRule>
    <cfRule type="expression" dxfId="262" priority="104">
      <formula>$A9=$AE$3</formula>
    </cfRule>
  </conditionalFormatting>
  <conditionalFormatting sqref="AL8:AO8">
    <cfRule type="expression" dxfId="261" priority="98">
      <formula>AL$6=""</formula>
    </cfRule>
  </conditionalFormatting>
  <conditionalFormatting sqref="K6:AO8 N58 N16:N17 K24:K26 K12:L12 K13:K17 K43:K45 K54:K55 K68 N14 K93 K102:AO157 K30:K32 N99 K9:K11 AK85:AO85 K95:K97 K73 K99:K100 P100:AC100 Y85:AC85 K76:AA76 K88:AO88 K28:AO28 P68:AO68 K18:AO23 W77:AO77 AA41:AO41 O93:AO93 P95:AJ95 P54:AO54 K94:AJ94 K90:AO91 AF89:AO89 Y92:AO92 P43:AO45 P57:AO59 P55:AJ55 AL55:AM55 AO55 AN56:AO56 K57:K59 K83:AO84 AO82 AI94:AO95 K60:AO67 K33:AO40 P99:AO99 AK101:AO101 AK72:AO73 K74:AO74 K78:AO81 L86:AO87 P9:AO17 P96:AO96 K42:AO42 P29:AO32 P24:AO27 K46:AO53 AK75:AO75 AD97:AO98 K69:AO71">
    <cfRule type="expression" dxfId="260" priority="100">
      <formula>K$7="F"</formula>
    </cfRule>
    <cfRule type="expression" dxfId="259" priority="101">
      <formula>OR(WEEKDAY(K$6)=1,WEEKDAY(K$6)=7)</formula>
    </cfRule>
  </conditionalFormatting>
  <conditionalFormatting sqref="K87">
    <cfRule type="expression" dxfId="258" priority="96">
      <formula>K$7="F"</formula>
    </cfRule>
    <cfRule type="expression" dxfId="257" priority="97">
      <formula>OR(WEEKDAY(K$6)=1,WEEKDAY(K$6)=7)</formula>
    </cfRule>
  </conditionalFormatting>
  <conditionalFormatting sqref="K86">
    <cfRule type="expression" dxfId="256" priority="94">
      <formula>K$7="F"</formula>
    </cfRule>
    <cfRule type="expression" dxfId="255" priority="95">
      <formula>OR(WEEKDAY(K$6)=1,WEEKDAY(K$6)=7)</formula>
    </cfRule>
  </conditionalFormatting>
  <conditionalFormatting sqref="K27">
    <cfRule type="expression" dxfId="254" priority="92">
      <formula>K$7="F"</formula>
    </cfRule>
    <cfRule type="expression" dxfId="253" priority="93">
      <formula>OR(WEEKDAY(K$6)=1,WEEKDAY(K$6)=7)</formula>
    </cfRule>
  </conditionalFormatting>
  <conditionalFormatting sqref="K29">
    <cfRule type="expression" dxfId="252" priority="90">
      <formula>K$7="F"</formula>
    </cfRule>
    <cfRule type="expression" dxfId="251" priority="91">
      <formula>OR(WEEKDAY(K$6)=1,WEEKDAY(K$6)=7)</formula>
    </cfRule>
  </conditionalFormatting>
  <conditionalFormatting sqref="L30:O32">
    <cfRule type="expression" dxfId="250" priority="86">
      <formula>L$7="F"</formula>
    </cfRule>
    <cfRule type="expression" dxfId="249" priority="87">
      <formula>OR(WEEKDAY(L$6)=1,WEEKDAY(L$6)=7)</formula>
    </cfRule>
  </conditionalFormatting>
  <conditionalFormatting sqref="L44:O44">
    <cfRule type="expression" dxfId="248" priority="84">
      <formula>L$7="F"</formula>
    </cfRule>
    <cfRule type="expression" dxfId="247" priority="85">
      <formula>OR(WEEKDAY(L$6)=1,WEEKDAY(L$6)=7)</formula>
    </cfRule>
  </conditionalFormatting>
  <conditionalFormatting sqref="L58:M58 L57:O57 O58:O59">
    <cfRule type="expression" dxfId="246" priority="82">
      <formula>L$7="F"</formula>
    </cfRule>
    <cfRule type="expression" dxfId="245" priority="83">
      <formula>OR(WEEKDAY(L$6)=1,WEEKDAY(L$6)=7)</formula>
    </cfRule>
  </conditionalFormatting>
  <conditionalFormatting sqref="L59:N59">
    <cfRule type="expression" dxfId="244" priority="80">
      <formula>L$7="F"</formula>
    </cfRule>
    <cfRule type="expression" dxfId="243" priority="81">
      <formula>OR(WEEKDAY(L$6)=1,WEEKDAY(L$6)=7)</formula>
    </cfRule>
  </conditionalFormatting>
  <conditionalFormatting sqref="L16:M17 L15:O15 O16:O17">
    <cfRule type="expression" dxfId="242" priority="78">
      <formula>L$7="F"</formula>
    </cfRule>
    <cfRule type="expression" dxfId="241" priority="79">
      <formula>OR(WEEKDAY(L$6)=1,WEEKDAY(L$6)=7)</formula>
    </cfRule>
  </conditionalFormatting>
  <conditionalFormatting sqref="L24:O27">
    <cfRule type="expression" dxfId="240" priority="76">
      <formula>L$7="F"</formula>
    </cfRule>
    <cfRule type="expression" dxfId="239" priority="77">
      <formula>OR(WEEKDAY(L$6)=1,WEEKDAY(L$6)=7)</formula>
    </cfRule>
  </conditionalFormatting>
  <conditionalFormatting sqref="L29:O29">
    <cfRule type="expression" dxfId="238" priority="74">
      <formula>L$7="F"</formula>
    </cfRule>
    <cfRule type="expression" dxfId="237" priority="75">
      <formula>OR(WEEKDAY(L$6)=1,WEEKDAY(L$6)=7)</formula>
    </cfRule>
  </conditionalFormatting>
  <conditionalFormatting sqref="M12:O12 L9:O11">
    <cfRule type="expression" dxfId="236" priority="72">
      <formula>L$7="F"</formula>
    </cfRule>
    <cfRule type="expression" dxfId="235" priority="73">
      <formula>OR(WEEKDAY(L$6)=1,WEEKDAY(L$6)=7)</formula>
    </cfRule>
  </conditionalFormatting>
  <conditionalFormatting sqref="L14:M14 L13:O13 O14">
    <cfRule type="expression" dxfId="234" priority="70">
      <formula>L$7="F"</formula>
    </cfRule>
    <cfRule type="expression" dxfId="233" priority="71">
      <formula>OR(WEEKDAY(L$6)=1,WEEKDAY(L$6)=7)</formula>
    </cfRule>
  </conditionalFormatting>
  <conditionalFormatting sqref="L43:O43">
    <cfRule type="expression" dxfId="232" priority="68">
      <formula>L$7="F"</formula>
    </cfRule>
    <cfRule type="expression" dxfId="231" priority="69">
      <formula>OR(WEEKDAY(L$6)=1,WEEKDAY(L$6)=7)</formula>
    </cfRule>
  </conditionalFormatting>
  <conditionalFormatting sqref="L45:O45">
    <cfRule type="expression" dxfId="230" priority="66">
      <formula>L$7="F"</formula>
    </cfRule>
    <cfRule type="expression" dxfId="229" priority="67">
      <formula>OR(WEEKDAY(L$6)=1,WEEKDAY(L$6)=7)</formula>
    </cfRule>
  </conditionalFormatting>
  <conditionalFormatting sqref="L54:O55">
    <cfRule type="expression" dxfId="228" priority="64">
      <formula>L$7="F"</formula>
    </cfRule>
    <cfRule type="expression" dxfId="227" priority="65">
      <formula>OR(WEEKDAY(L$6)=1,WEEKDAY(L$6)=7)</formula>
    </cfRule>
  </conditionalFormatting>
  <conditionalFormatting sqref="L68:O68">
    <cfRule type="expression" dxfId="226" priority="62">
      <formula>L$7="F"</formula>
    </cfRule>
    <cfRule type="expression" dxfId="225" priority="63">
      <formula>OR(WEEKDAY(L$6)=1,WEEKDAY(L$6)=7)</formula>
    </cfRule>
  </conditionalFormatting>
  <conditionalFormatting sqref="L93:N93">
    <cfRule type="expression" dxfId="224" priority="60">
      <formula>L$7="F"</formula>
    </cfRule>
    <cfRule type="expression" dxfId="223" priority="61">
      <formula>OR(WEEKDAY(L$6)=1,WEEKDAY(L$6)=7)</formula>
    </cfRule>
  </conditionalFormatting>
  <conditionalFormatting sqref="L95:O95">
    <cfRule type="expression" dxfId="222" priority="58">
      <formula>L$7="F"</formula>
    </cfRule>
    <cfRule type="expression" dxfId="221" priority="59">
      <formula>OR(WEEKDAY(L$6)=1,WEEKDAY(L$6)=7)</formula>
    </cfRule>
  </conditionalFormatting>
  <conditionalFormatting sqref="L99:M99 L100:N100 L96:O96 O99:O100">
    <cfRule type="expression" dxfId="220" priority="56">
      <formula>L$7="F"</formula>
    </cfRule>
    <cfRule type="expression" dxfId="219" priority="57">
      <formula>OR(WEEKDAY(L$6)=1,WEEKDAY(L$6)=7)</formula>
    </cfRule>
  </conditionalFormatting>
  <conditionalFormatting sqref="K77:V77">
    <cfRule type="expression" dxfId="218" priority="52">
      <formula>K$7="F"</formula>
    </cfRule>
    <cfRule type="expression" dxfId="217" priority="53">
      <formula>OR(WEEKDAY(K$6)=1,WEEKDAY(K$6)=7)</formula>
    </cfRule>
  </conditionalFormatting>
  <conditionalFormatting sqref="K85:X85 AD85:AJ85">
    <cfRule type="expression" dxfId="216" priority="46">
      <formula>K$7="F"</formula>
    </cfRule>
    <cfRule type="expression" dxfId="215" priority="47">
      <formula>OR(WEEKDAY(K$6)=1,WEEKDAY(K$6)=7)</formula>
    </cfRule>
  </conditionalFormatting>
  <conditionalFormatting sqref="K89:AE89">
    <cfRule type="expression" dxfId="214" priority="44">
      <formula>K$7="F"</formula>
    </cfRule>
    <cfRule type="expression" dxfId="213" priority="45">
      <formula>OR(WEEKDAY(K$6)=1,WEEKDAY(K$6)=7)</formula>
    </cfRule>
  </conditionalFormatting>
  <conditionalFormatting sqref="K92:X92">
    <cfRule type="expression" dxfId="212" priority="42">
      <formula>K$7="F"</formula>
    </cfRule>
    <cfRule type="expression" dxfId="211" priority="43">
      <formula>OR(WEEKDAY(K$6)=1,WEEKDAY(K$6)=7)</formula>
    </cfRule>
  </conditionalFormatting>
  <conditionalFormatting sqref="K75:AJ75">
    <cfRule type="expression" dxfId="210" priority="38">
      <formula>K$7="F"</formula>
    </cfRule>
    <cfRule type="expression" dxfId="209" priority="39">
      <formula>OR(WEEKDAY(K$6)=1,WEEKDAY(K$6)=7)</formula>
    </cfRule>
  </conditionalFormatting>
  <conditionalFormatting sqref="K72:AJ72 L73:X73">
    <cfRule type="expression" dxfId="208" priority="36">
      <formula>K$7="F"</formula>
    </cfRule>
    <cfRule type="expression" dxfId="207" priority="37">
      <formula>OR(WEEKDAY(K$6)=1,WEEKDAY(K$6)=7)</formula>
    </cfRule>
  </conditionalFormatting>
  <conditionalFormatting sqref="K101:AJ101">
    <cfRule type="expression" dxfId="206" priority="34">
      <formula>K$7="F"</formula>
    </cfRule>
    <cfRule type="expression" dxfId="205" priority="35">
      <formula>OR(WEEKDAY(K$6)=1,WEEKDAY(K$6)=7)</formula>
    </cfRule>
  </conditionalFormatting>
  <conditionalFormatting sqref="Y73:AJ73">
    <cfRule type="expression" dxfId="204" priority="26">
      <formula>Y$7="F"</formula>
    </cfRule>
    <cfRule type="expression" dxfId="203" priority="27">
      <formula>OR(WEEKDAY(Y$6)=1,WEEKDAY(Y$6)=7)</formula>
    </cfRule>
  </conditionalFormatting>
  <conditionalFormatting sqref="K98">
    <cfRule type="expression" dxfId="202" priority="24">
      <formula>K$7="F"</formula>
    </cfRule>
    <cfRule type="expression" dxfId="201" priority="25">
      <formula>OR(WEEKDAY(K$6)=1,WEEKDAY(K$6)=7)</formula>
    </cfRule>
  </conditionalFormatting>
  <conditionalFormatting sqref="L97:AC98">
    <cfRule type="expression" dxfId="200" priority="22">
      <formula>L$7="F"</formula>
    </cfRule>
    <cfRule type="expression" dxfId="199" priority="23">
      <formula>OR(WEEKDAY(L$6)=1,WEEKDAY(L$6)=7)</formula>
    </cfRule>
  </conditionalFormatting>
  <conditionalFormatting sqref="K41:Z41">
    <cfRule type="expression" dxfId="198" priority="20">
      <formula>K$7="F"</formula>
    </cfRule>
    <cfRule type="expression" dxfId="197" priority="21">
      <formula>OR(WEEKDAY(K$6)=1,WEEKDAY(K$6)=7)</formula>
    </cfRule>
  </conditionalFormatting>
  <conditionalFormatting sqref="AL76:AO76">
    <cfRule type="expression" dxfId="196" priority="17">
      <formula>AL$6=""</formula>
    </cfRule>
  </conditionalFormatting>
  <conditionalFormatting sqref="AB76:AO76">
    <cfRule type="expression" dxfId="195" priority="18">
      <formula>AB$7="F"</formula>
    </cfRule>
    <cfRule type="expression" dxfId="194" priority="19">
      <formula>OR(WEEKDAY(AB$6)=1,WEEKDAY(AB$6)=7)</formula>
    </cfRule>
  </conditionalFormatting>
  <conditionalFormatting sqref="AL100:AO100">
    <cfRule type="expression" dxfId="193" priority="14">
      <formula>AL$6=""</formula>
    </cfRule>
  </conditionalFormatting>
  <conditionalFormatting sqref="AD100:AO100">
    <cfRule type="expression" dxfId="192" priority="15">
      <formula>AD$7="F"</formula>
    </cfRule>
    <cfRule type="expression" dxfId="191" priority="16">
      <formula>OR(WEEKDAY(AD$6)=1,WEEKDAY(AD$6)=7)</formula>
    </cfRule>
  </conditionalFormatting>
  <conditionalFormatting sqref="AK55">
    <cfRule type="expression" dxfId="190" priority="106">
      <formula>AN$6=""</formula>
    </cfRule>
  </conditionalFormatting>
  <conditionalFormatting sqref="AK55">
    <cfRule type="expression" dxfId="189" priority="109">
      <formula>AN$7="F"</formula>
    </cfRule>
    <cfRule type="expression" dxfId="188" priority="110">
      <formula>OR(WEEKDAY(AN$6)=1,WEEKDAY(AN$6)=7)</formula>
    </cfRule>
  </conditionalFormatting>
  <conditionalFormatting sqref="AL56:AM56">
    <cfRule type="expression" dxfId="187" priority="8">
      <formula>AL$6=""</formula>
    </cfRule>
  </conditionalFormatting>
  <conditionalFormatting sqref="K56 P56:AJ56 AL56:AM56">
    <cfRule type="expression" dxfId="186" priority="9">
      <formula>K$7="F"</formula>
    </cfRule>
    <cfRule type="expression" dxfId="185" priority="10">
      <formula>OR(WEEKDAY(K$6)=1,WEEKDAY(K$6)=7)</formula>
    </cfRule>
  </conditionalFormatting>
  <conditionalFormatting sqref="L56:O56">
    <cfRule type="expression" dxfId="184" priority="6">
      <formula>L$7="F"</formula>
    </cfRule>
    <cfRule type="expression" dxfId="183" priority="7">
      <formula>OR(WEEKDAY(L$6)=1,WEEKDAY(L$6)=7)</formula>
    </cfRule>
  </conditionalFormatting>
  <conditionalFormatting sqref="AK56">
    <cfRule type="expression" dxfId="182" priority="11">
      <formula>AN$6=""</formula>
    </cfRule>
  </conditionalFormatting>
  <conditionalFormatting sqref="AK56">
    <cfRule type="expression" dxfId="181" priority="12">
      <formula>AN$7="F"</formula>
    </cfRule>
    <cfRule type="expression" dxfId="180" priority="13">
      <formula>OR(WEEKDAY(AN$6)=1,WEEKDAY(AN$6)=7)</formula>
    </cfRule>
  </conditionalFormatting>
  <conditionalFormatting sqref="AL82:AN82">
    <cfRule type="expression" dxfId="179" priority="3">
      <formula>AL$6=""</formula>
    </cfRule>
  </conditionalFormatting>
  <conditionalFormatting sqref="K82 AD82:AN82">
    <cfRule type="expression" dxfId="178" priority="4">
      <formula>K$7="F"</formula>
    </cfRule>
    <cfRule type="expression" dxfId="177" priority="5">
      <formula>OR(WEEKDAY(K$6)=1,WEEKDAY(K$6)=7)</formula>
    </cfRule>
  </conditionalFormatting>
  <conditionalFormatting sqref="L82:AC82">
    <cfRule type="expression" dxfId="176" priority="1">
      <formula>L$7="F"</formula>
    </cfRule>
    <cfRule type="expression" dxfId="175" priority="2">
      <formula>OR(WEEKDAY(L$6)=1,WEEKDAY(L$6)=7)</formula>
    </cfRule>
  </conditionalFormatting>
  <hyperlinks>
    <hyperlink ref="G11" r:id="rId1"/>
    <hyperlink ref="G10" r:id="rId2"/>
    <hyperlink ref="G12" r:id="rId3"/>
    <hyperlink ref="G13" r:id="rId4"/>
    <hyperlink ref="G14" r:id="rId5"/>
    <hyperlink ref="G15" r:id="rId6"/>
    <hyperlink ref="G18" r:id="rId7"/>
    <hyperlink ref="G19" r:id="rId8"/>
    <hyperlink ref="G20" r:id="rId9"/>
    <hyperlink ref="G21" r:id="rId10"/>
    <hyperlink ref="G22" r:id="rId11"/>
    <hyperlink ref="G24" r:id="rId12"/>
    <hyperlink ref="G25" r:id="rId13"/>
    <hyperlink ref="G26" r:id="rId14"/>
    <hyperlink ref="G31" r:id="rId15"/>
    <hyperlink ref="G32" r:id="rId16"/>
    <hyperlink ref="G33" r:id="rId17"/>
    <hyperlink ref="G34" r:id="rId18"/>
    <hyperlink ref="G35" r:id="rId19"/>
    <hyperlink ref="G36" r:id="rId20"/>
    <hyperlink ref="G37" r:id="rId21"/>
    <hyperlink ref="G38" r:id="rId22"/>
    <hyperlink ref="G39" r:id="rId23"/>
    <hyperlink ref="G40" r:id="rId24"/>
    <hyperlink ref="G42" r:id="rId25"/>
    <hyperlink ref="G44" r:id="rId26"/>
    <hyperlink ref="G46" r:id="rId27"/>
    <hyperlink ref="G47" r:id="rId28"/>
    <hyperlink ref="G48" r:id="rId29"/>
    <hyperlink ref="G49" r:id="rId30"/>
    <hyperlink ref="G50" r:id="rId31"/>
    <hyperlink ref="G51" r:id="rId32"/>
    <hyperlink ref="G52" r:id="rId33"/>
    <hyperlink ref="G53" r:id="rId34"/>
    <hyperlink ref="G57" r:id="rId35"/>
    <hyperlink ref="G58" r:id="rId36"/>
    <hyperlink ref="G59" r:id="rId37"/>
    <hyperlink ref="G60" r:id="rId38"/>
    <hyperlink ref="G61" r:id="rId39"/>
    <hyperlink ref="G62" r:id="rId40"/>
    <hyperlink ref="G63" r:id="rId41"/>
    <hyperlink ref="G64" r:id="rId42"/>
    <hyperlink ref="G65" r:id="rId43"/>
    <hyperlink ref="G66" r:id="rId44"/>
    <hyperlink ref="G67" r:id="rId45"/>
    <hyperlink ref="G69" r:id="rId46"/>
    <hyperlink ref="G70" r:id="rId47"/>
    <hyperlink ref="G80" r:id="rId48"/>
    <hyperlink ref="G90" r:id="rId49"/>
    <hyperlink ref="G93" r:id="rId50"/>
    <hyperlink ref="G99" r:id="rId51"/>
    <hyperlink ref="G43" r:id="rId52"/>
    <hyperlink ref="G45" r:id="rId53"/>
    <hyperlink ref="G54" r:id="rId54"/>
    <hyperlink ref="G68" r:id="rId55"/>
    <hyperlink ref="G87" r:id="rId56"/>
    <hyperlink ref="G27" r:id="rId57"/>
    <hyperlink ref="G29" r:id="rId58"/>
    <hyperlink ref="G73" r:id="rId59"/>
    <hyperlink ref="G9" r:id="rId60"/>
    <hyperlink ref="G71" r:id="rId61"/>
    <hyperlink ref="G78" r:id="rId62"/>
    <hyperlink ref="G76" r:id="rId63"/>
    <hyperlink ref="G83" r:id="rId64"/>
    <hyperlink ref="G88" r:id="rId65"/>
    <hyperlink ref="G91" r:id="rId66"/>
    <hyperlink ref="G72" r:id="rId67"/>
    <hyperlink ref="G101" r:id="rId68"/>
    <hyperlink ref="G41" r:id="rId69"/>
    <hyperlink ref="G23" r:id="rId70"/>
    <hyperlink ref="G98" r:id="rId71"/>
    <hyperlink ref="G17" r:id="rId72"/>
    <hyperlink ref="G55" r:id="rId73"/>
    <hyperlink ref="G56" r:id="rId74"/>
    <hyperlink ref="G97" r:id="rId75"/>
    <hyperlink ref="G82" r:id="rId76"/>
    <hyperlink ref="G95" r:id="rId77"/>
    <hyperlink ref="G84" r:id="rId78"/>
    <hyperlink ref="G75" r:id="rId79"/>
  </hyperlinks>
  <printOptions horizontalCentered="1" verticalCentered="1"/>
  <pageMargins left="0" right="0" top="0" bottom="0" header="0" footer="0"/>
  <pageSetup paperSize="9" scale="33" fitToHeight="0" orientation="landscape" r:id="rId80"/>
  <headerFooter alignWithMargins="0">
    <oddFooter>&amp;R&amp;8&amp;F  &amp;A  &amp;D  fel</oddFooter>
  </headerFooter>
  <drawing r:id="rId81"/>
  <legacyDrawing r:id="rId82"/>
  <tableParts count="1">
    <tablePart r:id="rId8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0">
    <tabColor rgb="FFFFFF99"/>
    <pageSetUpPr fitToPage="1"/>
  </sheetPr>
  <dimension ref="A1:AR626"/>
  <sheetViews>
    <sheetView showZeros="0" zoomScale="70" zoomScaleNormal="70" zoomScaleSheetLayoutView="40" workbookViewId="0">
      <pane xSplit="4" ySplit="8" topLeftCell="I66" activePane="bottomRight" state="frozen"/>
      <selection activeCell="C39" sqref="C39"/>
      <selection pane="topRight" activeCell="C39" sqref="C39"/>
      <selection pane="bottomLeft" activeCell="C39" sqref="C39"/>
      <selection pane="bottomRight" activeCell="J85" sqref="J85"/>
    </sheetView>
  </sheetViews>
  <sheetFormatPr baseColWidth="10" defaultColWidth="11.42578125" defaultRowHeight="19.5" x14ac:dyDescent="0.2"/>
  <cols>
    <col min="1" max="1" width="22.140625" style="5" customWidth="1"/>
    <col min="2" max="2" width="10.140625" style="4" customWidth="1"/>
    <col min="3" max="3" width="13" style="141" customWidth="1"/>
    <col min="4" max="4" width="49.28515625" style="17" bestFit="1" customWidth="1"/>
    <col min="5" max="5" width="13" style="4" customWidth="1"/>
    <col min="6" max="6" width="16.28515625" style="181" bestFit="1" customWidth="1"/>
    <col min="7" max="7" width="26.42578125" style="279" customWidth="1"/>
    <col min="8" max="8" width="17.85546875" style="135" customWidth="1"/>
    <col min="9" max="9" width="16.42578125" style="135" customWidth="1"/>
    <col min="10" max="10" width="17.42578125" style="135" bestFit="1" customWidth="1"/>
    <col min="11" max="19" width="5.7109375" style="63" customWidth="1"/>
    <col min="20" max="20" width="6.7109375" style="63" customWidth="1"/>
    <col min="21" max="21" width="6.28515625" style="63" customWidth="1"/>
    <col min="22" max="29" width="6.7109375" style="63" customWidth="1"/>
    <col min="30" max="30" width="6" style="63" customWidth="1"/>
    <col min="31" max="31" width="6.7109375" style="63" customWidth="1"/>
    <col min="32" max="39" width="7.28515625" style="63" customWidth="1"/>
    <col min="40" max="41" width="5.7109375" style="63" customWidth="1"/>
    <col min="42" max="42" width="22.28515625" style="67" customWidth="1"/>
    <col min="43" max="16384" width="11.42578125" style="59"/>
  </cols>
  <sheetData>
    <row r="1" spans="1:44" s="19" customFormat="1" ht="41.25" customHeight="1" thickBot="1" x14ac:dyDescent="0.35">
      <c r="A1" s="5"/>
      <c r="B1" s="4"/>
      <c r="C1" s="141"/>
      <c r="D1" s="248">
        <v>44013</v>
      </c>
      <c r="E1" s="4"/>
      <c r="F1" s="18"/>
      <c r="G1" s="267"/>
      <c r="H1" s="132"/>
      <c r="I1" s="132"/>
      <c r="J1" s="204"/>
      <c r="K1" s="204" t="s">
        <v>15</v>
      </c>
      <c r="L1" s="204"/>
      <c r="M1" s="132"/>
      <c r="N1" s="132"/>
      <c r="O1" s="132"/>
      <c r="P1" s="132"/>
      <c r="Q1" s="132"/>
      <c r="R1" s="132"/>
      <c r="S1" s="132"/>
      <c r="T1" s="204"/>
      <c r="U1" s="204"/>
      <c r="V1" s="204"/>
      <c r="W1" s="132"/>
      <c r="X1" s="132"/>
      <c r="Y1" s="132"/>
      <c r="Z1" s="132"/>
      <c r="AA1" s="204"/>
      <c r="AB1" s="204"/>
      <c r="AC1" s="132"/>
      <c r="AD1" s="132"/>
      <c r="AE1" s="132"/>
      <c r="AG1" s="132"/>
      <c r="AH1" s="204"/>
      <c r="AI1" s="205">
        <f>MONTH(D1)</f>
        <v>7</v>
      </c>
      <c r="AJ1" s="346" t="str">
        <f>TEXT(DATE(YEAR(D1),MONTH(D1),DAY(D1)),"MMMM")</f>
        <v>Juli</v>
      </c>
      <c r="AK1" s="346"/>
      <c r="AL1" s="346"/>
      <c r="AM1" s="346"/>
      <c r="AN1" s="346"/>
      <c r="AO1" s="347">
        <f>YEAR(D1)</f>
        <v>2020</v>
      </c>
      <c r="AP1" s="347"/>
      <c r="AR1" s="206"/>
    </row>
    <row r="2" spans="1:44" s="24" customFormat="1" ht="15" customHeight="1" x14ac:dyDescent="0.2">
      <c r="A2" s="5"/>
      <c r="B2" s="4"/>
      <c r="C2" s="141"/>
      <c r="D2" s="20"/>
      <c r="E2" s="104"/>
      <c r="F2" s="182"/>
      <c r="G2" s="268"/>
      <c r="H2" s="133"/>
      <c r="I2" s="133"/>
      <c r="J2" s="133"/>
      <c r="K2" s="62"/>
      <c r="L2" s="22"/>
      <c r="M2" s="22"/>
      <c r="N2" s="22"/>
      <c r="O2" s="22"/>
      <c r="P2" s="23"/>
      <c r="Q2" s="22"/>
      <c r="R2" s="22"/>
      <c r="S2" s="22"/>
      <c r="T2" s="22"/>
      <c r="U2" s="62"/>
      <c r="V2" s="62"/>
      <c r="W2" s="62"/>
      <c r="X2" s="22"/>
      <c r="Y2" s="22"/>
      <c r="Z2" s="22"/>
      <c r="AA2" s="22"/>
      <c r="AB2" s="62"/>
      <c r="AC2" s="62"/>
      <c r="AD2" s="22"/>
      <c r="AE2" s="22"/>
      <c r="AF2" s="22"/>
      <c r="AG2" s="22"/>
      <c r="AH2" s="22"/>
      <c r="AI2" s="62"/>
      <c r="AJ2" s="62"/>
      <c r="AK2" s="22"/>
      <c r="AL2" s="22"/>
      <c r="AM2" s="22"/>
      <c r="AN2" s="22"/>
      <c r="AO2" s="22"/>
    </row>
    <row r="3" spans="1:44" s="24" customFormat="1" ht="35.25" customHeight="1" x14ac:dyDescent="0.2">
      <c r="A3" s="5"/>
      <c r="B3" s="4"/>
      <c r="C3" s="141"/>
      <c r="D3" s="20"/>
      <c r="E3" s="104"/>
      <c r="F3" s="182"/>
      <c r="G3" s="268"/>
      <c r="H3" s="133"/>
      <c r="I3" s="133"/>
      <c r="J3" s="133"/>
      <c r="K3" s="62"/>
      <c r="L3" s="290"/>
      <c r="M3" s="320" t="s">
        <v>16</v>
      </c>
      <c r="N3" s="339"/>
      <c r="O3" s="323">
        <v>381489</v>
      </c>
      <c r="P3" s="324"/>
      <c r="Q3" s="324"/>
      <c r="R3" s="325"/>
      <c r="S3" s="244"/>
      <c r="T3" s="321" t="s">
        <v>16</v>
      </c>
      <c r="U3" s="322"/>
      <c r="V3" s="326">
        <v>361241</v>
      </c>
      <c r="W3" s="327"/>
      <c r="X3" s="327"/>
      <c r="Y3" s="328"/>
      <c r="Z3" s="245"/>
      <c r="AA3" s="245"/>
      <c r="AB3" s="291"/>
      <c r="AC3" s="321" t="s">
        <v>16</v>
      </c>
      <c r="AD3" s="322"/>
      <c r="AE3" s="331">
        <v>361240</v>
      </c>
      <c r="AF3" s="332"/>
      <c r="AG3" s="332"/>
      <c r="AH3" s="333"/>
      <c r="AI3" s="62"/>
      <c r="AJ3" s="62"/>
      <c r="AK3" s="319"/>
      <c r="AL3" s="319"/>
      <c r="AM3" s="319"/>
      <c r="AN3" s="319"/>
      <c r="AO3" s="319"/>
      <c r="AP3" s="319"/>
    </row>
    <row r="4" spans="1:44" s="123" customFormat="1" ht="33" customHeight="1" x14ac:dyDescent="0.3">
      <c r="A4" s="231">
        <f>SUBTOTAL(102,tab_Anwesenheit45679101112[TAS])</f>
        <v>78</v>
      </c>
      <c r="B4" s="129" t="s">
        <v>169</v>
      </c>
      <c r="C4" s="142"/>
      <c r="D4" s="23"/>
      <c r="E4" s="120"/>
      <c r="F4" s="183"/>
      <c r="G4" s="269"/>
      <c r="H4" s="134"/>
      <c r="I4" s="134"/>
      <c r="J4" s="134"/>
      <c r="K4" s="172"/>
      <c r="L4" s="122"/>
      <c r="M4" s="122"/>
      <c r="N4" s="122"/>
      <c r="O4" s="329">
        <f>COUNTIFS(tab_Anwesenheit45679101112[[#All],[TAS]],O3)</f>
        <v>6</v>
      </c>
      <c r="P4" s="329"/>
      <c r="Q4" s="329"/>
      <c r="R4" s="329"/>
      <c r="S4" s="246"/>
      <c r="T4" s="246"/>
      <c r="U4" s="247"/>
      <c r="V4" s="329">
        <f>COUNTIFS(tab_Anwesenheit45679101112[[#All],[TAS]],V3)</f>
        <v>49</v>
      </c>
      <c r="W4" s="329"/>
      <c r="X4" s="329"/>
      <c r="Y4" s="329"/>
      <c r="Z4" s="246"/>
      <c r="AA4" s="246"/>
      <c r="AB4" s="247"/>
      <c r="AC4" s="247"/>
      <c r="AD4" s="246"/>
      <c r="AE4" s="329">
        <f>COUNTIFS(tab_Anwesenheit45679101112[[#All],[TAS]],AE3)</f>
        <v>23</v>
      </c>
      <c r="AF4" s="329"/>
      <c r="AG4" s="329"/>
      <c r="AH4" s="329"/>
      <c r="AI4" s="172"/>
      <c r="AJ4" s="172"/>
      <c r="AK4" s="293" t="s">
        <v>166</v>
      </c>
      <c r="AL4" s="122"/>
      <c r="AM4" s="122"/>
      <c r="AN4" s="122"/>
      <c r="AO4" s="330">
        <f>COUNT(tab_Anwesenheit45679101112[TAS])</f>
        <v>78</v>
      </c>
      <c r="AP4" s="330"/>
    </row>
    <row r="5" spans="1:44" s="123" customFormat="1" ht="33" customHeight="1" x14ac:dyDescent="0.3">
      <c r="A5" s="231"/>
      <c r="B5" s="129"/>
      <c r="C5" s="142"/>
      <c r="D5" s="23"/>
      <c r="E5" s="120"/>
      <c r="F5" s="183"/>
      <c r="G5" s="269"/>
      <c r="H5" s="134"/>
      <c r="I5" s="134"/>
      <c r="J5" s="134"/>
      <c r="K5" s="172"/>
      <c r="L5" s="172"/>
      <c r="M5" s="172"/>
      <c r="N5" s="172"/>
      <c r="O5" s="225"/>
      <c r="P5" s="225"/>
      <c r="Q5" s="225"/>
      <c r="R5" s="225"/>
      <c r="S5" s="172"/>
      <c r="T5" s="172"/>
      <c r="U5" s="172"/>
      <c r="V5" s="225"/>
      <c r="W5" s="225"/>
      <c r="X5" s="225"/>
      <c r="Y5" s="225"/>
      <c r="Z5" s="172"/>
      <c r="AA5" s="172"/>
      <c r="AB5" s="172"/>
      <c r="AC5" s="172"/>
      <c r="AD5" s="172"/>
      <c r="AE5" s="225"/>
      <c r="AF5" s="225"/>
      <c r="AG5" s="225"/>
      <c r="AH5" s="225"/>
      <c r="AI5" s="172"/>
      <c r="AJ5" s="172"/>
      <c r="AK5" s="225"/>
      <c r="AL5" s="172"/>
      <c r="AM5" s="172"/>
      <c r="AN5" s="172"/>
      <c r="AO5" s="225"/>
      <c r="AP5" s="225"/>
    </row>
    <row r="6" spans="1:44" s="251" customFormat="1" ht="21.75" customHeight="1" x14ac:dyDescent="0.2">
      <c r="A6" s="207"/>
      <c r="B6" s="207"/>
      <c r="C6" s="207"/>
      <c r="D6" s="207"/>
      <c r="E6" s="207"/>
      <c r="F6" s="214"/>
      <c r="G6" s="270"/>
      <c r="H6" s="214"/>
      <c r="I6" s="214"/>
      <c r="J6" s="249"/>
      <c r="K6" s="250">
        <f>$D$1</f>
        <v>44013</v>
      </c>
      <c r="L6" s="250">
        <f>IFERROR(IF(MONTH($D$1)&lt;&gt;MONTH(K$6+1),"",K$6+1),"")</f>
        <v>44014</v>
      </c>
      <c r="M6" s="250">
        <f t="shared" ref="M6:AP6" si="0">IFERROR(IF(MONTH($D$1)&lt;&gt;MONTH(L$6+1),"",L$6+1),"")</f>
        <v>44015</v>
      </c>
      <c r="N6" s="250">
        <f t="shared" si="0"/>
        <v>44016</v>
      </c>
      <c r="O6" s="250">
        <f t="shared" si="0"/>
        <v>44017</v>
      </c>
      <c r="P6" s="250">
        <f t="shared" si="0"/>
        <v>44018</v>
      </c>
      <c r="Q6" s="250">
        <f t="shared" si="0"/>
        <v>44019</v>
      </c>
      <c r="R6" s="250">
        <f t="shared" si="0"/>
        <v>44020</v>
      </c>
      <c r="S6" s="250">
        <f t="shared" si="0"/>
        <v>44021</v>
      </c>
      <c r="T6" s="250">
        <f t="shared" si="0"/>
        <v>44022</v>
      </c>
      <c r="U6" s="250">
        <f t="shared" si="0"/>
        <v>44023</v>
      </c>
      <c r="V6" s="250">
        <f t="shared" si="0"/>
        <v>44024</v>
      </c>
      <c r="W6" s="250">
        <f t="shared" si="0"/>
        <v>44025</v>
      </c>
      <c r="X6" s="250">
        <f t="shared" si="0"/>
        <v>44026</v>
      </c>
      <c r="Y6" s="250">
        <f t="shared" si="0"/>
        <v>44027</v>
      </c>
      <c r="Z6" s="250">
        <f t="shared" si="0"/>
        <v>44028</v>
      </c>
      <c r="AA6" s="250">
        <f t="shared" si="0"/>
        <v>44029</v>
      </c>
      <c r="AB6" s="250">
        <f t="shared" si="0"/>
        <v>44030</v>
      </c>
      <c r="AC6" s="250">
        <f t="shared" si="0"/>
        <v>44031</v>
      </c>
      <c r="AD6" s="250">
        <f t="shared" si="0"/>
        <v>44032</v>
      </c>
      <c r="AE6" s="250">
        <f t="shared" si="0"/>
        <v>44033</v>
      </c>
      <c r="AF6" s="250">
        <f t="shared" si="0"/>
        <v>44034</v>
      </c>
      <c r="AG6" s="250">
        <f t="shared" si="0"/>
        <v>44035</v>
      </c>
      <c r="AH6" s="250">
        <f t="shared" si="0"/>
        <v>44036</v>
      </c>
      <c r="AI6" s="250">
        <f t="shared" si="0"/>
        <v>44037</v>
      </c>
      <c r="AJ6" s="250">
        <f t="shared" si="0"/>
        <v>44038</v>
      </c>
      <c r="AK6" s="250">
        <f t="shared" si="0"/>
        <v>44039</v>
      </c>
      <c r="AL6" s="250">
        <f t="shared" si="0"/>
        <v>44040</v>
      </c>
      <c r="AM6" s="250">
        <f t="shared" si="0"/>
        <v>44041</v>
      </c>
      <c r="AN6" s="250">
        <f t="shared" si="0"/>
        <v>44042</v>
      </c>
      <c r="AO6" s="250">
        <f t="shared" si="0"/>
        <v>44043</v>
      </c>
      <c r="AP6" s="249" t="str">
        <f t="shared" si="0"/>
        <v/>
      </c>
    </row>
    <row r="7" spans="1:44" s="215" customFormat="1" ht="20.25" customHeight="1" x14ac:dyDescent="0.2">
      <c r="A7" s="208"/>
      <c r="B7" s="208"/>
      <c r="E7" s="216"/>
      <c r="F7" s="217"/>
      <c r="G7" s="271"/>
      <c r="H7" s="217"/>
      <c r="I7" s="217"/>
      <c r="J7" s="217"/>
      <c r="K7" s="252" t="str">
        <f>IFERROR(IF(VLOOKUP(K$6,tbl_Feiertage[Feiertage],1,FALSE)&lt;&gt;"","F"),"")</f>
        <v/>
      </c>
      <c r="L7" s="252" t="str">
        <f>IFERROR(IF(VLOOKUP(L$6,tbl_Feiertage[Feiertage],1,FALSE)&lt;&gt;"","F"),"")</f>
        <v/>
      </c>
      <c r="M7" s="252" t="str">
        <f>IFERROR(IF(VLOOKUP(M$6,tbl_Feiertage[Feiertage],1,FALSE)&lt;&gt;"","F"),"")</f>
        <v/>
      </c>
      <c r="N7" s="252" t="str">
        <f>IFERROR(IF(VLOOKUP(N$6,tbl_Feiertage[Feiertage],1,FALSE)&lt;&gt;"","F"),"")</f>
        <v/>
      </c>
      <c r="O7" s="252" t="str">
        <f>IFERROR(IF(VLOOKUP(O$6,tbl_Feiertage[Feiertage],1,FALSE)&lt;&gt;"","F"),"")</f>
        <v/>
      </c>
      <c r="P7" s="252" t="str">
        <f>IFERROR(IF(VLOOKUP(P$6,tbl_Feiertage[Feiertage],1,FALSE)&lt;&gt;"","F"),"")</f>
        <v/>
      </c>
      <c r="Q7" s="252" t="str">
        <f>IFERROR(IF(VLOOKUP(Q$6,tbl_Feiertage[Feiertage],1,FALSE)&lt;&gt;"","F"),"")</f>
        <v/>
      </c>
      <c r="R7" s="252" t="str">
        <f>IFERROR(IF(VLOOKUP(R$6,tbl_Feiertage[Feiertage],1,FALSE)&lt;&gt;"","F"),"")</f>
        <v/>
      </c>
      <c r="S7" s="252" t="str">
        <f>IFERROR(IF(VLOOKUP(S$6,tbl_Feiertage[Feiertage],1,FALSE)&lt;&gt;"","F"),"")</f>
        <v/>
      </c>
      <c r="T7" s="252" t="str">
        <f>IFERROR(IF(VLOOKUP(T$6,tbl_Feiertage[Feiertage],1,FALSE)&lt;&gt;"","F"),"")</f>
        <v/>
      </c>
      <c r="U7" s="252" t="str">
        <f>IFERROR(IF(VLOOKUP(U$6,tbl_Feiertage[Feiertage],1,FALSE)&lt;&gt;"","F"),"")</f>
        <v/>
      </c>
      <c r="V7" s="252" t="str">
        <f>IFERROR(IF(VLOOKUP(V$6,tbl_Feiertage[Feiertage],1,FALSE)&lt;&gt;"","F"),"")</f>
        <v/>
      </c>
      <c r="W7" s="252" t="str">
        <f>IFERROR(IF(VLOOKUP(W$6,tbl_Feiertage[Feiertage],1,FALSE)&lt;&gt;"","F"),"")</f>
        <v/>
      </c>
      <c r="X7" s="252" t="str">
        <f>IFERROR(IF(VLOOKUP(X$6,tbl_Feiertage[Feiertage],1,FALSE)&lt;&gt;"","F"),"")</f>
        <v/>
      </c>
      <c r="Y7" s="252" t="str">
        <f>IFERROR(IF(VLOOKUP(Y$6,tbl_Feiertage[Feiertage],1,FALSE)&lt;&gt;"","F"),"")</f>
        <v/>
      </c>
      <c r="Z7" s="252" t="str">
        <f>IFERROR(IF(VLOOKUP(Z$6,tbl_Feiertage[Feiertage],1,FALSE)&lt;&gt;"","F"),"")</f>
        <v/>
      </c>
      <c r="AA7" s="252" t="str">
        <f>IFERROR(IF(VLOOKUP(AA$6,tbl_Feiertage[Feiertage],1,FALSE)&lt;&gt;"","F"),"")</f>
        <v/>
      </c>
      <c r="AB7" s="252" t="str">
        <f>IFERROR(IF(VLOOKUP(AB$6,tbl_Feiertage[Feiertage],1,FALSE)&lt;&gt;"","F"),"")</f>
        <v/>
      </c>
      <c r="AC7" s="252" t="str">
        <f>IFERROR(IF(VLOOKUP(AC$6,tbl_Feiertage[Feiertage],1,FALSE)&lt;&gt;"","F"),"")</f>
        <v/>
      </c>
      <c r="AD7" s="252" t="str">
        <f>IFERROR(IF(VLOOKUP(AD$6,tbl_Feiertage[Feiertage],1,FALSE)&lt;&gt;"","F"),"")</f>
        <v/>
      </c>
      <c r="AE7" s="252" t="str">
        <f>IFERROR(IF(VLOOKUP(AE$6,tbl_Feiertage[Feiertage],1,FALSE)&lt;&gt;"","F"),"")</f>
        <v/>
      </c>
      <c r="AF7" s="252" t="str">
        <f>IFERROR(IF(VLOOKUP(AF$6,tbl_Feiertage[Feiertage],1,FALSE)&lt;&gt;"","F"),"")</f>
        <v/>
      </c>
      <c r="AG7" s="252" t="str">
        <f>IFERROR(IF(VLOOKUP(AG$6,tbl_Feiertage[Feiertage],1,FALSE)&lt;&gt;"","F"),"")</f>
        <v/>
      </c>
      <c r="AH7" s="252" t="str">
        <f>IFERROR(IF(VLOOKUP(AH$6,tbl_Feiertage[Feiertage],1,FALSE)&lt;&gt;"","F"),"")</f>
        <v/>
      </c>
      <c r="AI7" s="252" t="str">
        <f>IFERROR(IF(VLOOKUP(AI$6,tbl_Feiertage[Feiertage],1,FALSE)&lt;&gt;"","F"),"")</f>
        <v/>
      </c>
      <c r="AJ7" s="252" t="str">
        <f>IFERROR(IF(VLOOKUP(AJ$6,tbl_Feiertage[Feiertage],1,FALSE)&lt;&gt;"","F"),"")</f>
        <v/>
      </c>
      <c r="AK7" s="252" t="str">
        <f>IFERROR(IF(VLOOKUP(AK$6,tbl_Feiertage[Feiertage],1,FALSE)&lt;&gt;"","F"),"")</f>
        <v/>
      </c>
      <c r="AL7" s="252" t="str">
        <f>IFERROR(IF(VLOOKUP(AL$6,tbl_Feiertage[Feiertage],1,FALSE)&lt;&gt;"","F"),"")</f>
        <v/>
      </c>
      <c r="AM7" s="252" t="str">
        <f>IFERROR(IF(VLOOKUP(AM$6,tbl_Feiertage[Feiertage],1,FALSE)&lt;&gt;"","F"),"")</f>
        <v/>
      </c>
      <c r="AN7" s="252" t="str">
        <f>IFERROR(IF(VLOOKUP(AN$6,tbl_Feiertage[Feiertage],1,FALSE)&lt;&gt;"","F"),"")</f>
        <v/>
      </c>
      <c r="AO7" s="252" t="str">
        <f>IFERROR(IF(VLOOKUP(AO$6,tbl_Feiertage[Feiertage],1,FALSE)&lt;&gt;"","F"),"")</f>
        <v/>
      </c>
      <c r="AP7" s="253" t="s">
        <v>331</v>
      </c>
    </row>
    <row r="8" spans="1:44" s="224" customFormat="1" ht="48" customHeight="1" x14ac:dyDescent="0.2">
      <c r="A8" s="112" t="s">
        <v>16</v>
      </c>
      <c r="B8" s="113" t="s">
        <v>14</v>
      </c>
      <c r="C8" s="113" t="s">
        <v>8</v>
      </c>
      <c r="D8" s="114" t="s">
        <v>7</v>
      </c>
      <c r="E8" s="115" t="s">
        <v>12</v>
      </c>
      <c r="F8" s="184" t="s">
        <v>13</v>
      </c>
      <c r="G8" s="272" t="s">
        <v>238</v>
      </c>
      <c r="H8" s="136" t="s">
        <v>9</v>
      </c>
      <c r="I8" s="136" t="s">
        <v>10</v>
      </c>
      <c r="J8" s="136" t="s">
        <v>6</v>
      </c>
      <c r="K8" s="226" t="s">
        <v>137</v>
      </c>
      <c r="L8" s="226" t="s">
        <v>138</v>
      </c>
      <c r="M8" s="226" t="s">
        <v>139</v>
      </c>
      <c r="N8" s="226" t="s">
        <v>140</v>
      </c>
      <c r="O8" s="226" t="s">
        <v>141</v>
      </c>
      <c r="P8" s="226" t="s">
        <v>142</v>
      </c>
      <c r="Q8" s="226" t="s">
        <v>143</v>
      </c>
      <c r="R8" s="226" t="s">
        <v>144</v>
      </c>
      <c r="S8" s="226" t="s">
        <v>145</v>
      </c>
      <c r="T8" s="226" t="s">
        <v>146</v>
      </c>
      <c r="U8" s="226" t="s">
        <v>147</v>
      </c>
      <c r="V8" s="226" t="s">
        <v>148</v>
      </c>
      <c r="W8" s="226" t="s">
        <v>149</v>
      </c>
      <c r="X8" s="226" t="s">
        <v>150</v>
      </c>
      <c r="Y8" s="226" t="s">
        <v>151</v>
      </c>
      <c r="Z8" s="226" t="s">
        <v>152</v>
      </c>
      <c r="AA8" s="226" t="s">
        <v>153</v>
      </c>
      <c r="AB8" s="226" t="s">
        <v>154</v>
      </c>
      <c r="AC8" s="226" t="s">
        <v>155</v>
      </c>
      <c r="AD8" s="226" t="s">
        <v>156</v>
      </c>
      <c r="AE8" s="226" t="s">
        <v>157</v>
      </c>
      <c r="AF8" s="226" t="s">
        <v>158</v>
      </c>
      <c r="AG8" s="226" t="s">
        <v>159</v>
      </c>
      <c r="AH8" s="226" t="s">
        <v>160</v>
      </c>
      <c r="AI8" s="226" t="s">
        <v>161</v>
      </c>
      <c r="AJ8" s="226" t="s">
        <v>162</v>
      </c>
      <c r="AK8" s="226" t="s">
        <v>163</v>
      </c>
      <c r="AL8" s="226" t="s">
        <v>164</v>
      </c>
      <c r="AM8" s="226" t="s">
        <v>165</v>
      </c>
      <c r="AN8" s="226" t="s">
        <v>167</v>
      </c>
      <c r="AO8" s="227" t="s">
        <v>168</v>
      </c>
      <c r="AP8" s="118" t="s">
        <v>0</v>
      </c>
    </row>
    <row r="9" spans="1:44" s="224" customFormat="1" ht="22.5" customHeight="1" x14ac:dyDescent="0.2">
      <c r="A9" s="223">
        <v>381489</v>
      </c>
      <c r="B9" s="292" t="s">
        <v>34</v>
      </c>
      <c r="C9" s="115"/>
      <c r="D9" s="32" t="s">
        <v>392</v>
      </c>
      <c r="E9" s="81">
        <v>3646</v>
      </c>
      <c r="F9" s="185">
        <v>36636</v>
      </c>
      <c r="G9" s="265" t="s">
        <v>370</v>
      </c>
      <c r="H9" s="166"/>
      <c r="I9" s="71">
        <v>43997</v>
      </c>
      <c r="J9" s="71">
        <v>44113</v>
      </c>
      <c r="K9" s="37" t="s">
        <v>84</v>
      </c>
      <c r="L9" s="37" t="s">
        <v>94</v>
      </c>
      <c r="M9" s="37" t="s">
        <v>94</v>
      </c>
      <c r="N9" s="64"/>
      <c r="O9" s="64"/>
      <c r="P9" s="37" t="s">
        <v>94</v>
      </c>
      <c r="Q9" s="37" t="s">
        <v>84</v>
      </c>
      <c r="R9" s="37" t="s">
        <v>94</v>
      </c>
      <c r="S9" s="37" t="s">
        <v>94</v>
      </c>
      <c r="T9" s="37" t="s">
        <v>94</v>
      </c>
      <c r="U9" s="64"/>
      <c r="V9" s="64"/>
      <c r="W9" s="37" t="s">
        <v>94</v>
      </c>
      <c r="X9" s="37" t="s">
        <v>94</v>
      </c>
      <c r="Y9" s="37" t="s">
        <v>94</v>
      </c>
      <c r="Z9" s="37" t="s">
        <v>94</v>
      </c>
      <c r="AA9" s="37" t="s">
        <v>94</v>
      </c>
      <c r="AB9" s="37"/>
      <c r="AC9" s="37"/>
      <c r="AD9" s="37" t="s">
        <v>93</v>
      </c>
      <c r="AE9" s="37" t="s">
        <v>93</v>
      </c>
      <c r="AF9" s="37" t="s">
        <v>91</v>
      </c>
      <c r="AG9" s="37" t="s">
        <v>91</v>
      </c>
      <c r="AH9" s="37" t="s">
        <v>93</v>
      </c>
      <c r="AI9" s="37"/>
      <c r="AJ9" s="37"/>
      <c r="AK9" s="37" t="s">
        <v>83</v>
      </c>
      <c r="AL9" s="261" t="s">
        <v>83</v>
      </c>
      <c r="AM9" s="37" t="s">
        <v>83</v>
      </c>
      <c r="AN9" s="37" t="s">
        <v>83</v>
      </c>
      <c r="AO9" s="37" t="s">
        <v>83</v>
      </c>
      <c r="AP9" s="126"/>
    </row>
    <row r="10" spans="1:44" s="55" customFormat="1" ht="22.5" customHeight="1" x14ac:dyDescent="0.25">
      <c r="A10" s="223">
        <v>381489</v>
      </c>
      <c r="B10" s="292">
        <v>14</v>
      </c>
      <c r="C10" s="7">
        <v>124</v>
      </c>
      <c r="D10" s="32" t="s">
        <v>135</v>
      </c>
      <c r="E10" s="81">
        <v>4042</v>
      </c>
      <c r="F10" s="185">
        <v>36856</v>
      </c>
      <c r="G10" s="273" t="s">
        <v>241</v>
      </c>
      <c r="H10" s="166"/>
      <c r="I10" s="71">
        <v>43864</v>
      </c>
      <c r="J10" s="71">
        <v>44533</v>
      </c>
      <c r="K10" s="37" t="s">
        <v>94</v>
      </c>
      <c r="L10" s="37" t="s">
        <v>94</v>
      </c>
      <c r="M10" s="37" t="s">
        <v>94</v>
      </c>
      <c r="N10" s="64"/>
      <c r="O10" s="64"/>
      <c r="P10" s="96" t="s">
        <v>91</v>
      </c>
      <c r="Q10" s="37" t="s">
        <v>94</v>
      </c>
      <c r="R10" s="37" t="s">
        <v>94</v>
      </c>
      <c r="S10" s="37" t="s">
        <v>94</v>
      </c>
      <c r="T10" s="37" t="s">
        <v>94</v>
      </c>
      <c r="U10" s="64"/>
      <c r="V10" s="64"/>
      <c r="W10" s="37" t="s">
        <v>94</v>
      </c>
      <c r="X10" s="37" t="s">
        <v>94</v>
      </c>
      <c r="Y10" s="37" t="s">
        <v>94</v>
      </c>
      <c r="Z10" s="37" t="s">
        <v>94</v>
      </c>
      <c r="AA10" s="37" t="s">
        <v>94</v>
      </c>
      <c r="AB10" s="37"/>
      <c r="AC10" s="37"/>
      <c r="AD10" s="37" t="s">
        <v>91</v>
      </c>
      <c r="AE10" s="37" t="s">
        <v>91</v>
      </c>
      <c r="AF10" s="37" t="s">
        <v>91</v>
      </c>
      <c r="AG10" s="37" t="s">
        <v>96</v>
      </c>
      <c r="AH10" s="37" t="s">
        <v>96</v>
      </c>
      <c r="AI10" s="37"/>
      <c r="AJ10" s="37"/>
      <c r="AK10" s="37" t="s">
        <v>83</v>
      </c>
      <c r="AL10" s="261" t="s">
        <v>83</v>
      </c>
      <c r="AM10" s="37" t="s">
        <v>83</v>
      </c>
      <c r="AN10" s="37" t="s">
        <v>83</v>
      </c>
      <c r="AO10" s="37" t="s">
        <v>83</v>
      </c>
      <c r="AP10" s="126"/>
    </row>
    <row r="11" spans="1:44" s="55" customFormat="1" ht="22.5" customHeight="1" x14ac:dyDescent="0.25">
      <c r="A11" s="223">
        <v>381489</v>
      </c>
      <c r="B11" s="292">
        <v>15</v>
      </c>
      <c r="C11" s="7"/>
      <c r="D11" s="32" t="s">
        <v>219</v>
      </c>
      <c r="E11" s="107">
        <v>6443</v>
      </c>
      <c r="F11" s="70">
        <v>27145</v>
      </c>
      <c r="G11" s="273" t="s">
        <v>240</v>
      </c>
      <c r="H11" s="166"/>
      <c r="I11" s="71">
        <v>43969</v>
      </c>
      <c r="J11" s="71">
        <v>44610</v>
      </c>
      <c r="K11" s="37" t="s">
        <v>94</v>
      </c>
      <c r="L11" s="37" t="s">
        <v>94</v>
      </c>
      <c r="M11" s="37" t="s">
        <v>94</v>
      </c>
      <c r="N11" s="64"/>
      <c r="O11" s="64"/>
      <c r="P11" s="37" t="s">
        <v>94</v>
      </c>
      <c r="Q11" s="37" t="s">
        <v>94</v>
      </c>
      <c r="R11" s="37" t="s">
        <v>94</v>
      </c>
      <c r="S11" s="96" t="s">
        <v>114</v>
      </c>
      <c r="T11" s="37" t="s">
        <v>94</v>
      </c>
      <c r="U11" s="64"/>
      <c r="V11" s="64"/>
      <c r="W11" s="37" t="s">
        <v>94</v>
      </c>
      <c r="X11" s="37" t="s">
        <v>94</v>
      </c>
      <c r="Y11" s="37" t="s">
        <v>94</v>
      </c>
      <c r="Z11" s="37" t="s">
        <v>94</v>
      </c>
      <c r="AA11" s="37" t="s">
        <v>94</v>
      </c>
      <c r="AB11" s="37"/>
      <c r="AC11" s="37"/>
      <c r="AD11" s="37" t="s">
        <v>94</v>
      </c>
      <c r="AE11" s="37" t="s">
        <v>94</v>
      </c>
      <c r="AF11" s="37" t="s">
        <v>94</v>
      </c>
      <c r="AG11" s="37" t="s">
        <v>94</v>
      </c>
      <c r="AH11" s="37" t="s">
        <v>94</v>
      </c>
      <c r="AI11" s="37"/>
      <c r="AJ11" s="37"/>
      <c r="AK11" s="37" t="s">
        <v>83</v>
      </c>
      <c r="AL11" s="37" t="s">
        <v>83</v>
      </c>
      <c r="AM11" s="37" t="s">
        <v>83</v>
      </c>
      <c r="AN11" s="37" t="s">
        <v>83</v>
      </c>
      <c r="AO11" s="37" t="s">
        <v>83</v>
      </c>
      <c r="AP11" s="126"/>
    </row>
    <row r="12" spans="1:44" s="55" customFormat="1" ht="22.5" customHeight="1" x14ac:dyDescent="0.25">
      <c r="A12" s="223">
        <v>381489</v>
      </c>
      <c r="B12" s="292" t="s">
        <v>17</v>
      </c>
      <c r="C12" s="99"/>
      <c r="D12" s="41" t="s">
        <v>76</v>
      </c>
      <c r="E12" s="81">
        <v>1305</v>
      </c>
      <c r="F12" s="185">
        <v>26281</v>
      </c>
      <c r="G12" s="273" t="s">
        <v>242</v>
      </c>
      <c r="H12" s="71">
        <v>43774</v>
      </c>
      <c r="I12" s="71">
        <v>43864</v>
      </c>
      <c r="J12" s="71">
        <v>44400</v>
      </c>
      <c r="K12" s="37" t="s">
        <v>94</v>
      </c>
      <c r="L12" s="37" t="s">
        <v>94</v>
      </c>
      <c r="M12" s="37" t="s">
        <v>94</v>
      </c>
      <c r="N12" s="64"/>
      <c r="O12" s="64"/>
      <c r="P12" s="37" t="s">
        <v>94</v>
      </c>
      <c r="Q12" s="37" t="s">
        <v>94</v>
      </c>
      <c r="R12" s="37" t="s">
        <v>91</v>
      </c>
      <c r="S12" s="37" t="s">
        <v>91</v>
      </c>
      <c r="T12" s="37" t="s">
        <v>94</v>
      </c>
      <c r="U12" s="64"/>
      <c r="V12" s="64"/>
      <c r="W12" s="37" t="s">
        <v>91</v>
      </c>
      <c r="X12" s="37" t="s">
        <v>94</v>
      </c>
      <c r="Y12" s="37" t="s">
        <v>94</v>
      </c>
      <c r="Z12" s="37" t="s">
        <v>94</v>
      </c>
      <c r="AA12" s="37" t="s">
        <v>94</v>
      </c>
      <c r="AB12" s="37"/>
      <c r="AC12" s="37"/>
      <c r="AD12" s="37" t="s">
        <v>94</v>
      </c>
      <c r="AE12" s="37" t="s">
        <v>94</v>
      </c>
      <c r="AF12" s="37" t="s">
        <v>94</v>
      </c>
      <c r="AG12" s="37" t="s">
        <v>94</v>
      </c>
      <c r="AH12" s="37" t="s">
        <v>94</v>
      </c>
      <c r="AI12" s="37"/>
      <c r="AJ12" s="37"/>
      <c r="AK12" s="37" t="s">
        <v>83</v>
      </c>
      <c r="AL12" s="37" t="s">
        <v>83</v>
      </c>
      <c r="AM12" s="37" t="s">
        <v>83</v>
      </c>
      <c r="AN12" s="37" t="s">
        <v>83</v>
      </c>
      <c r="AO12" s="37" t="s">
        <v>83</v>
      </c>
      <c r="AP12" s="126"/>
    </row>
    <row r="13" spans="1:44" s="60" customFormat="1" ht="22.5" customHeight="1" x14ac:dyDescent="0.25">
      <c r="A13" s="223">
        <v>381489</v>
      </c>
      <c r="B13" s="292">
        <v>14</v>
      </c>
      <c r="C13" s="8">
        <v>115</v>
      </c>
      <c r="D13" s="32" t="s">
        <v>136</v>
      </c>
      <c r="E13" s="81">
        <v>4033</v>
      </c>
      <c r="F13" s="185">
        <v>37200</v>
      </c>
      <c r="G13" s="273" t="s">
        <v>243</v>
      </c>
      <c r="H13" s="167"/>
      <c r="I13" s="71">
        <v>43864</v>
      </c>
      <c r="J13" s="71">
        <v>44533</v>
      </c>
      <c r="K13" s="37" t="s">
        <v>94</v>
      </c>
      <c r="L13" s="37" t="s">
        <v>94</v>
      </c>
      <c r="M13" s="37" t="s">
        <v>94</v>
      </c>
      <c r="N13" s="64"/>
      <c r="O13" s="64"/>
      <c r="P13" s="37" t="s">
        <v>94</v>
      </c>
      <c r="Q13" s="37" t="s">
        <v>94</v>
      </c>
      <c r="R13" s="37" t="s">
        <v>94</v>
      </c>
      <c r="S13" s="37" t="s">
        <v>94</v>
      </c>
      <c r="T13" s="37" t="s">
        <v>94</v>
      </c>
      <c r="U13" s="64"/>
      <c r="V13" s="64"/>
      <c r="W13" s="37" t="s">
        <v>94</v>
      </c>
      <c r="X13" s="37" t="s">
        <v>94</v>
      </c>
      <c r="Y13" s="37" t="s">
        <v>94</v>
      </c>
      <c r="Z13" s="37" t="s">
        <v>94</v>
      </c>
      <c r="AA13" s="37" t="s">
        <v>94</v>
      </c>
      <c r="AB13" s="37"/>
      <c r="AC13" s="37"/>
      <c r="AD13" s="37" t="s">
        <v>94</v>
      </c>
      <c r="AE13" s="37" t="s">
        <v>94</v>
      </c>
      <c r="AF13" s="37" t="s">
        <v>94</v>
      </c>
      <c r="AG13" s="37" t="s">
        <v>94</v>
      </c>
      <c r="AH13" s="37" t="s">
        <v>94</v>
      </c>
      <c r="AI13" s="37"/>
      <c r="AJ13" s="37"/>
      <c r="AK13" s="37" t="s">
        <v>83</v>
      </c>
      <c r="AL13" s="37" t="s">
        <v>83</v>
      </c>
      <c r="AM13" s="37" t="s">
        <v>83</v>
      </c>
      <c r="AN13" s="37" t="s">
        <v>83</v>
      </c>
      <c r="AO13" s="37" t="s">
        <v>83</v>
      </c>
      <c r="AP13" s="126"/>
    </row>
    <row r="14" spans="1:44" s="60" customFormat="1" ht="22.5" customHeight="1" x14ac:dyDescent="0.25">
      <c r="A14" s="223">
        <v>381489</v>
      </c>
      <c r="B14" s="292">
        <v>15</v>
      </c>
      <c r="C14" s="8"/>
      <c r="D14" s="32" t="s">
        <v>220</v>
      </c>
      <c r="E14" s="107">
        <v>6517</v>
      </c>
      <c r="F14" s="70">
        <v>31436</v>
      </c>
      <c r="G14" s="273" t="s">
        <v>244</v>
      </c>
      <c r="H14" s="167"/>
      <c r="I14" s="71">
        <v>43969</v>
      </c>
      <c r="J14" s="71">
        <v>44610</v>
      </c>
      <c r="K14" s="37" t="s">
        <v>94</v>
      </c>
      <c r="L14" s="37" t="s">
        <v>94</v>
      </c>
      <c r="M14" s="37" t="s">
        <v>94</v>
      </c>
      <c r="N14" s="64"/>
      <c r="O14" s="64"/>
      <c r="P14" s="37" t="s">
        <v>94</v>
      </c>
      <c r="Q14" s="37" t="s">
        <v>94</v>
      </c>
      <c r="R14" s="37" t="s">
        <v>94</v>
      </c>
      <c r="S14" s="37" t="s">
        <v>94</v>
      </c>
      <c r="T14" s="37" t="s">
        <v>94</v>
      </c>
      <c r="U14" s="64"/>
      <c r="V14" s="64"/>
      <c r="W14" s="96" t="s">
        <v>102</v>
      </c>
      <c r="X14" s="37" t="s">
        <v>94</v>
      </c>
      <c r="Y14" s="37" t="s">
        <v>94</v>
      </c>
      <c r="Z14" s="37" t="s">
        <v>94</v>
      </c>
      <c r="AA14" s="37" t="s">
        <v>94</v>
      </c>
      <c r="AB14" s="37"/>
      <c r="AC14" s="37"/>
      <c r="AD14" s="37" t="s">
        <v>94</v>
      </c>
      <c r="AE14" s="37" t="s">
        <v>94</v>
      </c>
      <c r="AF14" s="37" t="s">
        <v>94</v>
      </c>
      <c r="AG14" s="37" t="s">
        <v>94</v>
      </c>
      <c r="AH14" s="37" t="s">
        <v>94</v>
      </c>
      <c r="AI14" s="37"/>
      <c r="AJ14" s="37"/>
      <c r="AK14" s="37" t="s">
        <v>83</v>
      </c>
      <c r="AL14" s="37" t="s">
        <v>83</v>
      </c>
      <c r="AM14" s="37" t="s">
        <v>83</v>
      </c>
      <c r="AN14" s="37" t="s">
        <v>83</v>
      </c>
      <c r="AO14" s="37" t="s">
        <v>83</v>
      </c>
      <c r="AP14" s="126"/>
    </row>
    <row r="15" spans="1:44" s="60" customFormat="1" ht="22.5" customHeight="1" x14ac:dyDescent="0.25">
      <c r="A15" s="223">
        <v>361241</v>
      </c>
      <c r="B15" s="6">
        <v>15</v>
      </c>
      <c r="C15" s="9"/>
      <c r="D15" s="175" t="s">
        <v>230</v>
      </c>
      <c r="E15" s="107">
        <v>6036</v>
      </c>
      <c r="F15" s="70">
        <v>35435</v>
      </c>
      <c r="G15" s="273" t="s">
        <v>293</v>
      </c>
      <c r="H15" s="71">
        <v>43969</v>
      </c>
      <c r="I15" s="71">
        <v>44032</v>
      </c>
      <c r="J15" s="71">
        <v>44610</v>
      </c>
      <c r="K15" s="64"/>
      <c r="L15" s="64"/>
      <c r="M15" s="64"/>
      <c r="N15" s="64"/>
      <c r="O15" s="64"/>
      <c r="P15" s="64"/>
      <c r="Q15" s="64"/>
      <c r="R15" s="64"/>
      <c r="S15" s="64"/>
      <c r="T15" s="64"/>
      <c r="U15" s="64"/>
      <c r="V15" s="64"/>
      <c r="W15" s="288"/>
      <c r="X15" s="64"/>
      <c r="Y15" s="64"/>
      <c r="Z15" s="64"/>
      <c r="AA15" s="64"/>
      <c r="AB15" s="37"/>
      <c r="AC15" s="37"/>
      <c r="AD15" s="37" t="s">
        <v>94</v>
      </c>
      <c r="AE15" s="37" t="s">
        <v>94</v>
      </c>
      <c r="AF15" s="37" t="s">
        <v>94</v>
      </c>
      <c r="AG15" s="37" t="s">
        <v>94</v>
      </c>
      <c r="AH15" s="37" t="s">
        <v>94</v>
      </c>
      <c r="AI15" s="37"/>
      <c r="AJ15" s="37"/>
      <c r="AK15" s="37" t="s">
        <v>83</v>
      </c>
      <c r="AL15" s="37" t="s">
        <v>83</v>
      </c>
      <c r="AM15" s="37" t="s">
        <v>83</v>
      </c>
      <c r="AN15" s="37" t="s">
        <v>83</v>
      </c>
      <c r="AO15" s="37" t="s">
        <v>83</v>
      </c>
      <c r="AP15" s="126"/>
    </row>
    <row r="16" spans="1:44" s="60" customFormat="1" ht="22.5" customHeight="1" x14ac:dyDescent="0.25">
      <c r="A16" s="223">
        <v>361241</v>
      </c>
      <c r="B16" s="6">
        <v>7</v>
      </c>
      <c r="C16" s="7">
        <v>20</v>
      </c>
      <c r="D16" s="32" t="s">
        <v>18</v>
      </c>
      <c r="E16" s="81">
        <v>6366</v>
      </c>
      <c r="F16" s="185">
        <v>32665</v>
      </c>
      <c r="G16" s="273" t="s">
        <v>245</v>
      </c>
      <c r="H16" s="71">
        <v>43522</v>
      </c>
      <c r="I16" s="71">
        <v>43629</v>
      </c>
      <c r="J16" s="71">
        <v>44155</v>
      </c>
      <c r="K16" s="37" t="s">
        <v>94</v>
      </c>
      <c r="L16" s="37" t="s">
        <v>94</v>
      </c>
      <c r="M16" s="37" t="s">
        <v>94</v>
      </c>
      <c r="N16" s="64"/>
      <c r="O16" s="64"/>
      <c r="P16" s="37" t="s">
        <v>94</v>
      </c>
      <c r="Q16" s="37" t="s">
        <v>94</v>
      </c>
      <c r="R16" s="96" t="s">
        <v>107</v>
      </c>
      <c r="S16" s="37" t="s">
        <v>94</v>
      </c>
      <c r="T16" s="37" t="s">
        <v>94</v>
      </c>
      <c r="U16" s="64"/>
      <c r="V16" s="64"/>
      <c r="W16" s="37" t="s">
        <v>94</v>
      </c>
      <c r="X16" s="37" t="s">
        <v>94</v>
      </c>
      <c r="Y16" s="37" t="s">
        <v>94</v>
      </c>
      <c r="Z16" s="37" t="s">
        <v>94</v>
      </c>
      <c r="AA16" s="37" t="s">
        <v>94</v>
      </c>
      <c r="AB16" s="37"/>
      <c r="AC16" s="37"/>
      <c r="AD16" s="96" t="s">
        <v>107</v>
      </c>
      <c r="AE16" s="37" t="s">
        <v>83</v>
      </c>
      <c r="AF16" s="37" t="s">
        <v>83</v>
      </c>
      <c r="AG16" s="37" t="s">
        <v>94</v>
      </c>
      <c r="AH16" s="37" t="s">
        <v>94</v>
      </c>
      <c r="AI16" s="37"/>
      <c r="AJ16" s="37"/>
      <c r="AK16" s="37" t="s">
        <v>83</v>
      </c>
      <c r="AL16" s="37" t="s">
        <v>83</v>
      </c>
      <c r="AM16" s="37" t="s">
        <v>83</v>
      </c>
      <c r="AN16" s="37" t="s">
        <v>83</v>
      </c>
      <c r="AO16" s="37" t="s">
        <v>83</v>
      </c>
      <c r="AP16" s="126"/>
    </row>
    <row r="17" spans="1:42" s="60" customFormat="1" ht="22.5" customHeight="1" x14ac:dyDescent="0.25">
      <c r="A17" s="223">
        <v>361241</v>
      </c>
      <c r="B17" s="6">
        <v>9</v>
      </c>
      <c r="C17" s="7">
        <v>12</v>
      </c>
      <c r="D17" s="32" t="s">
        <v>19</v>
      </c>
      <c r="E17" s="68">
        <v>3592</v>
      </c>
      <c r="F17" s="185">
        <v>36481</v>
      </c>
      <c r="G17" s="273" t="s">
        <v>246</v>
      </c>
      <c r="H17" s="71">
        <v>43578</v>
      </c>
      <c r="I17" s="71">
        <v>43661</v>
      </c>
      <c r="J17" s="71">
        <v>44213</v>
      </c>
      <c r="K17" s="37" t="s">
        <v>94</v>
      </c>
      <c r="L17" s="37" t="s">
        <v>94</v>
      </c>
      <c r="M17" s="37" t="s">
        <v>94</v>
      </c>
      <c r="N17" s="64"/>
      <c r="O17" s="64"/>
      <c r="P17" s="37" t="s">
        <v>94</v>
      </c>
      <c r="Q17" s="37" t="s">
        <v>94</v>
      </c>
      <c r="R17" s="37" t="s">
        <v>94</v>
      </c>
      <c r="S17" s="37" t="s">
        <v>94</v>
      </c>
      <c r="T17" s="37" t="s">
        <v>94</v>
      </c>
      <c r="U17" s="64"/>
      <c r="V17" s="64"/>
      <c r="W17" s="37" t="s">
        <v>94</v>
      </c>
      <c r="X17" s="37" t="s">
        <v>94</v>
      </c>
      <c r="Y17" s="37" t="s">
        <v>94</v>
      </c>
      <c r="Z17" s="37" t="s">
        <v>94</v>
      </c>
      <c r="AA17" s="37" t="s">
        <v>94</v>
      </c>
      <c r="AB17" s="37"/>
      <c r="AC17" s="37"/>
      <c r="AD17" s="96" t="s">
        <v>107</v>
      </c>
      <c r="AE17" s="37" t="s">
        <v>94</v>
      </c>
      <c r="AF17" s="37" t="s">
        <v>94</v>
      </c>
      <c r="AG17" s="37" t="s">
        <v>94</v>
      </c>
      <c r="AH17" s="37" t="s">
        <v>94</v>
      </c>
      <c r="AI17" s="37"/>
      <c r="AJ17" s="37"/>
      <c r="AK17" s="37" t="s">
        <v>83</v>
      </c>
      <c r="AL17" s="37" t="s">
        <v>83</v>
      </c>
      <c r="AM17" s="37" t="s">
        <v>83</v>
      </c>
      <c r="AN17" s="37" t="s">
        <v>83</v>
      </c>
      <c r="AO17" s="37" t="s">
        <v>83</v>
      </c>
      <c r="AP17" s="126"/>
    </row>
    <row r="18" spans="1:42" s="60" customFormat="1" ht="22.5" customHeight="1" x14ac:dyDescent="0.25">
      <c r="A18" s="223">
        <v>361241</v>
      </c>
      <c r="B18" s="6">
        <v>15</v>
      </c>
      <c r="C18" s="7"/>
      <c r="D18" s="32" t="s">
        <v>405</v>
      </c>
      <c r="E18" s="68">
        <v>6203</v>
      </c>
      <c r="F18" s="185">
        <v>37097</v>
      </c>
      <c r="G18" s="275" t="s">
        <v>406</v>
      </c>
      <c r="H18" s="71"/>
      <c r="I18" s="71">
        <v>44005</v>
      </c>
      <c r="J18" s="71">
        <v>44638</v>
      </c>
      <c r="K18" s="37" t="s">
        <v>94</v>
      </c>
      <c r="L18" s="37" t="s">
        <v>94</v>
      </c>
      <c r="M18" s="37" t="s">
        <v>94</v>
      </c>
      <c r="N18" s="64"/>
      <c r="O18" s="64"/>
      <c r="P18" s="37" t="s">
        <v>94</v>
      </c>
      <c r="Q18" s="37" t="s">
        <v>94</v>
      </c>
      <c r="R18" s="37" t="s">
        <v>94</v>
      </c>
      <c r="S18" s="37" t="s">
        <v>94</v>
      </c>
      <c r="T18" s="37" t="s">
        <v>94</v>
      </c>
      <c r="U18" s="64"/>
      <c r="V18" s="64"/>
      <c r="W18" s="37" t="s">
        <v>94</v>
      </c>
      <c r="X18" s="37" t="s">
        <v>94</v>
      </c>
      <c r="Y18" s="37" t="s">
        <v>94</v>
      </c>
      <c r="Z18" s="37" t="s">
        <v>94</v>
      </c>
      <c r="AA18" s="37" t="s">
        <v>94</v>
      </c>
      <c r="AB18" s="37"/>
      <c r="AC18" s="37"/>
      <c r="AD18" s="37" t="s">
        <v>94</v>
      </c>
      <c r="AE18" s="37" t="s">
        <v>94</v>
      </c>
      <c r="AF18" s="37" t="s">
        <v>94</v>
      </c>
      <c r="AG18" s="37" t="s">
        <v>94</v>
      </c>
      <c r="AH18" s="37" t="s">
        <v>94</v>
      </c>
      <c r="AI18" s="37"/>
      <c r="AJ18" s="37"/>
      <c r="AK18" s="37" t="s">
        <v>83</v>
      </c>
      <c r="AL18" s="37" t="s">
        <v>83</v>
      </c>
      <c r="AM18" s="37" t="s">
        <v>83</v>
      </c>
      <c r="AN18" s="37" t="s">
        <v>83</v>
      </c>
      <c r="AO18" s="37" t="s">
        <v>83</v>
      </c>
      <c r="AP18" s="126"/>
    </row>
    <row r="19" spans="1:42" s="60" customFormat="1" ht="22.5" customHeight="1" x14ac:dyDescent="0.25">
      <c r="A19" s="223">
        <v>361241</v>
      </c>
      <c r="B19" s="6">
        <v>4</v>
      </c>
      <c r="C19" s="8">
        <v>55</v>
      </c>
      <c r="D19" s="41" t="s">
        <v>20</v>
      </c>
      <c r="E19" s="76">
        <v>1398</v>
      </c>
      <c r="F19" s="185">
        <v>30824</v>
      </c>
      <c r="G19" s="273" t="s">
        <v>247</v>
      </c>
      <c r="H19" s="71">
        <v>43430</v>
      </c>
      <c r="I19" s="71">
        <v>43488</v>
      </c>
      <c r="J19" s="71">
        <v>44113</v>
      </c>
      <c r="K19" s="37" t="s">
        <v>94</v>
      </c>
      <c r="L19" s="37" t="s">
        <v>94</v>
      </c>
      <c r="M19" s="37" t="s">
        <v>94</v>
      </c>
      <c r="N19" s="64"/>
      <c r="O19" s="64"/>
      <c r="P19" s="37" t="s">
        <v>94</v>
      </c>
      <c r="Q19" s="37" t="s">
        <v>94</v>
      </c>
      <c r="R19" s="37" t="s">
        <v>94</v>
      </c>
      <c r="S19" s="37" t="s">
        <v>94</v>
      </c>
      <c r="T19" s="37" t="s">
        <v>94</v>
      </c>
      <c r="U19" s="64"/>
      <c r="V19" s="64"/>
      <c r="W19" s="37" t="s">
        <v>94</v>
      </c>
      <c r="X19" s="37" t="s">
        <v>94</v>
      </c>
      <c r="Y19" s="37" t="s">
        <v>94</v>
      </c>
      <c r="Z19" s="37" t="s">
        <v>94</v>
      </c>
      <c r="AA19" s="37" t="s">
        <v>94</v>
      </c>
      <c r="AB19" s="37"/>
      <c r="AC19" s="37"/>
      <c r="AD19" s="37" t="s">
        <v>94</v>
      </c>
      <c r="AE19" s="37" t="s">
        <v>94</v>
      </c>
      <c r="AF19" s="37" t="s">
        <v>94</v>
      </c>
      <c r="AG19" s="37" t="s">
        <v>83</v>
      </c>
      <c r="AH19" s="37" t="s">
        <v>83</v>
      </c>
      <c r="AI19" s="37"/>
      <c r="AJ19" s="37"/>
      <c r="AK19" s="37" t="s">
        <v>83</v>
      </c>
      <c r="AL19" s="37" t="s">
        <v>83</v>
      </c>
      <c r="AM19" s="37" t="s">
        <v>83</v>
      </c>
      <c r="AN19" s="37" t="s">
        <v>83</v>
      </c>
      <c r="AO19" s="37" t="s">
        <v>83</v>
      </c>
      <c r="AP19" s="126"/>
    </row>
    <row r="20" spans="1:42" s="60" customFormat="1" ht="22.5" customHeight="1" x14ac:dyDescent="0.25">
      <c r="A20" s="223">
        <v>361241</v>
      </c>
      <c r="B20" s="6">
        <v>6</v>
      </c>
      <c r="C20" s="98">
        <v>105</v>
      </c>
      <c r="D20" s="41" t="s">
        <v>22</v>
      </c>
      <c r="E20" s="81">
        <v>2937</v>
      </c>
      <c r="F20" s="186">
        <v>35453</v>
      </c>
      <c r="G20" s="273" t="s">
        <v>249</v>
      </c>
      <c r="H20" s="71">
        <v>43489</v>
      </c>
      <c r="I20" s="71">
        <v>43521</v>
      </c>
      <c r="J20" s="71">
        <v>44127</v>
      </c>
      <c r="K20" s="37" t="s">
        <v>94</v>
      </c>
      <c r="L20" s="37" t="s">
        <v>94</v>
      </c>
      <c r="M20" s="37" t="s">
        <v>94</v>
      </c>
      <c r="N20" s="64"/>
      <c r="O20" s="64"/>
      <c r="P20" s="37" t="s">
        <v>94</v>
      </c>
      <c r="Q20" s="37" t="s">
        <v>94</v>
      </c>
      <c r="R20" s="37" t="s">
        <v>94</v>
      </c>
      <c r="S20" s="37" t="s">
        <v>94</v>
      </c>
      <c r="T20" s="37" t="s">
        <v>94</v>
      </c>
      <c r="U20" s="64"/>
      <c r="V20" s="64"/>
      <c r="W20" s="37" t="s">
        <v>94</v>
      </c>
      <c r="X20" s="37" t="s">
        <v>94</v>
      </c>
      <c r="Y20" s="37" t="s">
        <v>94</v>
      </c>
      <c r="Z20" s="37" t="s">
        <v>94</v>
      </c>
      <c r="AA20" s="37" t="s">
        <v>94</v>
      </c>
      <c r="AB20" s="37"/>
      <c r="AC20" s="37"/>
      <c r="AD20" s="37" t="s">
        <v>91</v>
      </c>
      <c r="AE20" s="37" t="s">
        <v>91</v>
      </c>
      <c r="AF20" s="37" t="s">
        <v>91</v>
      </c>
      <c r="AG20" s="37" t="s">
        <v>94</v>
      </c>
      <c r="AH20" s="37" t="s">
        <v>94</v>
      </c>
      <c r="AI20" s="37"/>
      <c r="AJ20" s="37"/>
      <c r="AK20" s="37" t="s">
        <v>83</v>
      </c>
      <c r="AL20" s="37" t="s">
        <v>83</v>
      </c>
      <c r="AM20" s="37" t="s">
        <v>83</v>
      </c>
      <c r="AN20" s="37" t="s">
        <v>83</v>
      </c>
      <c r="AO20" s="37" t="s">
        <v>83</v>
      </c>
      <c r="AP20" s="126"/>
    </row>
    <row r="21" spans="1:42" s="60" customFormat="1" ht="22.5" customHeight="1" x14ac:dyDescent="0.25">
      <c r="A21" s="223">
        <v>361241</v>
      </c>
      <c r="B21" s="6">
        <v>11</v>
      </c>
      <c r="C21" s="99">
        <v>116</v>
      </c>
      <c r="D21" s="32" t="s">
        <v>23</v>
      </c>
      <c r="E21" s="105">
        <v>3613</v>
      </c>
      <c r="F21" s="187">
        <v>35256</v>
      </c>
      <c r="G21" s="273" t="s">
        <v>250</v>
      </c>
      <c r="H21" s="71">
        <v>43633</v>
      </c>
      <c r="I21" s="71">
        <v>43724</v>
      </c>
      <c r="J21" s="71">
        <v>44274</v>
      </c>
      <c r="K21" s="37" t="s">
        <v>91</v>
      </c>
      <c r="L21" s="37" t="s">
        <v>91</v>
      </c>
      <c r="M21" s="37" t="s">
        <v>94</v>
      </c>
      <c r="N21" s="64"/>
      <c r="O21" s="64"/>
      <c r="P21" s="37" t="s">
        <v>94</v>
      </c>
      <c r="Q21" s="37" t="s">
        <v>94</v>
      </c>
      <c r="R21" s="37" t="s">
        <v>94</v>
      </c>
      <c r="S21" s="37" t="s">
        <v>83</v>
      </c>
      <c r="T21" s="37" t="s">
        <v>83</v>
      </c>
      <c r="U21" s="64"/>
      <c r="V21" s="64"/>
      <c r="W21" s="37" t="s">
        <v>94</v>
      </c>
      <c r="X21" s="37" t="s">
        <v>94</v>
      </c>
      <c r="Y21" s="37" t="s">
        <v>94</v>
      </c>
      <c r="Z21" s="37" t="s">
        <v>94</v>
      </c>
      <c r="AA21" s="37" t="s">
        <v>94</v>
      </c>
      <c r="AB21" s="37"/>
      <c r="AC21" s="37"/>
      <c r="AD21" s="37" t="s">
        <v>94</v>
      </c>
      <c r="AE21" s="37" t="s">
        <v>94</v>
      </c>
      <c r="AF21" s="37" t="s">
        <v>94</v>
      </c>
      <c r="AG21" s="37" t="s">
        <v>94</v>
      </c>
      <c r="AH21" s="37" t="s">
        <v>94</v>
      </c>
      <c r="AI21" s="37"/>
      <c r="AJ21" s="37"/>
      <c r="AK21" s="37" t="s">
        <v>83</v>
      </c>
      <c r="AL21" s="37" t="s">
        <v>83</v>
      </c>
      <c r="AM21" s="37" t="s">
        <v>83</v>
      </c>
      <c r="AN21" s="37" t="s">
        <v>83</v>
      </c>
      <c r="AO21" s="37" t="s">
        <v>83</v>
      </c>
      <c r="AP21" s="126"/>
    </row>
    <row r="22" spans="1:42" s="60" customFormat="1" ht="22.5" customHeight="1" x14ac:dyDescent="0.25">
      <c r="A22" s="223">
        <v>361241</v>
      </c>
      <c r="B22" s="6">
        <v>7</v>
      </c>
      <c r="C22" s="8">
        <v>27</v>
      </c>
      <c r="D22" s="41" t="s">
        <v>24</v>
      </c>
      <c r="E22" s="81">
        <v>6156</v>
      </c>
      <c r="F22" s="185">
        <v>30271</v>
      </c>
      <c r="G22" s="273" t="s">
        <v>251</v>
      </c>
      <c r="H22" s="71">
        <v>43521</v>
      </c>
      <c r="I22" s="71">
        <v>43578</v>
      </c>
      <c r="J22" s="71">
        <v>44155</v>
      </c>
      <c r="K22" s="37" t="s">
        <v>94</v>
      </c>
      <c r="L22" s="96" t="s">
        <v>107</v>
      </c>
      <c r="M22" s="37" t="s">
        <v>94</v>
      </c>
      <c r="N22" s="64"/>
      <c r="O22" s="64"/>
      <c r="P22" s="37" t="s">
        <v>94</v>
      </c>
      <c r="Q22" s="37" t="s">
        <v>94</v>
      </c>
      <c r="R22" s="37" t="s">
        <v>94</v>
      </c>
      <c r="S22" s="96" t="s">
        <v>107</v>
      </c>
      <c r="T22" s="37" t="s">
        <v>94</v>
      </c>
      <c r="U22" s="64"/>
      <c r="V22" s="64"/>
      <c r="W22" s="37" t="s">
        <v>91</v>
      </c>
      <c r="X22" s="37" t="s">
        <v>91</v>
      </c>
      <c r="Y22" s="37" t="s">
        <v>91</v>
      </c>
      <c r="Z22" s="37" t="s">
        <v>96</v>
      </c>
      <c r="AA22" s="37" t="s">
        <v>96</v>
      </c>
      <c r="AB22" s="37" t="s">
        <v>96</v>
      </c>
      <c r="AC22" s="37" t="s">
        <v>96</v>
      </c>
      <c r="AD22" s="96" t="s">
        <v>107</v>
      </c>
      <c r="AE22" s="37" t="s">
        <v>94</v>
      </c>
      <c r="AF22" s="96" t="s">
        <v>107</v>
      </c>
      <c r="AG22" s="37" t="s">
        <v>91</v>
      </c>
      <c r="AH22" s="37" t="s">
        <v>91</v>
      </c>
      <c r="AI22" s="37"/>
      <c r="AJ22" s="37"/>
      <c r="AK22" s="37" t="s">
        <v>83</v>
      </c>
      <c r="AL22" s="37" t="s">
        <v>83</v>
      </c>
      <c r="AM22" s="37" t="s">
        <v>83</v>
      </c>
      <c r="AN22" s="37" t="s">
        <v>83</v>
      </c>
      <c r="AO22" s="37" t="s">
        <v>83</v>
      </c>
      <c r="AP22" s="126"/>
    </row>
    <row r="23" spans="1:42" s="60" customFormat="1" ht="22.5" customHeight="1" x14ac:dyDescent="0.25">
      <c r="A23" s="223">
        <v>361241</v>
      </c>
      <c r="B23" s="6">
        <v>15</v>
      </c>
      <c r="C23" s="9"/>
      <c r="D23" s="51" t="s">
        <v>352</v>
      </c>
      <c r="E23" s="107">
        <v>5069</v>
      </c>
      <c r="F23" s="70">
        <v>36011</v>
      </c>
      <c r="G23" s="274" t="s">
        <v>297</v>
      </c>
      <c r="H23" s="71">
        <v>43969</v>
      </c>
      <c r="I23" s="71">
        <v>44000</v>
      </c>
      <c r="J23" s="71">
        <v>44610</v>
      </c>
      <c r="K23" s="37" t="s">
        <v>94</v>
      </c>
      <c r="L23" s="37" t="s">
        <v>94</v>
      </c>
      <c r="M23" s="37" t="s">
        <v>94</v>
      </c>
      <c r="N23" s="64"/>
      <c r="O23" s="64"/>
      <c r="P23" s="37" t="s">
        <v>94</v>
      </c>
      <c r="Q23" s="37" t="s">
        <v>94</v>
      </c>
      <c r="R23" s="37" t="s">
        <v>94</v>
      </c>
      <c r="S23" s="37" t="s">
        <v>94</v>
      </c>
      <c r="T23" s="37" t="s">
        <v>94</v>
      </c>
      <c r="U23" s="64"/>
      <c r="V23" s="64"/>
      <c r="W23" s="37" t="s">
        <v>94</v>
      </c>
      <c r="X23" s="37" t="s">
        <v>94</v>
      </c>
      <c r="Y23" s="37" t="s">
        <v>94</v>
      </c>
      <c r="Z23" s="37" t="s">
        <v>94</v>
      </c>
      <c r="AA23" s="37" t="s">
        <v>94</v>
      </c>
      <c r="AB23" s="37"/>
      <c r="AC23" s="37"/>
      <c r="AD23" s="37" t="s">
        <v>93</v>
      </c>
      <c r="AE23" s="37" t="s">
        <v>94</v>
      </c>
      <c r="AF23" s="37" t="s">
        <v>94</v>
      </c>
      <c r="AG23" s="37" t="s">
        <v>94</v>
      </c>
      <c r="AH23" s="37" t="s">
        <v>94</v>
      </c>
      <c r="AI23" s="37"/>
      <c r="AJ23" s="37"/>
      <c r="AK23" s="37" t="s">
        <v>83</v>
      </c>
      <c r="AL23" s="37" t="s">
        <v>83</v>
      </c>
      <c r="AM23" s="37" t="s">
        <v>83</v>
      </c>
      <c r="AN23" s="37" t="s">
        <v>83</v>
      </c>
      <c r="AO23" s="37" t="s">
        <v>83</v>
      </c>
      <c r="AP23" s="126"/>
    </row>
    <row r="24" spans="1:42" s="60" customFormat="1" ht="22.5" customHeight="1" x14ac:dyDescent="0.25">
      <c r="A24" s="223">
        <v>361241</v>
      </c>
      <c r="B24" s="6">
        <v>7</v>
      </c>
      <c r="C24" s="8">
        <v>49</v>
      </c>
      <c r="D24" s="41" t="s">
        <v>25</v>
      </c>
      <c r="E24" s="81">
        <v>4730</v>
      </c>
      <c r="F24" s="185">
        <v>36840</v>
      </c>
      <c r="G24" s="273" t="s">
        <v>252</v>
      </c>
      <c r="H24" s="71">
        <v>43521</v>
      </c>
      <c r="I24" s="71">
        <v>43578</v>
      </c>
      <c r="J24" s="71">
        <v>44155</v>
      </c>
      <c r="K24" s="37" t="s">
        <v>94</v>
      </c>
      <c r="L24" s="37" t="s">
        <v>94</v>
      </c>
      <c r="M24" s="37" t="s">
        <v>94</v>
      </c>
      <c r="N24" s="64"/>
      <c r="O24" s="64"/>
      <c r="P24" s="96" t="s">
        <v>107</v>
      </c>
      <c r="Q24" s="37" t="s">
        <v>94</v>
      </c>
      <c r="R24" s="37" t="s">
        <v>94</v>
      </c>
      <c r="S24" s="37" t="s">
        <v>94</v>
      </c>
      <c r="T24" s="37" t="s">
        <v>94</v>
      </c>
      <c r="U24" s="64"/>
      <c r="V24" s="64"/>
      <c r="W24" s="96" t="s">
        <v>107</v>
      </c>
      <c r="X24" s="37" t="s">
        <v>94</v>
      </c>
      <c r="Y24" s="37" t="s">
        <v>94</v>
      </c>
      <c r="Z24" s="37" t="s">
        <v>94</v>
      </c>
      <c r="AA24" s="37" t="s">
        <v>94</v>
      </c>
      <c r="AB24" s="37"/>
      <c r="AC24" s="37"/>
      <c r="AD24" s="96" t="s">
        <v>107</v>
      </c>
      <c r="AE24" s="289" t="s">
        <v>94</v>
      </c>
      <c r="AF24" s="37" t="s">
        <v>94</v>
      </c>
      <c r="AG24" s="37" t="s">
        <v>94</v>
      </c>
      <c r="AH24" s="37" t="s">
        <v>94</v>
      </c>
      <c r="AI24" s="37"/>
      <c r="AJ24" s="37"/>
      <c r="AK24" s="37" t="s">
        <v>83</v>
      </c>
      <c r="AL24" s="37" t="s">
        <v>83</v>
      </c>
      <c r="AM24" s="37" t="s">
        <v>83</v>
      </c>
      <c r="AN24" s="37" t="s">
        <v>83</v>
      </c>
      <c r="AO24" s="37" t="s">
        <v>83</v>
      </c>
      <c r="AP24" s="126"/>
    </row>
    <row r="25" spans="1:42" s="60" customFormat="1" ht="22.5" customHeight="1" x14ac:dyDescent="0.25">
      <c r="A25" s="223">
        <v>361241</v>
      </c>
      <c r="B25" s="6">
        <v>11</v>
      </c>
      <c r="C25" s="99">
        <v>112</v>
      </c>
      <c r="D25" s="32" t="s">
        <v>26</v>
      </c>
      <c r="E25" s="105">
        <v>3261</v>
      </c>
      <c r="F25" s="187">
        <v>32298</v>
      </c>
      <c r="G25" s="273" t="s">
        <v>253</v>
      </c>
      <c r="H25" s="71">
        <v>43633</v>
      </c>
      <c r="I25" s="71">
        <v>43724</v>
      </c>
      <c r="J25" s="71">
        <v>44274</v>
      </c>
      <c r="K25" s="37" t="s">
        <v>94</v>
      </c>
      <c r="L25" s="37" t="s">
        <v>94</v>
      </c>
      <c r="M25" s="37" t="s">
        <v>94</v>
      </c>
      <c r="N25" s="64"/>
      <c r="O25" s="64"/>
      <c r="P25" s="37" t="s">
        <v>94</v>
      </c>
      <c r="Q25" s="37" t="s">
        <v>94</v>
      </c>
      <c r="R25" s="37" t="s">
        <v>94</v>
      </c>
      <c r="S25" s="37" t="s">
        <v>94</v>
      </c>
      <c r="T25" s="37" t="s">
        <v>94</v>
      </c>
      <c r="U25" s="64"/>
      <c r="V25" s="64"/>
      <c r="W25" s="37" t="s">
        <v>94</v>
      </c>
      <c r="X25" s="37" t="s">
        <v>94</v>
      </c>
      <c r="Y25" s="37" t="s">
        <v>94</v>
      </c>
      <c r="Z25" s="37" t="s">
        <v>94</v>
      </c>
      <c r="AA25" s="37" t="s">
        <v>94</v>
      </c>
      <c r="AB25" s="37"/>
      <c r="AC25" s="37"/>
      <c r="AD25" s="37" t="s">
        <v>94</v>
      </c>
      <c r="AE25" s="37" t="s">
        <v>94</v>
      </c>
      <c r="AF25" s="37" t="s">
        <v>94</v>
      </c>
      <c r="AG25" s="37" t="s">
        <v>94</v>
      </c>
      <c r="AH25" s="37" t="s">
        <v>94</v>
      </c>
      <c r="AI25" s="37"/>
      <c r="AJ25" s="37"/>
      <c r="AK25" s="37" t="s">
        <v>83</v>
      </c>
      <c r="AL25" s="37" t="s">
        <v>83</v>
      </c>
      <c r="AM25" s="37" t="s">
        <v>83</v>
      </c>
      <c r="AN25" s="37" t="s">
        <v>83</v>
      </c>
      <c r="AO25" s="37" t="s">
        <v>83</v>
      </c>
      <c r="AP25" s="126"/>
    </row>
    <row r="26" spans="1:42" s="60" customFormat="1" ht="22.5" customHeight="1" x14ac:dyDescent="0.25">
      <c r="A26" s="223">
        <v>361241</v>
      </c>
      <c r="B26" s="6">
        <v>13</v>
      </c>
      <c r="C26" s="7">
        <v>51</v>
      </c>
      <c r="D26" s="41" t="s">
        <v>27</v>
      </c>
      <c r="E26" s="106">
        <v>3782</v>
      </c>
      <c r="F26" s="70">
        <v>35745</v>
      </c>
      <c r="G26" s="273" t="s">
        <v>254</v>
      </c>
      <c r="H26" s="71">
        <v>43752</v>
      </c>
      <c r="I26" s="71">
        <v>43766</v>
      </c>
      <c r="J26" s="71">
        <v>44358</v>
      </c>
      <c r="K26" s="37" t="s">
        <v>419</v>
      </c>
      <c r="L26" s="37" t="s">
        <v>419</v>
      </c>
      <c r="M26" s="37" t="s">
        <v>425</v>
      </c>
      <c r="N26" s="37" t="s">
        <v>425</v>
      </c>
      <c r="O26" s="37" t="s">
        <v>425</v>
      </c>
      <c r="P26" s="37" t="s">
        <v>94</v>
      </c>
      <c r="Q26" s="37" t="s">
        <v>94</v>
      </c>
      <c r="R26" s="37" t="s">
        <v>94</v>
      </c>
      <c r="S26" s="37" t="s">
        <v>94</v>
      </c>
      <c r="T26" s="37" t="s">
        <v>94</v>
      </c>
      <c r="U26" s="64"/>
      <c r="V26" s="64"/>
      <c r="W26" s="37" t="s">
        <v>94</v>
      </c>
      <c r="X26" s="37" t="s">
        <v>94</v>
      </c>
      <c r="Y26" s="37" t="s">
        <v>94</v>
      </c>
      <c r="Z26" s="37" t="s">
        <v>94</v>
      </c>
      <c r="AA26" s="37" t="s">
        <v>94</v>
      </c>
      <c r="AB26" s="37"/>
      <c r="AC26" s="37"/>
      <c r="AD26" s="37" t="s">
        <v>94</v>
      </c>
      <c r="AE26" s="37" t="s">
        <v>94</v>
      </c>
      <c r="AF26" s="37" t="s">
        <v>94</v>
      </c>
      <c r="AG26" s="96" t="s">
        <v>107</v>
      </c>
      <c r="AH26" s="37" t="s">
        <v>94</v>
      </c>
      <c r="AI26" s="37"/>
      <c r="AJ26" s="37"/>
      <c r="AK26" s="37" t="s">
        <v>83</v>
      </c>
      <c r="AL26" s="37" t="s">
        <v>83</v>
      </c>
      <c r="AM26" s="37" t="s">
        <v>83</v>
      </c>
      <c r="AN26" s="37" t="s">
        <v>83</v>
      </c>
      <c r="AO26" s="37" t="s">
        <v>83</v>
      </c>
      <c r="AP26" s="126"/>
    </row>
    <row r="27" spans="1:42" s="60" customFormat="1" ht="22.5" customHeight="1" x14ac:dyDescent="0.25">
      <c r="A27" s="223">
        <v>361241</v>
      </c>
      <c r="B27" s="6">
        <v>14</v>
      </c>
      <c r="C27" s="7">
        <v>48</v>
      </c>
      <c r="D27" s="32" t="s">
        <v>171</v>
      </c>
      <c r="E27" s="81">
        <v>1283</v>
      </c>
      <c r="F27" s="185">
        <v>22988</v>
      </c>
      <c r="G27" s="273" t="s">
        <v>298</v>
      </c>
      <c r="H27" s="71">
        <v>43864</v>
      </c>
      <c r="I27" s="71">
        <v>43963</v>
      </c>
      <c r="J27" s="71">
        <v>44498</v>
      </c>
      <c r="K27" s="37" t="s">
        <v>94</v>
      </c>
      <c r="L27" s="37" t="s">
        <v>94</v>
      </c>
      <c r="M27" s="37" t="s">
        <v>94</v>
      </c>
      <c r="N27" s="64"/>
      <c r="O27" s="64"/>
      <c r="P27" s="37" t="s">
        <v>94</v>
      </c>
      <c r="Q27" s="37" t="s">
        <v>94</v>
      </c>
      <c r="R27" s="37" t="s">
        <v>94</v>
      </c>
      <c r="S27" s="37" t="s">
        <v>94</v>
      </c>
      <c r="T27" s="37" t="s">
        <v>94</v>
      </c>
      <c r="U27" s="64"/>
      <c r="V27" s="64"/>
      <c r="W27" s="37" t="s">
        <v>94</v>
      </c>
      <c r="X27" s="37" t="s">
        <v>94</v>
      </c>
      <c r="Y27" s="37" t="s">
        <v>94</v>
      </c>
      <c r="Z27" s="37" t="s">
        <v>94</v>
      </c>
      <c r="AA27" s="37" t="s">
        <v>94</v>
      </c>
      <c r="AB27" s="37"/>
      <c r="AC27" s="37"/>
      <c r="AD27" s="37" t="s">
        <v>94</v>
      </c>
      <c r="AE27" s="37" t="s">
        <v>94</v>
      </c>
      <c r="AF27" s="37" t="s">
        <v>94</v>
      </c>
      <c r="AG27" s="37" t="s">
        <v>94</v>
      </c>
      <c r="AH27" s="37" t="s">
        <v>94</v>
      </c>
      <c r="AI27" s="37"/>
      <c r="AJ27" s="37"/>
      <c r="AK27" s="37" t="s">
        <v>83</v>
      </c>
      <c r="AL27" s="37" t="s">
        <v>83</v>
      </c>
      <c r="AM27" s="37" t="s">
        <v>83</v>
      </c>
      <c r="AN27" s="37" t="s">
        <v>83</v>
      </c>
      <c r="AO27" s="37" t="s">
        <v>83</v>
      </c>
      <c r="AP27" s="126"/>
    </row>
    <row r="28" spans="1:42" s="60" customFormat="1" ht="22.5" customHeight="1" x14ac:dyDescent="0.25">
      <c r="A28" s="223">
        <v>361241</v>
      </c>
      <c r="B28" s="6">
        <v>13</v>
      </c>
      <c r="C28" s="7">
        <v>59</v>
      </c>
      <c r="D28" s="41" t="s">
        <v>70</v>
      </c>
      <c r="E28" s="81">
        <v>5046</v>
      </c>
      <c r="F28" s="185">
        <v>35959</v>
      </c>
      <c r="G28" s="273" t="s">
        <v>255</v>
      </c>
      <c r="H28" s="71">
        <v>43766</v>
      </c>
      <c r="I28" s="71">
        <v>43499</v>
      </c>
      <c r="J28" s="71">
        <v>44400</v>
      </c>
      <c r="K28" s="37" t="s">
        <v>94</v>
      </c>
      <c r="L28" s="37" t="s">
        <v>94</v>
      </c>
      <c r="M28" s="37" t="s">
        <v>94</v>
      </c>
      <c r="N28" s="64"/>
      <c r="O28" s="64"/>
      <c r="P28" s="37" t="s">
        <v>94</v>
      </c>
      <c r="Q28" s="37" t="s">
        <v>94</v>
      </c>
      <c r="R28" s="37" t="s">
        <v>94</v>
      </c>
      <c r="S28" s="37" t="s">
        <v>94</v>
      </c>
      <c r="T28" s="37" t="s">
        <v>94</v>
      </c>
      <c r="U28" s="64"/>
      <c r="V28" s="64"/>
      <c r="W28" s="37" t="s">
        <v>94</v>
      </c>
      <c r="X28" s="37" t="s">
        <v>107</v>
      </c>
      <c r="Y28" s="37" t="s">
        <v>94</v>
      </c>
      <c r="Z28" s="37" t="s">
        <v>94</v>
      </c>
      <c r="AA28" s="37" t="s">
        <v>94</v>
      </c>
      <c r="AB28" s="37"/>
      <c r="AC28" s="37"/>
      <c r="AD28" s="37" t="s">
        <v>94</v>
      </c>
      <c r="AE28" s="37" t="s">
        <v>94</v>
      </c>
      <c r="AF28" s="37" t="s">
        <v>94</v>
      </c>
      <c r="AG28" s="37" t="s">
        <v>94</v>
      </c>
      <c r="AH28" s="37" t="s">
        <v>94</v>
      </c>
      <c r="AI28" s="37"/>
      <c r="AJ28" s="37"/>
      <c r="AK28" s="37" t="s">
        <v>83</v>
      </c>
      <c r="AL28" s="37" t="s">
        <v>83</v>
      </c>
      <c r="AM28" s="37" t="s">
        <v>83</v>
      </c>
      <c r="AN28" s="37" t="s">
        <v>83</v>
      </c>
      <c r="AO28" s="37" t="s">
        <v>83</v>
      </c>
      <c r="AP28" s="126"/>
    </row>
    <row r="29" spans="1:42" s="60" customFormat="1" ht="22.5" customHeight="1" x14ac:dyDescent="0.25">
      <c r="A29" s="223">
        <v>361241</v>
      </c>
      <c r="B29" s="6">
        <v>14</v>
      </c>
      <c r="C29" s="7">
        <v>52</v>
      </c>
      <c r="D29" s="262" t="s">
        <v>172</v>
      </c>
      <c r="E29" s="81">
        <v>3641</v>
      </c>
      <c r="F29" s="185">
        <v>33370</v>
      </c>
      <c r="G29" s="273" t="s">
        <v>300</v>
      </c>
      <c r="H29" s="71">
        <v>43864</v>
      </c>
      <c r="I29" s="71">
        <v>43963</v>
      </c>
      <c r="J29" s="71">
        <v>44498</v>
      </c>
      <c r="K29" s="37" t="s">
        <v>91</v>
      </c>
      <c r="L29" s="37" t="s">
        <v>96</v>
      </c>
      <c r="M29" s="37" t="s">
        <v>94</v>
      </c>
      <c r="N29" s="64"/>
      <c r="O29" s="64"/>
      <c r="P29" s="37" t="s">
        <v>94</v>
      </c>
      <c r="Q29" s="37" t="s">
        <v>91</v>
      </c>
      <c r="R29" s="37" t="s">
        <v>91</v>
      </c>
      <c r="S29" s="37" t="s">
        <v>91</v>
      </c>
      <c r="T29" s="37" t="s">
        <v>94</v>
      </c>
      <c r="U29" s="64"/>
      <c r="V29" s="64"/>
      <c r="W29" s="37" t="s">
        <v>94</v>
      </c>
      <c r="X29" s="37" t="s">
        <v>94</v>
      </c>
      <c r="Y29" s="37" t="s">
        <v>94</v>
      </c>
      <c r="Z29" s="37" t="s">
        <v>94</v>
      </c>
      <c r="AA29" s="37" t="s">
        <v>94</v>
      </c>
      <c r="AB29" s="37"/>
      <c r="AC29" s="37"/>
      <c r="AD29" s="37" t="s">
        <v>94</v>
      </c>
      <c r="AE29" s="37" t="s">
        <v>94</v>
      </c>
      <c r="AF29" s="37" t="s">
        <v>94</v>
      </c>
      <c r="AG29" s="37" t="s">
        <v>94</v>
      </c>
      <c r="AH29" s="37" t="s">
        <v>94</v>
      </c>
      <c r="AI29" s="37"/>
      <c r="AJ29" s="37"/>
      <c r="AK29" s="37" t="s">
        <v>83</v>
      </c>
      <c r="AL29" s="37" t="s">
        <v>83</v>
      </c>
      <c r="AM29" s="37" t="s">
        <v>83</v>
      </c>
      <c r="AN29" s="37" t="s">
        <v>83</v>
      </c>
      <c r="AO29" s="37" t="s">
        <v>83</v>
      </c>
      <c r="AP29" s="126"/>
    </row>
    <row r="30" spans="1:42" s="60" customFormat="1" ht="22.5" customHeight="1" x14ac:dyDescent="0.25">
      <c r="A30" s="223">
        <v>361241</v>
      </c>
      <c r="B30" s="6">
        <v>6</v>
      </c>
      <c r="C30" s="7">
        <v>45</v>
      </c>
      <c r="D30" s="32" t="s">
        <v>366</v>
      </c>
      <c r="E30" s="68">
        <v>2866</v>
      </c>
      <c r="F30" s="185">
        <v>34005</v>
      </c>
      <c r="G30" s="273" t="s">
        <v>256</v>
      </c>
      <c r="H30" s="71">
        <v>43640</v>
      </c>
      <c r="I30" s="71">
        <v>43724</v>
      </c>
      <c r="J30" s="71">
        <v>44127</v>
      </c>
      <c r="K30" s="37" t="s">
        <v>94</v>
      </c>
      <c r="L30" s="37" t="s">
        <v>94</v>
      </c>
      <c r="M30" s="37" t="s">
        <v>94</v>
      </c>
      <c r="N30" s="64"/>
      <c r="O30" s="64"/>
      <c r="P30" s="37" t="s">
        <v>94</v>
      </c>
      <c r="Q30" s="37" t="s">
        <v>94</v>
      </c>
      <c r="R30" s="37" t="s">
        <v>94</v>
      </c>
      <c r="S30" s="37" t="s">
        <v>94</v>
      </c>
      <c r="T30" s="37" t="s">
        <v>94</v>
      </c>
      <c r="U30" s="64"/>
      <c r="V30" s="64"/>
      <c r="W30" s="37" t="s">
        <v>94</v>
      </c>
      <c r="X30" s="37" t="s">
        <v>94</v>
      </c>
      <c r="Y30" s="37" t="s">
        <v>94</v>
      </c>
      <c r="Z30" s="37" t="s">
        <v>94</v>
      </c>
      <c r="AA30" s="37" t="s">
        <v>94</v>
      </c>
      <c r="AB30" s="37"/>
      <c r="AC30" s="37"/>
      <c r="AD30" s="37" t="s">
        <v>94</v>
      </c>
      <c r="AE30" s="37" t="s">
        <v>94</v>
      </c>
      <c r="AF30" s="37" t="s">
        <v>94</v>
      </c>
      <c r="AG30" s="37" t="s">
        <v>94</v>
      </c>
      <c r="AH30" s="37" t="s">
        <v>94</v>
      </c>
      <c r="AI30" s="37"/>
      <c r="AJ30" s="37"/>
      <c r="AK30" s="37" t="s">
        <v>83</v>
      </c>
      <c r="AL30" s="37" t="s">
        <v>83</v>
      </c>
      <c r="AM30" s="37" t="s">
        <v>83</v>
      </c>
      <c r="AN30" s="37" t="s">
        <v>83</v>
      </c>
      <c r="AO30" s="37" t="s">
        <v>83</v>
      </c>
      <c r="AP30" s="126"/>
    </row>
    <row r="31" spans="1:42" s="60" customFormat="1" ht="22.5" customHeight="1" x14ac:dyDescent="0.25">
      <c r="A31" s="223">
        <v>361241</v>
      </c>
      <c r="B31" s="6">
        <v>9</v>
      </c>
      <c r="C31" s="7">
        <v>60</v>
      </c>
      <c r="D31" s="41" t="s">
        <v>30</v>
      </c>
      <c r="E31" s="81">
        <v>5122</v>
      </c>
      <c r="F31" s="185">
        <v>32394</v>
      </c>
      <c r="G31" s="273" t="s">
        <v>257</v>
      </c>
      <c r="H31" s="71">
        <v>43584</v>
      </c>
      <c r="I31" s="71">
        <v>43629</v>
      </c>
      <c r="J31" s="71">
        <v>44213</v>
      </c>
      <c r="K31" s="37" t="s">
        <v>94</v>
      </c>
      <c r="L31" s="37" t="s">
        <v>94</v>
      </c>
      <c r="M31" s="37" t="s">
        <v>94</v>
      </c>
      <c r="N31" s="64"/>
      <c r="O31" s="64"/>
      <c r="P31" s="37" t="s">
        <v>83</v>
      </c>
      <c r="Q31" s="37" t="s">
        <v>94</v>
      </c>
      <c r="R31" s="37" t="s">
        <v>94</v>
      </c>
      <c r="S31" s="37" t="s">
        <v>94</v>
      </c>
      <c r="T31" s="37" t="s">
        <v>94</v>
      </c>
      <c r="U31" s="64"/>
      <c r="V31" s="64"/>
      <c r="W31" s="37" t="s">
        <v>94</v>
      </c>
      <c r="X31" s="37" t="s">
        <v>94</v>
      </c>
      <c r="Y31" s="37" t="s">
        <v>94</v>
      </c>
      <c r="Z31" s="37" t="s">
        <v>94</v>
      </c>
      <c r="AA31" s="37" t="s">
        <v>94</v>
      </c>
      <c r="AB31" s="37"/>
      <c r="AC31" s="37"/>
      <c r="AD31" s="37" t="s">
        <v>83</v>
      </c>
      <c r="AE31" s="37" t="s">
        <v>94</v>
      </c>
      <c r="AF31" s="37" t="s">
        <v>94</v>
      </c>
      <c r="AG31" s="37" t="s">
        <v>94</v>
      </c>
      <c r="AH31" s="37" t="s">
        <v>94</v>
      </c>
      <c r="AI31" s="37"/>
      <c r="AJ31" s="37"/>
      <c r="AK31" s="37" t="s">
        <v>83</v>
      </c>
      <c r="AL31" s="37" t="s">
        <v>83</v>
      </c>
      <c r="AM31" s="37" t="s">
        <v>83</v>
      </c>
      <c r="AN31" s="37" t="s">
        <v>83</v>
      </c>
      <c r="AO31" s="37" t="s">
        <v>83</v>
      </c>
      <c r="AP31" s="126"/>
    </row>
    <row r="32" spans="1:42" s="60" customFormat="1" ht="22.5" customHeight="1" x14ac:dyDescent="0.25">
      <c r="A32" s="223">
        <v>361241</v>
      </c>
      <c r="B32" s="6">
        <v>4</v>
      </c>
      <c r="C32" s="7">
        <v>67</v>
      </c>
      <c r="D32" s="41" t="s">
        <v>33</v>
      </c>
      <c r="E32" s="76">
        <v>3287</v>
      </c>
      <c r="F32" s="185">
        <v>30219</v>
      </c>
      <c r="G32" s="273" t="s">
        <v>259</v>
      </c>
      <c r="H32" s="71"/>
      <c r="I32" s="71">
        <v>43430</v>
      </c>
      <c r="J32" s="71">
        <v>44064</v>
      </c>
      <c r="K32" s="37" t="s">
        <v>14</v>
      </c>
      <c r="L32" s="37" t="s">
        <v>83</v>
      </c>
      <c r="M32" s="37" t="s">
        <v>94</v>
      </c>
      <c r="N32" s="64"/>
      <c r="O32" s="64"/>
      <c r="P32" s="96" t="s">
        <v>404</v>
      </c>
      <c r="Q32" s="37" t="s">
        <v>94</v>
      </c>
      <c r="R32" s="37" t="s">
        <v>94</v>
      </c>
      <c r="S32" s="96" t="s">
        <v>107</v>
      </c>
      <c r="T32" s="37" t="s">
        <v>94</v>
      </c>
      <c r="U32" s="64"/>
      <c r="V32" s="64"/>
      <c r="W32" s="37" t="s">
        <v>94</v>
      </c>
      <c r="X32" s="37" t="s">
        <v>94</v>
      </c>
      <c r="Y32" s="37" t="s">
        <v>94</v>
      </c>
      <c r="Z32" s="37" t="s">
        <v>94</v>
      </c>
      <c r="AA32" s="37" t="s">
        <v>94</v>
      </c>
      <c r="AB32" s="37"/>
      <c r="AC32" s="37"/>
      <c r="AD32" s="37" t="s">
        <v>94</v>
      </c>
      <c r="AE32" s="96" t="s">
        <v>107</v>
      </c>
      <c r="AF32" s="37" t="s">
        <v>94</v>
      </c>
      <c r="AG32" s="37" t="s">
        <v>94</v>
      </c>
      <c r="AH32" s="37" t="s">
        <v>94</v>
      </c>
      <c r="AI32" s="37"/>
      <c r="AJ32" s="37"/>
      <c r="AK32" s="37" t="s">
        <v>83</v>
      </c>
      <c r="AL32" s="37" t="s">
        <v>83</v>
      </c>
      <c r="AM32" s="37" t="s">
        <v>83</v>
      </c>
      <c r="AN32" s="37" t="s">
        <v>83</v>
      </c>
      <c r="AO32" s="37" t="s">
        <v>83</v>
      </c>
      <c r="AP32" s="126"/>
    </row>
    <row r="33" spans="1:42" s="60" customFormat="1" ht="22.5" customHeight="1" x14ac:dyDescent="0.25">
      <c r="A33" s="223">
        <v>361241</v>
      </c>
      <c r="B33" s="6" t="s">
        <v>34</v>
      </c>
      <c r="C33" s="99">
        <v>114</v>
      </c>
      <c r="D33" s="41" t="s">
        <v>35</v>
      </c>
      <c r="E33" s="81">
        <v>4292</v>
      </c>
      <c r="F33" s="185">
        <v>30111</v>
      </c>
      <c r="G33" s="273" t="s">
        <v>260</v>
      </c>
      <c r="H33" s="71">
        <v>43591</v>
      </c>
      <c r="I33" s="71">
        <v>43661</v>
      </c>
      <c r="J33" s="71">
        <v>44227</v>
      </c>
      <c r="K33" s="37" t="s">
        <v>94</v>
      </c>
      <c r="L33" s="37" t="s">
        <v>94</v>
      </c>
      <c r="M33" s="37" t="s">
        <v>94</v>
      </c>
      <c r="N33" s="64"/>
      <c r="O33" s="64"/>
      <c r="P33" s="37" t="s">
        <v>94</v>
      </c>
      <c r="Q33" s="37" t="s">
        <v>94</v>
      </c>
      <c r="R33" s="37" t="s">
        <v>94</v>
      </c>
      <c r="S33" s="37" t="s">
        <v>94</v>
      </c>
      <c r="T33" s="37" t="s">
        <v>94</v>
      </c>
      <c r="U33" s="64"/>
      <c r="V33" s="64"/>
      <c r="W33" s="37" t="s">
        <v>94</v>
      </c>
      <c r="X33" s="37" t="s">
        <v>94</v>
      </c>
      <c r="Y33" s="37" t="s">
        <v>94</v>
      </c>
      <c r="Z33" s="37" t="s">
        <v>94</v>
      </c>
      <c r="AA33" s="37" t="s">
        <v>94</v>
      </c>
      <c r="AB33" s="37"/>
      <c r="AC33" s="37"/>
      <c r="AD33" s="37" t="s">
        <v>94</v>
      </c>
      <c r="AE33" s="37" t="s">
        <v>94</v>
      </c>
      <c r="AF33" s="37" t="s">
        <v>94</v>
      </c>
      <c r="AG33" s="37" t="s">
        <v>94</v>
      </c>
      <c r="AH33" s="37" t="s">
        <v>94</v>
      </c>
      <c r="AI33" s="37"/>
      <c r="AJ33" s="37"/>
      <c r="AK33" s="37" t="s">
        <v>83</v>
      </c>
      <c r="AL33" s="37" t="s">
        <v>83</v>
      </c>
      <c r="AM33" s="37" t="s">
        <v>83</v>
      </c>
      <c r="AN33" s="37" t="s">
        <v>83</v>
      </c>
      <c r="AO33" s="37" t="s">
        <v>83</v>
      </c>
      <c r="AP33" s="126"/>
    </row>
    <row r="34" spans="1:42" s="60" customFormat="1" ht="22.5" customHeight="1" x14ac:dyDescent="0.25">
      <c r="A34" s="223">
        <v>361241</v>
      </c>
      <c r="B34" s="6">
        <v>11</v>
      </c>
      <c r="C34" s="99">
        <v>113</v>
      </c>
      <c r="D34" s="32" t="s">
        <v>36</v>
      </c>
      <c r="E34" s="105">
        <v>4429</v>
      </c>
      <c r="F34" s="187">
        <v>31553</v>
      </c>
      <c r="G34" s="273" t="s">
        <v>261</v>
      </c>
      <c r="H34" s="71">
        <v>43633</v>
      </c>
      <c r="I34" s="71">
        <v>43661</v>
      </c>
      <c r="J34" s="71">
        <v>44241</v>
      </c>
      <c r="K34" s="37" t="s">
        <v>94</v>
      </c>
      <c r="L34" s="37" t="s">
        <v>94</v>
      </c>
      <c r="M34" s="37" t="s">
        <v>94</v>
      </c>
      <c r="N34" s="64"/>
      <c r="O34" s="64"/>
      <c r="P34" s="37" t="s">
        <v>109</v>
      </c>
      <c r="Q34" s="37" t="s">
        <v>109</v>
      </c>
      <c r="R34" s="37" t="s">
        <v>109</v>
      </c>
      <c r="S34" s="37" t="s">
        <v>109</v>
      </c>
      <c r="T34" s="37" t="s">
        <v>109</v>
      </c>
      <c r="U34" s="64"/>
      <c r="V34" s="64"/>
      <c r="W34" s="37" t="s">
        <v>93</v>
      </c>
      <c r="X34" s="37" t="s">
        <v>94</v>
      </c>
      <c r="Y34" s="37" t="s">
        <v>94</v>
      </c>
      <c r="Z34" s="37" t="s">
        <v>94</v>
      </c>
      <c r="AA34" s="37" t="s">
        <v>94</v>
      </c>
      <c r="AB34" s="37"/>
      <c r="AC34" s="37"/>
      <c r="AD34" s="37" t="s">
        <v>113</v>
      </c>
      <c r="AE34" s="37" t="s">
        <v>113</v>
      </c>
      <c r="AF34" s="37" t="s">
        <v>91</v>
      </c>
      <c r="AG34" s="37" t="s">
        <v>91</v>
      </c>
      <c r="AH34" s="37" t="s">
        <v>91</v>
      </c>
      <c r="AI34" s="37"/>
      <c r="AJ34" s="37"/>
      <c r="AK34" s="37" t="s">
        <v>83</v>
      </c>
      <c r="AL34" s="37" t="s">
        <v>83</v>
      </c>
      <c r="AM34" s="37" t="s">
        <v>83</v>
      </c>
      <c r="AN34" s="37" t="s">
        <v>83</v>
      </c>
      <c r="AO34" s="37" t="s">
        <v>83</v>
      </c>
      <c r="AP34" s="126"/>
    </row>
    <row r="35" spans="1:42" s="60" customFormat="1" ht="22.5" customHeight="1" x14ac:dyDescent="0.25">
      <c r="A35" s="223">
        <v>361241</v>
      </c>
      <c r="B35" s="6">
        <v>11</v>
      </c>
      <c r="C35" s="99">
        <v>123</v>
      </c>
      <c r="D35" s="32" t="s">
        <v>41</v>
      </c>
      <c r="E35" s="106">
        <v>5398</v>
      </c>
      <c r="F35" s="187">
        <v>28471</v>
      </c>
      <c r="G35" s="273" t="s">
        <v>265</v>
      </c>
      <c r="H35" s="71">
        <v>43654</v>
      </c>
      <c r="I35" s="71">
        <v>43724</v>
      </c>
      <c r="J35" s="71">
        <v>44274</v>
      </c>
      <c r="K35" s="37" t="s">
        <v>94</v>
      </c>
      <c r="L35" s="37" t="s">
        <v>94</v>
      </c>
      <c r="M35" s="37" t="s">
        <v>94</v>
      </c>
      <c r="N35" s="64"/>
      <c r="O35" s="64"/>
      <c r="P35" s="37" t="s">
        <v>94</v>
      </c>
      <c r="Q35" s="37" t="s">
        <v>94</v>
      </c>
      <c r="R35" s="37" t="s">
        <v>94</v>
      </c>
      <c r="S35" s="37" t="s">
        <v>94</v>
      </c>
      <c r="T35" s="37" t="s">
        <v>94</v>
      </c>
      <c r="U35" s="64"/>
      <c r="V35" s="64"/>
      <c r="W35" s="37" t="s">
        <v>94</v>
      </c>
      <c r="X35" s="37" t="s">
        <v>94</v>
      </c>
      <c r="Y35" s="37" t="s">
        <v>94</v>
      </c>
      <c r="Z35" s="37" t="s">
        <v>94</v>
      </c>
      <c r="AA35" s="37" t="s">
        <v>94</v>
      </c>
      <c r="AB35" s="37"/>
      <c r="AC35" s="37"/>
      <c r="AD35" s="37" t="s">
        <v>94</v>
      </c>
      <c r="AE35" s="37" t="s">
        <v>94</v>
      </c>
      <c r="AF35" s="37" t="s">
        <v>94</v>
      </c>
      <c r="AG35" s="37" t="s">
        <v>94</v>
      </c>
      <c r="AH35" s="37" t="s">
        <v>94</v>
      </c>
      <c r="AI35" s="37"/>
      <c r="AJ35" s="37"/>
      <c r="AK35" s="37" t="s">
        <v>83</v>
      </c>
      <c r="AL35" s="37" t="s">
        <v>83</v>
      </c>
      <c r="AM35" s="37" t="s">
        <v>83</v>
      </c>
      <c r="AN35" s="37" t="s">
        <v>83</v>
      </c>
      <c r="AO35" s="37" t="s">
        <v>83</v>
      </c>
      <c r="AP35" s="126"/>
    </row>
    <row r="36" spans="1:42" s="60" customFormat="1" ht="22.5" customHeight="1" x14ac:dyDescent="0.25">
      <c r="A36" s="223">
        <v>361241</v>
      </c>
      <c r="B36" s="6">
        <v>4</v>
      </c>
      <c r="C36" s="7">
        <v>68</v>
      </c>
      <c r="D36" s="41" t="s">
        <v>42</v>
      </c>
      <c r="E36" s="76">
        <v>3702</v>
      </c>
      <c r="F36" s="185">
        <v>35244</v>
      </c>
      <c r="G36" s="275" t="s">
        <v>266</v>
      </c>
      <c r="H36" s="71"/>
      <c r="I36" s="71">
        <v>43430</v>
      </c>
      <c r="J36" s="71">
        <v>44099</v>
      </c>
      <c r="K36" s="37" t="s">
        <v>14</v>
      </c>
      <c r="L36" s="37" t="s">
        <v>94</v>
      </c>
      <c r="M36" s="37" t="s">
        <v>94</v>
      </c>
      <c r="N36" s="64"/>
      <c r="O36" s="64"/>
      <c r="P36" s="37" t="s">
        <v>91</v>
      </c>
      <c r="Q36" s="37" t="s">
        <v>91</v>
      </c>
      <c r="R36" s="37" t="s">
        <v>94</v>
      </c>
      <c r="S36" s="37" t="s">
        <v>94</v>
      </c>
      <c r="T36" s="37" t="s">
        <v>94</v>
      </c>
      <c r="U36" s="64"/>
      <c r="V36" s="64"/>
      <c r="W36" s="37" t="s">
        <v>94</v>
      </c>
      <c r="X36" s="37" t="s">
        <v>94</v>
      </c>
      <c r="Y36" s="37" t="s">
        <v>94</v>
      </c>
      <c r="Z36" s="37" t="s">
        <v>94</v>
      </c>
      <c r="AA36" s="37" t="s">
        <v>93</v>
      </c>
      <c r="AB36" s="37"/>
      <c r="AC36" s="37"/>
      <c r="AD36" s="37" t="s">
        <v>113</v>
      </c>
      <c r="AE36" s="37" t="s">
        <v>113</v>
      </c>
      <c r="AF36" s="37" t="s">
        <v>91</v>
      </c>
      <c r="AG36" s="37" t="s">
        <v>91</v>
      </c>
      <c r="AH36" s="37" t="s">
        <v>91</v>
      </c>
      <c r="AI36" s="37"/>
      <c r="AJ36" s="37"/>
      <c r="AK36" s="37" t="s">
        <v>83</v>
      </c>
      <c r="AL36" s="37" t="s">
        <v>83</v>
      </c>
      <c r="AM36" s="37" t="s">
        <v>83</v>
      </c>
      <c r="AN36" s="37" t="s">
        <v>83</v>
      </c>
      <c r="AO36" s="37" t="s">
        <v>83</v>
      </c>
      <c r="AP36" s="126"/>
    </row>
    <row r="37" spans="1:42" s="60" customFormat="1" ht="22.5" customHeight="1" x14ac:dyDescent="0.25">
      <c r="A37" s="223">
        <v>361241</v>
      </c>
      <c r="B37" s="6">
        <v>4</v>
      </c>
      <c r="C37" s="10">
        <v>66</v>
      </c>
      <c r="D37" s="41" t="s">
        <v>43</v>
      </c>
      <c r="E37" s="76">
        <v>3340</v>
      </c>
      <c r="F37" s="185">
        <v>31397</v>
      </c>
      <c r="G37" s="273" t="s">
        <v>267</v>
      </c>
      <c r="H37" s="71">
        <v>43430</v>
      </c>
      <c r="I37" s="71">
        <v>43488</v>
      </c>
      <c r="J37" s="71">
        <v>44099</v>
      </c>
      <c r="K37" s="37" t="s">
        <v>14</v>
      </c>
      <c r="L37" s="37" t="s">
        <v>94</v>
      </c>
      <c r="M37" s="37" t="s">
        <v>94</v>
      </c>
      <c r="N37" s="64"/>
      <c r="O37" s="64"/>
      <c r="P37" s="37" t="s">
        <v>94</v>
      </c>
      <c r="Q37" s="37" t="s">
        <v>91</v>
      </c>
      <c r="R37" s="37" t="s">
        <v>91</v>
      </c>
      <c r="S37" s="37" t="s">
        <v>91</v>
      </c>
      <c r="T37" s="37" t="s">
        <v>96</v>
      </c>
      <c r="U37" s="64"/>
      <c r="V37" s="64"/>
      <c r="W37" s="37" t="s">
        <v>91</v>
      </c>
      <c r="X37" s="37" t="s">
        <v>91</v>
      </c>
      <c r="Y37" s="37" t="s">
        <v>91</v>
      </c>
      <c r="Z37" s="37" t="s">
        <v>96</v>
      </c>
      <c r="AA37" s="37" t="s">
        <v>96</v>
      </c>
      <c r="AB37" s="37" t="s">
        <v>96</v>
      </c>
      <c r="AC37" s="37" t="s">
        <v>96</v>
      </c>
      <c r="AD37" s="37" t="s">
        <v>113</v>
      </c>
      <c r="AE37" s="37" t="s">
        <v>113</v>
      </c>
      <c r="AF37" s="37" t="s">
        <v>113</v>
      </c>
      <c r="AG37" s="37" t="s">
        <v>113</v>
      </c>
      <c r="AH37" s="37" t="s">
        <v>113</v>
      </c>
      <c r="AI37" s="37"/>
      <c r="AJ37" s="37"/>
      <c r="AK37" s="37" t="s">
        <v>83</v>
      </c>
      <c r="AL37" s="37" t="s">
        <v>83</v>
      </c>
      <c r="AM37" s="37" t="s">
        <v>83</v>
      </c>
      <c r="AN37" s="37" t="s">
        <v>83</v>
      </c>
      <c r="AO37" s="37" t="s">
        <v>83</v>
      </c>
      <c r="AP37" s="126"/>
    </row>
    <row r="38" spans="1:42" s="60" customFormat="1" ht="22.5" customHeight="1" x14ac:dyDescent="0.25">
      <c r="A38" s="223">
        <v>361241</v>
      </c>
      <c r="B38" s="6">
        <v>15</v>
      </c>
      <c r="C38" s="153"/>
      <c r="D38" s="11" t="s">
        <v>354</v>
      </c>
      <c r="E38" s="107">
        <v>5977</v>
      </c>
      <c r="F38" s="70">
        <v>36732</v>
      </c>
      <c r="G38" s="273" t="s">
        <v>303</v>
      </c>
      <c r="H38" s="71">
        <v>43969</v>
      </c>
      <c r="I38" s="71">
        <v>44000</v>
      </c>
      <c r="J38" s="71">
        <v>44610</v>
      </c>
      <c r="K38" s="37" t="s">
        <v>94</v>
      </c>
      <c r="L38" s="37" t="s">
        <v>94</v>
      </c>
      <c r="M38" s="37" t="s">
        <v>94</v>
      </c>
      <c r="N38" s="64"/>
      <c r="O38" s="64"/>
      <c r="P38" s="37" t="s">
        <v>94</v>
      </c>
      <c r="Q38" s="37" t="s">
        <v>94</v>
      </c>
      <c r="R38" s="37" t="s">
        <v>94</v>
      </c>
      <c r="S38" s="37" t="s">
        <v>94</v>
      </c>
      <c r="T38" s="37" t="s">
        <v>94</v>
      </c>
      <c r="U38" s="64"/>
      <c r="V38" s="64"/>
      <c r="W38" s="37" t="s">
        <v>94</v>
      </c>
      <c r="X38" s="37" t="s">
        <v>94</v>
      </c>
      <c r="Y38" s="37" t="s">
        <v>94</v>
      </c>
      <c r="Z38" s="37" t="s">
        <v>94</v>
      </c>
      <c r="AA38" s="37" t="s">
        <v>94</v>
      </c>
      <c r="AB38" s="37"/>
      <c r="AC38" s="37"/>
      <c r="AD38" s="37" t="s">
        <v>94</v>
      </c>
      <c r="AE38" s="37" t="s">
        <v>94</v>
      </c>
      <c r="AF38" s="37" t="s">
        <v>94</v>
      </c>
      <c r="AG38" s="37" t="s">
        <v>94</v>
      </c>
      <c r="AH38" s="37" t="s">
        <v>94</v>
      </c>
      <c r="AI38" s="37"/>
      <c r="AJ38" s="37"/>
      <c r="AK38" s="37" t="s">
        <v>83</v>
      </c>
      <c r="AL38" s="37" t="s">
        <v>83</v>
      </c>
      <c r="AM38" s="37" t="s">
        <v>83</v>
      </c>
      <c r="AN38" s="37" t="s">
        <v>83</v>
      </c>
      <c r="AO38" s="37" t="s">
        <v>83</v>
      </c>
      <c r="AP38" s="126"/>
    </row>
    <row r="39" spans="1:42" s="60" customFormat="1" ht="22.5" customHeight="1" x14ac:dyDescent="0.25">
      <c r="A39" s="223">
        <v>361241</v>
      </c>
      <c r="B39" s="6">
        <v>12</v>
      </c>
      <c r="C39" s="7">
        <v>53</v>
      </c>
      <c r="D39" s="97" t="s">
        <v>88</v>
      </c>
      <c r="E39" s="76">
        <v>3728</v>
      </c>
      <c r="F39" s="185">
        <v>35193</v>
      </c>
      <c r="G39" s="273" t="s">
        <v>268</v>
      </c>
      <c r="H39" s="71">
        <v>43724</v>
      </c>
      <c r="I39" s="71">
        <v>43843</v>
      </c>
      <c r="J39" s="71">
        <v>44358</v>
      </c>
      <c r="K39" s="37" t="s">
        <v>94</v>
      </c>
      <c r="L39" s="37" t="s">
        <v>94</v>
      </c>
      <c r="M39" s="37" t="s">
        <v>83</v>
      </c>
      <c r="N39" s="64"/>
      <c r="O39" s="64"/>
      <c r="P39" s="37" t="s">
        <v>83</v>
      </c>
      <c r="Q39" s="37" t="s">
        <v>94</v>
      </c>
      <c r="R39" s="37" t="s">
        <v>94</v>
      </c>
      <c r="S39" s="37" t="s">
        <v>94</v>
      </c>
      <c r="T39" s="37" t="s">
        <v>83</v>
      </c>
      <c r="U39" s="64"/>
      <c r="V39" s="64"/>
      <c r="W39" s="37" t="s">
        <v>83</v>
      </c>
      <c r="X39" s="37" t="s">
        <v>83</v>
      </c>
      <c r="Y39" s="37" t="s">
        <v>94</v>
      </c>
      <c r="Z39" s="37" t="s">
        <v>83</v>
      </c>
      <c r="AA39" s="37" t="s">
        <v>94</v>
      </c>
      <c r="AB39" s="37"/>
      <c r="AC39" s="37"/>
      <c r="AD39" s="37" t="s">
        <v>93</v>
      </c>
      <c r="AE39" s="37" t="s">
        <v>93</v>
      </c>
      <c r="AF39" s="37" t="s">
        <v>94</v>
      </c>
      <c r="AG39" s="37" t="s">
        <v>84</v>
      </c>
      <c r="AH39" s="37" t="s">
        <v>94</v>
      </c>
      <c r="AI39" s="37"/>
      <c r="AJ39" s="37"/>
      <c r="AK39" s="37" t="s">
        <v>83</v>
      </c>
      <c r="AL39" s="37" t="s">
        <v>83</v>
      </c>
      <c r="AM39" s="37" t="s">
        <v>83</v>
      </c>
      <c r="AN39" s="37" t="s">
        <v>83</v>
      </c>
      <c r="AO39" s="37" t="s">
        <v>83</v>
      </c>
      <c r="AP39" s="126"/>
    </row>
    <row r="40" spans="1:42" s="60" customFormat="1" ht="22.5" customHeight="1" x14ac:dyDescent="0.25">
      <c r="A40" s="223">
        <v>361241</v>
      </c>
      <c r="B40" s="6">
        <v>14</v>
      </c>
      <c r="C40" s="7">
        <v>62</v>
      </c>
      <c r="D40" s="32" t="s">
        <v>173</v>
      </c>
      <c r="E40" s="81">
        <v>4081</v>
      </c>
      <c r="F40" s="185">
        <v>37201</v>
      </c>
      <c r="G40" s="273" t="s">
        <v>304</v>
      </c>
      <c r="H40" s="71">
        <v>43864</v>
      </c>
      <c r="I40" s="71">
        <v>43963</v>
      </c>
      <c r="J40" s="71">
        <v>44498</v>
      </c>
      <c r="K40" s="37" t="s">
        <v>91</v>
      </c>
      <c r="L40" s="37" t="s">
        <v>96</v>
      </c>
      <c r="M40" s="37" t="s">
        <v>96</v>
      </c>
      <c r="N40" s="64"/>
      <c r="O40" s="64"/>
      <c r="P40" s="37" t="s">
        <v>94</v>
      </c>
      <c r="Q40" s="37" t="s">
        <v>94</v>
      </c>
      <c r="R40" s="37" t="s">
        <v>94</v>
      </c>
      <c r="S40" s="37" t="s">
        <v>94</v>
      </c>
      <c r="T40" s="37" t="s">
        <v>94</v>
      </c>
      <c r="U40" s="64"/>
      <c r="V40" s="64"/>
      <c r="W40" s="37" t="s">
        <v>94</v>
      </c>
      <c r="X40" s="37" t="s">
        <v>94</v>
      </c>
      <c r="Y40" s="37" t="s">
        <v>91</v>
      </c>
      <c r="Z40" s="37" t="s">
        <v>91</v>
      </c>
      <c r="AA40" s="37" t="s">
        <v>91</v>
      </c>
      <c r="AB40" s="37"/>
      <c r="AC40" s="37"/>
      <c r="AD40" s="37" t="s">
        <v>94</v>
      </c>
      <c r="AE40" s="37" t="s">
        <v>94</v>
      </c>
      <c r="AF40" s="37" t="s">
        <v>94</v>
      </c>
      <c r="AG40" s="37" t="s">
        <v>94</v>
      </c>
      <c r="AH40" s="37" t="s">
        <v>94</v>
      </c>
      <c r="AI40" s="37"/>
      <c r="AJ40" s="37"/>
      <c r="AK40" s="37" t="s">
        <v>83</v>
      </c>
      <c r="AL40" s="37" t="s">
        <v>83</v>
      </c>
      <c r="AM40" s="37" t="s">
        <v>83</v>
      </c>
      <c r="AN40" s="37" t="s">
        <v>83</v>
      </c>
      <c r="AO40" s="37" t="s">
        <v>83</v>
      </c>
      <c r="AP40" s="126"/>
    </row>
    <row r="41" spans="1:42" s="60" customFormat="1" ht="22.5" customHeight="1" x14ac:dyDescent="0.25">
      <c r="A41" s="223">
        <v>361241</v>
      </c>
      <c r="B41" s="6">
        <v>6</v>
      </c>
      <c r="C41" s="8">
        <v>106</v>
      </c>
      <c r="D41" s="41" t="s">
        <v>44</v>
      </c>
      <c r="E41" s="81">
        <v>3357</v>
      </c>
      <c r="F41" s="186">
        <v>31769</v>
      </c>
      <c r="G41" s="273" t="s">
        <v>269</v>
      </c>
      <c r="H41" s="71">
        <v>43489</v>
      </c>
      <c r="I41" s="71">
        <v>43521</v>
      </c>
      <c r="J41" s="71">
        <v>44127</v>
      </c>
      <c r="K41" s="37" t="s">
        <v>91</v>
      </c>
      <c r="L41" s="37" t="s">
        <v>91</v>
      </c>
      <c r="M41" s="37" t="s">
        <v>94</v>
      </c>
      <c r="N41" s="64"/>
      <c r="O41" s="64"/>
      <c r="P41" s="37" t="s">
        <v>94</v>
      </c>
      <c r="Q41" s="37" t="s">
        <v>94</v>
      </c>
      <c r="R41" s="37" t="s">
        <v>94</v>
      </c>
      <c r="S41" s="37" t="s">
        <v>94</v>
      </c>
      <c r="T41" s="37" t="s">
        <v>94</v>
      </c>
      <c r="U41" s="64"/>
      <c r="V41" s="64"/>
      <c r="W41" s="37" t="s">
        <v>84</v>
      </c>
      <c r="X41" s="37" t="s">
        <v>94</v>
      </c>
      <c r="Y41" s="37" t="s">
        <v>94</v>
      </c>
      <c r="Z41" s="37" t="s">
        <v>94</v>
      </c>
      <c r="AA41" s="37" t="s">
        <v>94</v>
      </c>
      <c r="AB41" s="37"/>
      <c r="AC41" s="37"/>
      <c r="AD41" s="37" t="s">
        <v>94</v>
      </c>
      <c r="AE41" s="37" t="s">
        <v>94</v>
      </c>
      <c r="AF41" s="37" t="s">
        <v>94</v>
      </c>
      <c r="AG41" s="37" t="s">
        <v>107</v>
      </c>
      <c r="AH41" s="37" t="s">
        <v>94</v>
      </c>
      <c r="AI41" s="37"/>
      <c r="AJ41" s="37"/>
      <c r="AK41" s="37" t="s">
        <v>83</v>
      </c>
      <c r="AL41" s="37" t="s">
        <v>83</v>
      </c>
      <c r="AM41" s="37" t="s">
        <v>83</v>
      </c>
      <c r="AN41" s="37" t="s">
        <v>83</v>
      </c>
      <c r="AO41" s="37" t="s">
        <v>83</v>
      </c>
      <c r="AP41" s="126"/>
    </row>
    <row r="42" spans="1:42" s="60" customFormat="1" ht="22.5" customHeight="1" x14ac:dyDescent="0.25">
      <c r="A42" s="223">
        <v>361241</v>
      </c>
      <c r="B42" s="6">
        <v>14</v>
      </c>
      <c r="C42" s="7">
        <v>64</v>
      </c>
      <c r="D42" s="32" t="s">
        <v>201</v>
      </c>
      <c r="E42" s="81">
        <v>3222</v>
      </c>
      <c r="F42" s="185">
        <v>25319</v>
      </c>
      <c r="G42" s="273" t="s">
        <v>305</v>
      </c>
      <c r="H42" s="71">
        <v>43864</v>
      </c>
      <c r="I42" s="71">
        <v>43963</v>
      </c>
      <c r="J42" s="71">
        <v>44498</v>
      </c>
      <c r="K42" s="37" t="s">
        <v>94</v>
      </c>
      <c r="L42" s="37" t="s">
        <v>94</v>
      </c>
      <c r="M42" s="37" t="s">
        <v>94</v>
      </c>
      <c r="N42" s="64"/>
      <c r="O42" s="64"/>
      <c r="P42" s="37" t="s">
        <v>94</v>
      </c>
      <c r="Q42" s="37" t="s">
        <v>94</v>
      </c>
      <c r="R42" s="37" t="s">
        <v>94</v>
      </c>
      <c r="S42" s="37" t="s">
        <v>94</v>
      </c>
      <c r="T42" s="37" t="s">
        <v>94</v>
      </c>
      <c r="U42" s="64"/>
      <c r="V42" s="64"/>
      <c r="W42" s="37" t="s">
        <v>94</v>
      </c>
      <c r="X42" s="37" t="s">
        <v>94</v>
      </c>
      <c r="Y42" s="37" t="s">
        <v>94</v>
      </c>
      <c r="Z42" s="37" t="s">
        <v>94</v>
      </c>
      <c r="AA42" s="37" t="s">
        <v>94</v>
      </c>
      <c r="AB42" s="37"/>
      <c r="AC42" s="37"/>
      <c r="AD42" s="37" t="s">
        <v>94</v>
      </c>
      <c r="AE42" s="37" t="s">
        <v>94</v>
      </c>
      <c r="AF42" s="37" t="s">
        <v>94</v>
      </c>
      <c r="AG42" s="37" t="s">
        <v>94</v>
      </c>
      <c r="AH42" s="37" t="s">
        <v>94</v>
      </c>
      <c r="AI42" s="37"/>
      <c r="AJ42" s="37"/>
      <c r="AK42" s="37" t="s">
        <v>83</v>
      </c>
      <c r="AL42" s="37" t="s">
        <v>83</v>
      </c>
      <c r="AM42" s="37" t="s">
        <v>83</v>
      </c>
      <c r="AN42" s="37" t="s">
        <v>83</v>
      </c>
      <c r="AO42" s="37" t="s">
        <v>83</v>
      </c>
      <c r="AP42" s="126"/>
    </row>
    <row r="43" spans="1:42" s="60" customFormat="1" ht="22.5" customHeight="1" x14ac:dyDescent="0.25">
      <c r="A43" s="223">
        <v>361241</v>
      </c>
      <c r="B43" s="6">
        <v>7</v>
      </c>
      <c r="C43" s="7">
        <v>118</v>
      </c>
      <c r="D43" s="32" t="s">
        <v>45</v>
      </c>
      <c r="E43" s="68">
        <v>5665</v>
      </c>
      <c r="F43" s="185">
        <v>31479</v>
      </c>
      <c r="G43" s="273" t="s">
        <v>270</v>
      </c>
      <c r="H43" s="71">
        <v>43640</v>
      </c>
      <c r="I43" s="71">
        <v>43724</v>
      </c>
      <c r="J43" s="71">
        <v>44274</v>
      </c>
      <c r="K43" s="37" t="s">
        <v>94</v>
      </c>
      <c r="L43" s="37" t="s">
        <v>94</v>
      </c>
      <c r="M43" s="37" t="s">
        <v>94</v>
      </c>
      <c r="N43" s="64"/>
      <c r="O43" s="64"/>
      <c r="P43" s="96" t="s">
        <v>107</v>
      </c>
      <c r="Q43" s="37" t="s">
        <v>83</v>
      </c>
      <c r="R43" s="37" t="s">
        <v>83</v>
      </c>
      <c r="S43" s="37" t="s">
        <v>83</v>
      </c>
      <c r="T43" s="37" t="s">
        <v>83</v>
      </c>
      <c r="U43" s="64"/>
      <c r="V43" s="64"/>
      <c r="W43" s="37" t="s">
        <v>94</v>
      </c>
      <c r="X43" s="37" t="s">
        <v>102</v>
      </c>
      <c r="Y43" s="37" t="s">
        <v>114</v>
      </c>
      <c r="Z43" s="37" t="s">
        <v>114</v>
      </c>
      <c r="AA43" s="37" t="s">
        <v>91</v>
      </c>
      <c r="AB43" s="37"/>
      <c r="AC43" s="37"/>
      <c r="AD43" s="96" t="s">
        <v>107</v>
      </c>
      <c r="AE43" s="37" t="s">
        <v>94</v>
      </c>
      <c r="AF43" s="37" t="s">
        <v>94</v>
      </c>
      <c r="AG43" s="37" t="s">
        <v>94</v>
      </c>
      <c r="AH43" s="37" t="s">
        <v>91</v>
      </c>
      <c r="AI43" s="37"/>
      <c r="AJ43" s="37"/>
      <c r="AK43" s="37" t="s">
        <v>83</v>
      </c>
      <c r="AL43" s="37" t="s">
        <v>83</v>
      </c>
      <c r="AM43" s="37" t="s">
        <v>83</v>
      </c>
      <c r="AN43" s="37" t="s">
        <v>83</v>
      </c>
      <c r="AO43" s="37" t="s">
        <v>83</v>
      </c>
      <c r="AP43" s="126"/>
    </row>
    <row r="44" spans="1:42" s="60" customFormat="1" ht="22.5" customHeight="1" x14ac:dyDescent="0.25">
      <c r="A44" s="223">
        <v>361241</v>
      </c>
      <c r="B44" s="6">
        <v>12</v>
      </c>
      <c r="C44" s="7">
        <v>54</v>
      </c>
      <c r="D44" s="41" t="s">
        <v>46</v>
      </c>
      <c r="E44" s="76">
        <v>3717</v>
      </c>
      <c r="F44" s="185">
        <v>36753</v>
      </c>
      <c r="G44" s="273" t="s">
        <v>271</v>
      </c>
      <c r="H44" s="71">
        <v>43724</v>
      </c>
      <c r="I44" s="71">
        <v>43766</v>
      </c>
      <c r="J44" s="71">
        <v>44358</v>
      </c>
      <c r="K44" s="37" t="s">
        <v>91</v>
      </c>
      <c r="L44" s="37" t="s">
        <v>94</v>
      </c>
      <c r="M44" s="37" t="s">
        <v>94</v>
      </c>
      <c r="N44" s="64"/>
      <c r="O44" s="64"/>
      <c r="P44" s="37" t="s">
        <v>94</v>
      </c>
      <c r="Q44" s="37" t="s">
        <v>94</v>
      </c>
      <c r="R44" s="37" t="s">
        <v>94</v>
      </c>
      <c r="S44" s="96" t="s">
        <v>107</v>
      </c>
      <c r="T44" s="37" t="s">
        <v>83</v>
      </c>
      <c r="U44" s="64"/>
      <c r="V44" s="64"/>
      <c r="W44" s="37" t="s">
        <v>94</v>
      </c>
      <c r="X44" s="37" t="s">
        <v>94</v>
      </c>
      <c r="Y44" s="37" t="s">
        <v>94</v>
      </c>
      <c r="Z44" s="37" t="s">
        <v>94</v>
      </c>
      <c r="AA44" s="37" t="s">
        <v>94</v>
      </c>
      <c r="AB44" s="37"/>
      <c r="AC44" s="37"/>
      <c r="AD44" s="37" t="s">
        <v>91</v>
      </c>
      <c r="AE44" s="37" t="s">
        <v>91</v>
      </c>
      <c r="AF44" s="37" t="s">
        <v>94</v>
      </c>
      <c r="AG44" s="37" t="s">
        <v>94</v>
      </c>
      <c r="AH44" s="37" t="s">
        <v>94</v>
      </c>
      <c r="AI44" s="37"/>
      <c r="AJ44" s="37"/>
      <c r="AK44" s="37" t="s">
        <v>83</v>
      </c>
      <c r="AL44" s="37" t="s">
        <v>83</v>
      </c>
      <c r="AM44" s="37" t="s">
        <v>83</v>
      </c>
      <c r="AN44" s="37" t="s">
        <v>83</v>
      </c>
      <c r="AO44" s="37" t="s">
        <v>83</v>
      </c>
      <c r="AP44" s="126"/>
    </row>
    <row r="45" spans="1:42" s="60" customFormat="1" ht="22.5" customHeight="1" x14ac:dyDescent="0.25">
      <c r="A45" s="223">
        <v>361241</v>
      </c>
      <c r="B45" s="6">
        <v>13</v>
      </c>
      <c r="C45" s="7">
        <v>75</v>
      </c>
      <c r="D45" s="41" t="s">
        <v>74</v>
      </c>
      <c r="E45" s="81">
        <v>1764</v>
      </c>
      <c r="F45" s="185">
        <v>32481</v>
      </c>
      <c r="G45" s="273" t="s">
        <v>272</v>
      </c>
      <c r="H45" s="71">
        <v>43766</v>
      </c>
      <c r="I45" s="71">
        <v>43499</v>
      </c>
      <c r="J45" s="71">
        <v>44400</v>
      </c>
      <c r="K45" s="37" t="s">
        <v>84</v>
      </c>
      <c r="L45" s="37" t="s">
        <v>94</v>
      </c>
      <c r="M45" s="37" t="s">
        <v>94</v>
      </c>
      <c r="N45" s="64"/>
      <c r="O45" s="64"/>
      <c r="P45" s="37" t="s">
        <v>94</v>
      </c>
      <c r="Q45" s="37" t="s">
        <v>94</v>
      </c>
      <c r="R45" s="37" t="s">
        <v>94</v>
      </c>
      <c r="S45" s="37" t="s">
        <v>94</v>
      </c>
      <c r="T45" s="37" t="s">
        <v>94</v>
      </c>
      <c r="U45" s="64"/>
      <c r="V45" s="64"/>
      <c r="W45" s="37" t="s">
        <v>94</v>
      </c>
      <c r="X45" s="37" t="s">
        <v>94</v>
      </c>
      <c r="Y45" s="37" t="s">
        <v>94</v>
      </c>
      <c r="Z45" s="37" t="s">
        <v>94</v>
      </c>
      <c r="AA45" s="37" t="s">
        <v>94</v>
      </c>
      <c r="AB45" s="37"/>
      <c r="AC45" s="37"/>
      <c r="AD45" s="37" t="s">
        <v>94</v>
      </c>
      <c r="AE45" s="37" t="s">
        <v>94</v>
      </c>
      <c r="AF45" s="37" t="s">
        <v>94</v>
      </c>
      <c r="AG45" s="37" t="s">
        <v>94</v>
      </c>
      <c r="AH45" s="37" t="s">
        <v>94</v>
      </c>
      <c r="AI45" s="37"/>
      <c r="AJ45" s="37"/>
      <c r="AK45" s="37" t="s">
        <v>83</v>
      </c>
      <c r="AL45" s="37" t="s">
        <v>83</v>
      </c>
      <c r="AM45" s="37" t="s">
        <v>83</v>
      </c>
      <c r="AN45" s="37" t="s">
        <v>83</v>
      </c>
      <c r="AO45" s="37" t="s">
        <v>83</v>
      </c>
      <c r="AP45" s="126"/>
    </row>
    <row r="46" spans="1:42" s="60" customFormat="1" ht="22.5" customHeight="1" x14ac:dyDescent="0.25">
      <c r="A46" s="223">
        <v>361241</v>
      </c>
      <c r="B46" s="6">
        <v>12</v>
      </c>
      <c r="C46" s="7">
        <v>61</v>
      </c>
      <c r="D46" s="41" t="s">
        <v>50</v>
      </c>
      <c r="E46" s="108">
        <v>3359</v>
      </c>
      <c r="F46" s="185">
        <v>30287</v>
      </c>
      <c r="G46" s="273" t="s">
        <v>273</v>
      </c>
      <c r="H46" s="71">
        <v>43724</v>
      </c>
      <c r="I46" s="71">
        <v>43766</v>
      </c>
      <c r="J46" s="71">
        <v>44358</v>
      </c>
      <c r="K46" s="37" t="s">
        <v>94</v>
      </c>
      <c r="L46" s="37" t="s">
        <v>83</v>
      </c>
      <c r="M46" s="37" t="s">
        <v>94</v>
      </c>
      <c r="N46" s="64"/>
      <c r="O46" s="64"/>
      <c r="P46" s="37" t="s">
        <v>94</v>
      </c>
      <c r="Q46" s="37" t="s">
        <v>94</v>
      </c>
      <c r="R46" s="37" t="s">
        <v>83</v>
      </c>
      <c r="S46" s="37" t="s">
        <v>94</v>
      </c>
      <c r="T46" s="37" t="s">
        <v>94</v>
      </c>
      <c r="U46" s="64"/>
      <c r="V46" s="64"/>
      <c r="W46" s="37" t="s">
        <v>94</v>
      </c>
      <c r="X46" s="37" t="s">
        <v>94</v>
      </c>
      <c r="Y46" s="37" t="s">
        <v>94</v>
      </c>
      <c r="Z46" s="37" t="s">
        <v>91</v>
      </c>
      <c r="AA46" s="37" t="s">
        <v>91</v>
      </c>
      <c r="AB46" s="37"/>
      <c r="AC46" s="37"/>
      <c r="AD46" s="37" t="s">
        <v>94</v>
      </c>
      <c r="AE46" s="37" t="s">
        <v>94</v>
      </c>
      <c r="AF46" s="37" t="s">
        <v>94</v>
      </c>
      <c r="AG46" s="37" t="s">
        <v>94</v>
      </c>
      <c r="AH46" s="37" t="s">
        <v>94</v>
      </c>
      <c r="AI46" s="37"/>
      <c r="AJ46" s="37"/>
      <c r="AK46" s="37" t="s">
        <v>83</v>
      </c>
      <c r="AL46" s="37" t="s">
        <v>83</v>
      </c>
      <c r="AM46" s="37" t="s">
        <v>83</v>
      </c>
      <c r="AN46" s="37" t="s">
        <v>83</v>
      </c>
      <c r="AO46" s="37" t="s">
        <v>83</v>
      </c>
      <c r="AP46" s="126"/>
    </row>
    <row r="47" spans="1:42" s="60" customFormat="1" ht="22.5" customHeight="1" x14ac:dyDescent="0.25">
      <c r="A47" s="223">
        <v>361241</v>
      </c>
      <c r="B47" s="6">
        <v>12</v>
      </c>
      <c r="C47" s="7">
        <v>47</v>
      </c>
      <c r="D47" s="41" t="s">
        <v>49</v>
      </c>
      <c r="E47" s="68">
        <v>4926</v>
      </c>
      <c r="F47" s="185">
        <v>35765</v>
      </c>
      <c r="G47" s="273" t="s">
        <v>274</v>
      </c>
      <c r="H47" s="71">
        <v>43731</v>
      </c>
      <c r="I47" s="71">
        <v>43766</v>
      </c>
      <c r="J47" s="71">
        <v>44358</v>
      </c>
      <c r="K47" s="37" t="s">
        <v>91</v>
      </c>
      <c r="L47" s="37" t="s">
        <v>96</v>
      </c>
      <c r="M47" s="37" t="s">
        <v>94</v>
      </c>
      <c r="N47" s="64"/>
      <c r="O47" s="64"/>
      <c r="P47" s="37" t="s">
        <v>94</v>
      </c>
      <c r="Q47" s="37" t="s">
        <v>94</v>
      </c>
      <c r="R47" s="37" t="s">
        <v>94</v>
      </c>
      <c r="S47" s="37" t="s">
        <v>94</v>
      </c>
      <c r="T47" s="37" t="s">
        <v>94</v>
      </c>
      <c r="U47" s="64"/>
      <c r="V47" s="64"/>
      <c r="W47" s="37" t="s">
        <v>94</v>
      </c>
      <c r="X47" s="37" t="s">
        <v>94</v>
      </c>
      <c r="Y47" s="37" t="s">
        <v>94</v>
      </c>
      <c r="Z47" s="37" t="s">
        <v>94</v>
      </c>
      <c r="AA47" s="37" t="s">
        <v>94</v>
      </c>
      <c r="AB47" s="37"/>
      <c r="AC47" s="37"/>
      <c r="AD47" s="37" t="s">
        <v>94</v>
      </c>
      <c r="AE47" s="37" t="s">
        <v>94</v>
      </c>
      <c r="AF47" s="37" t="s">
        <v>94</v>
      </c>
      <c r="AG47" s="37" t="s">
        <v>94</v>
      </c>
      <c r="AH47" s="37" t="s">
        <v>94</v>
      </c>
      <c r="AI47" s="37"/>
      <c r="AJ47" s="37"/>
      <c r="AK47" s="37" t="s">
        <v>83</v>
      </c>
      <c r="AL47" s="37" t="s">
        <v>83</v>
      </c>
      <c r="AM47" s="37" t="s">
        <v>83</v>
      </c>
      <c r="AN47" s="37" t="s">
        <v>83</v>
      </c>
      <c r="AO47" s="37" t="s">
        <v>83</v>
      </c>
      <c r="AP47" s="126"/>
    </row>
    <row r="48" spans="1:42" s="60" customFormat="1" ht="22.5" customHeight="1" x14ac:dyDescent="0.25">
      <c r="A48" s="223">
        <v>361241</v>
      </c>
      <c r="B48" s="6">
        <v>7</v>
      </c>
      <c r="C48" s="8">
        <v>43</v>
      </c>
      <c r="D48" s="41" t="s">
        <v>52</v>
      </c>
      <c r="E48" s="81">
        <v>4058</v>
      </c>
      <c r="F48" s="185">
        <v>33519</v>
      </c>
      <c r="G48" s="273" t="s">
        <v>275</v>
      </c>
      <c r="H48" s="71">
        <v>43549</v>
      </c>
      <c r="I48" s="71">
        <v>43578</v>
      </c>
      <c r="J48" s="71">
        <v>44183</v>
      </c>
      <c r="K48" s="37" t="s">
        <v>94</v>
      </c>
      <c r="L48" s="37" t="s">
        <v>94</v>
      </c>
      <c r="M48" s="37" t="s">
        <v>94</v>
      </c>
      <c r="N48" s="64"/>
      <c r="O48" s="64"/>
      <c r="P48" s="37" t="s">
        <v>94</v>
      </c>
      <c r="Q48" s="37" t="s">
        <v>94</v>
      </c>
      <c r="R48" s="37" t="s">
        <v>94</v>
      </c>
      <c r="S48" s="37" t="s">
        <v>94</v>
      </c>
      <c r="T48" s="37" t="s">
        <v>94</v>
      </c>
      <c r="U48" s="64"/>
      <c r="V48" s="64"/>
      <c r="W48" s="37" t="s">
        <v>94</v>
      </c>
      <c r="X48" s="37" t="s">
        <v>94</v>
      </c>
      <c r="Y48" s="37" t="s">
        <v>94</v>
      </c>
      <c r="Z48" s="37" t="s">
        <v>94</v>
      </c>
      <c r="AA48" s="37" t="s">
        <v>94</v>
      </c>
      <c r="AB48" s="37"/>
      <c r="AC48" s="37"/>
      <c r="AD48" s="37" t="s">
        <v>94</v>
      </c>
      <c r="AE48" s="37" t="s">
        <v>94</v>
      </c>
      <c r="AF48" s="37" t="s">
        <v>94</v>
      </c>
      <c r="AG48" s="37" t="s">
        <v>94</v>
      </c>
      <c r="AH48" s="37" t="s">
        <v>94</v>
      </c>
      <c r="AI48" s="37"/>
      <c r="AJ48" s="37"/>
      <c r="AK48" s="37" t="s">
        <v>83</v>
      </c>
      <c r="AL48" s="37" t="s">
        <v>83</v>
      </c>
      <c r="AM48" s="37" t="s">
        <v>83</v>
      </c>
      <c r="AN48" s="37" t="s">
        <v>83</v>
      </c>
      <c r="AO48" s="37" t="s">
        <v>83</v>
      </c>
      <c r="AP48" s="126"/>
    </row>
    <row r="49" spans="1:42" s="60" customFormat="1" ht="22.5" customHeight="1" x14ac:dyDescent="0.25">
      <c r="A49" s="223">
        <v>361241</v>
      </c>
      <c r="B49" s="6">
        <v>12</v>
      </c>
      <c r="C49" s="7">
        <v>117</v>
      </c>
      <c r="D49" s="41" t="s">
        <v>53</v>
      </c>
      <c r="E49" s="76">
        <v>6218</v>
      </c>
      <c r="F49" s="185">
        <v>31274</v>
      </c>
      <c r="G49" s="273" t="s">
        <v>276</v>
      </c>
      <c r="H49" s="71">
        <v>43724</v>
      </c>
      <c r="I49" s="71">
        <v>43766</v>
      </c>
      <c r="J49" s="71">
        <v>44358</v>
      </c>
      <c r="K49" s="37" t="s">
        <v>94</v>
      </c>
      <c r="L49" s="37" t="s">
        <v>94</v>
      </c>
      <c r="M49" s="37" t="s">
        <v>94</v>
      </c>
      <c r="N49" s="64"/>
      <c r="O49" s="64"/>
      <c r="P49" s="37" t="s">
        <v>94</v>
      </c>
      <c r="Q49" s="37" t="s">
        <v>94</v>
      </c>
      <c r="R49" s="37" t="s">
        <v>94</v>
      </c>
      <c r="S49" s="37" t="s">
        <v>94</v>
      </c>
      <c r="T49" s="37" t="s">
        <v>94</v>
      </c>
      <c r="U49" s="64"/>
      <c r="V49" s="64"/>
      <c r="W49" s="37" t="s">
        <v>94</v>
      </c>
      <c r="X49" s="37" t="s">
        <v>94</v>
      </c>
      <c r="Y49" s="37" t="s">
        <v>94</v>
      </c>
      <c r="Z49" s="37" t="s">
        <v>94</v>
      </c>
      <c r="AA49" s="37" t="s">
        <v>94</v>
      </c>
      <c r="AB49" s="37"/>
      <c r="AC49" s="37"/>
      <c r="AD49" s="37" t="s">
        <v>94</v>
      </c>
      <c r="AE49" s="37" t="s">
        <v>94</v>
      </c>
      <c r="AF49" s="37" t="s">
        <v>94</v>
      </c>
      <c r="AG49" s="37" t="s">
        <v>94</v>
      </c>
      <c r="AH49" s="37" t="s">
        <v>94</v>
      </c>
      <c r="AI49" s="37"/>
      <c r="AJ49" s="37"/>
      <c r="AK49" s="37" t="s">
        <v>83</v>
      </c>
      <c r="AL49" s="37" t="s">
        <v>83</v>
      </c>
      <c r="AM49" s="37" t="s">
        <v>83</v>
      </c>
      <c r="AN49" s="37" t="s">
        <v>83</v>
      </c>
      <c r="AO49" s="37" t="s">
        <v>83</v>
      </c>
      <c r="AP49" s="126"/>
    </row>
    <row r="50" spans="1:42" s="60" customFormat="1" ht="22.5" customHeight="1" x14ac:dyDescent="0.25">
      <c r="A50" s="223">
        <v>361241</v>
      </c>
      <c r="B50" s="6">
        <v>14</v>
      </c>
      <c r="C50" s="7">
        <v>65</v>
      </c>
      <c r="D50" s="32" t="s">
        <v>177</v>
      </c>
      <c r="E50" s="81">
        <v>4156</v>
      </c>
      <c r="F50" s="185">
        <v>32821</v>
      </c>
      <c r="G50" s="273" t="s">
        <v>308</v>
      </c>
      <c r="H50" s="71">
        <v>43864</v>
      </c>
      <c r="I50" s="71">
        <v>43963</v>
      </c>
      <c r="J50" s="71">
        <v>44498</v>
      </c>
      <c r="K50" s="37" t="s">
        <v>91</v>
      </c>
      <c r="L50" s="37" t="s">
        <v>94</v>
      </c>
      <c r="M50" s="37" t="s">
        <v>93</v>
      </c>
      <c r="N50" s="64"/>
      <c r="O50" s="64"/>
      <c r="P50" s="37" t="s">
        <v>94</v>
      </c>
      <c r="Q50" s="37" t="s">
        <v>94</v>
      </c>
      <c r="R50" s="37" t="s">
        <v>94</v>
      </c>
      <c r="S50" s="37" t="s">
        <v>94</v>
      </c>
      <c r="T50" s="37" t="s">
        <v>93</v>
      </c>
      <c r="U50" s="64"/>
      <c r="V50" s="64"/>
      <c r="W50" s="37" t="s">
        <v>94</v>
      </c>
      <c r="X50" s="37" t="s">
        <v>94</v>
      </c>
      <c r="Y50" s="37" t="s">
        <v>94</v>
      </c>
      <c r="Z50" s="37" t="s">
        <v>94</v>
      </c>
      <c r="AA50" s="37" t="s">
        <v>94</v>
      </c>
      <c r="AB50" s="37"/>
      <c r="AC50" s="37"/>
      <c r="AD50" s="37" t="s">
        <v>94</v>
      </c>
      <c r="AE50" s="37" t="s">
        <v>94</v>
      </c>
      <c r="AF50" s="37" t="s">
        <v>91</v>
      </c>
      <c r="AG50" s="37" t="s">
        <v>91</v>
      </c>
      <c r="AH50" s="37" t="s">
        <v>91</v>
      </c>
      <c r="AI50" s="37"/>
      <c r="AJ50" s="37"/>
      <c r="AK50" s="37" t="s">
        <v>83</v>
      </c>
      <c r="AL50" s="37" t="s">
        <v>83</v>
      </c>
      <c r="AM50" s="37" t="s">
        <v>83</v>
      </c>
      <c r="AN50" s="37" t="s">
        <v>83</v>
      </c>
      <c r="AO50" s="37" t="s">
        <v>83</v>
      </c>
      <c r="AP50" s="126"/>
    </row>
    <row r="51" spans="1:42" s="60" customFormat="1" ht="22.5" customHeight="1" x14ac:dyDescent="0.25">
      <c r="A51" s="223">
        <v>361241</v>
      </c>
      <c r="B51" s="6">
        <v>15</v>
      </c>
      <c r="C51" s="7"/>
      <c r="D51" s="11" t="s">
        <v>355</v>
      </c>
      <c r="E51" s="107">
        <v>5912</v>
      </c>
      <c r="F51" s="70">
        <v>26901</v>
      </c>
      <c r="G51" s="273" t="s">
        <v>310</v>
      </c>
      <c r="H51" s="71">
        <v>43969</v>
      </c>
      <c r="I51" s="71">
        <v>44011</v>
      </c>
      <c r="J51" s="71">
        <v>44610</v>
      </c>
      <c r="K51" s="37" t="s">
        <v>94</v>
      </c>
      <c r="L51" s="37" t="s">
        <v>94</v>
      </c>
      <c r="M51" s="37" t="s">
        <v>94</v>
      </c>
      <c r="N51" s="64"/>
      <c r="O51" s="64"/>
      <c r="P51" s="37" t="s">
        <v>94</v>
      </c>
      <c r="Q51" s="37" t="s">
        <v>94</v>
      </c>
      <c r="R51" s="37" t="s">
        <v>94</v>
      </c>
      <c r="S51" s="37" t="s">
        <v>94</v>
      </c>
      <c r="T51" s="37" t="s">
        <v>94</v>
      </c>
      <c r="U51" s="64"/>
      <c r="V51" s="64"/>
      <c r="W51" s="37" t="s">
        <v>94</v>
      </c>
      <c r="X51" s="37" t="s">
        <v>427</v>
      </c>
      <c r="Y51" s="37" t="s">
        <v>94</v>
      </c>
      <c r="Z51" s="37" t="s">
        <v>94</v>
      </c>
      <c r="AA51" s="37" t="s">
        <v>94</v>
      </c>
      <c r="AB51" s="37"/>
      <c r="AC51" s="37"/>
      <c r="AD51" s="37" t="s">
        <v>94</v>
      </c>
      <c r="AE51" s="37" t="s">
        <v>94</v>
      </c>
      <c r="AF51" s="37" t="s">
        <v>94</v>
      </c>
      <c r="AG51" s="37" t="s">
        <v>94</v>
      </c>
      <c r="AH51" s="37" t="s">
        <v>94</v>
      </c>
      <c r="AI51" s="37"/>
      <c r="AJ51" s="37"/>
      <c r="AK51" s="37" t="s">
        <v>83</v>
      </c>
      <c r="AL51" s="37" t="s">
        <v>83</v>
      </c>
      <c r="AM51" s="37" t="s">
        <v>83</v>
      </c>
      <c r="AN51" s="37" t="s">
        <v>83</v>
      </c>
      <c r="AO51" s="37" t="s">
        <v>83</v>
      </c>
      <c r="AP51" s="126"/>
    </row>
    <row r="52" spans="1:42" s="60" customFormat="1" ht="22.5" customHeight="1" x14ac:dyDescent="0.25">
      <c r="A52" s="223">
        <v>361241</v>
      </c>
      <c r="B52" s="6">
        <v>15</v>
      </c>
      <c r="C52" s="7"/>
      <c r="D52" s="11" t="s">
        <v>356</v>
      </c>
      <c r="E52" s="107">
        <v>2700</v>
      </c>
      <c r="F52" s="70">
        <v>29000</v>
      </c>
      <c r="G52" s="273" t="s">
        <v>312</v>
      </c>
      <c r="H52" s="71">
        <v>43969</v>
      </c>
      <c r="I52" s="71">
        <v>44011</v>
      </c>
      <c r="J52" s="71">
        <v>44610</v>
      </c>
      <c r="K52" s="37" t="s">
        <v>94</v>
      </c>
      <c r="L52" s="37" t="s">
        <v>94</v>
      </c>
      <c r="M52" s="37" t="s">
        <v>94</v>
      </c>
      <c r="N52" s="64"/>
      <c r="O52" s="64"/>
      <c r="P52" s="37" t="s">
        <v>94</v>
      </c>
      <c r="Q52" s="37" t="s">
        <v>94</v>
      </c>
      <c r="R52" s="37" t="s">
        <v>94</v>
      </c>
      <c r="S52" s="37" t="s">
        <v>94</v>
      </c>
      <c r="T52" s="37" t="s">
        <v>94</v>
      </c>
      <c r="U52" s="64"/>
      <c r="V52" s="64"/>
      <c r="W52" s="37" t="s">
        <v>94</v>
      </c>
      <c r="X52" s="37" t="s">
        <v>94</v>
      </c>
      <c r="Y52" s="37" t="s">
        <v>94</v>
      </c>
      <c r="Z52" s="37" t="s">
        <v>94</v>
      </c>
      <c r="AA52" s="37" t="s">
        <v>94</v>
      </c>
      <c r="AB52" s="37"/>
      <c r="AC52" s="37"/>
      <c r="AD52" s="37" t="s">
        <v>94</v>
      </c>
      <c r="AE52" s="37" t="s">
        <v>94</v>
      </c>
      <c r="AF52" s="37" t="s">
        <v>94</v>
      </c>
      <c r="AG52" s="37" t="s">
        <v>94</v>
      </c>
      <c r="AH52" s="37" t="s">
        <v>94</v>
      </c>
      <c r="AI52" s="37"/>
      <c r="AJ52" s="37"/>
      <c r="AK52" s="37" t="s">
        <v>83</v>
      </c>
      <c r="AL52" s="37" t="s">
        <v>83</v>
      </c>
      <c r="AM52" s="37" t="s">
        <v>83</v>
      </c>
      <c r="AN52" s="37" t="s">
        <v>83</v>
      </c>
      <c r="AO52" s="37" t="s">
        <v>83</v>
      </c>
      <c r="AP52" s="126"/>
    </row>
    <row r="53" spans="1:42" s="60" customFormat="1" ht="22.5" customHeight="1" x14ac:dyDescent="0.25">
      <c r="A53" s="223">
        <v>361241</v>
      </c>
      <c r="B53" s="6">
        <v>7</v>
      </c>
      <c r="C53" s="7">
        <v>21</v>
      </c>
      <c r="D53" s="41" t="s">
        <v>56</v>
      </c>
      <c r="E53" s="81">
        <v>3106</v>
      </c>
      <c r="F53" s="185">
        <v>35057</v>
      </c>
      <c r="G53" s="273" t="s">
        <v>279</v>
      </c>
      <c r="H53" s="71">
        <v>43521</v>
      </c>
      <c r="I53" s="71">
        <v>43578</v>
      </c>
      <c r="J53" s="71">
        <v>44155</v>
      </c>
      <c r="K53" s="37" t="s">
        <v>94</v>
      </c>
      <c r="L53" s="37" t="s">
        <v>94</v>
      </c>
      <c r="M53" s="37" t="s">
        <v>94</v>
      </c>
      <c r="N53" s="64"/>
      <c r="O53" s="64"/>
      <c r="P53" s="37" t="s">
        <v>94</v>
      </c>
      <c r="Q53" s="37" t="s">
        <v>94</v>
      </c>
      <c r="R53" s="96" t="s">
        <v>107</v>
      </c>
      <c r="S53" s="37" t="s">
        <v>94</v>
      </c>
      <c r="T53" s="37" t="s">
        <v>94</v>
      </c>
      <c r="U53" s="64"/>
      <c r="V53" s="64"/>
      <c r="W53" s="37" t="s">
        <v>94</v>
      </c>
      <c r="X53" s="37" t="s">
        <v>94</v>
      </c>
      <c r="Y53" s="37" t="s">
        <v>94</v>
      </c>
      <c r="Z53" s="37" t="s">
        <v>94</v>
      </c>
      <c r="AA53" s="37" t="s">
        <v>94</v>
      </c>
      <c r="AB53" s="37"/>
      <c r="AC53" s="37"/>
      <c r="AD53" s="96" t="s">
        <v>107</v>
      </c>
      <c r="AE53" s="37" t="s">
        <v>94</v>
      </c>
      <c r="AF53" s="37" t="s">
        <v>94</v>
      </c>
      <c r="AG53" s="37" t="s">
        <v>94</v>
      </c>
      <c r="AH53" s="37" t="s">
        <v>94</v>
      </c>
      <c r="AI53" s="37"/>
      <c r="AJ53" s="37"/>
      <c r="AK53" s="37" t="s">
        <v>83</v>
      </c>
      <c r="AL53" s="37" t="s">
        <v>83</v>
      </c>
      <c r="AM53" s="37" t="s">
        <v>83</v>
      </c>
      <c r="AN53" s="37" t="s">
        <v>83</v>
      </c>
      <c r="AO53" s="37" t="s">
        <v>83</v>
      </c>
      <c r="AP53" s="126"/>
    </row>
    <row r="54" spans="1:42" s="60" customFormat="1" ht="22.5" customHeight="1" x14ac:dyDescent="0.25">
      <c r="A54" s="223">
        <v>361241</v>
      </c>
      <c r="B54" s="6">
        <v>6</v>
      </c>
      <c r="C54" s="99">
        <v>103</v>
      </c>
      <c r="D54" s="41" t="s">
        <v>57</v>
      </c>
      <c r="E54" s="81">
        <v>2370</v>
      </c>
      <c r="F54" s="186">
        <v>31790</v>
      </c>
      <c r="G54" s="273" t="s">
        <v>280</v>
      </c>
      <c r="H54" s="71">
        <v>43489</v>
      </c>
      <c r="I54" s="71">
        <v>43521</v>
      </c>
      <c r="J54" s="71">
        <v>44127</v>
      </c>
      <c r="K54" s="37" t="s">
        <v>94</v>
      </c>
      <c r="L54" s="96" t="s">
        <v>102</v>
      </c>
      <c r="M54" s="37" t="s">
        <v>91</v>
      </c>
      <c r="N54" s="64" t="s">
        <v>91</v>
      </c>
      <c r="O54" s="64" t="s">
        <v>91</v>
      </c>
      <c r="P54" s="37" t="s">
        <v>96</v>
      </c>
      <c r="Q54" s="37" t="s">
        <v>96</v>
      </c>
      <c r="R54" s="37" t="s">
        <v>96</v>
      </c>
      <c r="S54" s="37" t="s">
        <v>96</v>
      </c>
      <c r="T54" s="37" t="s">
        <v>96</v>
      </c>
      <c r="U54" s="37" t="s">
        <v>96</v>
      </c>
      <c r="V54" s="37" t="s">
        <v>96</v>
      </c>
      <c r="W54" s="37" t="s">
        <v>96</v>
      </c>
      <c r="X54" s="37" t="s">
        <v>96</v>
      </c>
      <c r="Y54" s="37" t="s">
        <v>96</v>
      </c>
      <c r="Z54" s="37" t="s">
        <v>96</v>
      </c>
      <c r="AA54" s="37" t="s">
        <v>96</v>
      </c>
      <c r="AB54" s="37" t="s">
        <v>96</v>
      </c>
      <c r="AC54" s="37" t="s">
        <v>96</v>
      </c>
      <c r="AD54" s="37" t="s">
        <v>96</v>
      </c>
      <c r="AE54" s="37" t="s">
        <v>96</v>
      </c>
      <c r="AF54" s="37" t="s">
        <v>96</v>
      </c>
      <c r="AG54" s="37" t="s">
        <v>96</v>
      </c>
      <c r="AH54" s="37" t="s">
        <v>96</v>
      </c>
      <c r="AI54" s="37" t="s">
        <v>96</v>
      </c>
      <c r="AJ54" s="37" t="s">
        <v>96</v>
      </c>
      <c r="AK54" s="37" t="s">
        <v>96</v>
      </c>
      <c r="AL54" s="37" t="s">
        <v>96</v>
      </c>
      <c r="AM54" s="37" t="s">
        <v>96</v>
      </c>
      <c r="AN54" s="37" t="s">
        <v>96</v>
      </c>
      <c r="AO54" s="37" t="s">
        <v>96</v>
      </c>
      <c r="AP54" s="126"/>
    </row>
    <row r="55" spans="1:42" s="60" customFormat="1" ht="22.5" customHeight="1" x14ac:dyDescent="0.25">
      <c r="A55" s="223">
        <v>361241</v>
      </c>
      <c r="B55" s="6">
        <v>6</v>
      </c>
      <c r="C55" s="99">
        <v>104</v>
      </c>
      <c r="D55" s="41" t="s">
        <v>58</v>
      </c>
      <c r="E55" s="81">
        <v>4897</v>
      </c>
      <c r="F55" s="186">
        <v>36309</v>
      </c>
      <c r="G55" s="273" t="s">
        <v>281</v>
      </c>
      <c r="H55" s="71">
        <v>43489</v>
      </c>
      <c r="I55" s="71">
        <v>43521</v>
      </c>
      <c r="J55" s="71">
        <v>44127</v>
      </c>
      <c r="K55" s="37" t="s">
        <v>94</v>
      </c>
      <c r="L55" s="37" t="s">
        <v>94</v>
      </c>
      <c r="M55" s="37" t="s">
        <v>94</v>
      </c>
      <c r="N55" s="64"/>
      <c r="O55" s="64"/>
      <c r="P55" s="37" t="s">
        <v>94</v>
      </c>
      <c r="Q55" s="37" t="s">
        <v>94</v>
      </c>
      <c r="R55" s="37" t="s">
        <v>94</v>
      </c>
      <c r="S55" s="37" t="s">
        <v>94</v>
      </c>
      <c r="T55" s="37" t="s">
        <v>94</v>
      </c>
      <c r="U55" s="64"/>
      <c r="V55" s="64"/>
      <c r="W55" s="37" t="s">
        <v>94</v>
      </c>
      <c r="X55" s="37" t="s">
        <v>94</v>
      </c>
      <c r="Y55" s="37" t="s">
        <v>94</v>
      </c>
      <c r="Z55" s="37" t="s">
        <v>94</v>
      </c>
      <c r="AA55" s="37" t="s">
        <v>94</v>
      </c>
      <c r="AB55" s="37"/>
      <c r="AC55" s="37"/>
      <c r="AD55" s="37" t="s">
        <v>94</v>
      </c>
      <c r="AE55" s="37" t="s">
        <v>94</v>
      </c>
      <c r="AF55" s="37" t="s">
        <v>83</v>
      </c>
      <c r="AG55" s="37" t="s">
        <v>94</v>
      </c>
      <c r="AH55" s="37" t="s">
        <v>94</v>
      </c>
      <c r="AI55" s="37"/>
      <c r="AJ55" s="37"/>
      <c r="AK55" s="37" t="s">
        <v>83</v>
      </c>
      <c r="AL55" s="37" t="s">
        <v>83</v>
      </c>
      <c r="AM55" s="37" t="s">
        <v>83</v>
      </c>
      <c r="AN55" s="37" t="s">
        <v>83</v>
      </c>
      <c r="AO55" s="37" t="s">
        <v>83</v>
      </c>
      <c r="AP55" s="126"/>
    </row>
    <row r="56" spans="1:42" s="60" customFormat="1" ht="22.5" customHeight="1" x14ac:dyDescent="0.25">
      <c r="A56" s="223">
        <v>361241</v>
      </c>
      <c r="B56" s="6">
        <v>4</v>
      </c>
      <c r="C56" s="7">
        <v>57</v>
      </c>
      <c r="D56" s="41" t="s">
        <v>59</v>
      </c>
      <c r="E56" s="108">
        <v>4282</v>
      </c>
      <c r="F56" s="186">
        <v>36143</v>
      </c>
      <c r="G56" s="273" t="s">
        <v>282</v>
      </c>
      <c r="H56" s="71">
        <v>43430</v>
      </c>
      <c r="I56" s="71">
        <v>43488</v>
      </c>
      <c r="J56" s="71">
        <v>44113</v>
      </c>
      <c r="K56" s="37" t="s">
        <v>94</v>
      </c>
      <c r="L56" s="37" t="s">
        <v>94</v>
      </c>
      <c r="M56" s="37" t="s">
        <v>94</v>
      </c>
      <c r="N56" s="64"/>
      <c r="O56" s="64"/>
      <c r="P56" s="37" t="s">
        <v>94</v>
      </c>
      <c r="Q56" s="37" t="s">
        <v>94</v>
      </c>
      <c r="R56" s="37" t="s">
        <v>94</v>
      </c>
      <c r="S56" s="37" t="s">
        <v>94</v>
      </c>
      <c r="T56" s="37" t="s">
        <v>94</v>
      </c>
      <c r="U56" s="64"/>
      <c r="V56" s="64"/>
      <c r="W56" s="37" t="s">
        <v>94</v>
      </c>
      <c r="X56" s="37" t="s">
        <v>91</v>
      </c>
      <c r="Y56" s="37" t="s">
        <v>91</v>
      </c>
      <c r="Z56" s="37" t="s">
        <v>91</v>
      </c>
      <c r="AA56" s="37" t="s">
        <v>96</v>
      </c>
      <c r="AB56" s="37"/>
      <c r="AC56" s="37"/>
      <c r="AD56" s="37" t="s">
        <v>94</v>
      </c>
      <c r="AE56" s="37" t="s">
        <v>94</v>
      </c>
      <c r="AF56" s="37" t="s">
        <v>94</v>
      </c>
      <c r="AG56" s="37" t="s">
        <v>94</v>
      </c>
      <c r="AH56" s="37" t="s">
        <v>94</v>
      </c>
      <c r="AI56" s="37"/>
      <c r="AJ56" s="37"/>
      <c r="AK56" s="37" t="s">
        <v>83</v>
      </c>
      <c r="AL56" s="37" t="s">
        <v>83</v>
      </c>
      <c r="AM56" s="37" t="s">
        <v>83</v>
      </c>
      <c r="AN56" s="37" t="s">
        <v>83</v>
      </c>
      <c r="AO56" s="37" t="s">
        <v>83</v>
      </c>
      <c r="AP56" s="126"/>
    </row>
    <row r="57" spans="1:42" s="60" customFormat="1" ht="22.5" customHeight="1" x14ac:dyDescent="0.25">
      <c r="A57" s="223">
        <v>361241</v>
      </c>
      <c r="B57" s="6">
        <v>9</v>
      </c>
      <c r="C57" s="9">
        <v>110</v>
      </c>
      <c r="D57" s="41" t="s">
        <v>60</v>
      </c>
      <c r="E57" s="106">
        <v>5740</v>
      </c>
      <c r="F57" s="185">
        <v>28712</v>
      </c>
      <c r="G57" s="273" t="s">
        <v>283</v>
      </c>
      <c r="H57" s="71">
        <v>43578</v>
      </c>
      <c r="I57" s="71">
        <v>43640</v>
      </c>
      <c r="J57" s="71">
        <v>44213</v>
      </c>
      <c r="K57" s="37" t="s">
        <v>94</v>
      </c>
      <c r="L57" s="37" t="s">
        <v>94</v>
      </c>
      <c r="M57" s="37" t="s">
        <v>94</v>
      </c>
      <c r="N57" s="64"/>
      <c r="O57" s="64"/>
      <c r="P57" s="37" t="s">
        <v>94</v>
      </c>
      <c r="Q57" s="37" t="s">
        <v>94</v>
      </c>
      <c r="R57" s="37" t="s">
        <v>94</v>
      </c>
      <c r="S57" s="37" t="s">
        <v>94</v>
      </c>
      <c r="T57" s="37" t="s">
        <v>94</v>
      </c>
      <c r="U57" s="64"/>
      <c r="V57" s="64"/>
      <c r="W57" s="37" t="s">
        <v>94</v>
      </c>
      <c r="X57" s="37" t="s">
        <v>94</v>
      </c>
      <c r="Y57" s="37" t="s">
        <v>94</v>
      </c>
      <c r="Z57" s="37" t="s">
        <v>94</v>
      </c>
      <c r="AA57" s="37" t="s">
        <v>94</v>
      </c>
      <c r="AB57" s="37"/>
      <c r="AC57" s="37"/>
      <c r="AD57" s="37" t="s">
        <v>94</v>
      </c>
      <c r="AE57" s="37" t="s">
        <v>94</v>
      </c>
      <c r="AF57" s="37" t="s">
        <v>94</v>
      </c>
      <c r="AG57" s="37" t="s">
        <v>94</v>
      </c>
      <c r="AH57" s="37" t="s">
        <v>94</v>
      </c>
      <c r="AI57" s="37"/>
      <c r="AJ57" s="37"/>
      <c r="AK57" s="37" t="s">
        <v>83</v>
      </c>
      <c r="AL57" s="37" t="s">
        <v>83</v>
      </c>
      <c r="AM57" s="37" t="s">
        <v>83</v>
      </c>
      <c r="AN57" s="37" t="s">
        <v>83</v>
      </c>
      <c r="AO57" s="37" t="s">
        <v>83</v>
      </c>
      <c r="AP57" s="126"/>
    </row>
    <row r="58" spans="1:42" s="60" customFormat="1" ht="22.5" customHeight="1" x14ac:dyDescent="0.25">
      <c r="A58" s="223">
        <v>361241</v>
      </c>
      <c r="B58" s="6">
        <v>12</v>
      </c>
      <c r="C58" s="7">
        <v>77</v>
      </c>
      <c r="D58" s="41" t="s">
        <v>61</v>
      </c>
      <c r="E58" s="76">
        <v>6049</v>
      </c>
      <c r="F58" s="185">
        <v>32001</v>
      </c>
      <c r="G58" s="273" t="s">
        <v>284</v>
      </c>
      <c r="H58" s="71">
        <v>43724</v>
      </c>
      <c r="I58" s="71">
        <v>43766</v>
      </c>
      <c r="J58" s="71">
        <v>44358</v>
      </c>
      <c r="K58" s="37" t="s">
        <v>94</v>
      </c>
      <c r="L58" s="37" t="s">
        <v>94</v>
      </c>
      <c r="M58" s="37" t="s">
        <v>94</v>
      </c>
      <c r="N58" s="64"/>
      <c r="O58" s="64"/>
      <c r="P58" s="37" t="s">
        <v>94</v>
      </c>
      <c r="Q58" s="37" t="s">
        <v>94</v>
      </c>
      <c r="R58" s="37" t="s">
        <v>94</v>
      </c>
      <c r="S58" s="37" t="s">
        <v>94</v>
      </c>
      <c r="T58" s="37" t="s">
        <v>94</v>
      </c>
      <c r="U58" s="64"/>
      <c r="V58" s="64"/>
      <c r="W58" s="37" t="s">
        <v>94</v>
      </c>
      <c r="X58" s="37" t="s">
        <v>94</v>
      </c>
      <c r="Y58" s="37" t="s">
        <v>94</v>
      </c>
      <c r="Z58" s="37" t="s">
        <v>94</v>
      </c>
      <c r="AA58" s="37" t="s">
        <v>94</v>
      </c>
      <c r="AB58" s="37"/>
      <c r="AC58" s="37"/>
      <c r="AD58" s="37" t="s">
        <v>94</v>
      </c>
      <c r="AE58" s="37" t="s">
        <v>94</v>
      </c>
      <c r="AF58" s="37" t="s">
        <v>94</v>
      </c>
      <c r="AG58" s="37" t="s">
        <v>94</v>
      </c>
      <c r="AH58" s="37" t="s">
        <v>94</v>
      </c>
      <c r="AI58" s="37"/>
      <c r="AJ58" s="37"/>
      <c r="AK58" s="37" t="s">
        <v>83</v>
      </c>
      <c r="AL58" s="37" t="s">
        <v>83</v>
      </c>
      <c r="AM58" s="37" t="s">
        <v>83</v>
      </c>
      <c r="AN58" s="37" t="s">
        <v>83</v>
      </c>
      <c r="AO58" s="37" t="s">
        <v>83</v>
      </c>
      <c r="AP58" s="126"/>
    </row>
    <row r="59" spans="1:42" s="60" customFormat="1" ht="22.5" customHeight="1" x14ac:dyDescent="0.25">
      <c r="A59" s="223">
        <v>361241</v>
      </c>
      <c r="B59" s="6">
        <v>12</v>
      </c>
      <c r="C59" s="7">
        <v>69</v>
      </c>
      <c r="D59" s="41" t="s">
        <v>63</v>
      </c>
      <c r="E59" s="76">
        <v>3655</v>
      </c>
      <c r="F59" s="185">
        <v>35364</v>
      </c>
      <c r="G59" s="273" t="s">
        <v>286</v>
      </c>
      <c r="H59" s="71">
        <v>43724</v>
      </c>
      <c r="I59" s="71">
        <v>43766</v>
      </c>
      <c r="J59" s="71">
        <v>44358</v>
      </c>
      <c r="K59" s="37" t="s">
        <v>94</v>
      </c>
      <c r="L59" s="37" t="s">
        <v>94</v>
      </c>
      <c r="M59" s="37" t="s">
        <v>94</v>
      </c>
      <c r="N59" s="64"/>
      <c r="O59" s="64"/>
      <c r="P59" s="37" t="s">
        <v>94</v>
      </c>
      <c r="Q59" s="37" t="s">
        <v>94</v>
      </c>
      <c r="R59" s="37" t="s">
        <v>94</v>
      </c>
      <c r="S59" s="96" t="s">
        <v>107</v>
      </c>
      <c r="T59" s="37" t="s">
        <v>83</v>
      </c>
      <c r="U59" s="64"/>
      <c r="V59" s="64"/>
      <c r="W59" s="37" t="s">
        <v>94</v>
      </c>
      <c r="X59" s="37" t="s">
        <v>91</v>
      </c>
      <c r="Y59" s="37" t="s">
        <v>91</v>
      </c>
      <c r="Z59" s="37" t="s">
        <v>91</v>
      </c>
      <c r="AA59" s="37" t="s">
        <v>94</v>
      </c>
      <c r="AB59" s="37"/>
      <c r="AC59" s="37"/>
      <c r="AD59" s="96" t="s">
        <v>107</v>
      </c>
      <c r="AE59" s="96" t="s">
        <v>107</v>
      </c>
      <c r="AF59" s="37" t="s">
        <v>94</v>
      </c>
      <c r="AG59" s="37" t="s">
        <v>94</v>
      </c>
      <c r="AH59" s="37" t="s">
        <v>94</v>
      </c>
      <c r="AI59" s="37"/>
      <c r="AJ59" s="37"/>
      <c r="AK59" s="37" t="s">
        <v>83</v>
      </c>
      <c r="AL59" s="37" t="s">
        <v>83</v>
      </c>
      <c r="AM59" s="37" t="s">
        <v>83</v>
      </c>
      <c r="AN59" s="37" t="s">
        <v>83</v>
      </c>
      <c r="AO59" s="37" t="s">
        <v>83</v>
      </c>
      <c r="AP59" s="126"/>
    </row>
    <row r="60" spans="1:42" s="60" customFormat="1" ht="22.5" customHeight="1" x14ac:dyDescent="0.25">
      <c r="A60" s="223">
        <v>361241</v>
      </c>
      <c r="B60" s="6">
        <v>4</v>
      </c>
      <c r="C60" s="7">
        <v>78</v>
      </c>
      <c r="D60" s="51" t="s">
        <v>64</v>
      </c>
      <c r="E60" s="108">
        <v>5343</v>
      </c>
      <c r="F60" s="186">
        <v>30861</v>
      </c>
      <c r="G60" s="273" t="s">
        <v>287</v>
      </c>
      <c r="H60" s="71">
        <v>43430</v>
      </c>
      <c r="I60" s="71">
        <v>43488</v>
      </c>
      <c r="J60" s="71">
        <v>44113</v>
      </c>
      <c r="K60" s="37" t="s">
        <v>94</v>
      </c>
      <c r="L60" s="37" t="s">
        <v>94</v>
      </c>
      <c r="M60" s="37" t="s">
        <v>94</v>
      </c>
      <c r="N60" s="64"/>
      <c r="O60" s="64"/>
      <c r="P60" s="37" t="s">
        <v>94</v>
      </c>
      <c r="Q60" s="37" t="s">
        <v>94</v>
      </c>
      <c r="R60" s="37" t="s">
        <v>94</v>
      </c>
      <c r="S60" s="37" t="s">
        <v>94</v>
      </c>
      <c r="T60" s="37" t="s">
        <v>94</v>
      </c>
      <c r="U60" s="64"/>
      <c r="V60" s="64"/>
      <c r="W60" s="37" t="s">
        <v>94</v>
      </c>
      <c r="X60" s="37" t="s">
        <v>94</v>
      </c>
      <c r="Y60" s="37" t="s">
        <v>94</v>
      </c>
      <c r="Z60" s="37" t="s">
        <v>94</v>
      </c>
      <c r="AA60" s="37" t="s">
        <v>94</v>
      </c>
      <c r="AB60" s="37"/>
      <c r="AC60" s="37"/>
      <c r="AD60" s="37" t="s">
        <v>94</v>
      </c>
      <c r="AE60" s="37" t="s">
        <v>94</v>
      </c>
      <c r="AF60" s="37" t="s">
        <v>94</v>
      </c>
      <c r="AG60" s="37" t="s">
        <v>94</v>
      </c>
      <c r="AH60" s="37" t="s">
        <v>94</v>
      </c>
      <c r="AI60" s="37"/>
      <c r="AJ60" s="37"/>
      <c r="AK60" s="37" t="s">
        <v>83</v>
      </c>
      <c r="AL60" s="37" t="s">
        <v>83</v>
      </c>
      <c r="AM60" s="37" t="s">
        <v>83</v>
      </c>
      <c r="AN60" s="37" t="s">
        <v>83</v>
      </c>
      <c r="AO60" s="37" t="s">
        <v>83</v>
      </c>
      <c r="AP60" s="126"/>
    </row>
    <row r="61" spans="1:42" s="60" customFormat="1" ht="22.5" customHeight="1" x14ac:dyDescent="0.25">
      <c r="A61" s="223">
        <v>361241</v>
      </c>
      <c r="B61" s="6">
        <v>13</v>
      </c>
      <c r="C61" s="7">
        <v>23</v>
      </c>
      <c r="D61" s="41" t="s">
        <v>77</v>
      </c>
      <c r="E61" s="81">
        <v>3928</v>
      </c>
      <c r="F61" s="185">
        <v>34715</v>
      </c>
      <c r="G61" s="273" t="s">
        <v>288</v>
      </c>
      <c r="H61" s="71">
        <v>43766</v>
      </c>
      <c r="I61" s="71">
        <v>43499</v>
      </c>
      <c r="J61" s="71">
        <v>44400</v>
      </c>
      <c r="K61" s="37" t="s">
        <v>94</v>
      </c>
      <c r="L61" s="37" t="s">
        <v>94</v>
      </c>
      <c r="M61" s="37" t="s">
        <v>94</v>
      </c>
      <c r="N61" s="64"/>
      <c r="O61" s="64"/>
      <c r="P61" s="37" t="s">
        <v>94</v>
      </c>
      <c r="Q61" s="37" t="s">
        <v>94</v>
      </c>
      <c r="R61" s="37" t="s">
        <v>94</v>
      </c>
      <c r="S61" s="37" t="s">
        <v>94</v>
      </c>
      <c r="T61" s="37" t="s">
        <v>94</v>
      </c>
      <c r="U61" s="64"/>
      <c r="V61" s="64"/>
      <c r="W61" s="37" t="s">
        <v>94</v>
      </c>
      <c r="X61" s="37" t="s">
        <v>94</v>
      </c>
      <c r="Y61" s="37" t="s">
        <v>94</v>
      </c>
      <c r="Z61" s="37" t="s">
        <v>94</v>
      </c>
      <c r="AA61" s="37" t="s">
        <v>94</v>
      </c>
      <c r="AB61" s="37"/>
      <c r="AC61" s="37"/>
      <c r="AD61" s="37" t="s">
        <v>94</v>
      </c>
      <c r="AE61" s="37" t="s">
        <v>94</v>
      </c>
      <c r="AF61" s="37" t="s">
        <v>94</v>
      </c>
      <c r="AG61" s="37" t="s">
        <v>94</v>
      </c>
      <c r="AH61" s="37" t="s">
        <v>94</v>
      </c>
      <c r="AI61" s="37"/>
      <c r="AJ61" s="37"/>
      <c r="AK61" s="37" t="s">
        <v>83</v>
      </c>
      <c r="AL61" s="37" t="s">
        <v>83</v>
      </c>
      <c r="AM61" s="37" t="s">
        <v>83</v>
      </c>
      <c r="AN61" s="37" t="s">
        <v>83</v>
      </c>
      <c r="AO61" s="37" t="s">
        <v>83</v>
      </c>
      <c r="AP61" s="126"/>
    </row>
    <row r="62" spans="1:42" s="55" customFormat="1" ht="22.5" customHeight="1" x14ac:dyDescent="0.25">
      <c r="A62" s="223"/>
      <c r="B62" s="6" t="s">
        <v>31</v>
      </c>
      <c r="C62" s="7">
        <v>56</v>
      </c>
      <c r="D62" s="12" t="s">
        <v>434</v>
      </c>
      <c r="E62" s="107">
        <v>3043</v>
      </c>
      <c r="F62" s="70">
        <v>30681</v>
      </c>
      <c r="G62" s="273" t="s">
        <v>289</v>
      </c>
      <c r="H62" s="71">
        <v>43353</v>
      </c>
      <c r="I62" s="71">
        <v>43370</v>
      </c>
      <c r="J62" s="71">
        <v>44036</v>
      </c>
      <c r="K62" s="37" t="s">
        <v>94</v>
      </c>
      <c r="L62" s="96" t="s">
        <v>102</v>
      </c>
      <c r="M62" s="37" t="s">
        <v>94</v>
      </c>
      <c r="N62" s="64"/>
      <c r="O62" s="64"/>
      <c r="P62" s="37" t="s">
        <v>94</v>
      </c>
      <c r="Q62" s="37" t="s">
        <v>94</v>
      </c>
      <c r="R62" s="37" t="s">
        <v>94</v>
      </c>
      <c r="S62" s="37" t="s">
        <v>94</v>
      </c>
      <c r="T62" s="37" t="s">
        <v>94</v>
      </c>
      <c r="U62" s="64"/>
      <c r="V62" s="64"/>
      <c r="W62" s="37" t="s">
        <v>94</v>
      </c>
      <c r="X62" s="37" t="s">
        <v>94</v>
      </c>
      <c r="Y62" s="37" t="s">
        <v>94</v>
      </c>
      <c r="Z62" s="37" t="s">
        <v>94</v>
      </c>
      <c r="AA62" s="37" t="s">
        <v>94</v>
      </c>
      <c r="AB62" s="37"/>
      <c r="AC62" s="37"/>
      <c r="AD62" s="37" t="s">
        <v>94</v>
      </c>
      <c r="AE62" s="37" t="s">
        <v>94</v>
      </c>
      <c r="AF62" s="37" t="s">
        <v>107</v>
      </c>
      <c r="AG62" s="37" t="s">
        <v>94</v>
      </c>
      <c r="AH62" s="37" t="s">
        <v>94</v>
      </c>
      <c r="AI62" s="16" t="s">
        <v>435</v>
      </c>
      <c r="AJ62" s="37"/>
      <c r="AK62" s="64"/>
      <c r="AL62" s="64"/>
      <c r="AM62" s="64"/>
      <c r="AN62" s="64"/>
      <c r="AO62" s="64"/>
      <c r="AP62" s="126"/>
    </row>
    <row r="63" spans="1:42" s="55" customFormat="1" ht="22.5" customHeight="1" x14ac:dyDescent="0.25">
      <c r="A63" s="223">
        <v>361241</v>
      </c>
      <c r="B63" s="6">
        <v>14</v>
      </c>
      <c r="C63" s="7">
        <v>76</v>
      </c>
      <c r="D63" s="32" t="s">
        <v>179</v>
      </c>
      <c r="E63" s="81">
        <v>4925</v>
      </c>
      <c r="F63" s="185">
        <v>30476</v>
      </c>
      <c r="G63" s="273" t="s">
        <v>313</v>
      </c>
      <c r="H63" s="71">
        <v>43864</v>
      </c>
      <c r="I63" s="71">
        <v>43963</v>
      </c>
      <c r="J63" s="71">
        <v>44498</v>
      </c>
      <c r="K63" s="37" t="s">
        <v>94</v>
      </c>
      <c r="L63" s="37" t="s">
        <v>94</v>
      </c>
      <c r="M63" s="37" t="s">
        <v>94</v>
      </c>
      <c r="N63" s="64"/>
      <c r="O63" s="64"/>
      <c r="P63" s="37" t="s">
        <v>94</v>
      </c>
      <c r="Q63" s="37" t="s">
        <v>94</v>
      </c>
      <c r="R63" s="37" t="s">
        <v>94</v>
      </c>
      <c r="S63" s="37" t="s">
        <v>94</v>
      </c>
      <c r="T63" s="37" t="s">
        <v>94</v>
      </c>
      <c r="U63" s="64"/>
      <c r="V63" s="64"/>
      <c r="W63" s="37" t="s">
        <v>94</v>
      </c>
      <c r="X63" s="37" t="s">
        <v>94</v>
      </c>
      <c r="Y63" s="37" t="s">
        <v>94</v>
      </c>
      <c r="Z63" s="37" t="s">
        <v>94</v>
      </c>
      <c r="AA63" s="37" t="s">
        <v>94</v>
      </c>
      <c r="AB63" s="37"/>
      <c r="AC63" s="37"/>
      <c r="AD63" s="37" t="s">
        <v>94</v>
      </c>
      <c r="AE63" s="37" t="s">
        <v>94</v>
      </c>
      <c r="AF63" s="37" t="s">
        <v>94</v>
      </c>
      <c r="AG63" s="37" t="s">
        <v>94</v>
      </c>
      <c r="AH63" s="37" t="s">
        <v>94</v>
      </c>
      <c r="AI63" s="37"/>
      <c r="AJ63" s="37"/>
      <c r="AK63" s="37" t="s">
        <v>83</v>
      </c>
      <c r="AL63" s="37" t="s">
        <v>83</v>
      </c>
      <c r="AM63" s="37" t="s">
        <v>83</v>
      </c>
      <c r="AN63" s="37" t="s">
        <v>83</v>
      </c>
      <c r="AO63" s="37" t="s">
        <v>83</v>
      </c>
      <c r="AP63" s="126"/>
    </row>
    <row r="64" spans="1:42" s="60" customFormat="1" ht="22.5" customHeight="1" x14ac:dyDescent="0.25">
      <c r="A64" s="223">
        <v>361241</v>
      </c>
      <c r="B64" s="6">
        <v>12</v>
      </c>
      <c r="C64" s="9">
        <v>70</v>
      </c>
      <c r="D64" s="41" t="s">
        <v>67</v>
      </c>
      <c r="E64" s="76">
        <v>3972</v>
      </c>
      <c r="F64" s="185">
        <v>36477</v>
      </c>
      <c r="G64" s="273" t="s">
        <v>290</v>
      </c>
      <c r="H64" s="71">
        <v>43724</v>
      </c>
      <c r="I64" s="71">
        <v>43766</v>
      </c>
      <c r="J64" s="71">
        <v>44358</v>
      </c>
      <c r="K64" s="37" t="s">
        <v>94</v>
      </c>
      <c r="L64" s="37" t="s">
        <v>94</v>
      </c>
      <c r="M64" s="37" t="s">
        <v>94</v>
      </c>
      <c r="N64" s="64"/>
      <c r="O64" s="64"/>
      <c r="P64" s="37" t="s">
        <v>94</v>
      </c>
      <c r="Q64" s="37" t="s">
        <v>94</v>
      </c>
      <c r="R64" s="37" t="s">
        <v>94</v>
      </c>
      <c r="S64" s="96" t="s">
        <v>107</v>
      </c>
      <c r="T64" s="37" t="s">
        <v>83</v>
      </c>
      <c r="U64" s="64"/>
      <c r="V64" s="64"/>
      <c r="W64" s="37" t="s">
        <v>94</v>
      </c>
      <c r="X64" s="37" t="s">
        <v>94</v>
      </c>
      <c r="Y64" s="37" t="s">
        <v>91</v>
      </c>
      <c r="Z64" s="37" t="s">
        <v>91</v>
      </c>
      <c r="AA64" s="37" t="s">
        <v>91</v>
      </c>
      <c r="AB64" s="37" t="s">
        <v>96</v>
      </c>
      <c r="AC64" s="37" t="s">
        <v>96</v>
      </c>
      <c r="AD64" s="37" t="s">
        <v>96</v>
      </c>
      <c r="AE64" s="37" t="s">
        <v>96</v>
      </c>
      <c r="AF64" s="37" t="s">
        <v>94</v>
      </c>
      <c r="AG64" s="37" t="s">
        <v>94</v>
      </c>
      <c r="AH64" s="37" t="s">
        <v>83</v>
      </c>
      <c r="AI64" s="37"/>
      <c r="AJ64" s="37"/>
      <c r="AK64" s="37" t="s">
        <v>83</v>
      </c>
      <c r="AL64" s="37" t="s">
        <v>83</v>
      </c>
      <c r="AM64" s="37" t="s">
        <v>83</v>
      </c>
      <c r="AN64" s="37" t="s">
        <v>83</v>
      </c>
      <c r="AO64" s="37" t="s">
        <v>83</v>
      </c>
      <c r="AP64" s="126"/>
    </row>
    <row r="65" spans="1:42" s="60" customFormat="1" ht="22.5" customHeight="1" x14ac:dyDescent="0.25">
      <c r="A65" s="223"/>
      <c r="B65" s="6">
        <v>15</v>
      </c>
      <c r="C65" s="9"/>
      <c r="D65" s="280" t="s">
        <v>430</v>
      </c>
      <c r="E65" s="107">
        <v>6036</v>
      </c>
      <c r="F65" s="70">
        <v>35435</v>
      </c>
      <c r="G65" s="273" t="s">
        <v>293</v>
      </c>
      <c r="H65" s="71">
        <v>43969</v>
      </c>
      <c r="I65" s="166"/>
      <c r="J65" s="71">
        <v>44085</v>
      </c>
      <c r="K65" s="37" t="s">
        <v>94</v>
      </c>
      <c r="L65" s="37" t="s">
        <v>94</v>
      </c>
      <c r="M65" s="37" t="s">
        <v>94</v>
      </c>
      <c r="N65" s="64"/>
      <c r="O65" s="64"/>
      <c r="P65" s="37" t="s">
        <v>94</v>
      </c>
      <c r="Q65" s="37" t="s">
        <v>94</v>
      </c>
      <c r="R65" s="37" t="s">
        <v>94</v>
      </c>
      <c r="S65" s="37" t="s">
        <v>94</v>
      </c>
      <c r="T65" s="37" t="s">
        <v>94</v>
      </c>
      <c r="U65" s="64"/>
      <c r="V65" s="64"/>
      <c r="W65" s="37" t="s">
        <v>94</v>
      </c>
      <c r="X65" s="37" t="s">
        <v>94</v>
      </c>
      <c r="Y65" s="37" t="s">
        <v>94</v>
      </c>
      <c r="Z65" s="37" t="s">
        <v>94</v>
      </c>
      <c r="AA65" s="37" t="s">
        <v>94</v>
      </c>
      <c r="AB65" s="37"/>
      <c r="AC65" s="37"/>
      <c r="AD65" s="74" t="s">
        <v>431</v>
      </c>
      <c r="AE65" s="64"/>
      <c r="AF65" s="64"/>
      <c r="AG65" s="64"/>
      <c r="AH65" s="64"/>
      <c r="AI65" s="37"/>
      <c r="AJ65" s="37"/>
      <c r="AK65" s="64"/>
      <c r="AL65" s="64"/>
      <c r="AM65" s="64"/>
      <c r="AN65" s="64"/>
      <c r="AO65" s="64"/>
      <c r="AP65" s="126"/>
    </row>
    <row r="66" spans="1:42" s="60" customFormat="1" ht="22.5" customHeight="1" x14ac:dyDescent="0.2">
      <c r="A66" s="223">
        <v>361240</v>
      </c>
      <c r="B66" s="6" t="s">
        <v>17</v>
      </c>
      <c r="C66" s="9"/>
      <c r="D66" s="32" t="s">
        <v>385</v>
      </c>
      <c r="E66" s="81">
        <v>5751</v>
      </c>
      <c r="F66" s="185">
        <v>35068</v>
      </c>
      <c r="G66" s="265" t="s">
        <v>371</v>
      </c>
      <c r="H66" s="138">
        <v>43997</v>
      </c>
      <c r="I66" s="166"/>
      <c r="J66" s="71">
        <v>44113</v>
      </c>
      <c r="K66" s="37" t="s">
        <v>94</v>
      </c>
      <c r="L66" s="37" t="s">
        <v>94</v>
      </c>
      <c r="M66" s="37" t="s">
        <v>94</v>
      </c>
      <c r="N66" s="64"/>
      <c r="O66" s="64"/>
      <c r="P66" s="37" t="s">
        <v>94</v>
      </c>
      <c r="Q66" s="37" t="s">
        <v>84</v>
      </c>
      <c r="R66" s="37" t="s">
        <v>94</v>
      </c>
      <c r="S66" s="37" t="s">
        <v>94</v>
      </c>
      <c r="T66" s="37" t="s">
        <v>94</v>
      </c>
      <c r="U66" s="64"/>
      <c r="V66" s="64"/>
      <c r="W66" s="37" t="s">
        <v>94</v>
      </c>
      <c r="X66" s="37" t="s">
        <v>94</v>
      </c>
      <c r="Y66" s="37" t="s">
        <v>94</v>
      </c>
      <c r="Z66" s="37" t="s">
        <v>91</v>
      </c>
      <c r="AA66" s="37" t="s">
        <v>91</v>
      </c>
      <c r="AB66" s="37"/>
      <c r="AC66" s="37"/>
      <c r="AD66" s="37" t="s">
        <v>94</v>
      </c>
      <c r="AE66" s="37" t="s">
        <v>91</v>
      </c>
      <c r="AF66" s="37" t="s">
        <v>94</v>
      </c>
      <c r="AG66" s="37" t="s">
        <v>94</v>
      </c>
      <c r="AH66" s="37" t="s">
        <v>94</v>
      </c>
      <c r="AI66" s="37"/>
      <c r="AJ66" s="37"/>
      <c r="AK66" s="37" t="s">
        <v>84</v>
      </c>
      <c r="AL66" s="37" t="s">
        <v>84</v>
      </c>
      <c r="AM66" s="37" t="s">
        <v>84</v>
      </c>
      <c r="AN66" s="37" t="s">
        <v>84</v>
      </c>
      <c r="AO66" s="37" t="s">
        <v>84</v>
      </c>
      <c r="AP66" s="126"/>
    </row>
    <row r="67" spans="1:42" s="60" customFormat="1" ht="22.5" customHeight="1" x14ac:dyDescent="0.2">
      <c r="A67" s="223">
        <v>361240</v>
      </c>
      <c r="B67" s="6" t="s">
        <v>17</v>
      </c>
      <c r="C67" s="9"/>
      <c r="D67" s="32" t="s">
        <v>377</v>
      </c>
      <c r="E67" s="81">
        <v>6744</v>
      </c>
      <c r="F67" s="185">
        <v>33607</v>
      </c>
      <c r="G67" s="265" t="s">
        <v>378</v>
      </c>
      <c r="H67" s="138">
        <v>44011</v>
      </c>
      <c r="I67" s="166"/>
      <c r="J67" s="71">
        <v>44127</v>
      </c>
      <c r="K67" s="37" t="s">
        <v>94</v>
      </c>
      <c r="L67" s="37" t="s">
        <v>94</v>
      </c>
      <c r="M67" s="37" t="s">
        <v>94</v>
      </c>
      <c r="N67" s="64"/>
      <c r="O67" s="64"/>
      <c r="P67" s="37" t="s">
        <v>94</v>
      </c>
      <c r="Q67" s="37" t="s">
        <v>94</v>
      </c>
      <c r="R67" s="37" t="s">
        <v>94</v>
      </c>
      <c r="S67" s="37" t="s">
        <v>94</v>
      </c>
      <c r="T67" s="37" t="s">
        <v>94</v>
      </c>
      <c r="U67" s="64"/>
      <c r="V67" s="64"/>
      <c r="W67" s="37" t="s">
        <v>94</v>
      </c>
      <c r="X67" s="37" t="s">
        <v>94</v>
      </c>
      <c r="Y67" s="37" t="s">
        <v>94</v>
      </c>
      <c r="Z67" s="37" t="s">
        <v>94</v>
      </c>
      <c r="AA67" s="37" t="s">
        <v>94</v>
      </c>
      <c r="AB67" s="37"/>
      <c r="AC67" s="37"/>
      <c r="AD67" s="37" t="s">
        <v>91</v>
      </c>
      <c r="AE67" s="37" t="s">
        <v>91</v>
      </c>
      <c r="AF67" s="37" t="s">
        <v>94</v>
      </c>
      <c r="AG67" s="37" t="s">
        <v>94</v>
      </c>
      <c r="AH67" s="37" t="s">
        <v>94</v>
      </c>
      <c r="AI67" s="37"/>
      <c r="AJ67" s="37"/>
      <c r="AK67" s="37" t="s">
        <v>84</v>
      </c>
      <c r="AL67" s="37" t="s">
        <v>84</v>
      </c>
      <c r="AM67" s="37" t="s">
        <v>84</v>
      </c>
      <c r="AN67" s="37" t="s">
        <v>84</v>
      </c>
      <c r="AO67" s="37" t="s">
        <v>84</v>
      </c>
      <c r="AP67" s="126"/>
    </row>
    <row r="68" spans="1:42" s="60" customFormat="1" ht="22.5" customHeight="1" x14ac:dyDescent="0.2">
      <c r="A68" s="223">
        <v>361240</v>
      </c>
      <c r="B68" s="6" t="s">
        <v>17</v>
      </c>
      <c r="C68" s="9"/>
      <c r="D68" s="32" t="s">
        <v>386</v>
      </c>
      <c r="E68" s="81">
        <v>6783</v>
      </c>
      <c r="F68" s="185">
        <v>33834</v>
      </c>
      <c r="G68" s="265" t="s">
        <v>369</v>
      </c>
      <c r="H68" s="138">
        <v>43997</v>
      </c>
      <c r="I68" s="166"/>
      <c r="J68" s="71">
        <v>44113</v>
      </c>
      <c r="K68" s="37" t="s">
        <v>94</v>
      </c>
      <c r="L68" s="37" t="s">
        <v>94</v>
      </c>
      <c r="M68" s="37" t="s">
        <v>94</v>
      </c>
      <c r="N68" s="64"/>
      <c r="O68" s="64"/>
      <c r="P68" s="37" t="s">
        <v>94</v>
      </c>
      <c r="Q68" s="37" t="s">
        <v>94</v>
      </c>
      <c r="R68" s="37" t="s">
        <v>94</v>
      </c>
      <c r="S68" s="37" t="s">
        <v>94</v>
      </c>
      <c r="T68" s="37" t="s">
        <v>94</v>
      </c>
      <c r="U68" s="64"/>
      <c r="V68" s="64"/>
      <c r="W68" s="37" t="s">
        <v>91</v>
      </c>
      <c r="X68" s="37" t="s">
        <v>91</v>
      </c>
      <c r="Y68" s="37" t="s">
        <v>91</v>
      </c>
      <c r="Z68" s="37" t="s">
        <v>94</v>
      </c>
      <c r="AA68" s="37" t="s">
        <v>94</v>
      </c>
      <c r="AB68" s="37"/>
      <c r="AC68" s="37"/>
      <c r="AD68" s="37" t="s">
        <v>94</v>
      </c>
      <c r="AE68" s="37" t="s">
        <v>94</v>
      </c>
      <c r="AF68" s="37" t="s">
        <v>94</v>
      </c>
      <c r="AG68" s="37" t="s">
        <v>94</v>
      </c>
      <c r="AH68" s="37" t="s">
        <v>94</v>
      </c>
      <c r="AI68" s="37"/>
      <c r="AJ68" s="37"/>
      <c r="AK68" s="37" t="s">
        <v>84</v>
      </c>
      <c r="AL68" s="37" t="s">
        <v>84</v>
      </c>
      <c r="AM68" s="37" t="s">
        <v>84</v>
      </c>
      <c r="AN68" s="37" t="s">
        <v>84</v>
      </c>
      <c r="AO68" s="37" t="s">
        <v>84</v>
      </c>
      <c r="AP68" s="126"/>
    </row>
    <row r="69" spans="1:42" s="60" customFormat="1" ht="22.5" customHeight="1" x14ac:dyDescent="0.2">
      <c r="A69" s="223">
        <v>361240</v>
      </c>
      <c r="B69" s="6" t="s">
        <v>17</v>
      </c>
      <c r="C69" s="9"/>
      <c r="D69" s="86" t="s">
        <v>432</v>
      </c>
      <c r="E69" s="81">
        <v>5694</v>
      </c>
      <c r="F69" s="185">
        <v>34927</v>
      </c>
      <c r="G69" s="265" t="s">
        <v>422</v>
      </c>
      <c r="H69" s="138">
        <v>44013</v>
      </c>
      <c r="I69" s="166"/>
      <c r="J69" s="71">
        <v>44036</v>
      </c>
      <c r="K69" s="37" t="s">
        <v>94</v>
      </c>
      <c r="L69" s="37" t="s">
        <v>94</v>
      </c>
      <c r="M69" s="37" t="s">
        <v>94</v>
      </c>
      <c r="N69" s="64"/>
      <c r="O69" s="64"/>
      <c r="P69" s="37" t="s">
        <v>91</v>
      </c>
      <c r="Q69" s="37" t="s">
        <v>91</v>
      </c>
      <c r="R69" s="37" t="s">
        <v>91</v>
      </c>
      <c r="S69" s="37" t="s">
        <v>96</v>
      </c>
      <c r="T69" s="37" t="s">
        <v>94</v>
      </c>
      <c r="U69" s="64"/>
      <c r="V69" s="64"/>
      <c r="W69" s="37" t="s">
        <v>93</v>
      </c>
      <c r="X69" s="37" t="s">
        <v>94</v>
      </c>
      <c r="Y69" s="37" t="s">
        <v>94</v>
      </c>
      <c r="Z69" s="37" t="s">
        <v>114</v>
      </c>
      <c r="AA69" s="37" t="s">
        <v>94</v>
      </c>
      <c r="AB69" s="37"/>
      <c r="AC69" s="37"/>
      <c r="AD69" s="37" t="s">
        <v>94</v>
      </c>
      <c r="AE69" s="37" t="s">
        <v>94</v>
      </c>
      <c r="AF69" s="37" t="s">
        <v>94</v>
      </c>
      <c r="AG69" s="37" t="s">
        <v>94</v>
      </c>
      <c r="AH69" s="37" t="s">
        <v>94</v>
      </c>
      <c r="AI69" s="16" t="s">
        <v>435</v>
      </c>
      <c r="AJ69" s="37"/>
      <c r="AK69" s="64"/>
      <c r="AL69" s="64"/>
      <c r="AM69" s="64"/>
      <c r="AN69" s="64"/>
      <c r="AO69" s="64"/>
      <c r="AP69" s="126"/>
    </row>
    <row r="70" spans="1:42" s="60" customFormat="1" ht="22.5" customHeight="1" x14ac:dyDescent="0.25">
      <c r="A70" s="223">
        <v>361240</v>
      </c>
      <c r="B70" s="6" t="s">
        <v>17</v>
      </c>
      <c r="C70" s="9">
        <v>35</v>
      </c>
      <c r="D70" s="86" t="s">
        <v>314</v>
      </c>
      <c r="E70" s="81">
        <v>4267</v>
      </c>
      <c r="F70" s="185">
        <v>34335</v>
      </c>
      <c r="G70" s="273" t="s">
        <v>294</v>
      </c>
      <c r="H70" s="71">
        <v>43864</v>
      </c>
      <c r="I70" s="166"/>
      <c r="J70" s="71">
        <v>44036</v>
      </c>
      <c r="K70" s="37" t="s">
        <v>94</v>
      </c>
      <c r="L70" s="37" t="s">
        <v>94</v>
      </c>
      <c r="M70" s="37" t="s">
        <v>84</v>
      </c>
      <c r="N70" s="64"/>
      <c r="O70" s="64"/>
      <c r="P70" s="37" t="s">
        <v>94</v>
      </c>
      <c r="Q70" s="37" t="s">
        <v>94</v>
      </c>
      <c r="R70" s="96" t="s">
        <v>114</v>
      </c>
      <c r="S70" s="37" t="s">
        <v>94</v>
      </c>
      <c r="T70" s="37" t="s">
        <v>91</v>
      </c>
      <c r="U70" s="64"/>
      <c r="V70" s="64"/>
      <c r="W70" s="37" t="s">
        <v>94</v>
      </c>
      <c r="X70" s="37" t="s">
        <v>94</v>
      </c>
      <c r="Y70" s="37" t="s">
        <v>94</v>
      </c>
      <c r="Z70" s="37" t="s">
        <v>94</v>
      </c>
      <c r="AA70" s="37" t="s">
        <v>94</v>
      </c>
      <c r="AB70" s="37"/>
      <c r="AC70" s="37"/>
      <c r="AD70" s="37" t="s">
        <v>94</v>
      </c>
      <c r="AE70" s="37" t="s">
        <v>91</v>
      </c>
      <c r="AF70" s="37" t="s">
        <v>91</v>
      </c>
      <c r="AG70" s="37" t="s">
        <v>94</v>
      </c>
      <c r="AH70" s="37" t="s">
        <v>94</v>
      </c>
      <c r="AI70" s="16" t="s">
        <v>435</v>
      </c>
      <c r="AJ70" s="37"/>
      <c r="AK70" s="64"/>
      <c r="AL70" s="64"/>
      <c r="AM70" s="64"/>
      <c r="AN70" s="64"/>
      <c r="AO70" s="64"/>
      <c r="AP70" s="126"/>
    </row>
    <row r="71" spans="1:42" s="60" customFormat="1" ht="22.5" customHeight="1" x14ac:dyDescent="0.2">
      <c r="A71" s="223">
        <v>361240</v>
      </c>
      <c r="B71" s="6" t="s">
        <v>17</v>
      </c>
      <c r="C71" s="9"/>
      <c r="D71" s="32" t="s">
        <v>379</v>
      </c>
      <c r="E71" s="81">
        <v>3087</v>
      </c>
      <c r="F71" s="185">
        <v>27541</v>
      </c>
      <c r="G71" s="265"/>
      <c r="H71" s="138">
        <v>44011</v>
      </c>
      <c r="I71" s="166"/>
      <c r="J71" s="71">
        <v>44127</v>
      </c>
      <c r="K71" s="37" t="s">
        <v>91</v>
      </c>
      <c r="L71" s="37" t="s">
        <v>91</v>
      </c>
      <c r="M71" s="37" t="s">
        <v>96</v>
      </c>
      <c r="N71" s="64"/>
      <c r="O71" s="64"/>
      <c r="P71" s="37" t="s">
        <v>113</v>
      </c>
      <c r="Q71" s="37" t="s">
        <v>94</v>
      </c>
      <c r="R71" s="37" t="s">
        <v>94</v>
      </c>
      <c r="S71" s="96" t="s">
        <v>114</v>
      </c>
      <c r="T71" s="37" t="s">
        <v>94</v>
      </c>
      <c r="U71" s="64"/>
      <c r="V71" s="64"/>
      <c r="W71" s="37" t="s">
        <v>94</v>
      </c>
      <c r="X71" s="37" t="s">
        <v>91</v>
      </c>
      <c r="Y71" s="37" t="s">
        <v>91</v>
      </c>
      <c r="Z71" s="37" t="s">
        <v>91</v>
      </c>
      <c r="AA71" s="37" t="s">
        <v>96</v>
      </c>
      <c r="AB71" s="37"/>
      <c r="AC71" s="37"/>
      <c r="AD71" s="37" t="s">
        <v>94</v>
      </c>
      <c r="AE71" s="37" t="s">
        <v>94</v>
      </c>
      <c r="AF71" s="37" t="s">
        <v>94</v>
      </c>
      <c r="AG71" s="37" t="s">
        <v>94</v>
      </c>
      <c r="AH71" s="37" t="s">
        <v>94</v>
      </c>
      <c r="AI71" s="37"/>
      <c r="AJ71" s="37"/>
      <c r="AK71" s="37" t="s">
        <v>84</v>
      </c>
      <c r="AL71" s="37" t="s">
        <v>84</v>
      </c>
      <c r="AM71" s="37" t="s">
        <v>84</v>
      </c>
      <c r="AN71" s="37" t="s">
        <v>84</v>
      </c>
      <c r="AO71" s="37" t="s">
        <v>84</v>
      </c>
      <c r="AP71" s="126"/>
    </row>
    <row r="72" spans="1:42" s="60" customFormat="1" ht="22.5" customHeight="1" x14ac:dyDescent="0.2">
      <c r="A72" s="223">
        <v>361240</v>
      </c>
      <c r="B72" s="6">
        <v>15</v>
      </c>
      <c r="C72" s="9"/>
      <c r="D72" s="32" t="s">
        <v>387</v>
      </c>
      <c r="E72" s="81">
        <v>4477</v>
      </c>
      <c r="F72" s="185">
        <v>32574</v>
      </c>
      <c r="G72" s="265" t="s">
        <v>373</v>
      </c>
      <c r="H72" s="138">
        <v>43997</v>
      </c>
      <c r="I72" s="166"/>
      <c r="J72" s="71">
        <v>44113</v>
      </c>
      <c r="K72" s="37" t="s">
        <v>94</v>
      </c>
      <c r="L72" s="37" t="s">
        <v>94</v>
      </c>
      <c r="M72" s="37" t="s">
        <v>94</v>
      </c>
      <c r="N72" s="64"/>
      <c r="O72" s="64"/>
      <c r="P72" s="37" t="s">
        <v>94</v>
      </c>
      <c r="Q72" s="37" t="s">
        <v>94</v>
      </c>
      <c r="R72" s="37" t="s">
        <v>94</v>
      </c>
      <c r="S72" s="37" t="s">
        <v>94</v>
      </c>
      <c r="T72" s="37" t="s">
        <v>94</v>
      </c>
      <c r="U72" s="64"/>
      <c r="V72" s="64"/>
      <c r="W72" s="37" t="s">
        <v>94</v>
      </c>
      <c r="X72" s="37" t="s">
        <v>94</v>
      </c>
      <c r="Y72" s="37" t="s">
        <v>94</v>
      </c>
      <c r="Z72" s="37" t="s">
        <v>94</v>
      </c>
      <c r="AA72" s="37" t="s">
        <v>94</v>
      </c>
      <c r="AB72" s="37"/>
      <c r="AC72" s="37"/>
      <c r="AD72" s="37" t="s">
        <v>94</v>
      </c>
      <c r="AE72" s="37" t="s">
        <v>84</v>
      </c>
      <c r="AF72" s="37" t="s">
        <v>84</v>
      </c>
      <c r="AG72" s="37" t="s">
        <v>94</v>
      </c>
      <c r="AH72" s="37" t="s">
        <v>94</v>
      </c>
      <c r="AI72" s="37"/>
      <c r="AJ72" s="37"/>
      <c r="AK72" s="37" t="s">
        <v>84</v>
      </c>
      <c r="AL72" s="37" t="s">
        <v>84</v>
      </c>
      <c r="AM72" s="37" t="s">
        <v>84</v>
      </c>
      <c r="AN72" s="37" t="s">
        <v>84</v>
      </c>
      <c r="AO72" s="37" t="s">
        <v>84</v>
      </c>
      <c r="AP72" s="126"/>
    </row>
    <row r="73" spans="1:42" s="60" customFormat="1" ht="22.5" customHeight="1" x14ac:dyDescent="0.2">
      <c r="A73" s="223">
        <v>361240</v>
      </c>
      <c r="B73" s="6">
        <v>15</v>
      </c>
      <c r="C73" s="9"/>
      <c r="D73" s="32" t="s">
        <v>393</v>
      </c>
      <c r="E73" s="81">
        <v>3644</v>
      </c>
      <c r="F73" s="185">
        <v>34452</v>
      </c>
      <c r="G73" s="265" t="s">
        <v>372</v>
      </c>
      <c r="H73" s="138">
        <v>43997</v>
      </c>
      <c r="I73" s="166"/>
      <c r="J73" s="71">
        <v>44113</v>
      </c>
      <c r="K73" s="37" t="s">
        <v>94</v>
      </c>
      <c r="L73" s="37" t="s">
        <v>94</v>
      </c>
      <c r="M73" s="37" t="s">
        <v>94</v>
      </c>
      <c r="N73" s="64"/>
      <c r="O73" s="64"/>
      <c r="P73" s="37" t="s">
        <v>94</v>
      </c>
      <c r="Q73" s="37" t="s">
        <v>94</v>
      </c>
      <c r="R73" s="37" t="s">
        <v>91</v>
      </c>
      <c r="S73" s="37" t="s">
        <v>84</v>
      </c>
      <c r="T73" s="37" t="s">
        <v>84</v>
      </c>
      <c r="U73" s="64"/>
      <c r="V73" s="64"/>
      <c r="W73" s="37" t="s">
        <v>91</v>
      </c>
      <c r="X73" s="37" t="s">
        <v>94</v>
      </c>
      <c r="Y73" s="37" t="s">
        <v>94</v>
      </c>
      <c r="Z73" s="37" t="s">
        <v>94</v>
      </c>
      <c r="AA73" s="37" t="s">
        <v>94</v>
      </c>
      <c r="AB73" s="37"/>
      <c r="AC73" s="37"/>
      <c r="AD73" s="37" t="s">
        <v>94</v>
      </c>
      <c r="AE73" s="37" t="s">
        <v>94</v>
      </c>
      <c r="AF73" s="37" t="s">
        <v>94</v>
      </c>
      <c r="AG73" s="37" t="s">
        <v>94</v>
      </c>
      <c r="AH73" s="37" t="s">
        <v>94</v>
      </c>
      <c r="AI73" s="37"/>
      <c r="AJ73" s="37"/>
      <c r="AK73" s="37" t="s">
        <v>84</v>
      </c>
      <c r="AL73" s="37" t="s">
        <v>84</v>
      </c>
      <c r="AM73" s="37" t="s">
        <v>84</v>
      </c>
      <c r="AN73" s="37" t="s">
        <v>84</v>
      </c>
      <c r="AO73" s="37" t="s">
        <v>84</v>
      </c>
      <c r="AP73" s="126"/>
    </row>
    <row r="74" spans="1:42" s="60" customFormat="1" ht="22.5" customHeight="1" x14ac:dyDescent="0.25">
      <c r="A74" s="223">
        <v>361240</v>
      </c>
      <c r="B74" s="6" t="s">
        <v>17</v>
      </c>
      <c r="C74" s="7"/>
      <c r="D74" s="51" t="s">
        <v>353</v>
      </c>
      <c r="E74" s="107">
        <v>4488</v>
      </c>
      <c r="F74" s="70">
        <v>31785</v>
      </c>
      <c r="G74" s="273" t="s">
        <v>299</v>
      </c>
      <c r="H74" s="71">
        <v>43969</v>
      </c>
      <c r="I74" s="166"/>
      <c r="J74" s="71">
        <v>44085</v>
      </c>
      <c r="K74" s="96" t="s">
        <v>102</v>
      </c>
      <c r="L74" s="96" t="s">
        <v>102</v>
      </c>
      <c r="M74" s="37" t="s">
        <v>94</v>
      </c>
      <c r="N74" s="64"/>
      <c r="O74" s="64"/>
      <c r="P74" s="37" t="s">
        <v>94</v>
      </c>
      <c r="Q74" s="37" t="s">
        <v>94</v>
      </c>
      <c r="R74" s="37" t="s">
        <v>94</v>
      </c>
      <c r="S74" s="37" t="s">
        <v>94</v>
      </c>
      <c r="T74" s="37" t="s">
        <v>94</v>
      </c>
      <c r="U74" s="64"/>
      <c r="V74" s="64"/>
      <c r="W74" s="37" t="s">
        <v>94</v>
      </c>
      <c r="X74" s="96" t="s">
        <v>102</v>
      </c>
      <c r="Y74" s="37" t="s">
        <v>94</v>
      </c>
      <c r="Z74" s="37" t="s">
        <v>91</v>
      </c>
      <c r="AA74" s="37" t="s">
        <v>91</v>
      </c>
      <c r="AB74" s="37"/>
      <c r="AC74" s="37"/>
      <c r="AD74" s="37" t="s">
        <v>94</v>
      </c>
      <c r="AE74" s="37" t="s">
        <v>94</v>
      </c>
      <c r="AF74" s="37" t="s">
        <v>94</v>
      </c>
      <c r="AG74" s="37" t="s">
        <v>94</v>
      </c>
      <c r="AH74" s="37" t="s">
        <v>94</v>
      </c>
      <c r="AI74" s="37"/>
      <c r="AJ74" s="37"/>
      <c r="AK74" s="37" t="s">
        <v>84</v>
      </c>
      <c r="AL74" s="37" t="s">
        <v>84</v>
      </c>
      <c r="AM74" s="37" t="s">
        <v>84</v>
      </c>
      <c r="AN74" s="37" t="s">
        <v>84</v>
      </c>
      <c r="AO74" s="37" t="s">
        <v>84</v>
      </c>
      <c r="AP74" s="126"/>
    </row>
    <row r="75" spans="1:42" s="60" customFormat="1" ht="22.5" customHeight="1" x14ac:dyDescent="0.25">
      <c r="A75" s="223">
        <v>361240</v>
      </c>
      <c r="B75" s="6" t="s">
        <v>17</v>
      </c>
      <c r="C75" s="153">
        <v>1</v>
      </c>
      <c r="D75" s="12" t="s">
        <v>433</v>
      </c>
      <c r="E75" s="154">
        <v>6494</v>
      </c>
      <c r="F75" s="189">
        <v>33094</v>
      </c>
      <c r="G75" s="273" t="s">
        <v>382</v>
      </c>
      <c r="H75" s="71">
        <v>43886</v>
      </c>
      <c r="I75" s="166"/>
      <c r="J75" s="71">
        <v>44036</v>
      </c>
      <c r="K75" s="37" t="s">
        <v>94</v>
      </c>
      <c r="L75" s="37" t="s">
        <v>94</v>
      </c>
      <c r="M75" s="37" t="s">
        <v>94</v>
      </c>
      <c r="N75" s="64"/>
      <c r="O75" s="64"/>
      <c r="P75" s="37" t="s">
        <v>94</v>
      </c>
      <c r="Q75" s="37" t="s">
        <v>94</v>
      </c>
      <c r="R75" s="37" t="s">
        <v>94</v>
      </c>
      <c r="S75" s="37" t="s">
        <v>94</v>
      </c>
      <c r="T75" s="37" t="s">
        <v>94</v>
      </c>
      <c r="U75" s="64"/>
      <c r="V75" s="64"/>
      <c r="W75" s="37" t="s">
        <v>93</v>
      </c>
      <c r="X75" s="37" t="s">
        <v>94</v>
      </c>
      <c r="Y75" s="37" t="s">
        <v>94</v>
      </c>
      <c r="Z75" s="37" t="s">
        <v>94</v>
      </c>
      <c r="AA75" s="37" t="s">
        <v>94</v>
      </c>
      <c r="AB75" s="37"/>
      <c r="AC75" s="37"/>
      <c r="AD75" s="37" t="s">
        <v>94</v>
      </c>
      <c r="AE75" s="37" t="s">
        <v>94</v>
      </c>
      <c r="AF75" s="37" t="s">
        <v>94</v>
      </c>
      <c r="AG75" s="37" t="s">
        <v>94</v>
      </c>
      <c r="AH75" s="37" t="s">
        <v>94</v>
      </c>
      <c r="AI75" s="16" t="s">
        <v>435</v>
      </c>
      <c r="AJ75" s="37"/>
      <c r="AK75" s="64"/>
      <c r="AL75" s="64"/>
      <c r="AM75" s="64"/>
      <c r="AN75" s="64"/>
      <c r="AO75" s="64"/>
      <c r="AP75" s="126"/>
    </row>
    <row r="76" spans="1:42" s="60" customFormat="1" ht="22.5" customHeight="1" x14ac:dyDescent="0.25">
      <c r="A76" s="223">
        <v>361240</v>
      </c>
      <c r="B76" s="6" t="s">
        <v>34</v>
      </c>
      <c r="C76" s="153"/>
      <c r="D76" s="41" t="s">
        <v>424</v>
      </c>
      <c r="E76" s="154">
        <v>5905</v>
      </c>
      <c r="F76" s="189">
        <v>35125</v>
      </c>
      <c r="G76" s="275" t="s">
        <v>417</v>
      </c>
      <c r="H76" s="138">
        <v>44011</v>
      </c>
      <c r="I76" s="166"/>
      <c r="J76" s="71">
        <v>44127</v>
      </c>
      <c r="K76" s="37" t="s">
        <v>94</v>
      </c>
      <c r="L76" s="37" t="s">
        <v>94</v>
      </c>
      <c r="M76" s="37" t="s">
        <v>94</v>
      </c>
      <c r="N76" s="64"/>
      <c r="O76" s="64"/>
      <c r="P76" s="37" t="s">
        <v>94</v>
      </c>
      <c r="Q76" s="37" t="s">
        <v>94</v>
      </c>
      <c r="R76" s="37" t="s">
        <v>94</v>
      </c>
      <c r="S76" s="37" t="s">
        <v>94</v>
      </c>
      <c r="T76" s="37" t="s">
        <v>94</v>
      </c>
      <c r="U76" s="64"/>
      <c r="V76" s="64"/>
      <c r="W76" s="37" t="s">
        <v>94</v>
      </c>
      <c r="X76" s="37" t="s">
        <v>94</v>
      </c>
      <c r="Y76" s="37" t="s">
        <v>114</v>
      </c>
      <c r="Z76" s="37" t="s">
        <v>94</v>
      </c>
      <c r="AA76" s="37" t="s">
        <v>94</v>
      </c>
      <c r="AB76" s="37"/>
      <c r="AC76" s="37"/>
      <c r="AD76" s="37" t="s">
        <v>94</v>
      </c>
      <c r="AE76" s="37" t="s">
        <v>94</v>
      </c>
      <c r="AF76" s="37" t="s">
        <v>94</v>
      </c>
      <c r="AG76" s="37" t="s">
        <v>94</v>
      </c>
      <c r="AH76" s="37" t="s">
        <v>94</v>
      </c>
      <c r="AI76" s="37"/>
      <c r="AJ76" s="37"/>
      <c r="AK76" s="37" t="s">
        <v>84</v>
      </c>
      <c r="AL76" s="37" t="s">
        <v>84</v>
      </c>
      <c r="AM76" s="37" t="s">
        <v>84</v>
      </c>
      <c r="AN76" s="37" t="s">
        <v>84</v>
      </c>
      <c r="AO76" s="37" t="s">
        <v>84</v>
      </c>
      <c r="AP76" s="126"/>
    </row>
    <row r="77" spans="1:42" s="60" customFormat="1" ht="22.5" customHeight="1" x14ac:dyDescent="0.25">
      <c r="A77" s="223">
        <v>361240</v>
      </c>
      <c r="B77" s="6" t="s">
        <v>31</v>
      </c>
      <c r="C77" s="153"/>
      <c r="D77" s="41" t="s">
        <v>37</v>
      </c>
      <c r="E77" s="47">
        <v>6242</v>
      </c>
      <c r="F77" s="48">
        <v>26808</v>
      </c>
      <c r="G77" s="275" t="s">
        <v>262</v>
      </c>
      <c r="H77" s="138">
        <v>44032</v>
      </c>
      <c r="I77" s="166"/>
      <c r="J77" s="71">
        <v>44141</v>
      </c>
      <c r="K77" s="64"/>
      <c r="L77" s="64"/>
      <c r="M77" s="64"/>
      <c r="N77" s="64"/>
      <c r="O77" s="64"/>
      <c r="P77" s="64"/>
      <c r="Q77" s="64"/>
      <c r="R77" s="64"/>
      <c r="S77" s="64"/>
      <c r="T77" s="64"/>
      <c r="U77" s="64"/>
      <c r="V77" s="64"/>
      <c r="W77" s="64"/>
      <c r="X77" s="64"/>
      <c r="Y77" s="64"/>
      <c r="Z77" s="64"/>
      <c r="AA77" s="64"/>
      <c r="AB77" s="37"/>
      <c r="AC77" s="37"/>
      <c r="AD77" s="37" t="s">
        <v>94</v>
      </c>
      <c r="AE77" s="37" t="s">
        <v>94</v>
      </c>
      <c r="AF77" s="37" t="s">
        <v>94</v>
      </c>
      <c r="AG77" s="37" t="s">
        <v>94</v>
      </c>
      <c r="AH77" s="37" t="s">
        <v>94</v>
      </c>
      <c r="AI77" s="37"/>
      <c r="AJ77" s="37"/>
      <c r="AK77" s="37" t="s">
        <v>84</v>
      </c>
      <c r="AL77" s="37" t="s">
        <v>84</v>
      </c>
      <c r="AM77" s="37" t="s">
        <v>84</v>
      </c>
      <c r="AN77" s="37" t="s">
        <v>84</v>
      </c>
      <c r="AO77" s="37" t="s">
        <v>84</v>
      </c>
      <c r="AP77" s="126"/>
    </row>
    <row r="78" spans="1:42" s="60" customFormat="1" ht="22.5" customHeight="1" x14ac:dyDescent="0.2">
      <c r="A78" s="223">
        <v>361240</v>
      </c>
      <c r="B78" s="6">
        <v>6</v>
      </c>
      <c r="C78" s="7"/>
      <c r="D78" s="32" t="s">
        <v>423</v>
      </c>
      <c r="E78" s="81">
        <v>3492</v>
      </c>
      <c r="F78" s="185">
        <v>35664</v>
      </c>
      <c r="G78" s="265" t="s">
        <v>374</v>
      </c>
      <c r="H78" s="138">
        <v>43997</v>
      </c>
      <c r="I78" s="166"/>
      <c r="J78" s="71">
        <v>44113</v>
      </c>
      <c r="K78" s="37" t="s">
        <v>94</v>
      </c>
      <c r="L78" s="37" t="s">
        <v>94</v>
      </c>
      <c r="M78" s="37" t="s">
        <v>94</v>
      </c>
      <c r="N78" s="64"/>
      <c r="O78" s="64"/>
      <c r="P78" s="37" t="s">
        <v>94</v>
      </c>
      <c r="Q78" s="37" t="s">
        <v>94</v>
      </c>
      <c r="R78" s="37" t="s">
        <v>94</v>
      </c>
      <c r="S78" s="37" t="s">
        <v>94</v>
      </c>
      <c r="T78" s="37" t="s">
        <v>94</v>
      </c>
      <c r="U78" s="64"/>
      <c r="V78" s="64"/>
      <c r="W78" s="37" t="s">
        <v>91</v>
      </c>
      <c r="X78" s="37" t="s">
        <v>91</v>
      </c>
      <c r="Y78" s="37" t="s">
        <v>91</v>
      </c>
      <c r="Z78" s="37" t="s">
        <v>96</v>
      </c>
      <c r="AA78" s="37" t="s">
        <v>96</v>
      </c>
      <c r="AB78" s="37"/>
      <c r="AC78" s="37"/>
      <c r="AD78" s="37" t="s">
        <v>94</v>
      </c>
      <c r="AE78" s="37" t="s">
        <v>94</v>
      </c>
      <c r="AF78" s="37" t="s">
        <v>94</v>
      </c>
      <c r="AG78" s="37" t="s">
        <v>94</v>
      </c>
      <c r="AH78" s="37" t="s">
        <v>94</v>
      </c>
      <c r="AI78" s="37"/>
      <c r="AJ78" s="37"/>
      <c r="AK78" s="37" t="s">
        <v>84</v>
      </c>
      <c r="AL78" s="37" t="s">
        <v>84</v>
      </c>
      <c r="AM78" s="37" t="s">
        <v>84</v>
      </c>
      <c r="AN78" s="37" t="s">
        <v>84</v>
      </c>
      <c r="AO78" s="37" t="s">
        <v>84</v>
      </c>
      <c r="AP78" s="126"/>
    </row>
    <row r="79" spans="1:42" s="60" customFormat="1" ht="22.5" customHeight="1" x14ac:dyDescent="0.25">
      <c r="A79" s="223">
        <v>361240</v>
      </c>
      <c r="B79" s="6" t="s">
        <v>31</v>
      </c>
      <c r="C79" s="7">
        <v>107</v>
      </c>
      <c r="D79" s="32" t="s">
        <v>340</v>
      </c>
      <c r="E79" s="81">
        <v>3630</v>
      </c>
      <c r="F79" s="185">
        <v>35804</v>
      </c>
      <c r="G79" s="273" t="s">
        <v>345</v>
      </c>
      <c r="H79" s="71">
        <v>43969</v>
      </c>
      <c r="I79" s="166"/>
      <c r="J79" s="71">
        <v>44085</v>
      </c>
      <c r="K79" s="37" t="s">
        <v>94</v>
      </c>
      <c r="L79" s="37" t="s">
        <v>91</v>
      </c>
      <c r="M79" s="37" t="s">
        <v>91</v>
      </c>
      <c r="N79" s="64"/>
      <c r="O79" s="64"/>
      <c r="P79" s="37" t="s">
        <v>94</v>
      </c>
      <c r="Q79" s="37" t="s">
        <v>94</v>
      </c>
      <c r="R79" s="37" t="s">
        <v>94</v>
      </c>
      <c r="S79" s="37" t="s">
        <v>94</v>
      </c>
      <c r="T79" s="37" t="s">
        <v>94</v>
      </c>
      <c r="U79" s="64"/>
      <c r="V79" s="64"/>
      <c r="W79" s="37" t="s">
        <v>94</v>
      </c>
      <c r="X79" s="37" t="s">
        <v>94</v>
      </c>
      <c r="Y79" s="37" t="s">
        <v>94</v>
      </c>
      <c r="Z79" s="37" t="s">
        <v>94</v>
      </c>
      <c r="AA79" s="37" t="s">
        <v>94</v>
      </c>
      <c r="AB79" s="37"/>
      <c r="AC79" s="37"/>
      <c r="AD79" s="37" t="s">
        <v>94</v>
      </c>
      <c r="AE79" s="37" t="s">
        <v>94</v>
      </c>
      <c r="AF79" s="37" t="s">
        <v>94</v>
      </c>
      <c r="AG79" s="37" t="s">
        <v>94</v>
      </c>
      <c r="AH79" s="37" t="s">
        <v>94</v>
      </c>
      <c r="AI79" s="37"/>
      <c r="AJ79" s="37"/>
      <c r="AK79" s="37" t="s">
        <v>84</v>
      </c>
      <c r="AL79" s="37" t="s">
        <v>84</v>
      </c>
      <c r="AM79" s="37" t="s">
        <v>84</v>
      </c>
      <c r="AN79" s="37" t="s">
        <v>84</v>
      </c>
      <c r="AO79" s="37" t="s">
        <v>84</v>
      </c>
      <c r="AP79" s="126"/>
    </row>
    <row r="80" spans="1:42" s="60" customFormat="1" ht="22.5" customHeight="1" x14ac:dyDescent="0.25">
      <c r="A80" s="223">
        <v>361240</v>
      </c>
      <c r="B80" s="6" t="s">
        <v>17</v>
      </c>
      <c r="C80" s="7"/>
      <c r="D80" s="41" t="s">
        <v>341</v>
      </c>
      <c r="E80" s="81">
        <v>5715</v>
      </c>
      <c r="F80" s="185">
        <v>35719</v>
      </c>
      <c r="G80" s="275" t="s">
        <v>344</v>
      </c>
      <c r="H80" s="71">
        <v>43969</v>
      </c>
      <c r="I80" s="166"/>
      <c r="J80" s="71">
        <v>44085</v>
      </c>
      <c r="K80" s="37" t="s">
        <v>94</v>
      </c>
      <c r="L80" s="37" t="s">
        <v>94</v>
      </c>
      <c r="M80" s="37" t="s">
        <v>94</v>
      </c>
      <c r="N80" s="64"/>
      <c r="O80" s="64"/>
      <c r="P80" s="37" t="s">
        <v>94</v>
      </c>
      <c r="Q80" s="37" t="s">
        <v>94</v>
      </c>
      <c r="R80" s="37" t="s">
        <v>94</v>
      </c>
      <c r="S80" s="37" t="s">
        <v>94</v>
      </c>
      <c r="T80" s="37" t="s">
        <v>94</v>
      </c>
      <c r="U80" s="64"/>
      <c r="V80" s="64"/>
      <c r="W80" s="37" t="s">
        <v>94</v>
      </c>
      <c r="X80" s="37" t="s">
        <v>94</v>
      </c>
      <c r="Y80" s="37" t="s">
        <v>94</v>
      </c>
      <c r="Z80" s="37" t="s">
        <v>94</v>
      </c>
      <c r="AA80" s="37" t="s">
        <v>94</v>
      </c>
      <c r="AB80" s="37"/>
      <c r="AC80" s="37"/>
      <c r="AD80" s="37" t="s">
        <v>94</v>
      </c>
      <c r="AE80" s="37" t="s">
        <v>94</v>
      </c>
      <c r="AF80" s="37" t="s">
        <v>84</v>
      </c>
      <c r="AG80" s="37" t="s">
        <v>94</v>
      </c>
      <c r="AH80" s="37" t="s">
        <v>94</v>
      </c>
      <c r="AI80" s="37"/>
      <c r="AJ80" s="37"/>
      <c r="AK80" s="37" t="s">
        <v>84</v>
      </c>
      <c r="AL80" s="37" t="s">
        <v>84</v>
      </c>
      <c r="AM80" s="37" t="s">
        <v>84</v>
      </c>
      <c r="AN80" s="37" t="s">
        <v>84</v>
      </c>
      <c r="AO80" s="37" t="s">
        <v>84</v>
      </c>
      <c r="AP80" s="126"/>
    </row>
    <row r="81" spans="1:42" s="60" customFormat="1" ht="21.75" customHeight="1" x14ac:dyDescent="0.2">
      <c r="A81" s="223">
        <v>361240</v>
      </c>
      <c r="B81" s="6" t="s">
        <v>17</v>
      </c>
      <c r="C81" s="153"/>
      <c r="D81" s="32" t="s">
        <v>389</v>
      </c>
      <c r="E81" s="81">
        <v>4980</v>
      </c>
      <c r="F81" s="185">
        <v>26364</v>
      </c>
      <c r="G81" s="265" t="s">
        <v>375</v>
      </c>
      <c r="H81" s="138">
        <v>43997</v>
      </c>
      <c r="I81" s="166"/>
      <c r="J81" s="71">
        <v>44113</v>
      </c>
      <c r="K81" s="37" t="s">
        <v>94</v>
      </c>
      <c r="L81" s="37" t="s">
        <v>94</v>
      </c>
      <c r="M81" s="37" t="s">
        <v>94</v>
      </c>
      <c r="N81" s="64"/>
      <c r="O81" s="64"/>
      <c r="P81" s="37" t="s">
        <v>94</v>
      </c>
      <c r="Q81" s="37" t="s">
        <v>94</v>
      </c>
      <c r="R81" s="37" t="s">
        <v>94</v>
      </c>
      <c r="S81" s="37" t="s">
        <v>94</v>
      </c>
      <c r="T81" s="37" t="s">
        <v>94</v>
      </c>
      <c r="U81" s="64"/>
      <c r="V81" s="64"/>
      <c r="W81" s="37" t="s">
        <v>94</v>
      </c>
      <c r="X81" s="37" t="s">
        <v>94</v>
      </c>
      <c r="Y81" s="37" t="s">
        <v>94</v>
      </c>
      <c r="Z81" s="37" t="s">
        <v>94</v>
      </c>
      <c r="AA81" s="37" t="s">
        <v>94</v>
      </c>
      <c r="AB81" s="37"/>
      <c r="AC81" s="37"/>
      <c r="AD81" s="37" t="s">
        <v>94</v>
      </c>
      <c r="AE81" s="37" t="s">
        <v>94</v>
      </c>
      <c r="AF81" s="37" t="s">
        <v>94</v>
      </c>
      <c r="AG81" s="37" t="s">
        <v>94</v>
      </c>
      <c r="AH81" s="37" t="s">
        <v>84</v>
      </c>
      <c r="AI81" s="37"/>
      <c r="AJ81" s="37"/>
      <c r="AK81" s="37" t="s">
        <v>84</v>
      </c>
      <c r="AL81" s="37" t="s">
        <v>84</v>
      </c>
      <c r="AM81" s="37" t="s">
        <v>84</v>
      </c>
      <c r="AN81" s="37" t="s">
        <v>84</v>
      </c>
      <c r="AO81" s="37" t="s">
        <v>84</v>
      </c>
      <c r="AP81" s="126"/>
    </row>
    <row r="82" spans="1:42" s="60" customFormat="1" ht="22.5" customHeight="1" x14ac:dyDescent="0.25">
      <c r="A82" s="223">
        <v>361240</v>
      </c>
      <c r="B82" s="6" t="s">
        <v>34</v>
      </c>
      <c r="C82" s="7"/>
      <c r="D82" s="32" t="s">
        <v>175</v>
      </c>
      <c r="E82" s="81">
        <v>4649</v>
      </c>
      <c r="F82" s="185">
        <v>28781</v>
      </c>
      <c r="G82" s="273" t="s">
        <v>306</v>
      </c>
      <c r="H82" s="71">
        <v>43864</v>
      </c>
      <c r="I82" s="166"/>
      <c r="J82" s="156">
        <v>44078</v>
      </c>
      <c r="K82" s="37" t="s">
        <v>91</v>
      </c>
      <c r="L82" s="37" t="s">
        <v>94</v>
      </c>
      <c r="M82" s="37" t="s">
        <v>94</v>
      </c>
      <c r="N82" s="64"/>
      <c r="O82" s="64"/>
      <c r="P82" s="37" t="s">
        <v>94</v>
      </c>
      <c r="Q82" s="37" t="s">
        <v>94</v>
      </c>
      <c r="R82" s="37" t="s">
        <v>94</v>
      </c>
      <c r="S82" s="37" t="s">
        <v>94</v>
      </c>
      <c r="T82" s="37" t="s">
        <v>94</v>
      </c>
      <c r="U82" s="64"/>
      <c r="V82" s="64"/>
      <c r="W82" s="37" t="s">
        <v>94</v>
      </c>
      <c r="X82" s="37" t="s">
        <v>94</v>
      </c>
      <c r="Y82" s="37" t="s">
        <v>94</v>
      </c>
      <c r="Z82" s="37" t="s">
        <v>94</v>
      </c>
      <c r="AA82" s="37" t="s">
        <v>94</v>
      </c>
      <c r="AB82" s="37"/>
      <c r="AC82" s="37"/>
      <c r="AD82" s="37" t="s">
        <v>94</v>
      </c>
      <c r="AE82" s="37" t="s">
        <v>94</v>
      </c>
      <c r="AF82" s="37" t="s">
        <v>94</v>
      </c>
      <c r="AG82" s="37" t="s">
        <v>94</v>
      </c>
      <c r="AH82" s="37" t="s">
        <v>94</v>
      </c>
      <c r="AI82" s="37"/>
      <c r="AJ82" s="37"/>
      <c r="AK82" s="37" t="s">
        <v>84</v>
      </c>
      <c r="AL82" s="37" t="s">
        <v>84</v>
      </c>
      <c r="AM82" s="37" t="s">
        <v>84</v>
      </c>
      <c r="AN82" s="37" t="s">
        <v>84</v>
      </c>
      <c r="AO82" s="37" t="s">
        <v>84</v>
      </c>
      <c r="AP82" s="126"/>
    </row>
    <row r="83" spans="1:42" s="60" customFormat="1" ht="22.5" customHeight="1" x14ac:dyDescent="0.2">
      <c r="A83" s="223">
        <v>361240</v>
      </c>
      <c r="B83" s="6" t="s">
        <v>17</v>
      </c>
      <c r="C83" s="7"/>
      <c r="D83" s="32" t="s">
        <v>399</v>
      </c>
      <c r="E83" s="81">
        <v>5538</v>
      </c>
      <c r="F83" s="185">
        <v>35411</v>
      </c>
      <c r="G83" s="265" t="s">
        <v>376</v>
      </c>
      <c r="H83" s="138">
        <v>43997</v>
      </c>
      <c r="I83" s="166"/>
      <c r="J83" s="71">
        <v>44113</v>
      </c>
      <c r="K83" s="37" t="s">
        <v>94</v>
      </c>
      <c r="L83" s="37" t="s">
        <v>94</v>
      </c>
      <c r="M83" s="37" t="s">
        <v>94</v>
      </c>
      <c r="N83" s="64"/>
      <c r="O83" s="64"/>
      <c r="P83" s="37" t="s">
        <v>94</v>
      </c>
      <c r="Q83" s="37" t="s">
        <v>94</v>
      </c>
      <c r="R83" s="37" t="s">
        <v>94</v>
      </c>
      <c r="S83" s="37" t="s">
        <v>94</v>
      </c>
      <c r="T83" s="37" t="s">
        <v>94</v>
      </c>
      <c r="U83" s="64"/>
      <c r="V83" s="64"/>
      <c r="W83" s="37" t="s">
        <v>94</v>
      </c>
      <c r="X83" s="37" t="s">
        <v>94</v>
      </c>
      <c r="Y83" s="37" t="s">
        <v>94</v>
      </c>
      <c r="Z83" s="37" t="s">
        <v>94</v>
      </c>
      <c r="AA83" s="37" t="s">
        <v>94</v>
      </c>
      <c r="AB83" s="37"/>
      <c r="AC83" s="37"/>
      <c r="AD83" s="37" t="s">
        <v>94</v>
      </c>
      <c r="AE83" s="37" t="s">
        <v>94</v>
      </c>
      <c r="AF83" s="37" t="s">
        <v>94</v>
      </c>
      <c r="AG83" s="37" t="s">
        <v>94</v>
      </c>
      <c r="AH83" s="37" t="s">
        <v>94</v>
      </c>
      <c r="AI83" s="37"/>
      <c r="AJ83" s="37"/>
      <c r="AK83" s="37" t="s">
        <v>84</v>
      </c>
      <c r="AL83" s="37" t="s">
        <v>84</v>
      </c>
      <c r="AM83" s="37" t="s">
        <v>84</v>
      </c>
      <c r="AN83" s="37" t="s">
        <v>84</v>
      </c>
      <c r="AO83" s="37" t="s">
        <v>84</v>
      </c>
      <c r="AP83" s="126"/>
    </row>
    <row r="84" spans="1:42" s="60" customFormat="1" ht="22.5" customHeight="1" x14ac:dyDescent="0.25">
      <c r="A84" s="223"/>
      <c r="B84" s="6" t="s">
        <v>31</v>
      </c>
      <c r="C84" s="7"/>
      <c r="D84" s="86" t="s">
        <v>428</v>
      </c>
      <c r="E84" s="81">
        <v>4894</v>
      </c>
      <c r="F84" s="185">
        <v>36405</v>
      </c>
      <c r="G84" s="273" t="s">
        <v>311</v>
      </c>
      <c r="H84" s="71">
        <v>43864</v>
      </c>
      <c r="I84" s="166"/>
      <c r="J84" s="71">
        <v>44029</v>
      </c>
      <c r="K84" s="37" t="s">
        <v>94</v>
      </c>
      <c r="L84" s="37" t="s">
        <v>94</v>
      </c>
      <c r="M84" s="37" t="s">
        <v>94</v>
      </c>
      <c r="N84" s="64"/>
      <c r="O84" s="64"/>
      <c r="P84" s="37" t="s">
        <v>94</v>
      </c>
      <c r="Q84" s="37" t="s">
        <v>94</v>
      </c>
      <c r="R84" s="37" t="s">
        <v>94</v>
      </c>
      <c r="S84" s="37" t="s">
        <v>94</v>
      </c>
      <c r="T84" s="37" t="s">
        <v>14</v>
      </c>
      <c r="U84" s="64"/>
      <c r="V84" s="64"/>
      <c r="W84" s="37" t="s">
        <v>94</v>
      </c>
      <c r="X84" s="37" t="s">
        <v>14</v>
      </c>
      <c r="Y84" s="37" t="s">
        <v>94</v>
      </c>
      <c r="Z84" s="37" t="s">
        <v>84</v>
      </c>
      <c r="AA84" s="37" t="s">
        <v>94</v>
      </c>
      <c r="AB84" s="16" t="s">
        <v>429</v>
      </c>
      <c r="AC84" s="37"/>
      <c r="AD84" s="64"/>
      <c r="AE84" s="64"/>
      <c r="AF84" s="64"/>
      <c r="AG84" s="64"/>
      <c r="AH84" s="64"/>
      <c r="AI84" s="37"/>
      <c r="AJ84" s="37"/>
      <c r="AK84" s="64"/>
      <c r="AL84" s="64"/>
      <c r="AM84" s="64"/>
      <c r="AN84" s="64"/>
      <c r="AO84" s="64"/>
      <c r="AP84" s="126"/>
    </row>
    <row r="85" spans="1:42" s="60" customFormat="1" ht="22.5" customHeight="1" x14ac:dyDescent="0.25">
      <c r="A85" s="223">
        <v>361240</v>
      </c>
      <c r="B85" s="6">
        <v>15</v>
      </c>
      <c r="C85" s="7"/>
      <c r="D85" s="11" t="s">
        <v>357</v>
      </c>
      <c r="E85" s="107">
        <v>3177</v>
      </c>
      <c r="F85" s="35">
        <v>31850</v>
      </c>
      <c r="G85" s="273"/>
      <c r="H85" s="71">
        <v>43970</v>
      </c>
      <c r="I85" s="166"/>
      <c r="J85" s="71">
        <v>44085</v>
      </c>
      <c r="K85" s="37" t="s">
        <v>94</v>
      </c>
      <c r="L85" s="37" t="s">
        <v>94</v>
      </c>
      <c r="M85" s="37" t="s">
        <v>94</v>
      </c>
      <c r="N85" s="64"/>
      <c r="O85" s="64"/>
      <c r="P85" s="37" t="s">
        <v>94</v>
      </c>
      <c r="Q85" s="37" t="s">
        <v>84</v>
      </c>
      <c r="R85" s="37" t="s">
        <v>94</v>
      </c>
      <c r="S85" s="37" t="s">
        <v>94</v>
      </c>
      <c r="T85" s="37" t="s">
        <v>94</v>
      </c>
      <c r="U85" s="64"/>
      <c r="V85" s="64"/>
      <c r="W85" s="37" t="s">
        <v>94</v>
      </c>
      <c r="X85" s="37" t="s">
        <v>94</v>
      </c>
      <c r="Y85" s="37" t="s">
        <v>94</v>
      </c>
      <c r="Z85" s="37" t="s">
        <v>94</v>
      </c>
      <c r="AA85" s="37" t="s">
        <v>94</v>
      </c>
      <c r="AB85" s="37"/>
      <c r="AC85" s="37"/>
      <c r="AD85" s="37" t="s">
        <v>94</v>
      </c>
      <c r="AE85" s="37" t="s">
        <v>94</v>
      </c>
      <c r="AF85" s="37" t="s">
        <v>94</v>
      </c>
      <c r="AG85" s="37" t="s">
        <v>94</v>
      </c>
      <c r="AH85" s="37" t="s">
        <v>94</v>
      </c>
      <c r="AI85" s="37"/>
      <c r="AJ85" s="37"/>
      <c r="AK85" s="37" t="s">
        <v>84</v>
      </c>
      <c r="AL85" s="37" t="s">
        <v>84</v>
      </c>
      <c r="AM85" s="37" t="s">
        <v>84</v>
      </c>
      <c r="AN85" s="37" t="s">
        <v>84</v>
      </c>
      <c r="AO85" s="37" t="s">
        <v>84</v>
      </c>
      <c r="AP85" s="126"/>
    </row>
    <row r="86" spans="1:42" s="60" customFormat="1" ht="22.5" customHeight="1" x14ac:dyDescent="0.25">
      <c r="A86" s="223">
        <v>361240</v>
      </c>
      <c r="B86" s="6">
        <v>15</v>
      </c>
      <c r="C86" s="7"/>
      <c r="D86" s="11" t="s">
        <v>415</v>
      </c>
      <c r="E86" s="107">
        <v>5267</v>
      </c>
      <c r="F86" s="35">
        <v>35236</v>
      </c>
      <c r="G86" s="275" t="s">
        <v>416</v>
      </c>
      <c r="H86" s="138">
        <v>44011</v>
      </c>
      <c r="I86" s="166"/>
      <c r="J86" s="71">
        <v>44127</v>
      </c>
      <c r="K86" s="37" t="s">
        <v>94</v>
      </c>
      <c r="L86" s="37" t="s">
        <v>94</v>
      </c>
      <c r="M86" s="37" t="s">
        <v>94</v>
      </c>
      <c r="N86" s="64"/>
      <c r="O86" s="64"/>
      <c r="P86" s="37" t="s">
        <v>94</v>
      </c>
      <c r="Q86" s="37" t="s">
        <v>94</v>
      </c>
      <c r="R86" s="37" t="s">
        <v>94</v>
      </c>
      <c r="S86" s="37" t="s">
        <v>94</v>
      </c>
      <c r="T86" s="37" t="s">
        <v>94</v>
      </c>
      <c r="U86" s="64"/>
      <c r="V86" s="64"/>
      <c r="W86" s="37" t="s">
        <v>94</v>
      </c>
      <c r="X86" s="261" t="s">
        <v>427</v>
      </c>
      <c r="Y86" s="37" t="s">
        <v>94</v>
      </c>
      <c r="Z86" s="37" t="s">
        <v>94</v>
      </c>
      <c r="AA86" s="37" t="s">
        <v>94</v>
      </c>
      <c r="AB86" s="261"/>
      <c r="AC86" s="261"/>
      <c r="AD86" s="261" t="s">
        <v>94</v>
      </c>
      <c r="AE86" s="37" t="s">
        <v>94</v>
      </c>
      <c r="AF86" s="37" t="s">
        <v>94</v>
      </c>
      <c r="AG86" s="37" t="s">
        <v>94</v>
      </c>
      <c r="AH86" s="37" t="s">
        <v>94</v>
      </c>
      <c r="AI86" s="37"/>
      <c r="AJ86" s="37"/>
      <c r="AK86" s="37" t="s">
        <v>84</v>
      </c>
      <c r="AL86" s="37" t="s">
        <v>84</v>
      </c>
      <c r="AM86" s="37" t="s">
        <v>84</v>
      </c>
      <c r="AN86" s="37" t="s">
        <v>84</v>
      </c>
      <c r="AO86" s="37" t="s">
        <v>84</v>
      </c>
      <c r="AP86" s="126"/>
    </row>
    <row r="87" spans="1:42" s="60" customFormat="1" ht="22.5" customHeight="1" x14ac:dyDescent="0.25">
      <c r="A87" s="223">
        <v>361240</v>
      </c>
      <c r="B87" s="6">
        <v>15</v>
      </c>
      <c r="C87" s="7"/>
      <c r="D87" s="32" t="s">
        <v>390</v>
      </c>
      <c r="E87" s="107">
        <v>3656</v>
      </c>
      <c r="F87" s="35">
        <v>34560</v>
      </c>
      <c r="G87" s="281" t="s">
        <v>402</v>
      </c>
      <c r="H87" s="138">
        <v>44004</v>
      </c>
      <c r="I87" s="166"/>
      <c r="J87" s="71">
        <v>44120</v>
      </c>
      <c r="K87" s="37" t="s">
        <v>94</v>
      </c>
      <c r="L87" s="37" t="s">
        <v>94</v>
      </c>
      <c r="M87" s="37" t="s">
        <v>94</v>
      </c>
      <c r="N87" s="64"/>
      <c r="O87" s="64"/>
      <c r="P87" s="37" t="s">
        <v>94</v>
      </c>
      <c r="Q87" s="37" t="s">
        <v>94</v>
      </c>
      <c r="R87" s="37" t="s">
        <v>94</v>
      </c>
      <c r="S87" s="37" t="s">
        <v>94</v>
      </c>
      <c r="T87" s="37" t="s">
        <v>94</v>
      </c>
      <c r="U87" s="64"/>
      <c r="V87" s="64"/>
      <c r="W87" s="37" t="s">
        <v>94</v>
      </c>
      <c r="X87" s="37" t="s">
        <v>94</v>
      </c>
      <c r="Y87" s="37" t="s">
        <v>94</v>
      </c>
      <c r="Z87" s="37" t="s">
        <v>94</v>
      </c>
      <c r="AA87" s="37" t="s">
        <v>94</v>
      </c>
      <c r="AB87" s="37"/>
      <c r="AC87" s="37"/>
      <c r="AD87" s="37" t="s">
        <v>94</v>
      </c>
      <c r="AE87" s="37" t="s">
        <v>94</v>
      </c>
      <c r="AF87" s="37" t="s">
        <v>94</v>
      </c>
      <c r="AG87" s="37" t="s">
        <v>94</v>
      </c>
      <c r="AH87" s="37" t="s">
        <v>94</v>
      </c>
      <c r="AI87" s="37"/>
      <c r="AJ87" s="37"/>
      <c r="AK87" s="37" t="s">
        <v>84</v>
      </c>
      <c r="AL87" s="37" t="s">
        <v>84</v>
      </c>
      <c r="AM87" s="37" t="s">
        <v>84</v>
      </c>
      <c r="AN87" s="37" t="s">
        <v>84</v>
      </c>
      <c r="AO87" s="37" t="s">
        <v>84</v>
      </c>
      <c r="AP87" s="126"/>
    </row>
    <row r="88" spans="1:42" s="60" customFormat="1" ht="22.5" customHeight="1" x14ac:dyDescent="0.25">
      <c r="A88" s="223">
        <v>361240</v>
      </c>
      <c r="B88" s="6" t="s">
        <v>34</v>
      </c>
      <c r="C88" s="143">
        <v>2</v>
      </c>
      <c r="D88" s="41" t="s">
        <v>132</v>
      </c>
      <c r="E88" s="76">
        <v>2994</v>
      </c>
      <c r="F88" s="185">
        <v>25963</v>
      </c>
      <c r="G88" s="273" t="s">
        <v>292</v>
      </c>
      <c r="H88" s="138">
        <v>43857</v>
      </c>
      <c r="I88" s="169"/>
      <c r="J88" s="156">
        <v>44078</v>
      </c>
      <c r="K88" s="37" t="s">
        <v>94</v>
      </c>
      <c r="L88" s="37" t="s">
        <v>91</v>
      </c>
      <c r="M88" s="37" t="s">
        <v>91</v>
      </c>
      <c r="N88" s="37" t="s">
        <v>91</v>
      </c>
      <c r="O88" s="37" t="s">
        <v>425</v>
      </c>
      <c r="P88" s="37" t="s">
        <v>96</v>
      </c>
      <c r="Q88" s="37" t="s">
        <v>96</v>
      </c>
      <c r="R88" s="37" t="s">
        <v>96</v>
      </c>
      <c r="S88" s="37" t="s">
        <v>96</v>
      </c>
      <c r="T88" s="37" t="s">
        <v>96</v>
      </c>
      <c r="U88" s="64"/>
      <c r="V88" s="64"/>
      <c r="W88" s="37" t="s">
        <v>94</v>
      </c>
      <c r="X88" s="37" t="s">
        <v>94</v>
      </c>
      <c r="Y88" s="37" t="s">
        <v>91</v>
      </c>
      <c r="Z88" s="37" t="s">
        <v>94</v>
      </c>
      <c r="AA88" s="37" t="s">
        <v>94</v>
      </c>
      <c r="AB88" s="37"/>
      <c r="AC88" s="37"/>
      <c r="AD88" s="37" t="s">
        <v>94</v>
      </c>
      <c r="AE88" s="37" t="s">
        <v>94</v>
      </c>
      <c r="AF88" s="37" t="s">
        <v>94</v>
      </c>
      <c r="AG88" s="37" t="s">
        <v>94</v>
      </c>
      <c r="AH88" s="37" t="s">
        <v>94</v>
      </c>
      <c r="AI88" s="37"/>
      <c r="AJ88" s="37"/>
      <c r="AK88" s="37" t="s">
        <v>84</v>
      </c>
      <c r="AL88" s="37" t="s">
        <v>84</v>
      </c>
      <c r="AM88" s="37" t="s">
        <v>84</v>
      </c>
      <c r="AN88" s="37" t="s">
        <v>84</v>
      </c>
      <c r="AO88" s="37" t="s">
        <v>84</v>
      </c>
      <c r="AP88" s="126"/>
    </row>
    <row r="89" spans="1:42" s="63" customFormat="1" x14ac:dyDescent="0.2">
      <c r="A89" s="223">
        <v>361240</v>
      </c>
      <c r="B89" s="6" t="s">
        <v>34</v>
      </c>
      <c r="C89" s="7"/>
      <c r="D89" s="32" t="s">
        <v>380</v>
      </c>
      <c r="E89" s="81">
        <v>4726</v>
      </c>
      <c r="F89" s="185">
        <v>30037</v>
      </c>
      <c r="G89" s="266" t="s">
        <v>381</v>
      </c>
      <c r="H89" s="138">
        <v>44011</v>
      </c>
      <c r="I89" s="169"/>
      <c r="J89" s="71">
        <v>44127</v>
      </c>
      <c r="K89" s="37" t="s">
        <v>94</v>
      </c>
      <c r="L89" s="37" t="s">
        <v>94</v>
      </c>
      <c r="M89" s="37" t="s">
        <v>94</v>
      </c>
      <c r="N89" s="64"/>
      <c r="O89" s="64"/>
      <c r="P89" s="37" t="s">
        <v>94</v>
      </c>
      <c r="Q89" s="37" t="s">
        <v>94</v>
      </c>
      <c r="R89" s="37" t="s">
        <v>94</v>
      </c>
      <c r="S89" s="37" t="s">
        <v>94</v>
      </c>
      <c r="T89" s="37" t="s">
        <v>94</v>
      </c>
      <c r="U89" s="64"/>
      <c r="V89" s="64"/>
      <c r="W89" s="37" t="s">
        <v>94</v>
      </c>
      <c r="X89" s="37" t="s">
        <v>94</v>
      </c>
      <c r="Y89" s="37" t="s">
        <v>94</v>
      </c>
      <c r="Z89" s="37" t="s">
        <v>94</v>
      </c>
      <c r="AA89" s="37" t="s">
        <v>94</v>
      </c>
      <c r="AB89" s="37"/>
      <c r="AC89" s="37"/>
      <c r="AD89" s="37" t="s">
        <v>94</v>
      </c>
      <c r="AE89" s="37" t="s">
        <v>94</v>
      </c>
      <c r="AF89" s="37" t="s">
        <v>94</v>
      </c>
      <c r="AG89" s="37" t="s">
        <v>94</v>
      </c>
      <c r="AH89" s="37" t="s">
        <v>94</v>
      </c>
      <c r="AI89" s="37"/>
      <c r="AJ89" s="37"/>
      <c r="AK89" s="37" t="s">
        <v>84</v>
      </c>
      <c r="AL89" s="37" t="s">
        <v>84</v>
      </c>
      <c r="AM89" s="37" t="s">
        <v>84</v>
      </c>
      <c r="AN89" s="37" t="s">
        <v>84</v>
      </c>
      <c r="AO89" s="37" t="s">
        <v>84</v>
      </c>
      <c r="AP89" s="126"/>
    </row>
    <row r="90" spans="1:42" s="63" customFormat="1" x14ac:dyDescent="0.2">
      <c r="A90" s="223"/>
      <c r="B90" s="6"/>
      <c r="C90" s="7"/>
      <c r="D90" s="41"/>
      <c r="E90" s="81"/>
      <c r="F90" s="185"/>
      <c r="G90" s="276"/>
      <c r="H90" s="71"/>
      <c r="I90" s="71"/>
      <c r="J90" s="71"/>
      <c r="K90" s="37"/>
      <c r="L90" s="37"/>
      <c r="M90" s="37"/>
      <c r="N90" s="64"/>
      <c r="O90" s="64"/>
      <c r="P90" s="37"/>
      <c r="Q90" s="37"/>
      <c r="R90" s="37"/>
      <c r="S90" s="37"/>
      <c r="T90" s="37"/>
      <c r="U90" s="64"/>
      <c r="V90" s="64"/>
      <c r="W90" s="37"/>
      <c r="X90" s="37"/>
      <c r="Y90" s="37"/>
      <c r="Z90" s="37"/>
      <c r="AA90" s="37"/>
      <c r="AB90" s="37"/>
      <c r="AC90" s="37"/>
      <c r="AD90" s="37"/>
      <c r="AE90" s="37"/>
      <c r="AF90" s="37"/>
      <c r="AG90" s="37"/>
      <c r="AH90" s="37"/>
      <c r="AI90" s="37"/>
      <c r="AJ90" s="37"/>
      <c r="AK90" s="37"/>
      <c r="AL90" s="37"/>
      <c r="AM90" s="37"/>
      <c r="AN90" s="37"/>
      <c r="AO90" s="37"/>
      <c r="AP90" s="126"/>
    </row>
    <row r="91" spans="1:42" s="63" customFormat="1" x14ac:dyDescent="0.2">
      <c r="A91" s="223"/>
      <c r="B91" s="6"/>
      <c r="C91" s="7"/>
      <c r="D91" s="41"/>
      <c r="E91" s="81"/>
      <c r="F91" s="185"/>
      <c r="G91" s="276"/>
      <c r="H91" s="71"/>
      <c r="I91" s="71"/>
      <c r="J91" s="71"/>
      <c r="K91" s="37"/>
      <c r="L91" s="37"/>
      <c r="M91" s="37"/>
      <c r="N91" s="64"/>
      <c r="O91" s="64"/>
      <c r="P91" s="37"/>
      <c r="Q91" s="37"/>
      <c r="R91" s="37"/>
      <c r="S91" s="37"/>
      <c r="T91" s="37"/>
      <c r="U91" s="64"/>
      <c r="V91" s="64"/>
      <c r="W91" s="37"/>
      <c r="X91" s="37"/>
      <c r="Y91" s="37"/>
      <c r="Z91" s="37"/>
      <c r="AA91" s="37"/>
      <c r="AB91" s="37"/>
      <c r="AC91" s="37"/>
      <c r="AD91" s="37"/>
      <c r="AE91" s="37"/>
      <c r="AF91" s="37"/>
      <c r="AG91" s="37"/>
      <c r="AH91" s="37"/>
      <c r="AI91" s="37"/>
      <c r="AJ91" s="37"/>
      <c r="AK91" s="37"/>
      <c r="AL91" s="37"/>
      <c r="AM91" s="37"/>
      <c r="AN91" s="37"/>
      <c r="AO91" s="37"/>
      <c r="AP91" s="126"/>
    </row>
    <row r="92" spans="1:42" s="63" customFormat="1" x14ac:dyDescent="0.2">
      <c r="A92" s="223"/>
      <c r="B92" s="6"/>
      <c r="C92" s="7"/>
      <c r="D92" s="41"/>
      <c r="E92" s="81"/>
      <c r="F92" s="185"/>
      <c r="G92" s="276"/>
      <c r="H92" s="71"/>
      <c r="I92" s="71"/>
      <c r="J92" s="71"/>
      <c r="K92" s="37"/>
      <c r="L92" s="37"/>
      <c r="M92" s="37"/>
      <c r="N92" s="64"/>
      <c r="O92" s="64"/>
      <c r="P92" s="37"/>
      <c r="Q92" s="37"/>
      <c r="R92" s="37"/>
      <c r="S92" s="37"/>
      <c r="T92" s="37"/>
      <c r="U92" s="64"/>
      <c r="V92" s="64"/>
      <c r="W92" s="37"/>
      <c r="X92" s="37"/>
      <c r="Y92" s="37"/>
      <c r="Z92" s="37"/>
      <c r="AA92" s="37"/>
      <c r="AB92" s="37"/>
      <c r="AC92" s="37"/>
      <c r="AD92" s="37"/>
      <c r="AE92" s="37"/>
      <c r="AF92" s="37"/>
      <c r="AG92" s="37"/>
      <c r="AH92" s="37"/>
      <c r="AI92" s="37"/>
      <c r="AJ92" s="37"/>
      <c r="AK92" s="37"/>
      <c r="AL92" s="37"/>
      <c r="AM92" s="37"/>
      <c r="AN92" s="37"/>
      <c r="AO92" s="37"/>
      <c r="AP92" s="126"/>
    </row>
    <row r="93" spans="1:42" s="63" customFormat="1" x14ac:dyDescent="0.2">
      <c r="A93" s="223"/>
      <c r="B93" s="6"/>
      <c r="C93" s="7"/>
      <c r="D93" s="41"/>
      <c r="E93" s="81"/>
      <c r="F93" s="185"/>
      <c r="G93" s="276"/>
      <c r="H93" s="71"/>
      <c r="I93" s="71"/>
      <c r="J93" s="71"/>
      <c r="K93" s="37"/>
      <c r="L93" s="37"/>
      <c r="M93" s="37"/>
      <c r="N93" s="64"/>
      <c r="O93" s="64"/>
      <c r="P93" s="37"/>
      <c r="Q93" s="37"/>
      <c r="R93" s="37"/>
      <c r="S93" s="37"/>
      <c r="T93" s="37"/>
      <c r="U93" s="64"/>
      <c r="V93" s="64"/>
      <c r="W93" s="37"/>
      <c r="X93" s="37"/>
      <c r="Y93" s="37"/>
      <c r="Z93" s="37"/>
      <c r="AA93" s="37"/>
      <c r="AB93" s="37"/>
      <c r="AC93" s="37"/>
      <c r="AD93" s="37"/>
      <c r="AE93" s="37"/>
      <c r="AF93" s="37"/>
      <c r="AG93" s="37"/>
      <c r="AH93" s="37"/>
      <c r="AI93" s="37"/>
      <c r="AJ93" s="37"/>
      <c r="AK93" s="37"/>
      <c r="AL93" s="37"/>
      <c r="AM93" s="37"/>
      <c r="AN93" s="37"/>
      <c r="AO93" s="37"/>
      <c r="AP93" s="126"/>
    </row>
    <row r="94" spans="1:42" s="63" customFormat="1" x14ac:dyDescent="0.2">
      <c r="A94" s="223"/>
      <c r="B94" s="6"/>
      <c r="C94" s="7"/>
      <c r="D94" s="41"/>
      <c r="E94" s="81"/>
      <c r="F94" s="185"/>
      <c r="G94" s="276"/>
      <c r="H94" s="71"/>
      <c r="I94" s="71"/>
      <c r="J94" s="71"/>
      <c r="K94" s="37"/>
      <c r="L94" s="37"/>
      <c r="M94" s="37"/>
      <c r="N94" s="64"/>
      <c r="O94" s="64"/>
      <c r="P94" s="37"/>
      <c r="Q94" s="37"/>
      <c r="R94" s="37"/>
      <c r="S94" s="37"/>
      <c r="T94" s="37"/>
      <c r="U94" s="64"/>
      <c r="V94" s="64"/>
      <c r="W94" s="37"/>
      <c r="X94" s="37"/>
      <c r="Y94" s="37"/>
      <c r="Z94" s="37"/>
      <c r="AA94" s="37"/>
      <c r="AB94" s="37"/>
      <c r="AC94" s="37"/>
      <c r="AD94" s="37"/>
      <c r="AE94" s="37"/>
      <c r="AF94" s="37"/>
      <c r="AG94" s="37"/>
      <c r="AH94" s="37"/>
      <c r="AI94" s="37"/>
      <c r="AJ94" s="37"/>
      <c r="AK94" s="37"/>
      <c r="AL94" s="37"/>
      <c r="AM94" s="37"/>
      <c r="AN94" s="37"/>
      <c r="AO94" s="37"/>
      <c r="AP94" s="126"/>
    </row>
    <row r="95" spans="1:42" s="63" customFormat="1" x14ac:dyDescent="0.2">
      <c r="A95" s="223"/>
      <c r="B95" s="6"/>
      <c r="C95" s="7"/>
      <c r="D95" s="41"/>
      <c r="E95" s="81"/>
      <c r="F95" s="185"/>
      <c r="G95" s="276"/>
      <c r="H95" s="71"/>
      <c r="I95" s="71"/>
      <c r="J95" s="71"/>
      <c r="K95" s="37"/>
      <c r="L95" s="37"/>
      <c r="M95" s="37"/>
      <c r="N95" s="64"/>
      <c r="O95" s="64"/>
      <c r="P95" s="37"/>
      <c r="Q95" s="37"/>
      <c r="R95" s="37"/>
      <c r="S95" s="37"/>
      <c r="T95" s="37"/>
      <c r="U95" s="64"/>
      <c r="V95" s="64"/>
      <c r="W95" s="37"/>
      <c r="X95" s="37"/>
      <c r="Y95" s="37"/>
      <c r="Z95" s="37"/>
      <c r="AA95" s="37"/>
      <c r="AB95" s="37"/>
      <c r="AC95" s="37"/>
      <c r="AD95" s="37"/>
      <c r="AE95" s="37"/>
      <c r="AF95" s="37"/>
      <c r="AG95" s="37"/>
      <c r="AH95" s="37"/>
      <c r="AI95" s="37"/>
      <c r="AJ95" s="37"/>
      <c r="AK95" s="37"/>
      <c r="AL95" s="37"/>
      <c r="AM95" s="37"/>
      <c r="AN95" s="37"/>
      <c r="AO95" s="37"/>
      <c r="AP95" s="126"/>
    </row>
    <row r="96" spans="1:42" s="63" customFormat="1" x14ac:dyDescent="0.2">
      <c r="A96" s="223"/>
      <c r="B96" s="6"/>
      <c r="C96" s="7"/>
      <c r="D96" s="41"/>
      <c r="E96" s="81"/>
      <c r="F96" s="185"/>
      <c r="G96" s="276"/>
      <c r="H96" s="71"/>
      <c r="I96" s="71"/>
      <c r="J96" s="71"/>
      <c r="K96" s="37"/>
      <c r="L96" s="37"/>
      <c r="M96" s="37"/>
      <c r="N96" s="64"/>
      <c r="O96" s="64"/>
      <c r="P96" s="37"/>
      <c r="Q96" s="37"/>
      <c r="R96" s="37"/>
      <c r="S96" s="37"/>
      <c r="T96" s="37"/>
      <c r="U96" s="64"/>
      <c r="V96" s="64"/>
      <c r="W96" s="37"/>
      <c r="X96" s="37"/>
      <c r="Y96" s="37"/>
      <c r="Z96" s="37"/>
      <c r="AA96" s="37"/>
      <c r="AB96" s="37"/>
      <c r="AC96" s="37"/>
      <c r="AD96" s="37"/>
      <c r="AE96" s="37"/>
      <c r="AF96" s="37"/>
      <c r="AG96" s="37"/>
      <c r="AH96" s="37"/>
      <c r="AI96" s="37"/>
      <c r="AJ96" s="37"/>
      <c r="AK96" s="37"/>
      <c r="AL96" s="37"/>
      <c r="AM96" s="37"/>
      <c r="AN96" s="37"/>
      <c r="AO96" s="37"/>
      <c r="AP96" s="126"/>
    </row>
    <row r="97" spans="1:42" s="63" customFormat="1" x14ac:dyDescent="0.2">
      <c r="A97" s="223"/>
      <c r="B97" s="6"/>
      <c r="C97" s="7"/>
      <c r="D97" s="41"/>
      <c r="E97" s="81"/>
      <c r="F97" s="185"/>
      <c r="G97" s="276"/>
      <c r="H97" s="71"/>
      <c r="I97" s="71"/>
      <c r="J97" s="71"/>
      <c r="K97" s="37"/>
      <c r="L97" s="37"/>
      <c r="M97" s="37"/>
      <c r="N97" s="64"/>
      <c r="O97" s="64"/>
      <c r="P97" s="37"/>
      <c r="Q97" s="37"/>
      <c r="R97" s="37"/>
      <c r="S97" s="37"/>
      <c r="T97" s="37"/>
      <c r="U97" s="64"/>
      <c r="V97" s="64"/>
      <c r="W97" s="37"/>
      <c r="X97" s="37"/>
      <c r="Y97" s="37"/>
      <c r="Z97" s="37"/>
      <c r="AA97" s="37"/>
      <c r="AB97" s="37"/>
      <c r="AC97" s="37"/>
      <c r="AD97" s="37"/>
      <c r="AE97" s="37"/>
      <c r="AF97" s="37"/>
      <c r="AG97" s="37"/>
      <c r="AH97" s="37"/>
      <c r="AI97" s="37"/>
      <c r="AJ97" s="37"/>
      <c r="AK97" s="37"/>
      <c r="AL97" s="37"/>
      <c r="AM97" s="37"/>
      <c r="AN97" s="37"/>
      <c r="AO97" s="37"/>
      <c r="AP97" s="126"/>
    </row>
    <row r="98" spans="1:42" s="63" customFormat="1" x14ac:dyDescent="0.2">
      <c r="A98" s="223"/>
      <c r="B98" s="6"/>
      <c r="C98" s="7"/>
      <c r="D98" s="41"/>
      <c r="E98" s="81"/>
      <c r="F98" s="185"/>
      <c r="G98" s="276"/>
      <c r="H98" s="71"/>
      <c r="I98" s="71"/>
      <c r="J98" s="71"/>
      <c r="K98" s="37"/>
      <c r="L98" s="37"/>
      <c r="M98" s="37"/>
      <c r="N98" s="64"/>
      <c r="O98" s="64"/>
      <c r="P98" s="37"/>
      <c r="Q98" s="37"/>
      <c r="R98" s="37"/>
      <c r="S98" s="37"/>
      <c r="T98" s="37"/>
      <c r="U98" s="64"/>
      <c r="V98" s="64"/>
      <c r="W98" s="37"/>
      <c r="X98" s="37"/>
      <c r="Y98" s="37"/>
      <c r="Z98" s="37"/>
      <c r="AA98" s="37"/>
      <c r="AB98" s="37"/>
      <c r="AC98" s="37"/>
      <c r="AD98" s="37"/>
      <c r="AE98" s="37"/>
      <c r="AF98" s="37"/>
      <c r="AG98" s="37"/>
      <c r="AH98" s="37"/>
      <c r="AI98" s="37"/>
      <c r="AJ98" s="37"/>
      <c r="AK98" s="37"/>
      <c r="AL98" s="37"/>
      <c r="AM98" s="37"/>
      <c r="AN98" s="37"/>
      <c r="AO98" s="37"/>
      <c r="AP98" s="126"/>
    </row>
    <row r="99" spans="1:42" s="63" customFormat="1" x14ac:dyDescent="0.2">
      <c r="A99" s="223"/>
      <c r="B99" s="6"/>
      <c r="C99" s="7"/>
      <c r="D99" s="41"/>
      <c r="E99" s="81"/>
      <c r="F99" s="185"/>
      <c r="G99" s="276"/>
      <c r="H99" s="71"/>
      <c r="I99" s="71"/>
      <c r="J99" s="71"/>
      <c r="K99" s="37"/>
      <c r="L99" s="37"/>
      <c r="M99" s="37"/>
      <c r="N99" s="64"/>
      <c r="O99" s="64"/>
      <c r="P99" s="37"/>
      <c r="Q99" s="37"/>
      <c r="R99" s="37"/>
      <c r="S99" s="37"/>
      <c r="T99" s="37"/>
      <c r="U99" s="64"/>
      <c r="V99" s="64"/>
      <c r="W99" s="37"/>
      <c r="X99" s="37"/>
      <c r="Y99" s="37"/>
      <c r="Z99" s="37"/>
      <c r="AA99" s="37"/>
      <c r="AB99" s="37"/>
      <c r="AC99" s="37"/>
      <c r="AD99" s="37"/>
      <c r="AE99" s="37"/>
      <c r="AF99" s="37"/>
      <c r="AG99" s="37"/>
      <c r="AH99" s="37"/>
      <c r="AI99" s="37"/>
      <c r="AJ99" s="37"/>
      <c r="AK99" s="37"/>
      <c r="AL99" s="37"/>
      <c r="AM99" s="37"/>
      <c r="AN99" s="37"/>
      <c r="AO99" s="37"/>
      <c r="AP99" s="126"/>
    </row>
    <row r="100" spans="1:42" s="63" customFormat="1" x14ac:dyDescent="0.2">
      <c r="A100" s="223"/>
      <c r="B100" s="6"/>
      <c r="C100" s="7"/>
      <c r="D100" s="41"/>
      <c r="E100" s="81"/>
      <c r="F100" s="185"/>
      <c r="G100" s="276"/>
      <c r="H100" s="71"/>
      <c r="I100" s="71"/>
      <c r="J100" s="71"/>
      <c r="K100" s="37"/>
      <c r="L100" s="37"/>
      <c r="M100" s="37"/>
      <c r="N100" s="64"/>
      <c r="O100" s="64"/>
      <c r="P100" s="37"/>
      <c r="Q100" s="37"/>
      <c r="R100" s="37"/>
      <c r="S100" s="37"/>
      <c r="T100" s="37"/>
      <c r="U100" s="64"/>
      <c r="V100" s="64"/>
      <c r="W100" s="37"/>
      <c r="X100" s="37"/>
      <c r="Y100" s="37"/>
      <c r="Z100" s="37"/>
      <c r="AA100" s="37"/>
      <c r="AB100" s="37"/>
      <c r="AC100" s="37"/>
      <c r="AD100" s="37"/>
      <c r="AE100" s="37"/>
      <c r="AF100" s="37"/>
      <c r="AG100" s="37"/>
      <c r="AH100" s="37"/>
      <c r="AI100" s="37"/>
      <c r="AJ100" s="37"/>
      <c r="AK100" s="37"/>
      <c r="AL100" s="37"/>
      <c r="AM100" s="37"/>
      <c r="AN100" s="37"/>
      <c r="AO100" s="37"/>
      <c r="AP100" s="126"/>
    </row>
    <row r="101" spans="1:42" s="63" customFormat="1" x14ac:dyDescent="0.2">
      <c r="A101" s="223"/>
      <c r="B101" s="6"/>
      <c r="C101" s="7"/>
      <c r="D101" s="41"/>
      <c r="E101" s="81"/>
      <c r="F101" s="185"/>
      <c r="G101" s="276"/>
      <c r="H101" s="71"/>
      <c r="I101" s="71"/>
      <c r="J101" s="71"/>
      <c r="K101" s="37"/>
      <c r="L101" s="37"/>
      <c r="M101" s="37"/>
      <c r="N101" s="64"/>
      <c r="O101" s="64"/>
      <c r="P101" s="37"/>
      <c r="Q101" s="37"/>
      <c r="R101" s="37"/>
      <c r="S101" s="37"/>
      <c r="T101" s="37"/>
      <c r="U101" s="64"/>
      <c r="V101" s="64"/>
      <c r="W101" s="37"/>
      <c r="X101" s="37"/>
      <c r="Y101" s="37"/>
      <c r="Z101" s="37"/>
      <c r="AA101" s="37"/>
      <c r="AB101" s="37"/>
      <c r="AC101" s="37"/>
      <c r="AD101" s="37"/>
      <c r="AE101" s="37"/>
      <c r="AF101" s="37"/>
      <c r="AG101" s="37"/>
      <c r="AH101" s="37"/>
      <c r="AI101" s="37"/>
      <c r="AJ101" s="37"/>
      <c r="AK101" s="37"/>
      <c r="AL101" s="37"/>
      <c r="AM101" s="37"/>
      <c r="AN101" s="37"/>
      <c r="AO101" s="37"/>
      <c r="AP101" s="126"/>
    </row>
    <row r="102" spans="1:42" s="63" customFormat="1" x14ac:dyDescent="0.2">
      <c r="A102" s="223"/>
      <c r="B102" s="6"/>
      <c r="C102" s="7"/>
      <c r="D102" s="41"/>
      <c r="E102" s="81"/>
      <c r="F102" s="185"/>
      <c r="G102" s="276"/>
      <c r="H102" s="71"/>
      <c r="I102" s="71"/>
      <c r="J102" s="71"/>
      <c r="K102" s="37"/>
      <c r="L102" s="37"/>
      <c r="M102" s="37"/>
      <c r="N102" s="64"/>
      <c r="O102" s="64"/>
      <c r="P102" s="37"/>
      <c r="Q102" s="37"/>
      <c r="R102" s="37"/>
      <c r="S102" s="37"/>
      <c r="T102" s="37"/>
      <c r="U102" s="64"/>
      <c r="V102" s="64"/>
      <c r="W102" s="37"/>
      <c r="X102" s="37"/>
      <c r="Y102" s="37"/>
      <c r="Z102" s="37"/>
      <c r="AA102" s="37"/>
      <c r="AB102" s="37"/>
      <c r="AC102" s="37"/>
      <c r="AD102" s="37"/>
      <c r="AE102" s="37"/>
      <c r="AF102" s="37"/>
      <c r="AG102" s="37"/>
      <c r="AH102" s="37"/>
      <c r="AI102" s="37"/>
      <c r="AJ102" s="37"/>
      <c r="AK102" s="37"/>
      <c r="AL102" s="37"/>
      <c r="AM102" s="37"/>
      <c r="AN102" s="37"/>
      <c r="AO102" s="37"/>
      <c r="AP102" s="126"/>
    </row>
    <row r="103" spans="1:42" s="63" customFormat="1" x14ac:dyDescent="0.2">
      <c r="A103" s="223"/>
      <c r="B103" s="6"/>
      <c r="C103" s="7"/>
      <c r="D103" s="41"/>
      <c r="E103" s="81"/>
      <c r="F103" s="185"/>
      <c r="G103" s="276"/>
      <c r="H103" s="71"/>
      <c r="I103" s="71"/>
      <c r="J103" s="71"/>
      <c r="K103" s="37"/>
      <c r="L103" s="37"/>
      <c r="M103" s="37"/>
      <c r="N103" s="64"/>
      <c r="O103" s="64"/>
      <c r="P103" s="37"/>
      <c r="Q103" s="37"/>
      <c r="R103" s="37"/>
      <c r="S103" s="37"/>
      <c r="T103" s="37"/>
      <c r="U103" s="64"/>
      <c r="V103" s="64"/>
      <c r="W103" s="37"/>
      <c r="X103" s="37"/>
      <c r="Y103" s="37"/>
      <c r="Z103" s="37"/>
      <c r="AA103" s="37"/>
      <c r="AB103" s="37"/>
      <c r="AC103" s="37"/>
      <c r="AD103" s="37"/>
      <c r="AE103" s="37"/>
      <c r="AF103" s="37"/>
      <c r="AG103" s="37"/>
      <c r="AH103" s="37"/>
      <c r="AI103" s="37"/>
      <c r="AJ103" s="37"/>
      <c r="AK103" s="37"/>
      <c r="AL103" s="37"/>
      <c r="AM103" s="37"/>
      <c r="AN103" s="37"/>
      <c r="AO103" s="37"/>
      <c r="AP103" s="126"/>
    </row>
    <row r="104" spans="1:42" s="63" customFormat="1" x14ac:dyDescent="0.2">
      <c r="A104" s="223"/>
      <c r="B104" s="6"/>
      <c r="C104" s="7"/>
      <c r="D104" s="41"/>
      <c r="E104" s="81"/>
      <c r="F104" s="185"/>
      <c r="G104" s="276"/>
      <c r="H104" s="71"/>
      <c r="I104" s="71"/>
      <c r="J104" s="71"/>
      <c r="K104" s="37"/>
      <c r="L104" s="37"/>
      <c r="M104" s="37"/>
      <c r="N104" s="64"/>
      <c r="O104" s="64"/>
      <c r="P104" s="37"/>
      <c r="Q104" s="37"/>
      <c r="R104" s="37"/>
      <c r="S104" s="37"/>
      <c r="T104" s="37"/>
      <c r="U104" s="64"/>
      <c r="V104" s="64"/>
      <c r="W104" s="37"/>
      <c r="X104" s="37"/>
      <c r="Y104" s="37"/>
      <c r="Z104" s="37"/>
      <c r="AA104" s="37"/>
      <c r="AB104" s="37"/>
      <c r="AC104" s="37"/>
      <c r="AD104" s="37"/>
      <c r="AE104" s="37"/>
      <c r="AF104" s="37"/>
      <c r="AG104" s="37"/>
      <c r="AH104" s="37"/>
      <c r="AI104" s="37"/>
      <c r="AJ104" s="37"/>
      <c r="AK104" s="37"/>
      <c r="AL104" s="37"/>
      <c r="AM104" s="37"/>
      <c r="AN104" s="37"/>
      <c r="AO104" s="37"/>
      <c r="AP104" s="126"/>
    </row>
    <row r="105" spans="1:42" s="63" customFormat="1" x14ac:dyDescent="0.2">
      <c r="A105" s="223"/>
      <c r="B105" s="6"/>
      <c r="C105" s="7"/>
      <c r="D105" s="41"/>
      <c r="E105" s="81"/>
      <c r="F105" s="185"/>
      <c r="G105" s="276"/>
      <c r="H105" s="71"/>
      <c r="I105" s="71"/>
      <c r="J105" s="71"/>
      <c r="K105" s="37"/>
      <c r="L105" s="37"/>
      <c r="M105" s="37"/>
      <c r="N105" s="64"/>
      <c r="O105" s="64"/>
      <c r="P105" s="37"/>
      <c r="Q105" s="37"/>
      <c r="R105" s="37"/>
      <c r="S105" s="37"/>
      <c r="T105" s="37"/>
      <c r="U105" s="64"/>
      <c r="V105" s="64"/>
      <c r="W105" s="37"/>
      <c r="X105" s="37"/>
      <c r="Y105" s="37"/>
      <c r="Z105" s="37"/>
      <c r="AA105" s="37"/>
      <c r="AB105" s="37"/>
      <c r="AC105" s="37"/>
      <c r="AD105" s="37"/>
      <c r="AE105" s="37"/>
      <c r="AF105" s="37"/>
      <c r="AG105" s="37"/>
      <c r="AH105" s="37"/>
      <c r="AI105" s="37"/>
      <c r="AJ105" s="37"/>
      <c r="AK105" s="37"/>
      <c r="AL105" s="37"/>
      <c r="AM105" s="37"/>
      <c r="AN105" s="37"/>
      <c r="AO105" s="37"/>
      <c r="AP105" s="126"/>
    </row>
    <row r="106" spans="1:42" s="63" customFormat="1" x14ac:dyDescent="0.2">
      <c r="A106" s="223"/>
      <c r="B106" s="6"/>
      <c r="C106" s="7"/>
      <c r="D106" s="41"/>
      <c r="E106" s="81"/>
      <c r="F106" s="185"/>
      <c r="G106" s="276"/>
      <c r="H106" s="71"/>
      <c r="I106" s="71"/>
      <c r="J106" s="71"/>
      <c r="K106" s="37"/>
      <c r="L106" s="37"/>
      <c r="M106" s="37"/>
      <c r="N106" s="64"/>
      <c r="O106" s="64"/>
      <c r="P106" s="37"/>
      <c r="Q106" s="37"/>
      <c r="R106" s="37"/>
      <c r="S106" s="37"/>
      <c r="T106" s="37"/>
      <c r="U106" s="64"/>
      <c r="V106" s="64"/>
      <c r="W106" s="37"/>
      <c r="X106" s="37"/>
      <c r="Y106" s="37"/>
      <c r="Z106" s="37"/>
      <c r="AA106" s="37"/>
      <c r="AB106" s="37"/>
      <c r="AC106" s="37"/>
      <c r="AD106" s="37"/>
      <c r="AE106" s="37"/>
      <c r="AF106" s="37"/>
      <c r="AG106" s="37"/>
      <c r="AH106" s="37"/>
      <c r="AI106" s="37"/>
      <c r="AJ106" s="37"/>
      <c r="AK106" s="37"/>
      <c r="AL106" s="37"/>
      <c r="AM106" s="37"/>
      <c r="AN106" s="37"/>
      <c r="AO106" s="37"/>
      <c r="AP106" s="126"/>
    </row>
    <row r="107" spans="1:42" s="63" customFormat="1" x14ac:dyDescent="0.2">
      <c r="A107" s="223"/>
      <c r="B107" s="6"/>
      <c r="C107" s="7"/>
      <c r="D107" s="41"/>
      <c r="E107" s="81"/>
      <c r="F107" s="185"/>
      <c r="G107" s="276"/>
      <c r="H107" s="71"/>
      <c r="I107" s="71"/>
      <c r="J107" s="71"/>
      <c r="K107" s="37"/>
      <c r="L107" s="37"/>
      <c r="M107" s="37"/>
      <c r="N107" s="64"/>
      <c r="O107" s="64"/>
      <c r="P107" s="37"/>
      <c r="Q107" s="37"/>
      <c r="R107" s="37"/>
      <c r="S107" s="37"/>
      <c r="T107" s="37"/>
      <c r="U107" s="64"/>
      <c r="V107" s="64"/>
      <c r="W107" s="37"/>
      <c r="X107" s="37"/>
      <c r="Y107" s="37"/>
      <c r="Z107" s="37"/>
      <c r="AA107" s="37"/>
      <c r="AB107" s="37"/>
      <c r="AC107" s="37"/>
      <c r="AD107" s="37"/>
      <c r="AE107" s="37"/>
      <c r="AF107" s="37"/>
      <c r="AG107" s="37"/>
      <c r="AH107" s="37"/>
      <c r="AI107" s="37"/>
      <c r="AJ107" s="37"/>
      <c r="AK107" s="37"/>
      <c r="AL107" s="37"/>
      <c r="AM107" s="37"/>
      <c r="AN107" s="37"/>
      <c r="AO107" s="37"/>
      <c r="AP107" s="126"/>
    </row>
    <row r="108" spans="1:42" s="63" customFormat="1" x14ac:dyDescent="0.2">
      <c r="A108" s="223"/>
      <c r="B108" s="6"/>
      <c r="C108" s="7"/>
      <c r="D108" s="41"/>
      <c r="E108" s="81"/>
      <c r="F108" s="185"/>
      <c r="G108" s="276"/>
      <c r="H108" s="71"/>
      <c r="I108" s="71"/>
      <c r="J108" s="71"/>
      <c r="K108" s="37"/>
      <c r="L108" s="37"/>
      <c r="M108" s="37"/>
      <c r="N108" s="64"/>
      <c r="O108" s="64"/>
      <c r="P108" s="37"/>
      <c r="Q108" s="37"/>
      <c r="R108" s="37"/>
      <c r="S108" s="37"/>
      <c r="T108" s="37"/>
      <c r="U108" s="64"/>
      <c r="V108" s="64"/>
      <c r="W108" s="37"/>
      <c r="X108" s="37"/>
      <c r="Y108" s="37"/>
      <c r="Z108" s="37"/>
      <c r="AA108" s="37"/>
      <c r="AB108" s="37"/>
      <c r="AC108" s="37"/>
      <c r="AD108" s="37"/>
      <c r="AE108" s="37"/>
      <c r="AF108" s="37"/>
      <c r="AG108" s="37"/>
      <c r="AH108" s="37"/>
      <c r="AI108" s="37"/>
      <c r="AJ108" s="37"/>
      <c r="AK108" s="37"/>
      <c r="AL108" s="37"/>
      <c r="AM108" s="37"/>
      <c r="AN108" s="37"/>
      <c r="AO108" s="37"/>
      <c r="AP108" s="126"/>
    </row>
    <row r="109" spans="1:42" s="63" customFormat="1" x14ac:dyDescent="0.2">
      <c r="A109" s="223"/>
      <c r="B109" s="6"/>
      <c r="C109" s="7"/>
      <c r="D109" s="41"/>
      <c r="E109" s="81"/>
      <c r="F109" s="185"/>
      <c r="G109" s="276"/>
      <c r="H109" s="71"/>
      <c r="I109" s="71"/>
      <c r="J109" s="71"/>
      <c r="K109" s="37"/>
      <c r="L109" s="37"/>
      <c r="M109" s="37"/>
      <c r="N109" s="64"/>
      <c r="O109" s="64"/>
      <c r="P109" s="37"/>
      <c r="Q109" s="37"/>
      <c r="R109" s="37"/>
      <c r="S109" s="37"/>
      <c r="T109" s="37"/>
      <c r="U109" s="64"/>
      <c r="V109" s="64"/>
      <c r="W109" s="37"/>
      <c r="X109" s="37"/>
      <c r="Y109" s="37"/>
      <c r="Z109" s="37"/>
      <c r="AA109" s="37"/>
      <c r="AB109" s="37"/>
      <c r="AC109" s="37"/>
      <c r="AD109" s="37"/>
      <c r="AE109" s="37"/>
      <c r="AF109" s="37"/>
      <c r="AG109" s="37"/>
      <c r="AH109" s="37"/>
      <c r="AI109" s="37"/>
      <c r="AJ109" s="37"/>
      <c r="AK109" s="37"/>
      <c r="AL109" s="37"/>
      <c r="AM109" s="37"/>
      <c r="AN109" s="37"/>
      <c r="AO109" s="37"/>
      <c r="AP109" s="126"/>
    </row>
    <row r="110" spans="1:42" s="63" customFormat="1" x14ac:dyDescent="0.2">
      <c r="A110" s="223"/>
      <c r="B110" s="6"/>
      <c r="C110" s="7"/>
      <c r="D110" s="41"/>
      <c r="E110" s="81"/>
      <c r="F110" s="185"/>
      <c r="G110" s="276"/>
      <c r="H110" s="71"/>
      <c r="I110" s="71"/>
      <c r="J110" s="71"/>
      <c r="K110" s="37"/>
      <c r="L110" s="37"/>
      <c r="M110" s="37"/>
      <c r="N110" s="64"/>
      <c r="O110" s="64"/>
      <c r="P110" s="37"/>
      <c r="Q110" s="37"/>
      <c r="R110" s="37"/>
      <c r="S110" s="37"/>
      <c r="T110" s="37"/>
      <c r="U110" s="64"/>
      <c r="V110" s="64"/>
      <c r="W110" s="37"/>
      <c r="X110" s="37"/>
      <c r="Y110" s="37"/>
      <c r="Z110" s="37"/>
      <c r="AA110" s="37"/>
      <c r="AB110" s="37"/>
      <c r="AC110" s="37"/>
      <c r="AD110" s="37"/>
      <c r="AE110" s="37"/>
      <c r="AF110" s="37"/>
      <c r="AG110" s="37"/>
      <c r="AH110" s="37"/>
      <c r="AI110" s="37"/>
      <c r="AJ110" s="37"/>
      <c r="AK110" s="37"/>
      <c r="AL110" s="37"/>
      <c r="AM110" s="37"/>
      <c r="AN110" s="37"/>
      <c r="AO110" s="37"/>
      <c r="AP110" s="126"/>
    </row>
    <row r="111" spans="1:42" s="63" customFormat="1" x14ac:dyDescent="0.2">
      <c r="A111" s="223"/>
      <c r="B111" s="6"/>
      <c r="C111" s="7"/>
      <c r="D111" s="41"/>
      <c r="E111" s="81"/>
      <c r="F111" s="185"/>
      <c r="G111" s="276"/>
      <c r="H111" s="71"/>
      <c r="I111" s="71"/>
      <c r="J111" s="71"/>
      <c r="K111" s="37"/>
      <c r="L111" s="37"/>
      <c r="M111" s="37"/>
      <c r="N111" s="64"/>
      <c r="O111" s="64"/>
      <c r="P111" s="37"/>
      <c r="Q111" s="37"/>
      <c r="R111" s="37"/>
      <c r="S111" s="37"/>
      <c r="T111" s="37"/>
      <c r="U111" s="64"/>
      <c r="V111" s="64"/>
      <c r="W111" s="37"/>
      <c r="X111" s="37"/>
      <c r="Y111" s="37"/>
      <c r="Z111" s="37"/>
      <c r="AA111" s="37"/>
      <c r="AB111" s="37"/>
      <c r="AC111" s="37"/>
      <c r="AD111" s="37"/>
      <c r="AE111" s="37"/>
      <c r="AF111" s="37"/>
      <c r="AG111" s="37"/>
      <c r="AH111" s="37"/>
      <c r="AI111" s="37"/>
      <c r="AJ111" s="37"/>
      <c r="AK111" s="37"/>
      <c r="AL111" s="37"/>
      <c r="AM111" s="37"/>
      <c r="AN111" s="37"/>
      <c r="AO111" s="37"/>
      <c r="AP111" s="126"/>
    </row>
    <row r="112" spans="1:42" s="63" customFormat="1" x14ac:dyDescent="0.2">
      <c r="A112" s="223"/>
      <c r="B112" s="6"/>
      <c r="C112" s="7"/>
      <c r="D112" s="41"/>
      <c r="E112" s="81"/>
      <c r="F112" s="185"/>
      <c r="G112" s="276"/>
      <c r="H112" s="71"/>
      <c r="I112" s="71"/>
      <c r="J112" s="71"/>
      <c r="K112" s="37"/>
      <c r="L112" s="37"/>
      <c r="M112" s="37"/>
      <c r="N112" s="64"/>
      <c r="O112" s="64"/>
      <c r="P112" s="37"/>
      <c r="Q112" s="37"/>
      <c r="R112" s="37"/>
      <c r="S112" s="37"/>
      <c r="T112" s="37"/>
      <c r="U112" s="64"/>
      <c r="V112" s="64"/>
      <c r="W112" s="37"/>
      <c r="X112" s="37"/>
      <c r="Y112" s="37"/>
      <c r="Z112" s="37"/>
      <c r="AA112" s="37"/>
      <c r="AB112" s="37"/>
      <c r="AC112" s="37"/>
      <c r="AD112" s="37"/>
      <c r="AE112" s="37"/>
      <c r="AF112" s="37"/>
      <c r="AG112" s="37"/>
      <c r="AH112" s="37"/>
      <c r="AI112" s="37"/>
      <c r="AJ112" s="37"/>
      <c r="AK112" s="37"/>
      <c r="AL112" s="37"/>
      <c r="AM112" s="37"/>
      <c r="AN112" s="37"/>
      <c r="AO112" s="37"/>
      <c r="AP112" s="126"/>
    </row>
    <row r="113" spans="1:42" s="63" customFormat="1" x14ac:dyDescent="0.2">
      <c r="A113" s="223"/>
      <c r="B113" s="6"/>
      <c r="C113" s="7"/>
      <c r="D113" s="41"/>
      <c r="E113" s="81"/>
      <c r="F113" s="185"/>
      <c r="G113" s="276"/>
      <c r="H113" s="71"/>
      <c r="I113" s="71"/>
      <c r="J113" s="71"/>
      <c r="K113" s="37"/>
      <c r="L113" s="37"/>
      <c r="M113" s="37"/>
      <c r="N113" s="64"/>
      <c r="O113" s="64"/>
      <c r="P113" s="37"/>
      <c r="Q113" s="37"/>
      <c r="R113" s="37"/>
      <c r="S113" s="37"/>
      <c r="T113" s="37"/>
      <c r="U113" s="64"/>
      <c r="V113" s="64"/>
      <c r="W113" s="37"/>
      <c r="X113" s="37"/>
      <c r="Y113" s="37"/>
      <c r="Z113" s="37"/>
      <c r="AA113" s="37"/>
      <c r="AB113" s="37"/>
      <c r="AC113" s="37"/>
      <c r="AD113" s="37"/>
      <c r="AE113" s="37"/>
      <c r="AF113" s="37"/>
      <c r="AG113" s="37"/>
      <c r="AH113" s="37"/>
      <c r="AI113" s="37"/>
      <c r="AJ113" s="37"/>
      <c r="AK113" s="37"/>
      <c r="AL113" s="37"/>
      <c r="AM113" s="37"/>
      <c r="AN113" s="37"/>
      <c r="AO113" s="37"/>
      <c r="AP113" s="126"/>
    </row>
    <row r="114" spans="1:42" s="63" customFormat="1" x14ac:dyDescent="0.2">
      <c r="A114" s="223"/>
      <c r="B114" s="6"/>
      <c r="C114" s="7"/>
      <c r="D114" s="41"/>
      <c r="E114" s="81"/>
      <c r="F114" s="185"/>
      <c r="G114" s="276"/>
      <c r="H114" s="71"/>
      <c r="I114" s="71"/>
      <c r="J114" s="71"/>
      <c r="K114" s="37"/>
      <c r="L114" s="37"/>
      <c r="M114" s="37"/>
      <c r="N114" s="64"/>
      <c r="O114" s="64"/>
      <c r="P114" s="37"/>
      <c r="Q114" s="37"/>
      <c r="R114" s="37"/>
      <c r="S114" s="37"/>
      <c r="T114" s="37"/>
      <c r="U114" s="64"/>
      <c r="V114" s="64"/>
      <c r="W114" s="37"/>
      <c r="X114" s="37"/>
      <c r="Y114" s="37"/>
      <c r="Z114" s="37"/>
      <c r="AA114" s="37"/>
      <c r="AB114" s="37"/>
      <c r="AC114" s="37"/>
      <c r="AD114" s="37"/>
      <c r="AE114" s="37"/>
      <c r="AF114" s="37"/>
      <c r="AG114" s="37"/>
      <c r="AH114" s="37"/>
      <c r="AI114" s="37"/>
      <c r="AJ114" s="37"/>
      <c r="AK114" s="37"/>
      <c r="AL114" s="37"/>
      <c r="AM114" s="37"/>
      <c r="AN114" s="37"/>
      <c r="AO114" s="37"/>
      <c r="AP114" s="126"/>
    </row>
    <row r="115" spans="1:42" s="63" customFormat="1" x14ac:dyDescent="0.2">
      <c r="A115" s="223"/>
      <c r="B115" s="6"/>
      <c r="C115" s="7"/>
      <c r="D115" s="41"/>
      <c r="E115" s="81"/>
      <c r="F115" s="185"/>
      <c r="G115" s="276"/>
      <c r="H115" s="71"/>
      <c r="I115" s="71"/>
      <c r="J115" s="71"/>
      <c r="K115" s="37"/>
      <c r="L115" s="37"/>
      <c r="M115" s="37"/>
      <c r="N115" s="64"/>
      <c r="O115" s="64"/>
      <c r="P115" s="37"/>
      <c r="Q115" s="37"/>
      <c r="R115" s="37"/>
      <c r="S115" s="37"/>
      <c r="T115" s="37"/>
      <c r="U115" s="64"/>
      <c r="V115" s="64"/>
      <c r="W115" s="37"/>
      <c r="X115" s="37"/>
      <c r="Y115" s="37"/>
      <c r="Z115" s="37"/>
      <c r="AA115" s="37"/>
      <c r="AB115" s="37"/>
      <c r="AC115" s="37"/>
      <c r="AD115" s="37"/>
      <c r="AE115" s="37"/>
      <c r="AF115" s="37"/>
      <c r="AG115" s="37"/>
      <c r="AH115" s="37"/>
      <c r="AI115" s="37"/>
      <c r="AJ115" s="37"/>
      <c r="AK115" s="37"/>
      <c r="AL115" s="37"/>
      <c r="AM115" s="37"/>
      <c r="AN115" s="37"/>
      <c r="AO115" s="37"/>
      <c r="AP115" s="126"/>
    </row>
    <row r="116" spans="1:42" s="63" customFormat="1" x14ac:dyDescent="0.2">
      <c r="A116" s="223"/>
      <c r="B116" s="6"/>
      <c r="C116" s="7"/>
      <c r="D116" s="41"/>
      <c r="E116" s="81"/>
      <c r="F116" s="185"/>
      <c r="G116" s="276"/>
      <c r="H116" s="71"/>
      <c r="I116" s="71"/>
      <c r="J116" s="71"/>
      <c r="K116" s="37"/>
      <c r="L116" s="37"/>
      <c r="M116" s="37"/>
      <c r="N116" s="64"/>
      <c r="O116" s="64"/>
      <c r="P116" s="37"/>
      <c r="Q116" s="37"/>
      <c r="R116" s="37"/>
      <c r="S116" s="37"/>
      <c r="T116" s="37"/>
      <c r="U116" s="64"/>
      <c r="V116" s="64"/>
      <c r="W116" s="37"/>
      <c r="X116" s="37"/>
      <c r="Y116" s="37"/>
      <c r="Z116" s="37"/>
      <c r="AA116" s="37"/>
      <c r="AB116" s="37"/>
      <c r="AC116" s="37"/>
      <c r="AD116" s="37"/>
      <c r="AE116" s="37"/>
      <c r="AF116" s="37"/>
      <c r="AG116" s="37"/>
      <c r="AH116" s="37"/>
      <c r="AI116" s="37"/>
      <c r="AJ116" s="37"/>
      <c r="AK116" s="37"/>
      <c r="AL116" s="37"/>
      <c r="AM116" s="37"/>
      <c r="AN116" s="37"/>
      <c r="AO116" s="37"/>
      <c r="AP116" s="126"/>
    </row>
    <row r="117" spans="1:42" s="63" customFormat="1" x14ac:dyDescent="0.2">
      <c r="A117" s="223"/>
      <c r="B117" s="6"/>
      <c r="C117" s="7"/>
      <c r="D117" s="41"/>
      <c r="E117" s="81"/>
      <c r="F117" s="185"/>
      <c r="G117" s="276"/>
      <c r="H117" s="71"/>
      <c r="I117" s="71"/>
      <c r="J117" s="71"/>
      <c r="K117" s="37"/>
      <c r="L117" s="37"/>
      <c r="M117" s="37"/>
      <c r="N117" s="64"/>
      <c r="O117" s="64"/>
      <c r="P117" s="37"/>
      <c r="Q117" s="37"/>
      <c r="R117" s="37"/>
      <c r="S117" s="37"/>
      <c r="T117" s="37"/>
      <c r="U117" s="64"/>
      <c r="V117" s="64"/>
      <c r="W117" s="37"/>
      <c r="X117" s="37"/>
      <c r="Y117" s="37"/>
      <c r="Z117" s="37"/>
      <c r="AA117" s="37"/>
      <c r="AB117" s="37"/>
      <c r="AC117" s="37"/>
      <c r="AD117" s="37"/>
      <c r="AE117" s="37"/>
      <c r="AF117" s="37"/>
      <c r="AG117" s="37"/>
      <c r="AH117" s="37"/>
      <c r="AI117" s="37"/>
      <c r="AJ117" s="37"/>
      <c r="AK117" s="37"/>
      <c r="AL117" s="37"/>
      <c r="AM117" s="37"/>
      <c r="AN117" s="37"/>
      <c r="AO117" s="37"/>
      <c r="AP117" s="126"/>
    </row>
    <row r="118" spans="1:42" s="63" customFormat="1" x14ac:dyDescent="0.2">
      <c r="A118" s="223"/>
      <c r="B118" s="6"/>
      <c r="C118" s="7"/>
      <c r="D118" s="41"/>
      <c r="E118" s="81"/>
      <c r="F118" s="185"/>
      <c r="G118" s="276"/>
      <c r="H118" s="71"/>
      <c r="I118" s="71"/>
      <c r="J118" s="71"/>
      <c r="K118" s="37"/>
      <c r="L118" s="37"/>
      <c r="M118" s="37"/>
      <c r="N118" s="64"/>
      <c r="O118" s="64"/>
      <c r="P118" s="37"/>
      <c r="Q118" s="37"/>
      <c r="R118" s="37"/>
      <c r="S118" s="37"/>
      <c r="T118" s="37"/>
      <c r="U118" s="64"/>
      <c r="V118" s="64"/>
      <c r="W118" s="37"/>
      <c r="X118" s="37"/>
      <c r="Y118" s="37"/>
      <c r="Z118" s="37"/>
      <c r="AA118" s="37"/>
      <c r="AB118" s="37"/>
      <c r="AC118" s="37"/>
      <c r="AD118" s="37"/>
      <c r="AE118" s="37"/>
      <c r="AF118" s="37"/>
      <c r="AG118" s="37"/>
      <c r="AH118" s="37"/>
      <c r="AI118" s="37"/>
      <c r="AJ118" s="37"/>
      <c r="AK118" s="37"/>
      <c r="AL118" s="37"/>
      <c r="AM118" s="37"/>
      <c r="AN118" s="37"/>
      <c r="AO118" s="37"/>
      <c r="AP118" s="126"/>
    </row>
    <row r="119" spans="1:42" s="63" customFormat="1" x14ac:dyDescent="0.2">
      <c r="A119" s="223"/>
      <c r="B119" s="6"/>
      <c r="C119" s="7"/>
      <c r="D119" s="41"/>
      <c r="E119" s="81"/>
      <c r="F119" s="185"/>
      <c r="G119" s="276"/>
      <c r="H119" s="71"/>
      <c r="I119" s="71"/>
      <c r="J119" s="71"/>
      <c r="K119" s="37"/>
      <c r="L119" s="37"/>
      <c r="M119" s="37"/>
      <c r="N119" s="64"/>
      <c r="O119" s="64"/>
      <c r="P119" s="37"/>
      <c r="Q119" s="37"/>
      <c r="R119" s="37"/>
      <c r="S119" s="37"/>
      <c r="T119" s="37"/>
      <c r="U119" s="64"/>
      <c r="V119" s="64"/>
      <c r="W119" s="37"/>
      <c r="X119" s="37"/>
      <c r="Y119" s="37"/>
      <c r="Z119" s="37"/>
      <c r="AA119" s="37"/>
      <c r="AB119" s="37"/>
      <c r="AC119" s="37"/>
      <c r="AD119" s="37"/>
      <c r="AE119" s="37"/>
      <c r="AF119" s="37"/>
      <c r="AG119" s="37"/>
      <c r="AH119" s="37"/>
      <c r="AI119" s="37"/>
      <c r="AJ119" s="37"/>
      <c r="AK119" s="37"/>
      <c r="AL119" s="37"/>
      <c r="AM119" s="37"/>
      <c r="AN119" s="37"/>
      <c r="AO119" s="37"/>
      <c r="AP119" s="126"/>
    </row>
    <row r="120" spans="1:42" s="63" customFormat="1" x14ac:dyDescent="0.2">
      <c r="A120" s="223"/>
      <c r="B120" s="6"/>
      <c r="C120" s="7"/>
      <c r="D120" s="41"/>
      <c r="E120" s="81"/>
      <c r="F120" s="185"/>
      <c r="G120" s="276"/>
      <c r="H120" s="71"/>
      <c r="I120" s="71"/>
      <c r="J120" s="71"/>
      <c r="K120" s="37"/>
      <c r="L120" s="37"/>
      <c r="M120" s="37"/>
      <c r="N120" s="64"/>
      <c r="O120" s="64"/>
      <c r="P120" s="37"/>
      <c r="Q120" s="37"/>
      <c r="R120" s="37"/>
      <c r="S120" s="37"/>
      <c r="T120" s="37"/>
      <c r="U120" s="64"/>
      <c r="V120" s="64"/>
      <c r="W120" s="37"/>
      <c r="X120" s="37"/>
      <c r="Y120" s="37"/>
      <c r="Z120" s="37"/>
      <c r="AA120" s="37"/>
      <c r="AB120" s="37"/>
      <c r="AC120" s="37"/>
      <c r="AD120" s="37"/>
      <c r="AE120" s="37"/>
      <c r="AF120" s="37"/>
      <c r="AG120" s="37"/>
      <c r="AH120" s="37"/>
      <c r="AI120" s="37"/>
      <c r="AJ120" s="37"/>
      <c r="AK120" s="37"/>
      <c r="AL120" s="37"/>
      <c r="AM120" s="37"/>
      <c r="AN120" s="37"/>
      <c r="AO120" s="37"/>
      <c r="AP120" s="126"/>
    </row>
    <row r="121" spans="1:42" s="63" customFormat="1" x14ac:dyDescent="0.2">
      <c r="A121" s="223"/>
      <c r="B121" s="6"/>
      <c r="C121" s="7"/>
      <c r="D121" s="41"/>
      <c r="E121" s="81"/>
      <c r="F121" s="185"/>
      <c r="G121" s="276"/>
      <c r="H121" s="71"/>
      <c r="I121" s="71"/>
      <c r="J121" s="71"/>
      <c r="K121" s="37"/>
      <c r="L121" s="37"/>
      <c r="M121" s="37"/>
      <c r="N121" s="64"/>
      <c r="O121" s="64"/>
      <c r="P121" s="37"/>
      <c r="Q121" s="37"/>
      <c r="R121" s="37"/>
      <c r="S121" s="37"/>
      <c r="T121" s="37"/>
      <c r="U121" s="64"/>
      <c r="V121" s="64"/>
      <c r="W121" s="37"/>
      <c r="X121" s="37"/>
      <c r="Y121" s="37"/>
      <c r="Z121" s="37"/>
      <c r="AA121" s="37"/>
      <c r="AB121" s="37"/>
      <c r="AC121" s="37"/>
      <c r="AD121" s="37"/>
      <c r="AE121" s="37"/>
      <c r="AF121" s="37"/>
      <c r="AG121" s="37"/>
      <c r="AH121" s="37"/>
      <c r="AI121" s="37"/>
      <c r="AJ121" s="37"/>
      <c r="AK121" s="37"/>
      <c r="AL121" s="37"/>
      <c r="AM121" s="37"/>
      <c r="AN121" s="37"/>
      <c r="AO121" s="37"/>
      <c r="AP121" s="126"/>
    </row>
    <row r="122" spans="1:42" s="63" customFormat="1" x14ac:dyDescent="0.2">
      <c r="A122" s="223"/>
      <c r="B122" s="6"/>
      <c r="C122" s="7"/>
      <c r="D122" s="41"/>
      <c r="E122" s="81"/>
      <c r="F122" s="185"/>
      <c r="G122" s="276"/>
      <c r="H122" s="71"/>
      <c r="I122" s="71"/>
      <c r="J122" s="71"/>
      <c r="K122" s="37"/>
      <c r="L122" s="37"/>
      <c r="M122" s="37"/>
      <c r="N122" s="64"/>
      <c r="O122" s="64"/>
      <c r="P122" s="37"/>
      <c r="Q122" s="37"/>
      <c r="R122" s="37"/>
      <c r="S122" s="37"/>
      <c r="T122" s="37"/>
      <c r="U122" s="64"/>
      <c r="V122" s="64"/>
      <c r="W122" s="37"/>
      <c r="X122" s="37"/>
      <c r="Y122" s="37"/>
      <c r="Z122" s="37"/>
      <c r="AA122" s="37"/>
      <c r="AB122" s="37"/>
      <c r="AC122" s="37"/>
      <c r="AD122" s="37"/>
      <c r="AE122" s="37"/>
      <c r="AF122" s="37"/>
      <c r="AG122" s="37"/>
      <c r="AH122" s="37"/>
      <c r="AI122" s="37"/>
      <c r="AJ122" s="37"/>
      <c r="AK122" s="37"/>
      <c r="AL122" s="37"/>
      <c r="AM122" s="37"/>
      <c r="AN122" s="37"/>
      <c r="AO122" s="37"/>
      <c r="AP122" s="126"/>
    </row>
    <row r="123" spans="1:42" s="63" customFormat="1" x14ac:dyDescent="0.2">
      <c r="A123" s="223"/>
      <c r="B123" s="6"/>
      <c r="C123" s="7"/>
      <c r="D123" s="41"/>
      <c r="E123" s="81"/>
      <c r="F123" s="185"/>
      <c r="G123" s="276"/>
      <c r="H123" s="71"/>
      <c r="I123" s="71"/>
      <c r="J123" s="71"/>
      <c r="K123" s="37"/>
      <c r="L123" s="37"/>
      <c r="M123" s="37"/>
      <c r="N123" s="64"/>
      <c r="O123" s="64"/>
      <c r="P123" s="37"/>
      <c r="Q123" s="37"/>
      <c r="R123" s="37"/>
      <c r="S123" s="37"/>
      <c r="T123" s="37"/>
      <c r="U123" s="64"/>
      <c r="V123" s="64"/>
      <c r="W123" s="37"/>
      <c r="X123" s="37"/>
      <c r="Y123" s="37"/>
      <c r="Z123" s="37"/>
      <c r="AA123" s="37"/>
      <c r="AB123" s="37"/>
      <c r="AC123" s="37"/>
      <c r="AD123" s="37"/>
      <c r="AE123" s="37"/>
      <c r="AF123" s="37"/>
      <c r="AG123" s="37"/>
      <c r="AH123" s="37"/>
      <c r="AI123" s="37"/>
      <c r="AJ123" s="37"/>
      <c r="AK123" s="37"/>
      <c r="AL123" s="37"/>
      <c r="AM123" s="37"/>
      <c r="AN123" s="37"/>
      <c r="AO123" s="37"/>
      <c r="AP123" s="126"/>
    </row>
    <row r="124" spans="1:42" s="63" customFormat="1" x14ac:dyDescent="0.2">
      <c r="A124" s="223"/>
      <c r="B124" s="6"/>
      <c r="C124" s="7"/>
      <c r="D124" s="41"/>
      <c r="E124" s="81"/>
      <c r="F124" s="185"/>
      <c r="G124" s="276"/>
      <c r="H124" s="71"/>
      <c r="I124" s="71"/>
      <c r="J124" s="71"/>
      <c r="K124" s="37"/>
      <c r="L124" s="37"/>
      <c r="M124" s="37"/>
      <c r="N124" s="64"/>
      <c r="O124" s="64"/>
      <c r="P124" s="37"/>
      <c r="Q124" s="37"/>
      <c r="R124" s="37"/>
      <c r="S124" s="37"/>
      <c r="T124" s="37"/>
      <c r="U124" s="64"/>
      <c r="V124" s="64"/>
      <c r="W124" s="37"/>
      <c r="X124" s="37"/>
      <c r="Y124" s="37"/>
      <c r="Z124" s="37"/>
      <c r="AA124" s="37"/>
      <c r="AB124" s="37"/>
      <c r="AC124" s="37"/>
      <c r="AD124" s="37"/>
      <c r="AE124" s="37"/>
      <c r="AF124" s="37"/>
      <c r="AG124" s="37"/>
      <c r="AH124" s="37"/>
      <c r="AI124" s="37"/>
      <c r="AJ124" s="37"/>
      <c r="AK124" s="37"/>
      <c r="AL124" s="37"/>
      <c r="AM124" s="37"/>
      <c r="AN124" s="37"/>
      <c r="AO124" s="37"/>
      <c r="AP124" s="126"/>
    </row>
    <row r="125" spans="1:42" s="63" customFormat="1" x14ac:dyDescent="0.2">
      <c r="A125" s="223"/>
      <c r="B125" s="6"/>
      <c r="C125" s="7"/>
      <c r="D125" s="41"/>
      <c r="E125" s="81"/>
      <c r="F125" s="185"/>
      <c r="G125" s="276"/>
      <c r="H125" s="71"/>
      <c r="I125" s="71"/>
      <c r="J125" s="71"/>
      <c r="K125" s="37"/>
      <c r="L125" s="37"/>
      <c r="M125" s="37"/>
      <c r="N125" s="64"/>
      <c r="O125" s="64"/>
      <c r="P125" s="37"/>
      <c r="Q125" s="37"/>
      <c r="R125" s="37"/>
      <c r="S125" s="37"/>
      <c r="T125" s="37"/>
      <c r="U125" s="64"/>
      <c r="V125" s="64"/>
      <c r="W125" s="37"/>
      <c r="X125" s="37"/>
      <c r="Y125" s="37"/>
      <c r="Z125" s="37"/>
      <c r="AA125" s="37"/>
      <c r="AB125" s="37"/>
      <c r="AC125" s="37"/>
      <c r="AD125" s="37"/>
      <c r="AE125" s="37"/>
      <c r="AF125" s="37"/>
      <c r="AG125" s="37"/>
      <c r="AH125" s="37"/>
      <c r="AI125" s="37"/>
      <c r="AJ125" s="37"/>
      <c r="AK125" s="37"/>
      <c r="AL125" s="37"/>
      <c r="AM125" s="37"/>
      <c r="AN125" s="37"/>
      <c r="AO125" s="37"/>
      <c r="AP125" s="126"/>
    </row>
    <row r="126" spans="1:42" s="63" customFormat="1" x14ac:dyDescent="0.2">
      <c r="A126" s="223"/>
      <c r="B126" s="6"/>
      <c r="C126" s="7"/>
      <c r="D126" s="41"/>
      <c r="E126" s="81"/>
      <c r="F126" s="185"/>
      <c r="G126" s="276"/>
      <c r="H126" s="71"/>
      <c r="I126" s="71"/>
      <c r="J126" s="71"/>
      <c r="K126" s="37"/>
      <c r="L126" s="37"/>
      <c r="M126" s="37"/>
      <c r="N126" s="64"/>
      <c r="O126" s="64"/>
      <c r="P126" s="37"/>
      <c r="Q126" s="37"/>
      <c r="R126" s="37"/>
      <c r="S126" s="37"/>
      <c r="T126" s="37"/>
      <c r="U126" s="64"/>
      <c r="V126" s="64"/>
      <c r="W126" s="37"/>
      <c r="X126" s="37"/>
      <c r="Y126" s="37"/>
      <c r="Z126" s="37"/>
      <c r="AA126" s="37"/>
      <c r="AB126" s="37"/>
      <c r="AC126" s="37"/>
      <c r="AD126" s="37"/>
      <c r="AE126" s="37"/>
      <c r="AF126" s="37"/>
      <c r="AG126" s="37"/>
      <c r="AH126" s="37"/>
      <c r="AI126" s="37"/>
      <c r="AJ126" s="37"/>
      <c r="AK126" s="37"/>
      <c r="AL126" s="37"/>
      <c r="AM126" s="37"/>
      <c r="AN126" s="37"/>
      <c r="AO126" s="37"/>
      <c r="AP126" s="126"/>
    </row>
    <row r="127" spans="1:42" s="63" customFormat="1" x14ac:dyDescent="0.2">
      <c r="A127" s="223"/>
      <c r="B127" s="6"/>
      <c r="C127" s="7"/>
      <c r="D127" s="41"/>
      <c r="E127" s="81"/>
      <c r="F127" s="185"/>
      <c r="G127" s="276"/>
      <c r="H127" s="71"/>
      <c r="I127" s="71"/>
      <c r="J127" s="71"/>
      <c r="K127" s="37"/>
      <c r="L127" s="37"/>
      <c r="M127" s="37"/>
      <c r="N127" s="64"/>
      <c r="O127" s="64"/>
      <c r="P127" s="37"/>
      <c r="Q127" s="37"/>
      <c r="R127" s="37"/>
      <c r="S127" s="37"/>
      <c r="T127" s="37"/>
      <c r="U127" s="64"/>
      <c r="V127" s="64"/>
      <c r="W127" s="37"/>
      <c r="X127" s="37"/>
      <c r="Y127" s="37"/>
      <c r="Z127" s="37"/>
      <c r="AA127" s="37"/>
      <c r="AB127" s="37"/>
      <c r="AC127" s="37"/>
      <c r="AD127" s="37"/>
      <c r="AE127" s="37"/>
      <c r="AF127" s="37"/>
      <c r="AG127" s="37"/>
      <c r="AH127" s="37"/>
      <c r="AI127" s="37"/>
      <c r="AJ127" s="37"/>
      <c r="AK127" s="37"/>
      <c r="AL127" s="37"/>
      <c r="AM127" s="37"/>
      <c r="AN127" s="37"/>
      <c r="AO127" s="37"/>
      <c r="AP127" s="126"/>
    </row>
    <row r="128" spans="1:42" s="63" customFormat="1" x14ac:dyDescent="0.2">
      <c r="A128" s="223"/>
      <c r="B128" s="6"/>
      <c r="C128" s="7"/>
      <c r="D128" s="41"/>
      <c r="E128" s="81"/>
      <c r="F128" s="185"/>
      <c r="G128" s="276"/>
      <c r="H128" s="71"/>
      <c r="I128" s="71"/>
      <c r="J128" s="71"/>
      <c r="K128" s="37"/>
      <c r="L128" s="37"/>
      <c r="M128" s="37"/>
      <c r="N128" s="64"/>
      <c r="O128" s="64"/>
      <c r="P128" s="37"/>
      <c r="Q128" s="37"/>
      <c r="R128" s="37"/>
      <c r="S128" s="37"/>
      <c r="T128" s="37"/>
      <c r="U128" s="64"/>
      <c r="V128" s="64"/>
      <c r="W128" s="37"/>
      <c r="X128" s="37"/>
      <c r="Y128" s="37"/>
      <c r="Z128" s="37"/>
      <c r="AA128" s="37"/>
      <c r="AB128" s="37"/>
      <c r="AC128" s="37"/>
      <c r="AD128" s="37"/>
      <c r="AE128" s="37"/>
      <c r="AF128" s="37"/>
      <c r="AG128" s="37"/>
      <c r="AH128" s="37"/>
      <c r="AI128" s="37"/>
      <c r="AJ128" s="37"/>
      <c r="AK128" s="37"/>
      <c r="AL128" s="37"/>
      <c r="AM128" s="37"/>
      <c r="AN128" s="37"/>
      <c r="AO128" s="37"/>
      <c r="AP128" s="126"/>
    </row>
    <row r="129" spans="1:42" s="63" customFormat="1" x14ac:dyDescent="0.2">
      <c r="A129" s="223"/>
      <c r="B129" s="6"/>
      <c r="C129" s="7"/>
      <c r="D129" s="41"/>
      <c r="E129" s="81"/>
      <c r="F129" s="185"/>
      <c r="G129" s="276"/>
      <c r="H129" s="71"/>
      <c r="I129" s="71"/>
      <c r="J129" s="71"/>
      <c r="K129" s="37"/>
      <c r="L129" s="37"/>
      <c r="M129" s="37"/>
      <c r="N129" s="64"/>
      <c r="O129" s="64"/>
      <c r="P129" s="37"/>
      <c r="Q129" s="37"/>
      <c r="R129" s="37"/>
      <c r="S129" s="37"/>
      <c r="T129" s="37"/>
      <c r="U129" s="64"/>
      <c r="V129" s="64"/>
      <c r="W129" s="37"/>
      <c r="X129" s="37"/>
      <c r="Y129" s="37"/>
      <c r="Z129" s="37"/>
      <c r="AA129" s="37"/>
      <c r="AB129" s="37"/>
      <c r="AC129" s="37"/>
      <c r="AD129" s="37"/>
      <c r="AE129" s="37"/>
      <c r="AF129" s="37"/>
      <c r="AG129" s="37"/>
      <c r="AH129" s="37"/>
      <c r="AI129" s="37"/>
      <c r="AJ129" s="37"/>
      <c r="AK129" s="37"/>
      <c r="AL129" s="37"/>
      <c r="AM129" s="37"/>
      <c r="AN129" s="37"/>
      <c r="AO129" s="37"/>
      <c r="AP129" s="126"/>
    </row>
    <row r="130" spans="1:42" s="63" customFormat="1" x14ac:dyDescent="0.2">
      <c r="A130" s="223"/>
      <c r="B130" s="6"/>
      <c r="C130" s="7"/>
      <c r="D130" s="41"/>
      <c r="E130" s="81"/>
      <c r="F130" s="185"/>
      <c r="G130" s="276"/>
      <c r="H130" s="71"/>
      <c r="I130" s="71"/>
      <c r="J130" s="71"/>
      <c r="K130" s="37"/>
      <c r="L130" s="37"/>
      <c r="M130" s="37"/>
      <c r="N130" s="64"/>
      <c r="O130" s="64"/>
      <c r="P130" s="37"/>
      <c r="Q130" s="37"/>
      <c r="R130" s="37"/>
      <c r="S130" s="37"/>
      <c r="T130" s="37"/>
      <c r="U130" s="64"/>
      <c r="V130" s="64"/>
      <c r="W130" s="37"/>
      <c r="X130" s="37"/>
      <c r="Y130" s="37"/>
      <c r="Z130" s="37"/>
      <c r="AA130" s="37"/>
      <c r="AB130" s="37"/>
      <c r="AC130" s="37"/>
      <c r="AD130" s="37"/>
      <c r="AE130" s="37"/>
      <c r="AF130" s="37"/>
      <c r="AG130" s="37"/>
      <c r="AH130" s="37"/>
      <c r="AI130" s="37"/>
      <c r="AJ130" s="37"/>
      <c r="AK130" s="37"/>
      <c r="AL130" s="37"/>
      <c r="AM130" s="37"/>
      <c r="AN130" s="37"/>
      <c r="AO130" s="37"/>
      <c r="AP130" s="126"/>
    </row>
    <row r="131" spans="1:42" s="63" customFormat="1" x14ac:dyDescent="0.2">
      <c r="A131" s="223"/>
      <c r="B131" s="6"/>
      <c r="C131" s="7"/>
      <c r="D131" s="41"/>
      <c r="E131" s="81"/>
      <c r="F131" s="185"/>
      <c r="G131" s="276"/>
      <c r="H131" s="71"/>
      <c r="I131" s="71"/>
      <c r="J131" s="71"/>
      <c r="K131" s="37"/>
      <c r="L131" s="37"/>
      <c r="M131" s="37"/>
      <c r="N131" s="64"/>
      <c r="O131" s="64"/>
      <c r="P131" s="37"/>
      <c r="Q131" s="37"/>
      <c r="R131" s="37"/>
      <c r="S131" s="37"/>
      <c r="T131" s="37"/>
      <c r="U131" s="64"/>
      <c r="V131" s="64"/>
      <c r="W131" s="37"/>
      <c r="X131" s="37"/>
      <c r="Y131" s="37"/>
      <c r="Z131" s="37"/>
      <c r="AA131" s="37"/>
      <c r="AB131" s="37"/>
      <c r="AC131" s="37"/>
      <c r="AD131" s="37"/>
      <c r="AE131" s="37"/>
      <c r="AF131" s="37"/>
      <c r="AG131" s="37"/>
      <c r="AH131" s="37"/>
      <c r="AI131" s="37"/>
      <c r="AJ131" s="37"/>
      <c r="AK131" s="37"/>
      <c r="AL131" s="37"/>
      <c r="AM131" s="37"/>
      <c r="AN131" s="37"/>
      <c r="AO131" s="37"/>
      <c r="AP131" s="126"/>
    </row>
    <row r="132" spans="1:42" s="63" customFormat="1" x14ac:dyDescent="0.2">
      <c r="A132" s="223"/>
      <c r="B132" s="6"/>
      <c r="C132" s="7"/>
      <c r="D132" s="41"/>
      <c r="E132" s="81"/>
      <c r="F132" s="185"/>
      <c r="G132" s="276"/>
      <c r="H132" s="71"/>
      <c r="I132" s="71"/>
      <c r="J132" s="71"/>
      <c r="K132" s="37"/>
      <c r="L132" s="37"/>
      <c r="M132" s="37"/>
      <c r="N132" s="64"/>
      <c r="O132" s="64"/>
      <c r="P132" s="37"/>
      <c r="Q132" s="37"/>
      <c r="R132" s="37"/>
      <c r="S132" s="37"/>
      <c r="T132" s="37"/>
      <c r="U132" s="64"/>
      <c r="V132" s="64"/>
      <c r="W132" s="37"/>
      <c r="X132" s="37"/>
      <c r="Y132" s="37"/>
      <c r="Z132" s="37"/>
      <c r="AA132" s="37"/>
      <c r="AB132" s="37"/>
      <c r="AC132" s="37"/>
      <c r="AD132" s="37"/>
      <c r="AE132" s="37"/>
      <c r="AF132" s="37"/>
      <c r="AG132" s="37"/>
      <c r="AH132" s="37"/>
      <c r="AI132" s="37"/>
      <c r="AJ132" s="37"/>
      <c r="AK132" s="37"/>
      <c r="AL132" s="37"/>
      <c r="AM132" s="37"/>
      <c r="AN132" s="37"/>
      <c r="AO132" s="37"/>
      <c r="AP132" s="126"/>
    </row>
    <row r="133" spans="1:42" s="63" customFormat="1" x14ac:dyDescent="0.2">
      <c r="A133" s="223"/>
      <c r="B133" s="6"/>
      <c r="C133" s="7"/>
      <c r="D133" s="41"/>
      <c r="E133" s="81"/>
      <c r="F133" s="185"/>
      <c r="G133" s="276"/>
      <c r="H133" s="71"/>
      <c r="I133" s="71"/>
      <c r="J133" s="71"/>
      <c r="K133" s="37"/>
      <c r="L133" s="37"/>
      <c r="M133" s="37"/>
      <c r="N133" s="64"/>
      <c r="O133" s="64"/>
      <c r="P133" s="37"/>
      <c r="Q133" s="37"/>
      <c r="R133" s="37"/>
      <c r="S133" s="37"/>
      <c r="T133" s="37"/>
      <c r="U133" s="64"/>
      <c r="V133" s="64"/>
      <c r="W133" s="37"/>
      <c r="X133" s="37"/>
      <c r="Y133" s="37"/>
      <c r="Z133" s="37"/>
      <c r="AA133" s="37"/>
      <c r="AB133" s="37"/>
      <c r="AC133" s="37"/>
      <c r="AD133" s="37"/>
      <c r="AE133" s="37"/>
      <c r="AF133" s="37"/>
      <c r="AG133" s="37"/>
      <c r="AH133" s="37"/>
      <c r="AI133" s="37"/>
      <c r="AJ133" s="37"/>
      <c r="AK133" s="37"/>
      <c r="AL133" s="37"/>
      <c r="AM133" s="37"/>
      <c r="AN133" s="37"/>
      <c r="AO133" s="37"/>
      <c r="AP133" s="126"/>
    </row>
    <row r="134" spans="1:42" s="63" customFormat="1" x14ac:dyDescent="0.2">
      <c r="A134" s="223"/>
      <c r="B134" s="6"/>
      <c r="C134" s="7"/>
      <c r="D134" s="41"/>
      <c r="E134" s="81"/>
      <c r="F134" s="185"/>
      <c r="G134" s="276"/>
      <c r="H134" s="71"/>
      <c r="I134" s="71"/>
      <c r="J134" s="71"/>
      <c r="K134" s="37"/>
      <c r="L134" s="37"/>
      <c r="M134" s="37"/>
      <c r="N134" s="64"/>
      <c r="O134" s="64"/>
      <c r="P134" s="37"/>
      <c r="Q134" s="37"/>
      <c r="R134" s="37"/>
      <c r="S134" s="37"/>
      <c r="T134" s="37"/>
      <c r="U134" s="64"/>
      <c r="V134" s="64"/>
      <c r="W134" s="37"/>
      <c r="X134" s="37"/>
      <c r="Y134" s="37"/>
      <c r="Z134" s="37"/>
      <c r="AA134" s="37"/>
      <c r="AB134" s="37"/>
      <c r="AC134" s="37"/>
      <c r="AD134" s="37"/>
      <c r="AE134" s="37"/>
      <c r="AF134" s="37"/>
      <c r="AG134" s="37"/>
      <c r="AH134" s="37"/>
      <c r="AI134" s="37"/>
      <c r="AJ134" s="37"/>
      <c r="AK134" s="37"/>
      <c r="AL134" s="37"/>
      <c r="AM134" s="37"/>
      <c r="AN134" s="37"/>
      <c r="AO134" s="37"/>
      <c r="AP134" s="126"/>
    </row>
    <row r="135" spans="1:42" s="63" customFormat="1" x14ac:dyDescent="0.2">
      <c r="A135" s="223"/>
      <c r="B135" s="6"/>
      <c r="C135" s="7"/>
      <c r="D135" s="41"/>
      <c r="E135" s="81"/>
      <c r="F135" s="185"/>
      <c r="G135" s="276"/>
      <c r="H135" s="71"/>
      <c r="I135" s="71"/>
      <c r="J135" s="71"/>
      <c r="K135" s="37"/>
      <c r="L135" s="37"/>
      <c r="M135" s="37"/>
      <c r="N135" s="64"/>
      <c r="O135" s="64"/>
      <c r="P135" s="37"/>
      <c r="Q135" s="37"/>
      <c r="R135" s="37"/>
      <c r="S135" s="37"/>
      <c r="T135" s="37"/>
      <c r="U135" s="64"/>
      <c r="V135" s="64"/>
      <c r="W135" s="37"/>
      <c r="X135" s="37"/>
      <c r="Y135" s="37"/>
      <c r="Z135" s="37"/>
      <c r="AA135" s="37"/>
      <c r="AB135" s="37"/>
      <c r="AC135" s="37"/>
      <c r="AD135" s="37"/>
      <c r="AE135" s="37"/>
      <c r="AF135" s="37"/>
      <c r="AG135" s="37"/>
      <c r="AH135" s="37"/>
      <c r="AI135" s="37"/>
      <c r="AJ135" s="37"/>
      <c r="AK135" s="37"/>
      <c r="AL135" s="37"/>
      <c r="AM135" s="37"/>
      <c r="AN135" s="37"/>
      <c r="AO135" s="37"/>
      <c r="AP135" s="126"/>
    </row>
    <row r="136" spans="1:42" s="63" customFormat="1" x14ac:dyDescent="0.2">
      <c r="A136" s="223"/>
      <c r="B136" s="6"/>
      <c r="C136" s="7"/>
      <c r="D136" s="41"/>
      <c r="E136" s="81"/>
      <c r="F136" s="185"/>
      <c r="G136" s="276"/>
      <c r="H136" s="71"/>
      <c r="I136" s="71"/>
      <c r="J136" s="71"/>
      <c r="K136" s="37"/>
      <c r="L136" s="37"/>
      <c r="M136" s="37"/>
      <c r="N136" s="64"/>
      <c r="O136" s="64"/>
      <c r="P136" s="37"/>
      <c r="Q136" s="37"/>
      <c r="R136" s="37"/>
      <c r="S136" s="37"/>
      <c r="T136" s="37"/>
      <c r="U136" s="64"/>
      <c r="V136" s="64"/>
      <c r="W136" s="37"/>
      <c r="X136" s="37"/>
      <c r="Y136" s="37"/>
      <c r="Z136" s="37"/>
      <c r="AA136" s="37"/>
      <c r="AB136" s="37"/>
      <c r="AC136" s="37"/>
      <c r="AD136" s="37"/>
      <c r="AE136" s="37"/>
      <c r="AF136" s="37"/>
      <c r="AG136" s="37"/>
      <c r="AH136" s="37"/>
      <c r="AI136" s="37"/>
      <c r="AJ136" s="37"/>
      <c r="AK136" s="37"/>
      <c r="AL136" s="37"/>
      <c r="AM136" s="37"/>
      <c r="AN136" s="37"/>
      <c r="AO136" s="37"/>
      <c r="AP136" s="126"/>
    </row>
    <row r="137" spans="1:42" s="63" customFormat="1" x14ac:dyDescent="0.2">
      <c r="A137" s="223"/>
      <c r="B137" s="6"/>
      <c r="C137" s="7"/>
      <c r="D137" s="41"/>
      <c r="E137" s="81"/>
      <c r="F137" s="185"/>
      <c r="G137" s="276"/>
      <c r="H137" s="71"/>
      <c r="I137" s="71"/>
      <c r="J137" s="71"/>
      <c r="K137" s="37"/>
      <c r="L137" s="37"/>
      <c r="M137" s="37"/>
      <c r="N137" s="64"/>
      <c r="O137" s="64"/>
      <c r="P137" s="37"/>
      <c r="Q137" s="37"/>
      <c r="R137" s="37"/>
      <c r="S137" s="37"/>
      <c r="T137" s="37"/>
      <c r="U137" s="64"/>
      <c r="V137" s="64"/>
      <c r="W137" s="37"/>
      <c r="X137" s="37"/>
      <c r="Y137" s="37"/>
      <c r="Z137" s="37"/>
      <c r="AA137" s="37"/>
      <c r="AB137" s="37"/>
      <c r="AC137" s="37"/>
      <c r="AD137" s="37"/>
      <c r="AE137" s="37"/>
      <c r="AF137" s="37"/>
      <c r="AG137" s="37"/>
      <c r="AH137" s="37"/>
      <c r="AI137" s="37"/>
      <c r="AJ137" s="37"/>
      <c r="AK137" s="37"/>
      <c r="AL137" s="37"/>
      <c r="AM137" s="37"/>
      <c r="AN137" s="37"/>
      <c r="AO137" s="37"/>
      <c r="AP137" s="126"/>
    </row>
    <row r="138" spans="1:42" s="63" customFormat="1" x14ac:dyDescent="0.2">
      <c r="A138" s="223"/>
      <c r="B138" s="6"/>
      <c r="C138" s="7"/>
      <c r="D138" s="41"/>
      <c r="E138" s="81"/>
      <c r="F138" s="185"/>
      <c r="G138" s="276"/>
      <c r="H138" s="71"/>
      <c r="I138" s="71"/>
      <c r="J138" s="71"/>
      <c r="K138" s="37"/>
      <c r="L138" s="37"/>
      <c r="M138" s="37"/>
      <c r="N138" s="64"/>
      <c r="O138" s="64"/>
      <c r="P138" s="37"/>
      <c r="Q138" s="37"/>
      <c r="R138" s="37"/>
      <c r="S138" s="37"/>
      <c r="T138" s="37"/>
      <c r="U138" s="64"/>
      <c r="V138" s="64"/>
      <c r="W138" s="37"/>
      <c r="X138" s="37"/>
      <c r="Y138" s="37"/>
      <c r="Z138" s="37"/>
      <c r="AA138" s="37"/>
      <c r="AB138" s="37"/>
      <c r="AC138" s="37"/>
      <c r="AD138" s="37"/>
      <c r="AE138" s="37"/>
      <c r="AF138" s="37"/>
      <c r="AG138" s="37"/>
      <c r="AH138" s="37"/>
      <c r="AI138" s="37"/>
      <c r="AJ138" s="37"/>
      <c r="AK138" s="37"/>
      <c r="AL138" s="37"/>
      <c r="AM138" s="37"/>
      <c r="AN138" s="37"/>
      <c r="AO138" s="37"/>
      <c r="AP138" s="126"/>
    </row>
    <row r="139" spans="1:42" s="63" customFormat="1" x14ac:dyDescent="0.2">
      <c r="A139" s="223"/>
      <c r="B139" s="6"/>
      <c r="C139" s="7"/>
      <c r="D139" s="41"/>
      <c r="E139" s="81"/>
      <c r="F139" s="185"/>
      <c r="G139" s="276"/>
      <c r="H139" s="71"/>
      <c r="I139" s="71"/>
      <c r="J139" s="71"/>
      <c r="K139" s="37"/>
      <c r="L139" s="37"/>
      <c r="M139" s="37"/>
      <c r="N139" s="64"/>
      <c r="O139" s="64"/>
      <c r="P139" s="37"/>
      <c r="Q139" s="37"/>
      <c r="R139" s="37"/>
      <c r="S139" s="37"/>
      <c r="T139" s="37"/>
      <c r="U139" s="64"/>
      <c r="V139" s="64"/>
      <c r="W139" s="37"/>
      <c r="X139" s="37"/>
      <c r="Y139" s="37"/>
      <c r="Z139" s="37"/>
      <c r="AA139" s="37"/>
      <c r="AB139" s="37"/>
      <c r="AC139" s="37"/>
      <c r="AD139" s="37"/>
      <c r="AE139" s="37"/>
      <c r="AF139" s="37"/>
      <c r="AG139" s="37"/>
      <c r="AH139" s="37"/>
      <c r="AI139" s="37"/>
      <c r="AJ139" s="37"/>
      <c r="AK139" s="37"/>
      <c r="AL139" s="37"/>
      <c r="AM139" s="37"/>
      <c r="AN139" s="37"/>
      <c r="AO139" s="37"/>
      <c r="AP139" s="126"/>
    </row>
    <row r="140" spans="1:42" s="63" customFormat="1" x14ac:dyDescent="0.2">
      <c r="A140" s="223"/>
      <c r="B140" s="6"/>
      <c r="C140" s="7"/>
      <c r="D140" s="41"/>
      <c r="E140" s="81"/>
      <c r="F140" s="185"/>
      <c r="G140" s="276"/>
      <c r="H140" s="71"/>
      <c r="I140" s="71"/>
      <c r="J140" s="71"/>
      <c r="K140" s="37"/>
      <c r="L140" s="37"/>
      <c r="M140" s="37"/>
      <c r="N140" s="64"/>
      <c r="O140" s="64"/>
      <c r="P140" s="37"/>
      <c r="Q140" s="37"/>
      <c r="R140" s="37"/>
      <c r="S140" s="37"/>
      <c r="T140" s="37"/>
      <c r="U140" s="64"/>
      <c r="V140" s="64"/>
      <c r="W140" s="37"/>
      <c r="X140" s="37"/>
      <c r="Y140" s="37"/>
      <c r="Z140" s="37"/>
      <c r="AA140" s="37"/>
      <c r="AB140" s="37"/>
      <c r="AC140" s="37"/>
      <c r="AD140" s="37"/>
      <c r="AE140" s="37"/>
      <c r="AF140" s="37"/>
      <c r="AG140" s="37"/>
      <c r="AH140" s="37"/>
      <c r="AI140" s="37"/>
      <c r="AJ140" s="37"/>
      <c r="AK140" s="37"/>
      <c r="AL140" s="37"/>
      <c r="AM140" s="37"/>
      <c r="AN140" s="37"/>
      <c r="AO140" s="37"/>
      <c r="AP140" s="126"/>
    </row>
    <row r="141" spans="1:42" s="63" customFormat="1" x14ac:dyDescent="0.2">
      <c r="A141" s="223"/>
      <c r="B141" s="6"/>
      <c r="C141" s="7"/>
      <c r="D141" s="41"/>
      <c r="E141" s="81"/>
      <c r="F141" s="185"/>
      <c r="G141" s="276"/>
      <c r="H141" s="71"/>
      <c r="I141" s="71"/>
      <c r="J141" s="71"/>
      <c r="K141" s="37"/>
      <c r="L141" s="37"/>
      <c r="M141" s="37"/>
      <c r="N141" s="64"/>
      <c r="O141" s="64"/>
      <c r="P141" s="37"/>
      <c r="Q141" s="37"/>
      <c r="R141" s="37"/>
      <c r="S141" s="37"/>
      <c r="T141" s="37"/>
      <c r="U141" s="64"/>
      <c r="V141" s="64"/>
      <c r="W141" s="37"/>
      <c r="X141" s="37"/>
      <c r="Y141" s="37"/>
      <c r="Z141" s="37"/>
      <c r="AA141" s="37"/>
      <c r="AB141" s="37"/>
      <c r="AC141" s="37"/>
      <c r="AD141" s="37"/>
      <c r="AE141" s="37"/>
      <c r="AF141" s="37"/>
      <c r="AG141" s="37"/>
      <c r="AH141" s="37"/>
      <c r="AI141" s="37"/>
      <c r="AJ141" s="37"/>
      <c r="AK141" s="37"/>
      <c r="AL141" s="37"/>
      <c r="AM141" s="37"/>
      <c r="AN141" s="37"/>
      <c r="AO141" s="37"/>
      <c r="AP141" s="126"/>
    </row>
    <row r="142" spans="1:42" s="63" customFormat="1" x14ac:dyDescent="0.2">
      <c r="A142" s="223"/>
      <c r="B142" s="6"/>
      <c r="C142" s="7"/>
      <c r="D142" s="41"/>
      <c r="E142" s="81"/>
      <c r="F142" s="185"/>
      <c r="G142" s="276"/>
      <c r="H142" s="71"/>
      <c r="I142" s="71"/>
      <c r="J142" s="71"/>
      <c r="K142" s="37"/>
      <c r="L142" s="37"/>
      <c r="M142" s="37"/>
      <c r="N142" s="64"/>
      <c r="O142" s="64"/>
      <c r="P142" s="37"/>
      <c r="Q142" s="37"/>
      <c r="R142" s="37"/>
      <c r="S142" s="37"/>
      <c r="T142" s="37"/>
      <c r="U142" s="64"/>
      <c r="V142" s="64"/>
      <c r="W142" s="37"/>
      <c r="X142" s="37"/>
      <c r="Y142" s="37"/>
      <c r="Z142" s="37"/>
      <c r="AA142" s="37"/>
      <c r="AB142" s="37"/>
      <c r="AC142" s="37"/>
      <c r="AD142" s="37"/>
      <c r="AE142" s="37"/>
      <c r="AF142" s="37"/>
      <c r="AG142" s="37"/>
      <c r="AH142" s="37"/>
      <c r="AI142" s="37"/>
      <c r="AJ142" s="37"/>
      <c r="AK142" s="37"/>
      <c r="AL142" s="37"/>
      <c r="AM142" s="37"/>
      <c r="AN142" s="37"/>
      <c r="AO142" s="37"/>
      <c r="AP142" s="126"/>
    </row>
    <row r="143" spans="1:42" s="63" customFormat="1" x14ac:dyDescent="0.2">
      <c r="A143" s="223"/>
      <c r="B143" s="6"/>
      <c r="C143" s="7"/>
      <c r="D143" s="41"/>
      <c r="E143" s="81"/>
      <c r="F143" s="185"/>
      <c r="G143" s="276"/>
      <c r="H143" s="71"/>
      <c r="I143" s="71"/>
      <c r="J143" s="71"/>
      <c r="K143" s="37"/>
      <c r="L143" s="37"/>
      <c r="M143" s="37"/>
      <c r="N143" s="64"/>
      <c r="O143" s="64"/>
      <c r="P143" s="37"/>
      <c r="Q143" s="37"/>
      <c r="R143" s="37"/>
      <c r="S143" s="37"/>
      <c r="T143" s="37"/>
      <c r="U143" s="64"/>
      <c r="V143" s="64"/>
      <c r="W143" s="37"/>
      <c r="X143" s="37"/>
      <c r="Y143" s="37"/>
      <c r="Z143" s="37"/>
      <c r="AA143" s="37"/>
      <c r="AB143" s="37"/>
      <c r="AC143" s="37"/>
      <c r="AD143" s="37"/>
      <c r="AE143" s="37"/>
      <c r="AF143" s="37"/>
      <c r="AG143" s="37"/>
      <c r="AH143" s="37"/>
      <c r="AI143" s="37"/>
      <c r="AJ143" s="37"/>
      <c r="AK143" s="37"/>
      <c r="AL143" s="37"/>
      <c r="AM143" s="37"/>
      <c r="AN143" s="37"/>
      <c r="AO143" s="37"/>
      <c r="AP143" s="126"/>
    </row>
    <row r="144" spans="1:42" s="63" customFormat="1" x14ac:dyDescent="0.2">
      <c r="A144" s="223"/>
      <c r="B144" s="6"/>
      <c r="C144" s="7"/>
      <c r="D144" s="41"/>
      <c r="E144" s="81"/>
      <c r="F144" s="185"/>
      <c r="G144" s="276"/>
      <c r="H144" s="71"/>
      <c r="I144" s="71"/>
      <c r="J144" s="71"/>
      <c r="K144" s="37"/>
      <c r="L144" s="37"/>
      <c r="M144" s="37"/>
      <c r="N144" s="64"/>
      <c r="O144" s="64"/>
      <c r="P144" s="37"/>
      <c r="Q144" s="37"/>
      <c r="R144" s="37"/>
      <c r="S144" s="37"/>
      <c r="T144" s="37"/>
      <c r="U144" s="64"/>
      <c r="V144" s="64"/>
      <c r="W144" s="37"/>
      <c r="X144" s="37"/>
      <c r="Y144" s="37"/>
      <c r="Z144" s="37"/>
      <c r="AA144" s="37"/>
      <c r="AB144" s="37"/>
      <c r="AC144" s="37"/>
      <c r="AD144" s="37"/>
      <c r="AE144" s="37"/>
      <c r="AF144" s="37"/>
      <c r="AG144" s="37"/>
      <c r="AH144" s="37"/>
      <c r="AI144" s="37"/>
      <c r="AJ144" s="37"/>
      <c r="AK144" s="37"/>
      <c r="AL144" s="37"/>
      <c r="AM144" s="37"/>
      <c r="AN144" s="37"/>
      <c r="AO144" s="37"/>
      <c r="AP144" s="126"/>
    </row>
    <row r="145" spans="1:43" s="63" customFormat="1" x14ac:dyDescent="0.2">
      <c r="A145" s="218"/>
      <c r="B145" s="228"/>
      <c r="C145" s="219"/>
      <c r="D145" s="220"/>
      <c r="E145" s="221"/>
      <c r="F145" s="229"/>
      <c r="G145" s="277"/>
      <c r="H145" s="222"/>
      <c r="I145" s="222"/>
      <c r="J145" s="222"/>
      <c r="K145" s="230"/>
      <c r="L145" s="127"/>
      <c r="M145" s="127"/>
      <c r="N145" s="127"/>
      <c r="O145" s="127"/>
      <c r="P145" s="127"/>
      <c r="Q145" s="127"/>
      <c r="R145" s="127"/>
      <c r="S145" s="127"/>
      <c r="T145" s="127"/>
      <c r="U145" s="127"/>
      <c r="V145" s="127"/>
      <c r="W145" s="37"/>
      <c r="X145" s="37"/>
      <c r="Y145" s="127"/>
      <c r="Z145" s="127"/>
      <c r="AA145" s="127"/>
      <c r="AB145" s="127"/>
      <c r="AC145" s="127"/>
      <c r="AD145" s="127"/>
      <c r="AE145" s="127"/>
      <c r="AF145" s="127"/>
      <c r="AG145" s="127"/>
      <c r="AH145" s="127"/>
      <c r="AI145" s="127"/>
      <c r="AJ145" s="127"/>
      <c r="AK145" s="127"/>
      <c r="AL145" s="127"/>
      <c r="AM145" s="127"/>
      <c r="AN145" s="127"/>
      <c r="AO145" s="127"/>
      <c r="AP145" s="127"/>
    </row>
    <row r="146" spans="1:43" s="60" customFormat="1" x14ac:dyDescent="0.2">
      <c r="A146" s="5"/>
      <c r="B146" s="5"/>
      <c r="C146" s="144"/>
      <c r="D146" s="65"/>
      <c r="E146" s="5"/>
      <c r="F146" s="190"/>
      <c r="G146" s="278"/>
      <c r="H146" s="139"/>
      <c r="I146" s="139"/>
      <c r="J146" s="139"/>
      <c r="K146" s="139"/>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c r="AN146" s="63"/>
      <c r="AO146" s="63"/>
      <c r="AP146" s="63"/>
      <c r="AQ146" s="63"/>
    </row>
    <row r="147" spans="1:43" s="60" customFormat="1" x14ac:dyDescent="0.2">
      <c r="A147" s="5"/>
      <c r="B147" s="5"/>
      <c r="C147" s="144"/>
      <c r="D147" s="65"/>
      <c r="E147" s="5"/>
      <c r="F147" s="190"/>
      <c r="G147" s="278"/>
      <c r="H147" s="139"/>
      <c r="I147" s="139"/>
      <c r="J147" s="139"/>
      <c r="K147" s="139"/>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63"/>
      <c r="AL147" s="63"/>
      <c r="AM147" s="63"/>
      <c r="AN147" s="63"/>
      <c r="AO147" s="63"/>
      <c r="AP147" s="63"/>
      <c r="AQ147" s="63"/>
    </row>
    <row r="148" spans="1:43" s="60" customFormat="1" x14ac:dyDescent="0.2">
      <c r="A148" s="5"/>
      <c r="B148" s="5"/>
      <c r="C148" s="144"/>
      <c r="D148" s="65"/>
      <c r="E148" s="5"/>
      <c r="F148" s="190"/>
      <c r="G148" s="278"/>
      <c r="H148" s="139"/>
      <c r="I148" s="139"/>
      <c r="J148" s="139"/>
      <c r="K148" s="139"/>
      <c r="L148" s="63"/>
      <c r="M148" s="63"/>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63"/>
      <c r="AL148" s="63"/>
      <c r="AM148" s="63"/>
      <c r="AN148" s="63"/>
      <c r="AO148" s="63"/>
      <c r="AP148" s="63"/>
      <c r="AQ148" s="63"/>
    </row>
    <row r="149" spans="1:43" s="60" customFormat="1" x14ac:dyDescent="0.2">
      <c r="A149" s="5"/>
      <c r="B149" s="5"/>
      <c r="C149" s="144"/>
      <c r="D149" s="65"/>
      <c r="E149" s="5"/>
      <c r="F149" s="190"/>
      <c r="G149" s="278"/>
      <c r="H149" s="139"/>
      <c r="I149" s="139"/>
      <c r="J149" s="139"/>
      <c r="K149" s="139"/>
      <c r="L149" s="63"/>
      <c r="M149" s="63"/>
      <c r="N149" s="63"/>
      <c r="O149" s="63"/>
      <c r="P149" s="63"/>
      <c r="Q149" s="63"/>
      <c r="R149" s="63"/>
      <c r="S149" s="63"/>
      <c r="T149" s="63"/>
      <c r="U149" s="63"/>
      <c r="V149" s="63"/>
      <c r="W149" s="63"/>
      <c r="X149" s="63"/>
      <c r="Y149" s="63"/>
      <c r="Z149" s="63"/>
      <c r="AA149" s="63"/>
      <c r="AB149" s="63"/>
      <c r="AC149" s="63"/>
      <c r="AD149" s="63"/>
      <c r="AE149" s="63"/>
      <c r="AF149" s="63"/>
      <c r="AG149" s="63"/>
      <c r="AH149" s="63"/>
      <c r="AI149" s="63"/>
      <c r="AJ149" s="63"/>
      <c r="AK149" s="63"/>
      <c r="AL149" s="63"/>
      <c r="AM149" s="63"/>
      <c r="AN149" s="63"/>
      <c r="AO149" s="63"/>
      <c r="AP149" s="63"/>
      <c r="AQ149" s="63"/>
    </row>
    <row r="150" spans="1:43" s="60" customFormat="1" x14ac:dyDescent="0.2">
      <c r="A150" s="5"/>
      <c r="B150" s="5"/>
      <c r="C150" s="144"/>
      <c r="D150" s="65"/>
      <c r="E150" s="5"/>
      <c r="F150" s="190"/>
      <c r="G150" s="278"/>
      <c r="H150" s="139"/>
      <c r="I150" s="139"/>
      <c r="J150" s="139"/>
      <c r="K150" s="139"/>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3"/>
      <c r="AO150" s="63"/>
      <c r="AP150" s="63"/>
      <c r="AQ150" s="63"/>
    </row>
    <row r="151" spans="1:43" s="60" customFormat="1" x14ac:dyDescent="0.2">
      <c r="A151" s="5"/>
      <c r="B151" s="5"/>
      <c r="C151" s="144"/>
      <c r="D151" s="65"/>
      <c r="E151" s="5"/>
      <c r="F151" s="190"/>
      <c r="G151" s="278"/>
      <c r="H151" s="139"/>
      <c r="I151" s="139"/>
      <c r="J151" s="139"/>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c r="AN151" s="63"/>
      <c r="AO151" s="63"/>
      <c r="AP151" s="63"/>
    </row>
    <row r="152" spans="1:43" s="60" customFormat="1" x14ac:dyDescent="0.2">
      <c r="A152" s="5"/>
      <c r="B152" s="5"/>
      <c r="C152" s="144"/>
      <c r="D152" s="65"/>
      <c r="E152" s="5"/>
      <c r="F152" s="190"/>
      <c r="G152" s="278"/>
      <c r="H152" s="139"/>
      <c r="I152" s="139"/>
      <c r="J152" s="139"/>
      <c r="K152" s="63"/>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c r="AO152" s="63"/>
      <c r="AP152" s="63"/>
    </row>
    <row r="153" spans="1:43" s="60" customFormat="1" x14ac:dyDescent="0.2">
      <c r="A153" s="5"/>
      <c r="B153" s="5"/>
      <c r="C153" s="144"/>
      <c r="D153" s="65"/>
      <c r="E153" s="5"/>
      <c r="F153" s="190"/>
      <c r="G153" s="278"/>
      <c r="H153" s="139"/>
      <c r="I153" s="139"/>
      <c r="J153" s="139"/>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c r="AP153" s="63"/>
    </row>
    <row r="154" spans="1:43" s="60" customFormat="1" x14ac:dyDescent="0.2">
      <c r="A154" s="5"/>
      <c r="B154" s="5"/>
      <c r="C154" s="144"/>
      <c r="D154" s="65"/>
      <c r="E154" s="5"/>
      <c r="F154" s="190"/>
      <c r="G154" s="278"/>
      <c r="H154" s="139"/>
      <c r="I154" s="139"/>
      <c r="J154" s="139"/>
      <c r="K154" s="63"/>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63"/>
      <c r="AL154" s="63"/>
      <c r="AM154" s="63"/>
      <c r="AN154" s="63"/>
      <c r="AO154" s="63"/>
      <c r="AP154" s="63"/>
    </row>
    <row r="155" spans="1:43" s="60" customFormat="1" x14ac:dyDescent="0.2">
      <c r="A155" s="5"/>
      <c r="B155" s="5"/>
      <c r="C155" s="144"/>
      <c r="D155" s="65"/>
      <c r="E155" s="5"/>
      <c r="F155" s="190"/>
      <c r="G155" s="278"/>
      <c r="H155" s="139"/>
      <c r="I155" s="139"/>
      <c r="J155" s="139"/>
      <c r="K155" s="63"/>
      <c r="L155" s="63"/>
      <c r="M155" s="63"/>
      <c r="N155" s="63"/>
      <c r="O155" s="63"/>
      <c r="P155" s="63"/>
      <c r="Q155" s="63"/>
      <c r="R155" s="63"/>
      <c r="S155" s="63"/>
      <c r="T155" s="63"/>
      <c r="U155" s="63"/>
      <c r="V155" s="63"/>
      <c r="W155" s="63"/>
      <c r="X155" s="63"/>
      <c r="Y155" s="63"/>
      <c r="Z155" s="63"/>
      <c r="AA155" s="63"/>
      <c r="AB155" s="63"/>
      <c r="AC155" s="63"/>
      <c r="AD155" s="63"/>
      <c r="AE155" s="63"/>
      <c r="AF155" s="63"/>
      <c r="AG155" s="63"/>
      <c r="AH155" s="63"/>
      <c r="AI155" s="63"/>
      <c r="AJ155" s="63"/>
      <c r="AK155" s="63"/>
      <c r="AL155" s="63"/>
      <c r="AM155" s="63"/>
      <c r="AN155" s="63"/>
      <c r="AO155" s="63"/>
      <c r="AP155" s="63"/>
    </row>
    <row r="156" spans="1:43" s="60" customFormat="1" x14ac:dyDescent="0.2">
      <c r="A156" s="5"/>
      <c r="B156" s="5"/>
      <c r="C156" s="144"/>
      <c r="D156" s="65"/>
      <c r="E156" s="5"/>
      <c r="F156" s="190"/>
      <c r="G156" s="278"/>
      <c r="H156" s="139"/>
      <c r="I156" s="139"/>
      <c r="J156" s="139"/>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c r="AN156" s="63"/>
      <c r="AO156" s="63"/>
      <c r="AP156" s="63"/>
    </row>
    <row r="157" spans="1:43" s="60" customFormat="1" x14ac:dyDescent="0.2">
      <c r="A157" s="5"/>
      <c r="B157" s="5"/>
      <c r="C157" s="144"/>
      <c r="D157" s="65"/>
      <c r="E157" s="5"/>
      <c r="F157" s="190"/>
      <c r="G157" s="278"/>
      <c r="H157" s="139"/>
      <c r="I157" s="139"/>
      <c r="J157" s="139"/>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c r="AO157" s="63"/>
      <c r="AP157" s="63"/>
    </row>
    <row r="158" spans="1:43" s="60" customFormat="1" x14ac:dyDescent="0.2">
      <c r="A158" s="5"/>
      <c r="B158" s="5"/>
      <c r="C158" s="144"/>
      <c r="D158" s="65"/>
      <c r="E158" s="5"/>
      <c r="F158" s="190"/>
      <c r="G158" s="278"/>
      <c r="H158" s="139"/>
      <c r="I158" s="139"/>
      <c r="J158" s="139"/>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c r="AO158" s="63"/>
      <c r="AP158" s="63"/>
    </row>
    <row r="159" spans="1:43" s="60" customFormat="1" x14ac:dyDescent="0.2">
      <c r="A159" s="5"/>
      <c r="B159" s="5"/>
      <c r="C159" s="144"/>
      <c r="D159" s="65"/>
      <c r="E159" s="5"/>
      <c r="F159" s="190"/>
      <c r="G159" s="278"/>
      <c r="H159" s="139"/>
      <c r="I159" s="139"/>
      <c r="J159" s="139"/>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c r="AP159" s="63"/>
    </row>
    <row r="160" spans="1:43" s="60" customFormat="1" x14ac:dyDescent="0.2">
      <c r="A160" s="5"/>
      <c r="B160" s="5"/>
      <c r="C160" s="144"/>
      <c r="D160" s="65"/>
      <c r="E160" s="5"/>
      <c r="F160" s="190"/>
      <c r="G160" s="278"/>
      <c r="H160" s="139"/>
      <c r="I160" s="139"/>
      <c r="J160" s="139"/>
      <c r="K160" s="63"/>
      <c r="L160" s="63"/>
      <c r="M160" s="63"/>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c r="AN160" s="63"/>
      <c r="AO160" s="63"/>
      <c r="AP160" s="63"/>
    </row>
    <row r="161" spans="1:42" s="60" customFormat="1" x14ac:dyDescent="0.2">
      <c r="A161" s="5"/>
      <c r="B161" s="5"/>
      <c r="C161" s="144"/>
      <c r="D161" s="65"/>
      <c r="E161" s="5"/>
      <c r="F161" s="190"/>
      <c r="G161" s="278"/>
      <c r="H161" s="139"/>
      <c r="I161" s="139"/>
      <c r="J161" s="139"/>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c r="AP161" s="63"/>
    </row>
    <row r="162" spans="1:42" s="60" customFormat="1" x14ac:dyDescent="0.2">
      <c r="A162" s="5"/>
      <c r="B162" s="5"/>
      <c r="C162" s="144"/>
      <c r="D162" s="65"/>
      <c r="E162" s="5"/>
      <c r="F162" s="190"/>
      <c r="G162" s="278"/>
      <c r="H162" s="139"/>
      <c r="I162" s="139"/>
      <c r="J162" s="139"/>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c r="AP162" s="63"/>
    </row>
    <row r="163" spans="1:42" s="60" customFormat="1" x14ac:dyDescent="0.2">
      <c r="A163" s="5"/>
      <c r="B163" s="5"/>
      <c r="C163" s="144"/>
      <c r="D163" s="65"/>
      <c r="E163" s="5"/>
      <c r="F163" s="190"/>
      <c r="G163" s="278"/>
      <c r="H163" s="139"/>
      <c r="I163" s="139"/>
      <c r="J163" s="139"/>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row>
    <row r="164" spans="1:42" s="60" customFormat="1" x14ac:dyDescent="0.2">
      <c r="A164" s="5"/>
      <c r="B164" s="5"/>
      <c r="C164" s="144"/>
      <c r="D164" s="65"/>
      <c r="E164" s="5"/>
      <c r="F164" s="190"/>
      <c r="G164" s="278"/>
      <c r="H164" s="139"/>
      <c r="I164" s="139"/>
      <c r="J164" s="139"/>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row>
    <row r="165" spans="1:42" s="60" customFormat="1" x14ac:dyDescent="0.2">
      <c r="A165" s="5"/>
      <c r="B165" s="5"/>
      <c r="C165" s="144"/>
      <c r="D165" s="65"/>
      <c r="E165" s="5"/>
      <c r="F165" s="190"/>
      <c r="G165" s="278"/>
      <c r="H165" s="139"/>
      <c r="I165" s="139"/>
      <c r="J165" s="139"/>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row>
    <row r="166" spans="1:42" s="60" customFormat="1" x14ac:dyDescent="0.2">
      <c r="A166" s="5"/>
      <c r="B166" s="5"/>
      <c r="C166" s="144"/>
      <c r="D166" s="65"/>
      <c r="E166" s="5"/>
      <c r="F166" s="190"/>
      <c r="G166" s="278"/>
      <c r="H166" s="139"/>
      <c r="I166" s="139"/>
      <c r="J166" s="139"/>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row>
    <row r="167" spans="1:42" s="60" customFormat="1" x14ac:dyDescent="0.2">
      <c r="A167" s="5"/>
      <c r="B167" s="5"/>
      <c r="C167" s="144"/>
      <c r="D167" s="65"/>
      <c r="E167" s="5"/>
      <c r="F167" s="190"/>
      <c r="G167" s="278"/>
      <c r="H167" s="139"/>
      <c r="I167" s="139"/>
      <c r="J167" s="139"/>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row>
    <row r="168" spans="1:42" s="60" customFormat="1" x14ac:dyDescent="0.2">
      <c r="A168" s="5"/>
      <c r="B168" s="5"/>
      <c r="C168" s="144"/>
      <c r="D168" s="65"/>
      <c r="E168" s="5"/>
      <c r="F168" s="190"/>
      <c r="G168" s="278"/>
      <c r="H168" s="139"/>
      <c r="I168" s="139"/>
      <c r="J168" s="139"/>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row>
    <row r="169" spans="1:42" s="60" customFormat="1" x14ac:dyDescent="0.2">
      <c r="A169" s="5"/>
      <c r="B169" s="5"/>
      <c r="C169" s="144"/>
      <c r="D169" s="65"/>
      <c r="E169" s="5"/>
      <c r="F169" s="190"/>
      <c r="G169" s="278"/>
      <c r="H169" s="139"/>
      <c r="I169" s="139"/>
      <c r="J169" s="139"/>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row>
    <row r="170" spans="1:42" s="60" customFormat="1" x14ac:dyDescent="0.2">
      <c r="A170" s="5"/>
      <c r="B170" s="5"/>
      <c r="C170" s="144"/>
      <c r="D170" s="65"/>
      <c r="E170" s="5"/>
      <c r="F170" s="190"/>
      <c r="G170" s="278"/>
      <c r="H170" s="139"/>
      <c r="I170" s="139"/>
      <c r="J170" s="139"/>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row>
    <row r="171" spans="1:42" s="60" customFormat="1" x14ac:dyDescent="0.2">
      <c r="A171" s="5"/>
      <c r="B171" s="5"/>
      <c r="C171" s="144"/>
      <c r="D171" s="65"/>
      <c r="E171" s="5"/>
      <c r="F171" s="190"/>
      <c r="G171" s="278"/>
      <c r="H171" s="139"/>
      <c r="I171" s="139"/>
      <c r="J171" s="139"/>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row>
    <row r="172" spans="1:42" s="60" customFormat="1" x14ac:dyDescent="0.2">
      <c r="A172" s="5"/>
      <c r="B172" s="5"/>
      <c r="C172" s="144"/>
      <c r="D172" s="65"/>
      <c r="E172" s="5"/>
      <c r="F172" s="190"/>
      <c r="G172" s="278"/>
      <c r="H172" s="139"/>
      <c r="I172" s="139"/>
      <c r="J172" s="139"/>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row>
    <row r="173" spans="1:42" s="60" customFormat="1" x14ac:dyDescent="0.2">
      <c r="A173" s="5"/>
      <c r="B173" s="5"/>
      <c r="C173" s="144"/>
      <c r="D173" s="65"/>
      <c r="E173" s="5"/>
      <c r="F173" s="190"/>
      <c r="G173" s="278"/>
      <c r="H173" s="139"/>
      <c r="I173" s="139"/>
      <c r="J173" s="139"/>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row>
    <row r="174" spans="1:42" s="60" customFormat="1" x14ac:dyDescent="0.2">
      <c r="A174" s="5"/>
      <c r="B174" s="5"/>
      <c r="C174" s="144"/>
      <c r="D174" s="65"/>
      <c r="E174" s="5"/>
      <c r="F174" s="190"/>
      <c r="G174" s="278"/>
      <c r="H174" s="139"/>
      <c r="I174" s="139"/>
      <c r="J174" s="139"/>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row>
    <row r="175" spans="1:42" s="60" customFormat="1" x14ac:dyDescent="0.2">
      <c r="A175" s="5"/>
      <c r="B175" s="5"/>
      <c r="C175" s="144"/>
      <c r="D175" s="65"/>
      <c r="E175" s="5"/>
      <c r="F175" s="190"/>
      <c r="G175" s="278"/>
      <c r="H175" s="139"/>
      <c r="I175" s="139"/>
      <c r="J175" s="139"/>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row>
    <row r="176" spans="1:42" s="60" customFormat="1" x14ac:dyDescent="0.2">
      <c r="A176" s="5"/>
      <c r="B176" s="5"/>
      <c r="C176" s="144"/>
      <c r="D176" s="65"/>
      <c r="E176" s="5"/>
      <c r="F176" s="190"/>
      <c r="G176" s="278"/>
      <c r="H176" s="139"/>
      <c r="I176" s="139"/>
      <c r="J176" s="139"/>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row>
    <row r="177" spans="1:42" s="60" customFormat="1" x14ac:dyDescent="0.2">
      <c r="A177" s="5"/>
      <c r="B177" s="5"/>
      <c r="C177" s="144"/>
      <c r="D177" s="65"/>
      <c r="E177" s="5"/>
      <c r="F177" s="190"/>
      <c r="G177" s="278"/>
      <c r="H177" s="139"/>
      <c r="I177" s="139"/>
      <c r="J177" s="139"/>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row>
    <row r="178" spans="1:42" s="60" customFormat="1" x14ac:dyDescent="0.2">
      <c r="A178" s="5"/>
      <c r="B178" s="5"/>
      <c r="C178" s="144"/>
      <c r="D178" s="65"/>
      <c r="E178" s="5"/>
      <c r="F178" s="190"/>
      <c r="G178" s="278"/>
      <c r="H178" s="139"/>
      <c r="I178" s="139"/>
      <c r="J178" s="139"/>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row>
    <row r="179" spans="1:42" s="60" customFormat="1" x14ac:dyDescent="0.2">
      <c r="A179" s="5"/>
      <c r="B179" s="5"/>
      <c r="C179" s="144"/>
      <c r="D179" s="65"/>
      <c r="E179" s="5"/>
      <c r="F179" s="190"/>
      <c r="G179" s="278"/>
      <c r="H179" s="139"/>
      <c r="I179" s="139"/>
      <c r="J179" s="139"/>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row>
    <row r="180" spans="1:42" s="60" customFormat="1" x14ac:dyDescent="0.2">
      <c r="A180" s="5"/>
      <c r="B180" s="5"/>
      <c r="C180" s="144"/>
      <c r="D180" s="65"/>
      <c r="E180" s="5"/>
      <c r="F180" s="190"/>
      <c r="G180" s="278"/>
      <c r="H180" s="139"/>
      <c r="I180" s="139"/>
      <c r="J180" s="139"/>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row>
    <row r="181" spans="1:42" s="60" customFormat="1" x14ac:dyDescent="0.2">
      <c r="A181" s="5"/>
      <c r="B181" s="5"/>
      <c r="C181" s="144"/>
      <c r="D181" s="65"/>
      <c r="E181" s="5"/>
      <c r="F181" s="190"/>
      <c r="G181" s="278"/>
      <c r="H181" s="139"/>
      <c r="I181" s="139"/>
      <c r="J181" s="139"/>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row>
    <row r="182" spans="1:42" s="60" customFormat="1" x14ac:dyDescent="0.2">
      <c r="A182" s="5"/>
      <c r="B182" s="5"/>
      <c r="C182" s="144"/>
      <c r="D182" s="65"/>
      <c r="E182" s="5"/>
      <c r="F182" s="190"/>
      <c r="G182" s="278"/>
      <c r="H182" s="139"/>
      <c r="I182" s="139"/>
      <c r="J182" s="139"/>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row>
    <row r="183" spans="1:42" s="60" customFormat="1" x14ac:dyDescent="0.2">
      <c r="A183" s="5"/>
      <c r="B183" s="5"/>
      <c r="C183" s="144"/>
      <c r="D183" s="65"/>
      <c r="E183" s="5"/>
      <c r="F183" s="190"/>
      <c r="G183" s="278"/>
      <c r="H183" s="139"/>
      <c r="I183" s="139"/>
      <c r="J183" s="139"/>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row>
    <row r="184" spans="1:42" s="60" customFormat="1" x14ac:dyDescent="0.2">
      <c r="A184" s="5"/>
      <c r="B184" s="5"/>
      <c r="C184" s="144"/>
      <c r="D184" s="65"/>
      <c r="E184" s="5"/>
      <c r="F184" s="190"/>
      <c r="G184" s="278"/>
      <c r="H184" s="139"/>
      <c r="I184" s="139"/>
      <c r="J184" s="139"/>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row>
    <row r="185" spans="1:42" s="60" customFormat="1" x14ac:dyDescent="0.2">
      <c r="A185" s="5"/>
      <c r="B185" s="5"/>
      <c r="C185" s="144"/>
      <c r="D185" s="65"/>
      <c r="E185" s="5"/>
      <c r="F185" s="190"/>
      <c r="G185" s="278"/>
      <c r="H185" s="139"/>
      <c r="I185" s="139"/>
      <c r="J185" s="139"/>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row>
    <row r="186" spans="1:42" s="60" customFormat="1" x14ac:dyDescent="0.2">
      <c r="A186" s="5"/>
      <c r="B186" s="5"/>
      <c r="C186" s="144"/>
      <c r="D186" s="65"/>
      <c r="E186" s="5"/>
      <c r="F186" s="190"/>
      <c r="G186" s="278"/>
      <c r="H186" s="139"/>
      <c r="I186" s="139"/>
      <c r="J186" s="139"/>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row>
    <row r="187" spans="1:42" s="60" customFormat="1" x14ac:dyDescent="0.2">
      <c r="A187" s="5"/>
      <c r="B187" s="5"/>
      <c r="C187" s="144"/>
      <c r="D187" s="65"/>
      <c r="E187" s="5"/>
      <c r="F187" s="190"/>
      <c r="G187" s="278"/>
      <c r="H187" s="139"/>
      <c r="I187" s="139"/>
      <c r="J187" s="139"/>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row>
    <row r="188" spans="1:42" s="60" customFormat="1" x14ac:dyDescent="0.2">
      <c r="A188" s="5"/>
      <c r="B188" s="5"/>
      <c r="C188" s="144"/>
      <c r="D188" s="65"/>
      <c r="E188" s="5"/>
      <c r="F188" s="190"/>
      <c r="G188" s="278"/>
      <c r="H188" s="139"/>
      <c r="I188" s="139"/>
      <c r="J188" s="139"/>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row>
    <row r="189" spans="1:42" s="60" customFormat="1" x14ac:dyDescent="0.2">
      <c r="A189" s="5"/>
      <c r="B189" s="5"/>
      <c r="C189" s="144"/>
      <c r="D189" s="65"/>
      <c r="E189" s="5"/>
      <c r="F189" s="190"/>
      <c r="G189" s="278"/>
      <c r="H189" s="139"/>
      <c r="I189" s="139"/>
      <c r="J189" s="139"/>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row>
    <row r="190" spans="1:42" s="60" customFormat="1" x14ac:dyDescent="0.2">
      <c r="A190" s="5"/>
      <c r="B190" s="5"/>
      <c r="C190" s="144"/>
      <c r="D190" s="65"/>
      <c r="E190" s="5"/>
      <c r="F190" s="190"/>
      <c r="G190" s="278"/>
      <c r="H190" s="139"/>
      <c r="I190" s="139"/>
      <c r="J190" s="139"/>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row>
    <row r="191" spans="1:42" s="60" customFormat="1" x14ac:dyDescent="0.2">
      <c r="A191" s="5"/>
      <c r="B191" s="5"/>
      <c r="C191" s="144"/>
      <c r="D191" s="65"/>
      <c r="E191" s="5"/>
      <c r="F191" s="190"/>
      <c r="G191" s="278"/>
      <c r="H191" s="139"/>
      <c r="I191" s="139"/>
      <c r="J191" s="139"/>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row>
    <row r="192" spans="1:42" s="60" customFormat="1" x14ac:dyDescent="0.2">
      <c r="A192" s="5"/>
      <c r="B192" s="5"/>
      <c r="C192" s="144"/>
      <c r="D192" s="65"/>
      <c r="E192" s="5"/>
      <c r="F192" s="190"/>
      <c r="G192" s="278"/>
      <c r="H192" s="139"/>
      <c r="I192" s="139"/>
      <c r="J192" s="139"/>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row>
    <row r="193" spans="1:42" s="60" customFormat="1" x14ac:dyDescent="0.2">
      <c r="A193" s="5"/>
      <c r="B193" s="5"/>
      <c r="C193" s="144"/>
      <c r="D193" s="65"/>
      <c r="E193" s="5"/>
      <c r="F193" s="190"/>
      <c r="G193" s="278"/>
      <c r="H193" s="139"/>
      <c r="I193" s="139"/>
      <c r="J193" s="139"/>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row>
    <row r="194" spans="1:42" s="60" customFormat="1" x14ac:dyDescent="0.2">
      <c r="A194" s="5"/>
      <c r="B194" s="5"/>
      <c r="C194" s="144"/>
      <c r="D194" s="65"/>
      <c r="E194" s="5"/>
      <c r="F194" s="190"/>
      <c r="G194" s="278"/>
      <c r="H194" s="139"/>
      <c r="I194" s="139"/>
      <c r="J194" s="139"/>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row>
    <row r="195" spans="1:42" s="60" customFormat="1" x14ac:dyDescent="0.2">
      <c r="A195" s="5"/>
      <c r="B195" s="5"/>
      <c r="C195" s="144"/>
      <c r="D195" s="65"/>
      <c r="E195" s="5"/>
      <c r="F195" s="190"/>
      <c r="G195" s="278"/>
      <c r="H195" s="139"/>
      <c r="I195" s="139"/>
      <c r="J195" s="139"/>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row>
    <row r="196" spans="1:42" s="60" customFormat="1" x14ac:dyDescent="0.2">
      <c r="A196" s="5"/>
      <c r="B196" s="5"/>
      <c r="C196" s="144"/>
      <c r="D196" s="65"/>
      <c r="E196" s="5"/>
      <c r="F196" s="190"/>
      <c r="G196" s="278"/>
      <c r="H196" s="139"/>
      <c r="I196" s="139"/>
      <c r="J196" s="139"/>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row>
    <row r="197" spans="1:42" s="60" customFormat="1" x14ac:dyDescent="0.2">
      <c r="A197" s="5"/>
      <c r="B197" s="5"/>
      <c r="C197" s="144"/>
      <c r="D197" s="65"/>
      <c r="E197" s="5"/>
      <c r="F197" s="190"/>
      <c r="G197" s="278"/>
      <c r="H197" s="139"/>
      <c r="I197" s="139"/>
      <c r="J197" s="139"/>
      <c r="K197" s="63"/>
      <c r="L197" s="63"/>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c r="AP197" s="63"/>
    </row>
    <row r="198" spans="1:42" s="60" customFormat="1" x14ac:dyDescent="0.2">
      <c r="A198" s="5"/>
      <c r="B198" s="5"/>
      <c r="C198" s="144"/>
      <c r="D198" s="65"/>
      <c r="E198" s="5"/>
      <c r="F198" s="190"/>
      <c r="G198" s="278"/>
      <c r="H198" s="139"/>
      <c r="I198" s="139"/>
      <c r="J198" s="139"/>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row>
    <row r="199" spans="1:42" s="60" customFormat="1" x14ac:dyDescent="0.2">
      <c r="A199" s="5"/>
      <c r="B199" s="5"/>
      <c r="C199" s="144"/>
      <c r="D199" s="65"/>
      <c r="E199" s="5"/>
      <c r="F199" s="190"/>
      <c r="G199" s="278"/>
      <c r="H199" s="139"/>
      <c r="I199" s="139"/>
      <c r="J199" s="139"/>
      <c r="K199" s="63"/>
      <c r="L199" s="63"/>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row>
    <row r="200" spans="1:42" s="60" customFormat="1" x14ac:dyDescent="0.2">
      <c r="A200" s="5"/>
      <c r="B200" s="5"/>
      <c r="C200" s="144"/>
      <c r="D200" s="65"/>
      <c r="E200" s="5"/>
      <c r="F200" s="190"/>
      <c r="G200" s="278"/>
      <c r="H200" s="139"/>
      <c r="I200" s="139"/>
      <c r="J200" s="139"/>
      <c r="K200" s="63"/>
      <c r="L200" s="63"/>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row>
    <row r="201" spans="1:42" s="60" customFormat="1" x14ac:dyDescent="0.2">
      <c r="A201" s="5"/>
      <c r="B201" s="5"/>
      <c r="C201" s="144"/>
      <c r="D201" s="65"/>
      <c r="E201" s="5"/>
      <c r="F201" s="190"/>
      <c r="G201" s="278"/>
      <c r="H201" s="139"/>
      <c r="I201" s="139"/>
      <c r="J201" s="139"/>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row>
    <row r="202" spans="1:42" s="60" customFormat="1" x14ac:dyDescent="0.2">
      <c r="A202" s="5"/>
      <c r="B202" s="5"/>
      <c r="C202" s="144"/>
      <c r="D202" s="65"/>
      <c r="E202" s="5"/>
      <c r="F202" s="190"/>
      <c r="G202" s="278"/>
      <c r="H202" s="139"/>
      <c r="I202" s="139"/>
      <c r="J202" s="139"/>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row>
    <row r="203" spans="1:42" s="60" customFormat="1" x14ac:dyDescent="0.2">
      <c r="A203" s="5"/>
      <c r="B203" s="5"/>
      <c r="C203" s="144"/>
      <c r="D203" s="65"/>
      <c r="E203" s="5"/>
      <c r="F203" s="190"/>
      <c r="G203" s="278"/>
      <c r="H203" s="139"/>
      <c r="I203" s="139"/>
      <c r="J203" s="139"/>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row>
    <row r="204" spans="1:42" s="60" customFormat="1" x14ac:dyDescent="0.2">
      <c r="A204" s="5"/>
      <c r="B204" s="5"/>
      <c r="C204" s="144"/>
      <c r="D204" s="65"/>
      <c r="E204" s="5"/>
      <c r="F204" s="190"/>
      <c r="G204" s="278"/>
      <c r="H204" s="139"/>
      <c r="I204" s="139"/>
      <c r="J204" s="139"/>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c r="AP204" s="63"/>
    </row>
    <row r="205" spans="1:42" s="60" customFormat="1" x14ac:dyDescent="0.2">
      <c r="A205" s="5"/>
      <c r="B205" s="5"/>
      <c r="C205" s="144"/>
      <c r="D205" s="65"/>
      <c r="E205" s="5"/>
      <c r="F205" s="190"/>
      <c r="G205" s="278"/>
      <c r="H205" s="139"/>
      <c r="I205" s="139"/>
      <c r="J205" s="139"/>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c r="AP205" s="63"/>
    </row>
    <row r="206" spans="1:42" s="60" customFormat="1" x14ac:dyDescent="0.2">
      <c r="A206" s="5"/>
      <c r="B206" s="5"/>
      <c r="C206" s="144"/>
      <c r="D206" s="65"/>
      <c r="E206" s="5"/>
      <c r="F206" s="190"/>
      <c r="G206" s="278"/>
      <c r="H206" s="139"/>
      <c r="I206" s="139"/>
      <c r="J206" s="139"/>
      <c r="K206" s="63"/>
      <c r="L206" s="63"/>
      <c r="M206" s="63"/>
      <c r="N206" s="63"/>
      <c r="O206" s="63"/>
      <c r="P206" s="63"/>
      <c r="Q206" s="63"/>
      <c r="R206" s="63"/>
      <c r="S206" s="63"/>
      <c r="T206" s="63"/>
      <c r="U206" s="63"/>
      <c r="V206" s="63"/>
      <c r="W206" s="63"/>
      <c r="X206" s="63"/>
      <c r="Y206" s="63"/>
      <c r="Z206" s="63"/>
      <c r="AA206" s="63"/>
      <c r="AB206" s="63"/>
      <c r="AC206" s="63"/>
      <c r="AD206" s="63"/>
      <c r="AE206" s="63"/>
      <c r="AF206" s="63"/>
      <c r="AG206" s="63"/>
      <c r="AH206" s="63"/>
      <c r="AI206" s="63"/>
      <c r="AJ206" s="63"/>
      <c r="AK206" s="63"/>
      <c r="AL206" s="63"/>
      <c r="AM206" s="63"/>
      <c r="AN206" s="63"/>
      <c r="AO206" s="63"/>
      <c r="AP206" s="63"/>
    </row>
    <row r="207" spans="1:42" s="60" customFormat="1" x14ac:dyDescent="0.2">
      <c r="A207" s="5"/>
      <c r="B207" s="5"/>
      <c r="C207" s="144"/>
      <c r="D207" s="65"/>
      <c r="E207" s="5"/>
      <c r="F207" s="190"/>
      <c r="G207" s="278"/>
      <c r="H207" s="139"/>
      <c r="I207" s="139"/>
      <c r="J207" s="139"/>
      <c r="K207" s="63"/>
      <c r="L207" s="63"/>
      <c r="M207" s="63"/>
      <c r="N207" s="63"/>
      <c r="O207" s="63"/>
      <c r="P207" s="63"/>
      <c r="Q207" s="63"/>
      <c r="R207" s="63"/>
      <c r="S207" s="63"/>
      <c r="T207" s="63"/>
      <c r="U207" s="63"/>
      <c r="V207" s="63"/>
      <c r="W207" s="63"/>
      <c r="X207" s="63"/>
      <c r="Y207" s="63"/>
      <c r="Z207" s="63"/>
      <c r="AA207" s="63"/>
      <c r="AB207" s="63"/>
      <c r="AC207" s="63"/>
      <c r="AD207" s="63"/>
      <c r="AE207" s="63"/>
      <c r="AF207" s="63"/>
      <c r="AG207" s="63"/>
      <c r="AH207" s="63"/>
      <c r="AI207" s="63"/>
      <c r="AJ207" s="63"/>
      <c r="AK207" s="63"/>
      <c r="AL207" s="63"/>
      <c r="AM207" s="63"/>
      <c r="AN207" s="63"/>
      <c r="AO207" s="63"/>
      <c r="AP207" s="63"/>
    </row>
    <row r="208" spans="1:42" s="60" customFormat="1" x14ac:dyDescent="0.2">
      <c r="A208" s="5"/>
      <c r="B208" s="5"/>
      <c r="C208" s="144"/>
      <c r="D208" s="65"/>
      <c r="E208" s="5"/>
      <c r="F208" s="190"/>
      <c r="G208" s="278"/>
      <c r="H208" s="139"/>
      <c r="I208" s="139"/>
      <c r="J208" s="139"/>
      <c r="K208" s="63"/>
      <c r="L208" s="63"/>
      <c r="M208" s="63"/>
      <c r="N208" s="63"/>
      <c r="O208" s="63"/>
      <c r="P208" s="63"/>
      <c r="Q208" s="63"/>
      <c r="R208" s="63"/>
      <c r="S208" s="63"/>
      <c r="T208" s="63"/>
      <c r="U208" s="63"/>
      <c r="V208" s="63"/>
      <c r="W208" s="63"/>
      <c r="X208" s="63"/>
      <c r="Y208" s="63"/>
      <c r="Z208" s="63"/>
      <c r="AA208" s="63"/>
      <c r="AB208" s="63"/>
      <c r="AC208" s="63"/>
      <c r="AD208" s="63"/>
      <c r="AE208" s="63"/>
      <c r="AF208" s="63"/>
      <c r="AG208" s="63"/>
      <c r="AH208" s="63"/>
      <c r="AI208" s="63"/>
      <c r="AJ208" s="63"/>
      <c r="AK208" s="63"/>
      <c r="AL208" s="63"/>
      <c r="AM208" s="63"/>
      <c r="AN208" s="63"/>
      <c r="AO208" s="63"/>
      <c r="AP208" s="63"/>
    </row>
    <row r="209" spans="1:42" s="60" customFormat="1" x14ac:dyDescent="0.2">
      <c r="A209" s="5"/>
      <c r="B209" s="5"/>
      <c r="C209" s="144"/>
      <c r="D209" s="65"/>
      <c r="E209" s="5"/>
      <c r="F209" s="190"/>
      <c r="G209" s="278"/>
      <c r="H209" s="139"/>
      <c r="I209" s="139"/>
      <c r="J209" s="139"/>
      <c r="K209" s="63"/>
      <c r="L209" s="63"/>
      <c r="M209" s="63"/>
      <c r="N209" s="63"/>
      <c r="O209" s="63"/>
      <c r="P209" s="63"/>
      <c r="Q209" s="63"/>
      <c r="R209" s="63"/>
      <c r="S209" s="63"/>
      <c r="T209" s="63"/>
      <c r="U209" s="63"/>
      <c r="V209" s="63"/>
      <c r="W209" s="63"/>
      <c r="X209" s="63"/>
      <c r="Y209" s="63"/>
      <c r="Z209" s="63"/>
      <c r="AA209" s="63"/>
      <c r="AB209" s="63"/>
      <c r="AC209" s="63"/>
      <c r="AD209" s="63"/>
      <c r="AE209" s="63"/>
      <c r="AF209" s="63"/>
      <c r="AG209" s="63"/>
      <c r="AH209" s="63"/>
      <c r="AI209" s="63"/>
      <c r="AJ209" s="63"/>
      <c r="AK209" s="63"/>
      <c r="AL209" s="63"/>
      <c r="AM209" s="63"/>
      <c r="AN209" s="63"/>
      <c r="AO209" s="63"/>
      <c r="AP209" s="63"/>
    </row>
    <row r="210" spans="1:42" s="60" customFormat="1" x14ac:dyDescent="0.2">
      <c r="A210" s="5"/>
      <c r="B210" s="5"/>
      <c r="C210" s="144"/>
      <c r="D210" s="65"/>
      <c r="E210" s="5"/>
      <c r="F210" s="190"/>
      <c r="G210" s="278"/>
      <c r="H210" s="139"/>
      <c r="I210" s="139"/>
      <c r="J210" s="139"/>
      <c r="K210" s="63"/>
      <c r="L210" s="63"/>
      <c r="M210" s="63"/>
      <c r="N210" s="63"/>
      <c r="O210" s="63"/>
      <c r="P210" s="63"/>
      <c r="Q210" s="63"/>
      <c r="R210" s="63"/>
      <c r="S210" s="63"/>
      <c r="T210" s="63"/>
      <c r="U210" s="63"/>
      <c r="V210" s="63"/>
      <c r="W210" s="63"/>
      <c r="X210" s="63"/>
      <c r="Y210" s="63"/>
      <c r="Z210" s="63"/>
      <c r="AA210" s="63"/>
      <c r="AB210" s="63"/>
      <c r="AC210" s="63"/>
      <c r="AD210" s="63"/>
      <c r="AE210" s="63"/>
      <c r="AF210" s="63"/>
      <c r="AG210" s="63"/>
      <c r="AH210" s="63"/>
      <c r="AI210" s="63"/>
      <c r="AJ210" s="63"/>
      <c r="AK210" s="63"/>
      <c r="AL210" s="63"/>
      <c r="AM210" s="63"/>
      <c r="AN210" s="63"/>
      <c r="AO210" s="63"/>
      <c r="AP210" s="63"/>
    </row>
    <row r="211" spans="1:42" s="60" customFormat="1" x14ac:dyDescent="0.2">
      <c r="A211" s="5"/>
      <c r="B211" s="5"/>
      <c r="C211" s="144"/>
      <c r="D211" s="65"/>
      <c r="E211" s="5"/>
      <c r="F211" s="190"/>
      <c r="G211" s="278"/>
      <c r="H211" s="139"/>
      <c r="I211" s="139"/>
      <c r="J211" s="139"/>
      <c r="K211" s="63"/>
      <c r="L211" s="63"/>
      <c r="M211" s="63"/>
      <c r="N211" s="63"/>
      <c r="O211" s="63"/>
      <c r="P211" s="63"/>
      <c r="Q211" s="63"/>
      <c r="R211" s="63"/>
      <c r="S211" s="63"/>
      <c r="T211" s="63"/>
      <c r="U211" s="63"/>
      <c r="V211" s="63"/>
      <c r="W211" s="63"/>
      <c r="X211" s="63"/>
      <c r="Y211" s="63"/>
      <c r="Z211" s="63"/>
      <c r="AA211" s="63"/>
      <c r="AB211" s="63"/>
      <c r="AC211" s="63"/>
      <c r="AD211" s="63"/>
      <c r="AE211" s="63"/>
      <c r="AF211" s="63"/>
      <c r="AG211" s="63"/>
      <c r="AH211" s="63"/>
      <c r="AI211" s="63"/>
      <c r="AJ211" s="63"/>
      <c r="AK211" s="63"/>
      <c r="AL211" s="63"/>
      <c r="AM211" s="63"/>
      <c r="AN211" s="63"/>
      <c r="AO211" s="63"/>
      <c r="AP211" s="63"/>
    </row>
    <row r="212" spans="1:42" s="60" customFormat="1" x14ac:dyDescent="0.2">
      <c r="A212" s="5"/>
      <c r="B212" s="5"/>
      <c r="C212" s="144"/>
      <c r="D212" s="65"/>
      <c r="E212" s="5"/>
      <c r="F212" s="190"/>
      <c r="G212" s="278"/>
      <c r="H212" s="139"/>
      <c r="I212" s="139"/>
      <c r="J212" s="139"/>
      <c r="K212" s="63"/>
      <c r="L212" s="63"/>
      <c r="M212" s="63"/>
      <c r="N212" s="63"/>
      <c r="O212" s="63"/>
      <c r="P212" s="63"/>
      <c r="Q212" s="63"/>
      <c r="R212" s="63"/>
      <c r="S212" s="63"/>
      <c r="T212" s="63"/>
      <c r="U212" s="63"/>
      <c r="V212" s="63"/>
      <c r="W212" s="63"/>
      <c r="X212" s="63"/>
      <c r="Y212" s="63"/>
      <c r="Z212" s="63"/>
      <c r="AA212" s="63"/>
      <c r="AB212" s="63"/>
      <c r="AC212" s="63"/>
      <c r="AD212" s="63"/>
      <c r="AE212" s="63"/>
      <c r="AF212" s="63"/>
      <c r="AG212" s="63"/>
      <c r="AH212" s="63"/>
      <c r="AI212" s="63"/>
      <c r="AJ212" s="63"/>
      <c r="AK212" s="63"/>
      <c r="AL212" s="63"/>
      <c r="AM212" s="63"/>
      <c r="AN212" s="63"/>
      <c r="AO212" s="63"/>
      <c r="AP212" s="63"/>
    </row>
    <row r="213" spans="1:42" s="60" customFormat="1" x14ac:dyDescent="0.2">
      <c r="A213" s="5"/>
      <c r="B213" s="5"/>
      <c r="C213" s="144"/>
      <c r="D213" s="65"/>
      <c r="E213" s="5"/>
      <c r="F213" s="190"/>
      <c r="G213" s="278"/>
      <c r="H213" s="139"/>
      <c r="I213" s="139"/>
      <c r="J213" s="139"/>
      <c r="K213" s="63"/>
      <c r="L213" s="63"/>
      <c r="M213" s="63"/>
      <c r="N213" s="63"/>
      <c r="O213" s="63"/>
      <c r="P213" s="63"/>
      <c r="Q213" s="63"/>
      <c r="R213" s="63"/>
      <c r="S213" s="63"/>
      <c r="T213" s="63"/>
      <c r="U213" s="63"/>
      <c r="V213" s="63"/>
      <c r="W213" s="63"/>
      <c r="X213" s="63"/>
      <c r="Y213" s="63"/>
      <c r="Z213" s="63"/>
      <c r="AA213" s="63"/>
      <c r="AB213" s="63"/>
      <c r="AC213" s="63"/>
      <c r="AD213" s="63"/>
      <c r="AE213" s="63"/>
      <c r="AF213" s="63"/>
      <c r="AG213" s="63"/>
      <c r="AH213" s="63"/>
      <c r="AI213" s="63"/>
      <c r="AJ213" s="63"/>
      <c r="AK213" s="63"/>
      <c r="AL213" s="63"/>
      <c r="AM213" s="63"/>
      <c r="AN213" s="63"/>
      <c r="AO213" s="63"/>
      <c r="AP213" s="63"/>
    </row>
    <row r="214" spans="1:42" s="60" customFormat="1" x14ac:dyDescent="0.2">
      <c r="A214" s="5"/>
      <c r="B214" s="5"/>
      <c r="C214" s="144"/>
      <c r="D214" s="65"/>
      <c r="E214" s="5"/>
      <c r="F214" s="190"/>
      <c r="G214" s="278"/>
      <c r="H214" s="139"/>
      <c r="I214" s="139"/>
      <c r="J214" s="139"/>
      <c r="K214" s="63"/>
      <c r="L214" s="63"/>
      <c r="M214" s="63"/>
      <c r="N214" s="63"/>
      <c r="O214" s="63"/>
      <c r="P214" s="63"/>
      <c r="Q214" s="63"/>
      <c r="R214" s="63"/>
      <c r="S214" s="63"/>
      <c r="T214" s="63"/>
      <c r="U214" s="63"/>
      <c r="V214" s="63"/>
      <c r="W214" s="63"/>
      <c r="X214" s="63"/>
      <c r="Y214" s="63"/>
      <c r="Z214" s="63"/>
      <c r="AA214" s="63"/>
      <c r="AB214" s="63"/>
      <c r="AC214" s="63"/>
      <c r="AD214" s="63"/>
      <c r="AE214" s="63"/>
      <c r="AF214" s="63"/>
      <c r="AG214" s="63"/>
      <c r="AH214" s="63"/>
      <c r="AI214" s="63"/>
      <c r="AJ214" s="63"/>
      <c r="AK214" s="63"/>
      <c r="AL214" s="63"/>
      <c r="AM214" s="63"/>
      <c r="AN214" s="63"/>
      <c r="AO214" s="63"/>
      <c r="AP214" s="63"/>
    </row>
    <row r="215" spans="1:42" s="60" customFormat="1" x14ac:dyDescent="0.2">
      <c r="A215" s="5"/>
      <c r="B215" s="5"/>
      <c r="C215" s="144"/>
      <c r="D215" s="65"/>
      <c r="E215" s="5"/>
      <c r="F215" s="190"/>
      <c r="G215" s="278"/>
      <c r="H215" s="139"/>
      <c r="I215" s="139"/>
      <c r="J215" s="139"/>
      <c r="K215" s="63"/>
      <c r="L215" s="63"/>
      <c r="M215" s="63"/>
      <c r="N215" s="63"/>
      <c r="O215" s="63"/>
      <c r="P215" s="63"/>
      <c r="Q215" s="63"/>
      <c r="R215" s="63"/>
      <c r="S215" s="63"/>
      <c r="T215" s="63"/>
      <c r="U215" s="63"/>
      <c r="V215" s="63"/>
      <c r="W215" s="63"/>
      <c r="X215" s="63"/>
      <c r="Y215" s="63"/>
      <c r="Z215" s="63"/>
      <c r="AA215" s="63"/>
      <c r="AB215" s="63"/>
      <c r="AC215" s="63"/>
      <c r="AD215" s="63"/>
      <c r="AE215" s="63"/>
      <c r="AF215" s="63"/>
      <c r="AG215" s="63"/>
      <c r="AH215" s="63"/>
      <c r="AI215" s="63"/>
      <c r="AJ215" s="63"/>
      <c r="AK215" s="63"/>
      <c r="AL215" s="63"/>
      <c r="AM215" s="63"/>
      <c r="AN215" s="63"/>
      <c r="AO215" s="63"/>
      <c r="AP215" s="63"/>
    </row>
    <row r="216" spans="1:42" s="60" customFormat="1" x14ac:dyDescent="0.2">
      <c r="A216" s="5"/>
      <c r="B216" s="5"/>
      <c r="C216" s="144"/>
      <c r="D216" s="65"/>
      <c r="E216" s="5"/>
      <c r="F216" s="190"/>
      <c r="G216" s="278"/>
      <c r="H216" s="139"/>
      <c r="I216" s="139"/>
      <c r="J216" s="139"/>
      <c r="K216" s="63"/>
      <c r="L216" s="63"/>
      <c r="M216" s="63"/>
      <c r="N216" s="63"/>
      <c r="O216" s="63"/>
      <c r="P216" s="63"/>
      <c r="Q216" s="63"/>
      <c r="R216" s="63"/>
      <c r="S216" s="63"/>
      <c r="T216" s="63"/>
      <c r="U216" s="63"/>
      <c r="V216" s="63"/>
      <c r="W216" s="63"/>
      <c r="X216" s="63"/>
      <c r="Y216" s="63"/>
      <c r="Z216" s="63"/>
      <c r="AA216" s="63"/>
      <c r="AB216" s="63"/>
      <c r="AC216" s="63"/>
      <c r="AD216" s="63"/>
      <c r="AE216" s="63"/>
      <c r="AF216" s="63"/>
      <c r="AG216" s="63"/>
      <c r="AH216" s="63"/>
      <c r="AI216" s="63"/>
      <c r="AJ216" s="63"/>
      <c r="AK216" s="63"/>
      <c r="AL216" s="63"/>
      <c r="AM216" s="63"/>
      <c r="AN216" s="63"/>
      <c r="AO216" s="63"/>
      <c r="AP216" s="63"/>
    </row>
    <row r="217" spans="1:42" s="60" customFormat="1" x14ac:dyDescent="0.2">
      <c r="A217" s="5"/>
      <c r="B217" s="5"/>
      <c r="C217" s="144"/>
      <c r="D217" s="65"/>
      <c r="E217" s="5"/>
      <c r="F217" s="190"/>
      <c r="G217" s="278"/>
      <c r="H217" s="139"/>
      <c r="I217" s="139"/>
      <c r="J217" s="139"/>
      <c r="K217" s="63"/>
      <c r="L217" s="63"/>
      <c r="M217" s="63"/>
      <c r="N217" s="63"/>
      <c r="O217" s="63"/>
      <c r="P217" s="63"/>
      <c r="Q217" s="63"/>
      <c r="R217" s="63"/>
      <c r="S217" s="63"/>
      <c r="T217" s="63"/>
      <c r="U217" s="63"/>
      <c r="V217" s="63"/>
      <c r="W217" s="63"/>
      <c r="X217" s="63"/>
      <c r="Y217" s="63"/>
      <c r="Z217" s="63"/>
      <c r="AA217" s="63"/>
      <c r="AB217" s="63"/>
      <c r="AC217" s="63"/>
      <c r="AD217" s="63"/>
      <c r="AE217" s="63"/>
      <c r="AF217" s="63"/>
      <c r="AG217" s="63"/>
      <c r="AH217" s="63"/>
      <c r="AI217" s="63"/>
      <c r="AJ217" s="63"/>
      <c r="AK217" s="63"/>
      <c r="AL217" s="63"/>
      <c r="AM217" s="63"/>
      <c r="AN217" s="63"/>
      <c r="AO217" s="63"/>
      <c r="AP217" s="63"/>
    </row>
    <row r="218" spans="1:42" s="60" customFormat="1" x14ac:dyDescent="0.2">
      <c r="A218" s="5"/>
      <c r="B218" s="5"/>
      <c r="C218" s="144"/>
      <c r="D218" s="65"/>
      <c r="E218" s="5"/>
      <c r="F218" s="190"/>
      <c r="G218" s="278"/>
      <c r="H218" s="139"/>
      <c r="I218" s="139"/>
      <c r="J218" s="139"/>
      <c r="K218" s="63"/>
      <c r="L218" s="63"/>
      <c r="M218" s="63"/>
      <c r="N218" s="63"/>
      <c r="O218" s="63"/>
      <c r="P218" s="63"/>
      <c r="Q218" s="63"/>
      <c r="R218" s="63"/>
      <c r="S218" s="63"/>
      <c r="T218" s="63"/>
      <c r="U218" s="63"/>
      <c r="V218" s="63"/>
      <c r="W218" s="63"/>
      <c r="X218" s="63"/>
      <c r="Y218" s="63"/>
      <c r="Z218" s="63"/>
      <c r="AA218" s="63"/>
      <c r="AB218" s="63"/>
      <c r="AC218" s="63"/>
      <c r="AD218" s="63"/>
      <c r="AE218" s="63"/>
      <c r="AF218" s="63"/>
      <c r="AG218" s="63"/>
      <c r="AH218" s="63"/>
      <c r="AI218" s="63"/>
      <c r="AJ218" s="63"/>
      <c r="AK218" s="63"/>
      <c r="AL218" s="63"/>
      <c r="AM218" s="63"/>
      <c r="AN218" s="63"/>
      <c r="AO218" s="63"/>
      <c r="AP218" s="63"/>
    </row>
    <row r="219" spans="1:42" s="60" customFormat="1" x14ac:dyDescent="0.2">
      <c r="A219" s="5"/>
      <c r="B219" s="5"/>
      <c r="C219" s="144"/>
      <c r="D219" s="65"/>
      <c r="E219" s="5"/>
      <c r="F219" s="190"/>
      <c r="G219" s="278"/>
      <c r="H219" s="139"/>
      <c r="I219" s="139"/>
      <c r="J219" s="139"/>
      <c r="K219" s="63"/>
      <c r="L219" s="63"/>
      <c r="M219" s="63"/>
      <c r="N219" s="63"/>
      <c r="O219" s="63"/>
      <c r="P219" s="63"/>
      <c r="Q219" s="63"/>
      <c r="R219" s="63"/>
      <c r="S219" s="63"/>
      <c r="T219" s="63"/>
      <c r="U219" s="63"/>
      <c r="V219" s="63"/>
      <c r="W219" s="63"/>
      <c r="X219" s="63"/>
      <c r="Y219" s="63"/>
      <c r="Z219" s="63"/>
      <c r="AA219" s="63"/>
      <c r="AB219" s="63"/>
      <c r="AC219" s="63"/>
      <c r="AD219" s="63"/>
      <c r="AE219" s="63"/>
      <c r="AF219" s="63"/>
      <c r="AG219" s="63"/>
      <c r="AH219" s="63"/>
      <c r="AI219" s="63"/>
      <c r="AJ219" s="63"/>
      <c r="AK219" s="63"/>
      <c r="AL219" s="63"/>
      <c r="AM219" s="63"/>
      <c r="AN219" s="63"/>
      <c r="AO219" s="63"/>
      <c r="AP219" s="63"/>
    </row>
    <row r="220" spans="1:42" s="60" customFormat="1" x14ac:dyDescent="0.2">
      <c r="A220" s="5"/>
      <c r="B220" s="5"/>
      <c r="C220" s="144"/>
      <c r="D220" s="65"/>
      <c r="E220" s="5"/>
      <c r="F220" s="190"/>
      <c r="G220" s="278"/>
      <c r="H220" s="139"/>
      <c r="I220" s="139"/>
      <c r="J220" s="139"/>
      <c r="K220" s="63"/>
      <c r="L220" s="63"/>
      <c r="M220" s="63"/>
      <c r="N220" s="63"/>
      <c r="O220" s="63"/>
      <c r="P220" s="63"/>
      <c r="Q220" s="63"/>
      <c r="R220" s="63"/>
      <c r="S220" s="63"/>
      <c r="T220" s="63"/>
      <c r="U220" s="63"/>
      <c r="V220" s="63"/>
      <c r="W220" s="63"/>
      <c r="X220" s="63"/>
      <c r="Y220" s="63"/>
      <c r="Z220" s="63"/>
      <c r="AA220" s="63"/>
      <c r="AB220" s="63"/>
      <c r="AC220" s="63"/>
      <c r="AD220" s="63"/>
      <c r="AE220" s="63"/>
      <c r="AF220" s="63"/>
      <c r="AG220" s="63"/>
      <c r="AH220" s="63"/>
      <c r="AI220" s="63"/>
      <c r="AJ220" s="63"/>
      <c r="AK220" s="63"/>
      <c r="AL220" s="63"/>
      <c r="AM220" s="63"/>
      <c r="AN220" s="63"/>
      <c r="AO220" s="63"/>
      <c r="AP220" s="63"/>
    </row>
    <row r="221" spans="1:42" s="60" customFormat="1" x14ac:dyDescent="0.2">
      <c r="A221" s="5"/>
      <c r="B221" s="5"/>
      <c r="C221" s="144"/>
      <c r="D221" s="65"/>
      <c r="E221" s="5"/>
      <c r="F221" s="190"/>
      <c r="G221" s="278"/>
      <c r="H221" s="139"/>
      <c r="I221" s="139"/>
      <c r="J221" s="139"/>
      <c r="K221" s="63"/>
      <c r="L221" s="63"/>
      <c r="M221" s="63"/>
      <c r="N221" s="63"/>
      <c r="O221" s="63"/>
      <c r="P221" s="63"/>
      <c r="Q221" s="63"/>
      <c r="R221" s="63"/>
      <c r="S221" s="63"/>
      <c r="T221" s="63"/>
      <c r="U221" s="63"/>
      <c r="V221" s="63"/>
      <c r="W221" s="63"/>
      <c r="X221" s="63"/>
      <c r="Y221" s="63"/>
      <c r="Z221" s="63"/>
      <c r="AA221" s="63"/>
      <c r="AB221" s="63"/>
      <c r="AC221" s="63"/>
      <c r="AD221" s="63"/>
      <c r="AE221" s="63"/>
      <c r="AF221" s="63"/>
      <c r="AG221" s="63"/>
      <c r="AH221" s="63"/>
      <c r="AI221" s="63"/>
      <c r="AJ221" s="63"/>
      <c r="AK221" s="63"/>
      <c r="AL221" s="63"/>
      <c r="AM221" s="63"/>
      <c r="AN221" s="63"/>
      <c r="AO221" s="63"/>
      <c r="AP221" s="63"/>
    </row>
    <row r="222" spans="1:42" s="60" customFormat="1" x14ac:dyDescent="0.2">
      <c r="A222" s="5"/>
      <c r="B222" s="5"/>
      <c r="C222" s="144"/>
      <c r="D222" s="65"/>
      <c r="E222" s="5"/>
      <c r="F222" s="190"/>
      <c r="G222" s="278"/>
      <c r="H222" s="139"/>
      <c r="I222" s="139"/>
      <c r="J222" s="139"/>
      <c r="K222" s="63"/>
      <c r="L222" s="63"/>
      <c r="M222" s="63"/>
      <c r="N222" s="63"/>
      <c r="O222" s="63"/>
      <c r="P222" s="63"/>
      <c r="Q222" s="63"/>
      <c r="R222" s="63"/>
      <c r="S222" s="63"/>
      <c r="T222" s="63"/>
      <c r="U222" s="63"/>
      <c r="V222" s="63"/>
      <c r="W222" s="63"/>
      <c r="X222" s="63"/>
      <c r="Y222" s="63"/>
      <c r="Z222" s="63"/>
      <c r="AA222" s="63"/>
      <c r="AB222" s="63"/>
      <c r="AC222" s="63"/>
      <c r="AD222" s="63"/>
      <c r="AE222" s="63"/>
      <c r="AF222" s="63"/>
      <c r="AG222" s="63"/>
      <c r="AH222" s="63"/>
      <c r="AI222" s="63"/>
      <c r="AJ222" s="63"/>
      <c r="AK222" s="63"/>
      <c r="AL222" s="63"/>
      <c r="AM222" s="63"/>
      <c r="AN222" s="63"/>
      <c r="AO222" s="63"/>
      <c r="AP222" s="63"/>
    </row>
    <row r="223" spans="1:42" s="60" customFormat="1" x14ac:dyDescent="0.2">
      <c r="A223" s="5"/>
      <c r="B223" s="5"/>
      <c r="C223" s="144"/>
      <c r="D223" s="65"/>
      <c r="E223" s="5"/>
      <c r="F223" s="190"/>
      <c r="G223" s="278"/>
      <c r="H223" s="139"/>
      <c r="I223" s="139"/>
      <c r="J223" s="139"/>
      <c r="K223" s="63"/>
      <c r="L223" s="63"/>
      <c r="M223" s="63"/>
      <c r="N223" s="63"/>
      <c r="O223" s="63"/>
      <c r="P223" s="63"/>
      <c r="Q223" s="63"/>
      <c r="R223" s="63"/>
      <c r="S223" s="63"/>
      <c r="T223" s="63"/>
      <c r="U223" s="63"/>
      <c r="V223" s="63"/>
      <c r="W223" s="63"/>
      <c r="X223" s="63"/>
      <c r="Y223" s="63"/>
      <c r="Z223" s="63"/>
      <c r="AA223" s="63"/>
      <c r="AB223" s="63"/>
      <c r="AC223" s="63"/>
      <c r="AD223" s="63"/>
      <c r="AE223" s="63"/>
      <c r="AF223" s="63"/>
      <c r="AG223" s="63"/>
      <c r="AH223" s="63"/>
      <c r="AI223" s="63"/>
      <c r="AJ223" s="63"/>
      <c r="AK223" s="63"/>
      <c r="AL223" s="63"/>
      <c r="AM223" s="63"/>
      <c r="AN223" s="63"/>
      <c r="AO223" s="63"/>
      <c r="AP223" s="63"/>
    </row>
    <row r="224" spans="1:42" s="60" customFormat="1" x14ac:dyDescent="0.2">
      <c r="A224" s="5"/>
      <c r="B224" s="5"/>
      <c r="C224" s="144"/>
      <c r="D224" s="65"/>
      <c r="E224" s="5"/>
      <c r="F224" s="190"/>
      <c r="G224" s="278"/>
      <c r="H224" s="139"/>
      <c r="I224" s="139"/>
      <c r="J224" s="139"/>
      <c r="K224" s="63"/>
      <c r="L224" s="63"/>
      <c r="M224" s="63"/>
      <c r="N224" s="63"/>
      <c r="O224" s="63"/>
      <c r="P224" s="63"/>
      <c r="Q224" s="63"/>
      <c r="R224" s="63"/>
      <c r="S224" s="63"/>
      <c r="T224" s="63"/>
      <c r="U224" s="63"/>
      <c r="V224" s="63"/>
      <c r="W224" s="63"/>
      <c r="X224" s="63"/>
      <c r="Y224" s="63"/>
      <c r="Z224" s="63"/>
      <c r="AA224" s="63"/>
      <c r="AB224" s="63"/>
      <c r="AC224" s="63"/>
      <c r="AD224" s="63"/>
      <c r="AE224" s="63"/>
      <c r="AF224" s="63"/>
      <c r="AG224" s="63"/>
      <c r="AH224" s="63"/>
      <c r="AI224" s="63"/>
      <c r="AJ224" s="63"/>
      <c r="AK224" s="63"/>
      <c r="AL224" s="63"/>
      <c r="AM224" s="63"/>
      <c r="AN224" s="63"/>
      <c r="AO224" s="63"/>
      <c r="AP224" s="63"/>
    </row>
    <row r="225" spans="1:42" s="60" customFormat="1" x14ac:dyDescent="0.2">
      <c r="A225" s="5"/>
      <c r="B225" s="5"/>
      <c r="C225" s="144"/>
      <c r="D225" s="65"/>
      <c r="E225" s="5"/>
      <c r="F225" s="190"/>
      <c r="G225" s="278"/>
      <c r="H225" s="139"/>
      <c r="I225" s="139"/>
      <c r="J225" s="139"/>
      <c r="K225" s="63"/>
      <c r="L225" s="63"/>
      <c r="M225" s="63"/>
      <c r="N225" s="63"/>
      <c r="O225" s="63"/>
      <c r="P225" s="63"/>
      <c r="Q225" s="63"/>
      <c r="R225" s="63"/>
      <c r="S225" s="63"/>
      <c r="T225" s="63"/>
      <c r="U225" s="63"/>
      <c r="V225" s="63"/>
      <c r="W225" s="63"/>
      <c r="X225" s="63"/>
      <c r="Y225" s="63"/>
      <c r="Z225" s="63"/>
      <c r="AA225" s="63"/>
      <c r="AB225" s="63"/>
      <c r="AC225" s="63"/>
      <c r="AD225" s="63"/>
      <c r="AE225" s="63"/>
      <c r="AF225" s="63"/>
      <c r="AG225" s="63"/>
      <c r="AH225" s="63"/>
      <c r="AI225" s="63"/>
      <c r="AJ225" s="63"/>
      <c r="AK225" s="63"/>
      <c r="AL225" s="63"/>
      <c r="AM225" s="63"/>
      <c r="AN225" s="63"/>
      <c r="AO225" s="63"/>
      <c r="AP225" s="63"/>
    </row>
    <row r="226" spans="1:42" s="60" customFormat="1" x14ac:dyDescent="0.2">
      <c r="A226" s="5"/>
      <c r="B226" s="5"/>
      <c r="C226" s="144"/>
      <c r="D226" s="65"/>
      <c r="E226" s="5"/>
      <c r="F226" s="190"/>
      <c r="G226" s="278"/>
      <c r="H226" s="139"/>
      <c r="I226" s="139"/>
      <c r="J226" s="139"/>
      <c r="K226" s="63"/>
      <c r="L226" s="63"/>
      <c r="M226" s="63"/>
      <c r="N226" s="63"/>
      <c r="O226" s="63"/>
      <c r="P226" s="63"/>
      <c r="Q226" s="63"/>
      <c r="R226" s="63"/>
      <c r="S226" s="63"/>
      <c r="T226" s="63"/>
      <c r="U226" s="63"/>
      <c r="V226" s="63"/>
      <c r="W226" s="63"/>
      <c r="X226" s="63"/>
      <c r="Y226" s="63"/>
      <c r="Z226" s="63"/>
      <c r="AA226" s="63"/>
      <c r="AB226" s="63"/>
      <c r="AC226" s="63"/>
      <c r="AD226" s="63"/>
      <c r="AE226" s="63"/>
      <c r="AF226" s="63"/>
      <c r="AG226" s="63"/>
      <c r="AH226" s="63"/>
      <c r="AI226" s="63"/>
      <c r="AJ226" s="63"/>
      <c r="AK226" s="63"/>
      <c r="AL226" s="63"/>
      <c r="AM226" s="63"/>
      <c r="AN226" s="63"/>
      <c r="AO226" s="63"/>
      <c r="AP226" s="63"/>
    </row>
    <row r="227" spans="1:42" s="60" customFormat="1" x14ac:dyDescent="0.2">
      <c r="A227" s="5"/>
      <c r="B227" s="5"/>
      <c r="C227" s="144"/>
      <c r="D227" s="65"/>
      <c r="E227" s="5"/>
      <c r="F227" s="190"/>
      <c r="G227" s="278"/>
      <c r="H227" s="139"/>
      <c r="I227" s="139"/>
      <c r="J227" s="139"/>
      <c r="K227" s="63"/>
      <c r="L227" s="63"/>
      <c r="M227" s="63"/>
      <c r="N227" s="63"/>
      <c r="O227" s="63"/>
      <c r="P227" s="63"/>
      <c r="Q227" s="63"/>
      <c r="R227" s="63"/>
      <c r="S227" s="63"/>
      <c r="T227" s="63"/>
      <c r="U227" s="63"/>
      <c r="V227" s="63"/>
      <c r="W227" s="63"/>
      <c r="X227" s="63"/>
      <c r="Y227" s="63"/>
      <c r="Z227" s="63"/>
      <c r="AA227" s="63"/>
      <c r="AB227" s="63"/>
      <c r="AC227" s="63"/>
      <c r="AD227" s="63"/>
      <c r="AE227" s="63"/>
      <c r="AF227" s="63"/>
      <c r="AG227" s="63"/>
      <c r="AH227" s="63"/>
      <c r="AI227" s="63"/>
      <c r="AJ227" s="63"/>
      <c r="AK227" s="63"/>
      <c r="AL227" s="63"/>
      <c r="AM227" s="63"/>
      <c r="AN227" s="63"/>
      <c r="AO227" s="63"/>
      <c r="AP227" s="63"/>
    </row>
    <row r="228" spans="1:42" s="60" customFormat="1" x14ac:dyDescent="0.2">
      <c r="A228" s="5"/>
      <c r="B228" s="5"/>
      <c r="C228" s="144"/>
      <c r="D228" s="65"/>
      <c r="E228" s="5"/>
      <c r="F228" s="190"/>
      <c r="G228" s="278"/>
      <c r="H228" s="139"/>
      <c r="I228" s="139"/>
      <c r="J228" s="139"/>
      <c r="K228" s="63"/>
      <c r="L228" s="63"/>
      <c r="M228" s="63"/>
      <c r="N228" s="63"/>
      <c r="O228" s="63"/>
      <c r="P228" s="63"/>
      <c r="Q228" s="63"/>
      <c r="R228" s="63"/>
      <c r="S228" s="63"/>
      <c r="T228" s="63"/>
      <c r="U228" s="63"/>
      <c r="V228" s="63"/>
      <c r="W228" s="63"/>
      <c r="X228" s="63"/>
      <c r="Y228" s="63"/>
      <c r="Z228" s="63"/>
      <c r="AA228" s="63"/>
      <c r="AB228" s="63"/>
      <c r="AC228" s="63"/>
      <c r="AD228" s="63"/>
      <c r="AE228" s="63"/>
      <c r="AF228" s="63"/>
      <c r="AG228" s="63"/>
      <c r="AH228" s="63"/>
      <c r="AI228" s="63"/>
      <c r="AJ228" s="63"/>
      <c r="AK228" s="63"/>
      <c r="AL228" s="63"/>
      <c r="AM228" s="63"/>
      <c r="AN228" s="63"/>
      <c r="AO228" s="63"/>
      <c r="AP228" s="63"/>
    </row>
    <row r="229" spans="1:42" s="60" customFormat="1" x14ac:dyDescent="0.2">
      <c r="A229" s="5"/>
      <c r="B229" s="5"/>
      <c r="C229" s="144"/>
      <c r="D229" s="65"/>
      <c r="E229" s="5"/>
      <c r="F229" s="190"/>
      <c r="G229" s="278"/>
      <c r="H229" s="139"/>
      <c r="I229" s="139"/>
      <c r="J229" s="139"/>
      <c r="K229" s="63"/>
      <c r="L229" s="63"/>
      <c r="M229" s="63"/>
      <c r="N229" s="63"/>
      <c r="O229" s="63"/>
      <c r="P229" s="63"/>
      <c r="Q229" s="63"/>
      <c r="R229" s="63"/>
      <c r="S229" s="63"/>
      <c r="T229" s="63"/>
      <c r="U229" s="63"/>
      <c r="V229" s="63"/>
      <c r="W229" s="63"/>
      <c r="X229" s="63"/>
      <c r="Y229" s="63"/>
      <c r="Z229" s="63"/>
      <c r="AA229" s="63"/>
      <c r="AB229" s="63"/>
      <c r="AC229" s="63"/>
      <c r="AD229" s="63"/>
      <c r="AE229" s="63"/>
      <c r="AF229" s="63"/>
      <c r="AG229" s="63"/>
      <c r="AH229" s="63"/>
      <c r="AI229" s="63"/>
      <c r="AJ229" s="63"/>
      <c r="AK229" s="63"/>
      <c r="AL229" s="63"/>
      <c r="AM229" s="63"/>
      <c r="AN229" s="63"/>
      <c r="AO229" s="63"/>
      <c r="AP229" s="63"/>
    </row>
    <row r="230" spans="1:42" s="60" customFormat="1" x14ac:dyDescent="0.2">
      <c r="A230" s="5"/>
      <c r="B230" s="5"/>
      <c r="C230" s="144"/>
      <c r="D230" s="65"/>
      <c r="E230" s="5"/>
      <c r="F230" s="190"/>
      <c r="G230" s="278"/>
      <c r="H230" s="139"/>
      <c r="I230" s="139"/>
      <c r="J230" s="139"/>
      <c r="K230" s="63"/>
      <c r="L230" s="63"/>
      <c r="M230" s="63"/>
      <c r="N230" s="63"/>
      <c r="O230" s="63"/>
      <c r="P230" s="63"/>
      <c r="Q230" s="63"/>
      <c r="R230" s="63"/>
      <c r="S230" s="63"/>
      <c r="T230" s="63"/>
      <c r="U230" s="63"/>
      <c r="V230" s="63"/>
      <c r="W230" s="63"/>
      <c r="X230" s="63"/>
      <c r="Y230" s="63"/>
      <c r="Z230" s="63"/>
      <c r="AA230" s="63"/>
      <c r="AB230" s="63"/>
      <c r="AC230" s="63"/>
      <c r="AD230" s="63"/>
      <c r="AE230" s="63"/>
      <c r="AF230" s="63"/>
      <c r="AG230" s="63"/>
      <c r="AH230" s="63"/>
      <c r="AI230" s="63"/>
      <c r="AJ230" s="63"/>
      <c r="AK230" s="63"/>
      <c r="AL230" s="63"/>
      <c r="AM230" s="63"/>
      <c r="AN230" s="63"/>
      <c r="AO230" s="63"/>
      <c r="AP230" s="63"/>
    </row>
    <row r="231" spans="1:42" s="60" customFormat="1" x14ac:dyDescent="0.2">
      <c r="A231" s="5"/>
      <c r="B231" s="5"/>
      <c r="C231" s="144"/>
      <c r="D231" s="65"/>
      <c r="E231" s="5"/>
      <c r="F231" s="190"/>
      <c r="G231" s="278"/>
      <c r="H231" s="139"/>
      <c r="I231" s="139"/>
      <c r="J231" s="139"/>
      <c r="K231" s="63"/>
      <c r="L231" s="63"/>
      <c r="M231" s="63"/>
      <c r="N231" s="63"/>
      <c r="O231" s="63"/>
      <c r="P231" s="63"/>
      <c r="Q231" s="63"/>
      <c r="R231" s="63"/>
      <c r="S231" s="63"/>
      <c r="T231" s="63"/>
      <c r="U231" s="63"/>
      <c r="V231" s="63"/>
      <c r="W231" s="63"/>
      <c r="X231" s="63"/>
      <c r="Y231" s="63"/>
      <c r="Z231" s="63"/>
      <c r="AA231" s="63"/>
      <c r="AB231" s="63"/>
      <c r="AC231" s="63"/>
      <c r="AD231" s="63"/>
      <c r="AE231" s="63"/>
      <c r="AF231" s="63"/>
      <c r="AG231" s="63"/>
      <c r="AH231" s="63"/>
      <c r="AI231" s="63"/>
      <c r="AJ231" s="63"/>
      <c r="AK231" s="63"/>
      <c r="AL231" s="63"/>
      <c r="AM231" s="63"/>
      <c r="AN231" s="63"/>
      <c r="AO231" s="63"/>
      <c r="AP231" s="63"/>
    </row>
    <row r="232" spans="1:42" s="60" customFormat="1" x14ac:dyDescent="0.2">
      <c r="A232" s="5"/>
      <c r="B232" s="5"/>
      <c r="C232" s="144"/>
      <c r="D232" s="65"/>
      <c r="E232" s="5"/>
      <c r="F232" s="190"/>
      <c r="G232" s="278"/>
      <c r="H232" s="139"/>
      <c r="I232" s="139"/>
      <c r="J232" s="139"/>
      <c r="K232" s="63"/>
      <c r="L232" s="63"/>
      <c r="M232" s="63"/>
      <c r="N232" s="63"/>
      <c r="O232" s="63"/>
      <c r="P232" s="63"/>
      <c r="Q232" s="63"/>
      <c r="R232" s="63"/>
      <c r="S232" s="63"/>
      <c r="T232" s="63"/>
      <c r="U232" s="63"/>
      <c r="V232" s="63"/>
      <c r="W232" s="63"/>
      <c r="X232" s="63"/>
      <c r="Y232" s="63"/>
      <c r="Z232" s="63"/>
      <c r="AA232" s="63"/>
      <c r="AB232" s="63"/>
      <c r="AC232" s="63"/>
      <c r="AD232" s="63"/>
      <c r="AE232" s="63"/>
      <c r="AF232" s="63"/>
      <c r="AG232" s="63"/>
      <c r="AH232" s="63"/>
      <c r="AI232" s="63"/>
      <c r="AJ232" s="63"/>
      <c r="AK232" s="63"/>
      <c r="AL232" s="63"/>
      <c r="AM232" s="63"/>
      <c r="AN232" s="63"/>
      <c r="AO232" s="63"/>
      <c r="AP232" s="63"/>
    </row>
    <row r="233" spans="1:42" s="60" customFormat="1" x14ac:dyDescent="0.2">
      <c r="A233" s="5"/>
      <c r="B233" s="5"/>
      <c r="C233" s="144"/>
      <c r="D233" s="65"/>
      <c r="E233" s="5"/>
      <c r="F233" s="190"/>
      <c r="G233" s="278"/>
      <c r="H233" s="139"/>
      <c r="I233" s="139"/>
      <c r="J233" s="139"/>
      <c r="K233" s="63"/>
      <c r="L233" s="63"/>
      <c r="M233" s="63"/>
      <c r="N233" s="63"/>
      <c r="O233" s="63"/>
      <c r="P233" s="63"/>
      <c r="Q233" s="63"/>
      <c r="R233" s="63"/>
      <c r="S233" s="63"/>
      <c r="T233" s="63"/>
      <c r="U233" s="63"/>
      <c r="V233" s="63"/>
      <c r="W233" s="63"/>
      <c r="X233" s="63"/>
      <c r="Y233" s="63"/>
      <c r="Z233" s="63"/>
      <c r="AA233" s="63"/>
      <c r="AB233" s="63"/>
      <c r="AC233" s="63"/>
      <c r="AD233" s="63"/>
      <c r="AE233" s="63"/>
      <c r="AF233" s="63"/>
      <c r="AG233" s="63"/>
      <c r="AH233" s="63"/>
      <c r="AI233" s="63"/>
      <c r="AJ233" s="63"/>
      <c r="AK233" s="63"/>
      <c r="AL233" s="63"/>
      <c r="AM233" s="63"/>
      <c r="AN233" s="63"/>
      <c r="AO233" s="63"/>
      <c r="AP233" s="63"/>
    </row>
    <row r="234" spans="1:42" s="60" customFormat="1" x14ac:dyDescent="0.2">
      <c r="A234" s="5"/>
      <c r="B234" s="5"/>
      <c r="C234" s="144"/>
      <c r="D234" s="65"/>
      <c r="E234" s="5"/>
      <c r="F234" s="190"/>
      <c r="G234" s="278"/>
      <c r="H234" s="139"/>
      <c r="I234" s="139"/>
      <c r="J234" s="139"/>
      <c r="K234" s="63"/>
      <c r="L234" s="63"/>
      <c r="M234" s="63"/>
      <c r="N234" s="63"/>
      <c r="O234" s="63"/>
      <c r="P234" s="63"/>
      <c r="Q234" s="63"/>
      <c r="R234" s="63"/>
      <c r="S234" s="63"/>
      <c r="T234" s="63"/>
      <c r="U234" s="63"/>
      <c r="V234" s="63"/>
      <c r="W234" s="63"/>
      <c r="X234" s="63"/>
      <c r="Y234" s="63"/>
      <c r="Z234" s="63"/>
      <c r="AA234" s="63"/>
      <c r="AB234" s="63"/>
      <c r="AC234" s="63"/>
      <c r="AD234" s="63"/>
      <c r="AE234" s="63"/>
      <c r="AF234" s="63"/>
      <c r="AG234" s="63"/>
      <c r="AH234" s="63"/>
      <c r="AI234" s="63"/>
      <c r="AJ234" s="63"/>
      <c r="AK234" s="63"/>
      <c r="AL234" s="63"/>
      <c r="AM234" s="63"/>
      <c r="AN234" s="63"/>
      <c r="AO234" s="63"/>
      <c r="AP234" s="63"/>
    </row>
    <row r="235" spans="1:42" s="60" customFormat="1" x14ac:dyDescent="0.2">
      <c r="A235" s="5"/>
      <c r="B235" s="5"/>
      <c r="C235" s="144"/>
      <c r="D235" s="65"/>
      <c r="E235" s="5"/>
      <c r="F235" s="190"/>
      <c r="G235" s="278"/>
      <c r="H235" s="139"/>
      <c r="I235" s="139"/>
      <c r="J235" s="139"/>
      <c r="K235" s="63"/>
      <c r="L235" s="63"/>
      <c r="M235" s="63"/>
      <c r="N235" s="63"/>
      <c r="O235" s="63"/>
      <c r="P235" s="63"/>
      <c r="Q235" s="63"/>
      <c r="R235" s="63"/>
      <c r="S235" s="63"/>
      <c r="T235" s="63"/>
      <c r="U235" s="63"/>
      <c r="V235" s="63"/>
      <c r="W235" s="63"/>
      <c r="X235" s="63"/>
      <c r="Y235" s="63"/>
      <c r="Z235" s="63"/>
      <c r="AA235" s="63"/>
      <c r="AB235" s="63"/>
      <c r="AC235" s="63"/>
      <c r="AD235" s="63"/>
      <c r="AE235" s="63"/>
      <c r="AF235" s="63"/>
      <c r="AG235" s="63"/>
      <c r="AH235" s="63"/>
      <c r="AI235" s="63"/>
      <c r="AJ235" s="63"/>
      <c r="AK235" s="63"/>
      <c r="AL235" s="63"/>
      <c r="AM235" s="63"/>
      <c r="AN235" s="63"/>
      <c r="AO235" s="63"/>
      <c r="AP235" s="63"/>
    </row>
    <row r="236" spans="1:42" s="60" customFormat="1" x14ac:dyDescent="0.2">
      <c r="A236" s="5"/>
      <c r="B236" s="5"/>
      <c r="C236" s="144"/>
      <c r="D236" s="65"/>
      <c r="E236" s="5"/>
      <c r="F236" s="190"/>
      <c r="G236" s="278"/>
      <c r="H236" s="139"/>
      <c r="I236" s="139"/>
      <c r="J236" s="139"/>
      <c r="K236" s="63"/>
      <c r="L236" s="63"/>
      <c r="M236" s="63"/>
      <c r="N236" s="63"/>
      <c r="O236" s="63"/>
      <c r="P236" s="63"/>
      <c r="Q236" s="63"/>
      <c r="R236" s="63"/>
      <c r="S236" s="63"/>
      <c r="T236" s="63"/>
      <c r="U236" s="63"/>
      <c r="V236" s="63"/>
      <c r="W236" s="63"/>
      <c r="X236" s="63"/>
      <c r="Y236" s="63"/>
      <c r="Z236" s="63"/>
      <c r="AA236" s="63"/>
      <c r="AB236" s="63"/>
      <c r="AC236" s="63"/>
      <c r="AD236" s="63"/>
      <c r="AE236" s="63"/>
      <c r="AF236" s="63"/>
      <c r="AG236" s="63"/>
      <c r="AH236" s="63"/>
      <c r="AI236" s="63"/>
      <c r="AJ236" s="63"/>
      <c r="AK236" s="63"/>
      <c r="AL236" s="63"/>
      <c r="AM236" s="63"/>
      <c r="AN236" s="63"/>
      <c r="AO236" s="63"/>
      <c r="AP236" s="63"/>
    </row>
    <row r="237" spans="1:42" s="60" customFormat="1" x14ac:dyDescent="0.2">
      <c r="A237" s="5"/>
      <c r="B237" s="5"/>
      <c r="C237" s="144"/>
      <c r="D237" s="65"/>
      <c r="E237" s="5"/>
      <c r="F237" s="190"/>
      <c r="G237" s="278"/>
      <c r="H237" s="139"/>
      <c r="I237" s="139"/>
      <c r="J237" s="139"/>
      <c r="K237" s="63"/>
      <c r="L237" s="63"/>
      <c r="M237" s="63"/>
      <c r="N237" s="63"/>
      <c r="O237" s="63"/>
      <c r="P237" s="63"/>
      <c r="Q237" s="63"/>
      <c r="R237" s="63"/>
      <c r="S237" s="63"/>
      <c r="T237" s="63"/>
      <c r="U237" s="63"/>
      <c r="V237" s="63"/>
      <c r="W237" s="63"/>
      <c r="X237" s="63"/>
      <c r="Y237" s="63"/>
      <c r="Z237" s="63"/>
      <c r="AA237" s="63"/>
      <c r="AB237" s="63"/>
      <c r="AC237" s="63"/>
      <c r="AD237" s="63"/>
      <c r="AE237" s="63"/>
      <c r="AF237" s="63"/>
      <c r="AG237" s="63"/>
      <c r="AH237" s="63"/>
      <c r="AI237" s="63"/>
      <c r="AJ237" s="63"/>
      <c r="AK237" s="63"/>
      <c r="AL237" s="63"/>
      <c r="AM237" s="63"/>
      <c r="AN237" s="63"/>
      <c r="AO237" s="63"/>
      <c r="AP237" s="63"/>
    </row>
    <row r="238" spans="1:42" s="60" customFormat="1" x14ac:dyDescent="0.2">
      <c r="A238" s="5"/>
      <c r="B238" s="5"/>
      <c r="C238" s="144"/>
      <c r="D238" s="65"/>
      <c r="E238" s="5"/>
      <c r="F238" s="190"/>
      <c r="G238" s="278"/>
      <c r="H238" s="139"/>
      <c r="I238" s="139"/>
      <c r="J238" s="139"/>
      <c r="K238" s="63"/>
      <c r="L238" s="63"/>
      <c r="M238" s="63"/>
      <c r="N238" s="63"/>
      <c r="O238" s="63"/>
      <c r="P238" s="63"/>
      <c r="Q238" s="63"/>
      <c r="R238" s="63"/>
      <c r="S238" s="63"/>
      <c r="T238" s="63"/>
      <c r="U238" s="63"/>
      <c r="V238" s="63"/>
      <c r="W238" s="63"/>
      <c r="X238" s="63"/>
      <c r="Y238" s="63"/>
      <c r="Z238" s="63"/>
      <c r="AA238" s="63"/>
      <c r="AB238" s="63"/>
      <c r="AC238" s="63"/>
      <c r="AD238" s="63"/>
      <c r="AE238" s="63"/>
      <c r="AF238" s="63"/>
      <c r="AG238" s="63"/>
      <c r="AH238" s="63"/>
      <c r="AI238" s="63"/>
      <c r="AJ238" s="63"/>
      <c r="AK238" s="63"/>
      <c r="AL238" s="63"/>
      <c r="AM238" s="63"/>
      <c r="AN238" s="63"/>
      <c r="AO238" s="63"/>
      <c r="AP238" s="63"/>
    </row>
    <row r="239" spans="1:42" s="60" customFormat="1" x14ac:dyDescent="0.2">
      <c r="A239" s="5"/>
      <c r="B239" s="5"/>
      <c r="C239" s="144"/>
      <c r="D239" s="65"/>
      <c r="E239" s="5"/>
      <c r="F239" s="190"/>
      <c r="G239" s="278"/>
      <c r="H239" s="139"/>
      <c r="I239" s="139"/>
      <c r="J239" s="139"/>
      <c r="K239" s="63"/>
      <c r="L239" s="63"/>
      <c r="M239" s="63"/>
      <c r="N239" s="63"/>
      <c r="O239" s="63"/>
      <c r="P239" s="63"/>
      <c r="Q239" s="63"/>
      <c r="R239" s="63"/>
      <c r="S239" s="63"/>
      <c r="T239" s="63"/>
      <c r="U239" s="63"/>
      <c r="V239" s="63"/>
      <c r="W239" s="63"/>
      <c r="X239" s="63"/>
      <c r="Y239" s="63"/>
      <c r="Z239" s="63"/>
      <c r="AA239" s="63"/>
      <c r="AB239" s="63"/>
      <c r="AC239" s="63"/>
      <c r="AD239" s="63"/>
      <c r="AE239" s="63"/>
      <c r="AF239" s="63"/>
      <c r="AG239" s="63"/>
      <c r="AH239" s="63"/>
      <c r="AI239" s="63"/>
      <c r="AJ239" s="63"/>
      <c r="AK239" s="63"/>
      <c r="AL239" s="63"/>
      <c r="AM239" s="63"/>
      <c r="AN239" s="63"/>
      <c r="AO239" s="63"/>
      <c r="AP239" s="63"/>
    </row>
    <row r="240" spans="1:42" s="60" customFormat="1" x14ac:dyDescent="0.2">
      <c r="A240" s="5"/>
      <c r="B240" s="5"/>
      <c r="C240" s="144"/>
      <c r="D240" s="65"/>
      <c r="E240" s="5"/>
      <c r="F240" s="190"/>
      <c r="G240" s="278"/>
      <c r="H240" s="139"/>
      <c r="I240" s="139"/>
      <c r="J240" s="139"/>
      <c r="K240" s="63"/>
      <c r="L240" s="63"/>
      <c r="M240" s="63"/>
      <c r="N240" s="63"/>
      <c r="O240" s="63"/>
      <c r="P240" s="63"/>
      <c r="Q240" s="63"/>
      <c r="R240" s="63"/>
      <c r="S240" s="63"/>
      <c r="T240" s="63"/>
      <c r="U240" s="63"/>
      <c r="V240" s="63"/>
      <c r="W240" s="63"/>
      <c r="X240" s="63"/>
      <c r="Y240" s="63"/>
      <c r="Z240" s="63"/>
      <c r="AA240" s="63"/>
      <c r="AB240" s="63"/>
      <c r="AC240" s="63"/>
      <c r="AD240" s="63"/>
      <c r="AE240" s="63"/>
      <c r="AF240" s="63"/>
      <c r="AG240" s="63"/>
      <c r="AH240" s="63"/>
      <c r="AI240" s="63"/>
      <c r="AJ240" s="63"/>
      <c r="AK240" s="63"/>
      <c r="AL240" s="63"/>
      <c r="AM240" s="63"/>
      <c r="AN240" s="63"/>
      <c r="AO240" s="63"/>
      <c r="AP240" s="63"/>
    </row>
    <row r="241" spans="1:42" s="60" customFormat="1" x14ac:dyDescent="0.2">
      <c r="A241" s="5"/>
      <c r="B241" s="5"/>
      <c r="C241" s="144"/>
      <c r="D241" s="65"/>
      <c r="E241" s="5"/>
      <c r="F241" s="190"/>
      <c r="G241" s="278"/>
      <c r="H241" s="139"/>
      <c r="I241" s="139"/>
      <c r="J241" s="139"/>
      <c r="K241" s="63"/>
      <c r="L241" s="63"/>
      <c r="M241" s="63"/>
      <c r="N241" s="63"/>
      <c r="O241" s="63"/>
      <c r="P241" s="63"/>
      <c r="Q241" s="63"/>
      <c r="R241" s="63"/>
      <c r="S241" s="63"/>
      <c r="T241" s="63"/>
      <c r="U241" s="63"/>
      <c r="V241" s="63"/>
      <c r="W241" s="63"/>
      <c r="X241" s="63"/>
      <c r="Y241" s="63"/>
      <c r="Z241" s="63"/>
      <c r="AA241" s="63"/>
      <c r="AB241" s="63"/>
      <c r="AC241" s="63"/>
      <c r="AD241" s="63"/>
      <c r="AE241" s="63"/>
      <c r="AF241" s="63"/>
      <c r="AG241" s="63"/>
      <c r="AH241" s="63"/>
      <c r="AI241" s="63"/>
      <c r="AJ241" s="63"/>
      <c r="AK241" s="63"/>
      <c r="AL241" s="63"/>
      <c r="AM241" s="63"/>
      <c r="AN241" s="63"/>
      <c r="AO241" s="63"/>
      <c r="AP241" s="63"/>
    </row>
    <row r="242" spans="1:42" s="60" customFormat="1" x14ac:dyDescent="0.2">
      <c r="A242" s="5"/>
      <c r="B242" s="5"/>
      <c r="C242" s="144"/>
      <c r="D242" s="65"/>
      <c r="E242" s="5"/>
      <c r="F242" s="190"/>
      <c r="G242" s="278"/>
      <c r="H242" s="139"/>
      <c r="I242" s="139"/>
      <c r="J242" s="139"/>
      <c r="K242" s="63"/>
      <c r="L242" s="63"/>
      <c r="M242" s="63"/>
      <c r="N242" s="63"/>
      <c r="O242" s="63"/>
      <c r="P242" s="63"/>
      <c r="Q242" s="63"/>
      <c r="R242" s="63"/>
      <c r="S242" s="63"/>
      <c r="T242" s="63"/>
      <c r="U242" s="63"/>
      <c r="V242" s="63"/>
      <c r="W242" s="63"/>
      <c r="X242" s="63"/>
      <c r="Y242" s="63"/>
      <c r="Z242" s="63"/>
      <c r="AA242" s="63"/>
      <c r="AB242" s="63"/>
      <c r="AC242" s="63"/>
      <c r="AD242" s="63"/>
      <c r="AE242" s="63"/>
      <c r="AF242" s="63"/>
      <c r="AG242" s="63"/>
      <c r="AH242" s="63"/>
      <c r="AI242" s="63"/>
      <c r="AJ242" s="63"/>
      <c r="AK242" s="63"/>
      <c r="AL242" s="63"/>
      <c r="AM242" s="63"/>
      <c r="AN242" s="63"/>
      <c r="AO242" s="63"/>
      <c r="AP242" s="63"/>
    </row>
    <row r="243" spans="1:42" s="60" customFormat="1" x14ac:dyDescent="0.2">
      <c r="A243" s="5"/>
      <c r="B243" s="5"/>
      <c r="C243" s="144"/>
      <c r="D243" s="65"/>
      <c r="E243" s="5"/>
      <c r="F243" s="190"/>
      <c r="G243" s="278"/>
      <c r="H243" s="139"/>
      <c r="I243" s="139"/>
      <c r="J243" s="139"/>
      <c r="K243" s="63"/>
      <c r="L243" s="63"/>
      <c r="M243" s="63"/>
      <c r="N243" s="63"/>
      <c r="O243" s="63"/>
      <c r="P243" s="63"/>
      <c r="Q243" s="63"/>
      <c r="R243" s="63"/>
      <c r="S243" s="63"/>
      <c r="T243" s="63"/>
      <c r="U243" s="63"/>
      <c r="V243" s="63"/>
      <c r="W243" s="63"/>
      <c r="X243" s="63"/>
      <c r="Y243" s="63"/>
      <c r="Z243" s="63"/>
      <c r="AA243" s="63"/>
      <c r="AB243" s="63"/>
      <c r="AC243" s="63"/>
      <c r="AD243" s="63"/>
      <c r="AE243" s="63"/>
      <c r="AF243" s="63"/>
      <c r="AG243" s="63"/>
      <c r="AH243" s="63"/>
      <c r="AI243" s="63"/>
      <c r="AJ243" s="63"/>
      <c r="AK243" s="63"/>
      <c r="AL243" s="63"/>
      <c r="AM243" s="63"/>
      <c r="AN243" s="63"/>
      <c r="AO243" s="63"/>
      <c r="AP243" s="63"/>
    </row>
    <row r="244" spans="1:42" s="60" customFormat="1" x14ac:dyDescent="0.2">
      <c r="A244" s="5"/>
      <c r="B244" s="5"/>
      <c r="C244" s="144"/>
      <c r="D244" s="65"/>
      <c r="E244" s="5"/>
      <c r="F244" s="190"/>
      <c r="G244" s="278"/>
      <c r="H244" s="139"/>
      <c r="I244" s="139"/>
      <c r="J244" s="139"/>
      <c r="K244" s="63"/>
      <c r="L244" s="63"/>
      <c r="M244" s="63"/>
      <c r="N244" s="63"/>
      <c r="O244" s="63"/>
      <c r="P244" s="63"/>
      <c r="Q244" s="63"/>
      <c r="R244" s="63"/>
      <c r="S244" s="63"/>
      <c r="T244" s="63"/>
      <c r="U244" s="63"/>
      <c r="V244" s="63"/>
      <c r="W244" s="63"/>
      <c r="X244" s="63"/>
      <c r="Y244" s="63"/>
      <c r="Z244" s="63"/>
      <c r="AA244" s="63"/>
      <c r="AB244" s="63"/>
      <c r="AC244" s="63"/>
      <c r="AD244" s="63"/>
      <c r="AE244" s="63"/>
      <c r="AF244" s="63"/>
      <c r="AG244" s="63"/>
      <c r="AH244" s="63"/>
      <c r="AI244" s="63"/>
      <c r="AJ244" s="63"/>
      <c r="AK244" s="63"/>
      <c r="AL244" s="63"/>
      <c r="AM244" s="63"/>
      <c r="AN244" s="63"/>
      <c r="AO244" s="63"/>
      <c r="AP244" s="63"/>
    </row>
    <row r="245" spans="1:42" s="60" customFormat="1" x14ac:dyDescent="0.2">
      <c r="A245" s="5"/>
      <c r="B245" s="5"/>
      <c r="C245" s="144"/>
      <c r="D245" s="65"/>
      <c r="E245" s="5"/>
      <c r="F245" s="190"/>
      <c r="G245" s="278"/>
      <c r="H245" s="139"/>
      <c r="I245" s="139"/>
      <c r="J245" s="139"/>
      <c r="K245" s="63"/>
      <c r="L245" s="63"/>
      <c r="M245" s="63"/>
      <c r="N245" s="63"/>
      <c r="O245" s="63"/>
      <c r="P245" s="63"/>
      <c r="Q245" s="63"/>
      <c r="R245" s="63"/>
      <c r="S245" s="63"/>
      <c r="T245" s="63"/>
      <c r="U245" s="63"/>
      <c r="V245" s="63"/>
      <c r="W245" s="63"/>
      <c r="X245" s="63"/>
      <c r="Y245" s="63"/>
      <c r="Z245" s="63"/>
      <c r="AA245" s="63"/>
      <c r="AB245" s="63"/>
      <c r="AC245" s="63"/>
      <c r="AD245" s="63"/>
      <c r="AE245" s="63"/>
      <c r="AF245" s="63"/>
      <c r="AG245" s="63"/>
      <c r="AH245" s="63"/>
      <c r="AI245" s="63"/>
      <c r="AJ245" s="63"/>
      <c r="AK245" s="63"/>
      <c r="AL245" s="63"/>
      <c r="AM245" s="63"/>
      <c r="AN245" s="63"/>
      <c r="AO245" s="63"/>
      <c r="AP245" s="63"/>
    </row>
    <row r="246" spans="1:42" s="60" customFormat="1" x14ac:dyDescent="0.2">
      <c r="A246" s="5"/>
      <c r="B246" s="5"/>
      <c r="C246" s="144"/>
      <c r="D246" s="65"/>
      <c r="E246" s="5"/>
      <c r="F246" s="190"/>
      <c r="G246" s="278"/>
      <c r="H246" s="139"/>
      <c r="I246" s="139"/>
      <c r="J246" s="139"/>
      <c r="K246" s="63"/>
      <c r="L246" s="63"/>
      <c r="M246" s="63"/>
      <c r="N246" s="63"/>
      <c r="O246" s="63"/>
      <c r="P246" s="63"/>
      <c r="Q246" s="63"/>
      <c r="R246" s="63"/>
      <c r="S246" s="63"/>
      <c r="T246" s="63"/>
      <c r="U246" s="63"/>
      <c r="V246" s="63"/>
      <c r="W246" s="63"/>
      <c r="X246" s="63"/>
      <c r="Y246" s="63"/>
      <c r="Z246" s="63"/>
      <c r="AA246" s="63"/>
      <c r="AB246" s="63"/>
      <c r="AC246" s="63"/>
      <c r="AD246" s="63"/>
      <c r="AE246" s="63"/>
      <c r="AF246" s="63"/>
      <c r="AG246" s="63"/>
      <c r="AH246" s="63"/>
      <c r="AI246" s="63"/>
      <c r="AJ246" s="63"/>
      <c r="AK246" s="63"/>
      <c r="AL246" s="63"/>
      <c r="AM246" s="63"/>
      <c r="AN246" s="63"/>
      <c r="AO246" s="63"/>
      <c r="AP246" s="63"/>
    </row>
    <row r="247" spans="1:42" s="60" customFormat="1" x14ac:dyDescent="0.2">
      <c r="A247" s="5"/>
      <c r="B247" s="5"/>
      <c r="C247" s="144"/>
      <c r="D247" s="65"/>
      <c r="E247" s="5"/>
      <c r="F247" s="190"/>
      <c r="G247" s="278"/>
      <c r="H247" s="139"/>
      <c r="I247" s="139"/>
      <c r="J247" s="139"/>
      <c r="K247" s="63"/>
      <c r="L247" s="63"/>
      <c r="M247" s="63"/>
      <c r="N247" s="63"/>
      <c r="O247" s="63"/>
      <c r="P247" s="63"/>
      <c r="Q247" s="63"/>
      <c r="R247" s="63"/>
      <c r="S247" s="63"/>
      <c r="T247" s="63"/>
      <c r="U247" s="63"/>
      <c r="V247" s="63"/>
      <c r="W247" s="63"/>
      <c r="X247" s="63"/>
      <c r="Y247" s="63"/>
      <c r="Z247" s="63"/>
      <c r="AA247" s="63"/>
      <c r="AB247" s="63"/>
      <c r="AC247" s="63"/>
      <c r="AD247" s="63"/>
      <c r="AE247" s="63"/>
      <c r="AF247" s="63"/>
      <c r="AG247" s="63"/>
      <c r="AH247" s="63"/>
      <c r="AI247" s="63"/>
      <c r="AJ247" s="63"/>
      <c r="AK247" s="63"/>
      <c r="AL247" s="63"/>
      <c r="AM247" s="63"/>
      <c r="AN247" s="63"/>
      <c r="AO247" s="63"/>
      <c r="AP247" s="63"/>
    </row>
    <row r="248" spans="1:42" s="60" customFormat="1" x14ac:dyDescent="0.2">
      <c r="A248" s="5"/>
      <c r="B248" s="5"/>
      <c r="C248" s="144"/>
      <c r="D248" s="65"/>
      <c r="E248" s="5"/>
      <c r="F248" s="190"/>
      <c r="G248" s="278"/>
      <c r="H248" s="139"/>
      <c r="I248" s="139"/>
      <c r="J248" s="139"/>
      <c r="K248" s="63"/>
      <c r="L248" s="63"/>
      <c r="M248" s="63"/>
      <c r="N248" s="63"/>
      <c r="O248" s="63"/>
      <c r="P248" s="63"/>
      <c r="Q248" s="63"/>
      <c r="R248" s="63"/>
      <c r="S248" s="63"/>
      <c r="T248" s="63"/>
      <c r="U248" s="63"/>
      <c r="V248" s="63"/>
      <c r="W248" s="63"/>
      <c r="X248" s="63"/>
      <c r="Y248" s="63"/>
      <c r="Z248" s="63"/>
      <c r="AA248" s="63"/>
      <c r="AB248" s="63"/>
      <c r="AC248" s="63"/>
      <c r="AD248" s="63"/>
      <c r="AE248" s="63"/>
      <c r="AF248" s="63"/>
      <c r="AG248" s="63"/>
      <c r="AH248" s="63"/>
      <c r="AI248" s="63"/>
      <c r="AJ248" s="63"/>
      <c r="AK248" s="63"/>
      <c r="AL248" s="63"/>
      <c r="AM248" s="63"/>
      <c r="AN248" s="63"/>
      <c r="AO248" s="63"/>
      <c r="AP248" s="63"/>
    </row>
    <row r="249" spans="1:42" s="60" customFormat="1" x14ac:dyDescent="0.2">
      <c r="A249" s="5"/>
      <c r="B249" s="5"/>
      <c r="C249" s="144"/>
      <c r="D249" s="65"/>
      <c r="E249" s="5"/>
      <c r="F249" s="190"/>
      <c r="G249" s="278"/>
      <c r="H249" s="139"/>
      <c r="I249" s="139"/>
      <c r="J249" s="139"/>
      <c r="K249" s="63"/>
      <c r="L249" s="63"/>
      <c r="M249" s="63"/>
      <c r="N249" s="63"/>
      <c r="O249" s="63"/>
      <c r="P249" s="63"/>
      <c r="Q249" s="63"/>
      <c r="R249" s="63"/>
      <c r="S249" s="63"/>
      <c r="T249" s="63"/>
      <c r="U249" s="63"/>
      <c r="V249" s="63"/>
      <c r="W249" s="63"/>
      <c r="X249" s="63"/>
      <c r="Y249" s="63"/>
      <c r="Z249" s="63"/>
      <c r="AA249" s="63"/>
      <c r="AB249" s="63"/>
      <c r="AC249" s="63"/>
      <c r="AD249" s="63"/>
      <c r="AE249" s="63"/>
      <c r="AF249" s="63"/>
      <c r="AG249" s="63"/>
      <c r="AH249" s="63"/>
      <c r="AI249" s="63"/>
      <c r="AJ249" s="63"/>
      <c r="AK249" s="63"/>
      <c r="AL249" s="63"/>
      <c r="AM249" s="63"/>
      <c r="AN249" s="63"/>
      <c r="AO249" s="63"/>
      <c r="AP249" s="63"/>
    </row>
    <row r="250" spans="1:42" s="60" customFormat="1" x14ac:dyDescent="0.2">
      <c r="A250" s="5"/>
      <c r="B250" s="5"/>
      <c r="C250" s="144"/>
      <c r="D250" s="65"/>
      <c r="E250" s="5"/>
      <c r="F250" s="190"/>
      <c r="G250" s="278"/>
      <c r="H250" s="139"/>
      <c r="I250" s="139"/>
      <c r="J250" s="139"/>
      <c r="K250" s="63"/>
      <c r="L250" s="63"/>
      <c r="M250" s="63"/>
      <c r="N250" s="63"/>
      <c r="O250" s="63"/>
      <c r="P250" s="63"/>
      <c r="Q250" s="63"/>
      <c r="R250" s="63"/>
      <c r="S250" s="63"/>
      <c r="T250" s="63"/>
      <c r="U250" s="63"/>
      <c r="V250" s="63"/>
      <c r="W250" s="63"/>
      <c r="X250" s="63"/>
      <c r="Y250" s="63"/>
      <c r="Z250" s="63"/>
      <c r="AA250" s="63"/>
      <c r="AB250" s="63"/>
      <c r="AC250" s="63"/>
      <c r="AD250" s="63"/>
      <c r="AE250" s="63"/>
      <c r="AF250" s="63"/>
      <c r="AG250" s="63"/>
      <c r="AH250" s="63"/>
      <c r="AI250" s="63"/>
      <c r="AJ250" s="63"/>
      <c r="AK250" s="63"/>
      <c r="AL250" s="63"/>
      <c r="AM250" s="63"/>
      <c r="AN250" s="63"/>
      <c r="AO250" s="63"/>
      <c r="AP250" s="63"/>
    </row>
    <row r="251" spans="1:42" s="60" customFormat="1" x14ac:dyDescent="0.2">
      <c r="A251" s="5"/>
      <c r="B251" s="5"/>
      <c r="C251" s="144"/>
      <c r="D251" s="65"/>
      <c r="E251" s="5"/>
      <c r="F251" s="190"/>
      <c r="G251" s="278"/>
      <c r="H251" s="139"/>
      <c r="I251" s="139"/>
      <c r="J251" s="139"/>
      <c r="K251" s="63"/>
      <c r="L251" s="63"/>
      <c r="M251" s="63"/>
      <c r="N251" s="63"/>
      <c r="O251" s="63"/>
      <c r="P251" s="63"/>
      <c r="Q251" s="63"/>
      <c r="R251" s="63"/>
      <c r="S251" s="63"/>
      <c r="T251" s="63"/>
      <c r="U251" s="63"/>
      <c r="V251" s="63"/>
      <c r="W251" s="63"/>
      <c r="X251" s="63"/>
      <c r="Y251" s="63"/>
      <c r="Z251" s="63"/>
      <c r="AA251" s="63"/>
      <c r="AB251" s="63"/>
      <c r="AC251" s="63"/>
      <c r="AD251" s="63"/>
      <c r="AE251" s="63"/>
      <c r="AF251" s="63"/>
      <c r="AG251" s="63"/>
      <c r="AH251" s="63"/>
      <c r="AI251" s="63"/>
      <c r="AJ251" s="63"/>
      <c r="AK251" s="63"/>
      <c r="AL251" s="63"/>
      <c r="AM251" s="63"/>
      <c r="AN251" s="63"/>
      <c r="AO251" s="63"/>
      <c r="AP251" s="63"/>
    </row>
    <row r="252" spans="1:42" s="60" customFormat="1" x14ac:dyDescent="0.2">
      <c r="A252" s="5"/>
      <c r="B252" s="5"/>
      <c r="C252" s="144"/>
      <c r="D252" s="65"/>
      <c r="E252" s="5"/>
      <c r="F252" s="190"/>
      <c r="G252" s="278"/>
      <c r="H252" s="139"/>
      <c r="I252" s="139"/>
      <c r="J252" s="139"/>
      <c r="K252" s="63"/>
      <c r="L252" s="63"/>
      <c r="M252" s="63"/>
      <c r="N252" s="63"/>
      <c r="O252" s="63"/>
      <c r="P252" s="63"/>
      <c r="Q252" s="63"/>
      <c r="R252" s="63"/>
      <c r="S252" s="63"/>
      <c r="T252" s="63"/>
      <c r="U252" s="63"/>
      <c r="V252" s="63"/>
      <c r="W252" s="63"/>
      <c r="X252" s="63"/>
      <c r="Y252" s="63"/>
      <c r="Z252" s="63"/>
      <c r="AA252" s="63"/>
      <c r="AB252" s="63"/>
      <c r="AC252" s="63"/>
      <c r="AD252" s="63"/>
      <c r="AE252" s="63"/>
      <c r="AF252" s="63"/>
      <c r="AG252" s="63"/>
      <c r="AH252" s="63"/>
      <c r="AI252" s="63"/>
      <c r="AJ252" s="63"/>
      <c r="AK252" s="63"/>
      <c r="AL252" s="63"/>
      <c r="AM252" s="63"/>
      <c r="AN252" s="63"/>
      <c r="AO252" s="63"/>
      <c r="AP252" s="63"/>
    </row>
    <row r="253" spans="1:42" s="60" customFormat="1" x14ac:dyDescent="0.2">
      <c r="A253" s="5"/>
      <c r="B253" s="5"/>
      <c r="C253" s="144"/>
      <c r="D253" s="65"/>
      <c r="E253" s="5"/>
      <c r="F253" s="190"/>
      <c r="G253" s="278"/>
      <c r="H253" s="139"/>
      <c r="I253" s="139"/>
      <c r="J253" s="139"/>
      <c r="K253" s="63"/>
      <c r="L253" s="63"/>
      <c r="M253" s="63"/>
      <c r="N253" s="63"/>
      <c r="O253" s="63"/>
      <c r="P253" s="63"/>
      <c r="Q253" s="63"/>
      <c r="R253" s="63"/>
      <c r="S253" s="63"/>
      <c r="T253" s="63"/>
      <c r="U253" s="63"/>
      <c r="V253" s="63"/>
      <c r="W253" s="63"/>
      <c r="X253" s="63"/>
      <c r="Y253" s="63"/>
      <c r="Z253" s="63"/>
      <c r="AA253" s="63"/>
      <c r="AB253" s="63"/>
      <c r="AC253" s="63"/>
      <c r="AD253" s="63"/>
      <c r="AE253" s="63"/>
      <c r="AF253" s="63"/>
      <c r="AG253" s="63"/>
      <c r="AH253" s="63"/>
      <c r="AI253" s="63"/>
      <c r="AJ253" s="63"/>
      <c r="AK253" s="63"/>
      <c r="AL253" s="63"/>
      <c r="AM253" s="63"/>
      <c r="AN253" s="63"/>
      <c r="AO253" s="63"/>
      <c r="AP253" s="63"/>
    </row>
    <row r="254" spans="1:42" s="60" customFormat="1" x14ac:dyDescent="0.2">
      <c r="A254" s="5"/>
      <c r="B254" s="5"/>
      <c r="C254" s="144"/>
      <c r="D254" s="65"/>
      <c r="E254" s="5"/>
      <c r="F254" s="190"/>
      <c r="G254" s="278"/>
      <c r="H254" s="139"/>
      <c r="I254" s="139"/>
      <c r="J254" s="139"/>
      <c r="K254" s="63"/>
      <c r="L254" s="63"/>
      <c r="M254" s="63"/>
      <c r="N254" s="63"/>
      <c r="O254" s="63"/>
      <c r="P254" s="63"/>
      <c r="Q254" s="63"/>
      <c r="R254" s="63"/>
      <c r="S254" s="63"/>
      <c r="T254" s="63"/>
      <c r="U254" s="63"/>
      <c r="V254" s="63"/>
      <c r="W254" s="63"/>
      <c r="X254" s="63"/>
      <c r="Y254" s="63"/>
      <c r="Z254" s="63"/>
      <c r="AA254" s="63"/>
      <c r="AB254" s="63"/>
      <c r="AC254" s="63"/>
      <c r="AD254" s="63"/>
      <c r="AE254" s="63"/>
      <c r="AF254" s="63"/>
      <c r="AG254" s="63"/>
      <c r="AH254" s="63"/>
      <c r="AI254" s="63"/>
      <c r="AJ254" s="63"/>
      <c r="AK254" s="63"/>
      <c r="AL254" s="63"/>
      <c r="AM254" s="63"/>
      <c r="AN254" s="63"/>
      <c r="AO254" s="63"/>
      <c r="AP254" s="63"/>
    </row>
    <row r="255" spans="1:42" s="60" customFormat="1" x14ac:dyDescent="0.2">
      <c r="A255" s="5"/>
      <c r="B255" s="5"/>
      <c r="C255" s="144"/>
      <c r="D255" s="65"/>
      <c r="E255" s="5"/>
      <c r="F255" s="190"/>
      <c r="G255" s="278"/>
      <c r="H255" s="139"/>
      <c r="I255" s="139"/>
      <c r="J255" s="139"/>
      <c r="K255" s="63"/>
      <c r="L255" s="63"/>
      <c r="M255" s="63"/>
      <c r="N255" s="63"/>
      <c r="O255" s="63"/>
      <c r="P255" s="63"/>
      <c r="Q255" s="63"/>
      <c r="R255" s="63"/>
      <c r="S255" s="63"/>
      <c r="T255" s="63"/>
      <c r="U255" s="63"/>
      <c r="V255" s="63"/>
      <c r="W255" s="63"/>
      <c r="X255" s="63"/>
      <c r="Y255" s="63"/>
      <c r="Z255" s="63"/>
      <c r="AA255" s="63"/>
      <c r="AB255" s="63"/>
      <c r="AC255" s="63"/>
      <c r="AD255" s="63"/>
      <c r="AE255" s="63"/>
      <c r="AF255" s="63"/>
      <c r="AG255" s="63"/>
      <c r="AH255" s="63"/>
      <c r="AI255" s="63"/>
      <c r="AJ255" s="63"/>
      <c r="AK255" s="63"/>
      <c r="AL255" s="63"/>
      <c r="AM255" s="63"/>
      <c r="AN255" s="63"/>
      <c r="AO255" s="63"/>
      <c r="AP255" s="63"/>
    </row>
    <row r="256" spans="1:42" s="60" customFormat="1" x14ac:dyDescent="0.2">
      <c r="A256" s="5"/>
      <c r="B256" s="5"/>
      <c r="C256" s="144"/>
      <c r="D256" s="65"/>
      <c r="E256" s="5"/>
      <c r="F256" s="190"/>
      <c r="G256" s="278"/>
      <c r="H256" s="139"/>
      <c r="I256" s="139"/>
      <c r="J256" s="139"/>
      <c r="K256" s="63"/>
      <c r="L256" s="63"/>
      <c r="M256" s="63"/>
      <c r="N256" s="63"/>
      <c r="O256" s="63"/>
      <c r="P256" s="63"/>
      <c r="Q256" s="63"/>
      <c r="R256" s="63"/>
      <c r="S256" s="63"/>
      <c r="T256" s="63"/>
      <c r="U256" s="63"/>
      <c r="V256" s="63"/>
      <c r="W256" s="63"/>
      <c r="X256" s="63"/>
      <c r="Y256" s="63"/>
      <c r="Z256" s="63"/>
      <c r="AA256" s="63"/>
      <c r="AB256" s="63"/>
      <c r="AC256" s="63"/>
      <c r="AD256" s="63"/>
      <c r="AE256" s="63"/>
      <c r="AF256" s="63"/>
      <c r="AG256" s="63"/>
      <c r="AH256" s="63"/>
      <c r="AI256" s="63"/>
      <c r="AJ256" s="63"/>
      <c r="AK256" s="63"/>
      <c r="AL256" s="63"/>
      <c r="AM256" s="63"/>
      <c r="AN256" s="63"/>
      <c r="AO256" s="63"/>
      <c r="AP256" s="63"/>
    </row>
    <row r="257" spans="1:42" s="60" customFormat="1" x14ac:dyDescent="0.2">
      <c r="A257" s="5"/>
      <c r="B257" s="5"/>
      <c r="C257" s="144"/>
      <c r="D257" s="65"/>
      <c r="E257" s="5"/>
      <c r="F257" s="190"/>
      <c r="G257" s="278"/>
      <c r="H257" s="139"/>
      <c r="I257" s="139"/>
      <c r="J257" s="139"/>
      <c r="K257" s="63"/>
      <c r="L257" s="63"/>
      <c r="M257" s="63"/>
      <c r="N257" s="63"/>
      <c r="O257" s="63"/>
      <c r="P257" s="63"/>
      <c r="Q257" s="63"/>
      <c r="R257" s="63"/>
      <c r="S257" s="63"/>
      <c r="T257" s="63"/>
      <c r="U257" s="63"/>
      <c r="V257" s="63"/>
      <c r="W257" s="63"/>
      <c r="X257" s="63"/>
      <c r="Y257" s="63"/>
      <c r="Z257" s="63"/>
      <c r="AA257" s="63"/>
      <c r="AB257" s="63"/>
      <c r="AC257" s="63"/>
      <c r="AD257" s="63"/>
      <c r="AE257" s="63"/>
      <c r="AF257" s="63"/>
      <c r="AG257" s="63"/>
      <c r="AH257" s="63"/>
      <c r="AI257" s="63"/>
      <c r="AJ257" s="63"/>
      <c r="AK257" s="63"/>
      <c r="AL257" s="63"/>
      <c r="AM257" s="63"/>
      <c r="AN257" s="63"/>
      <c r="AO257" s="63"/>
      <c r="AP257" s="63"/>
    </row>
    <row r="258" spans="1:42" s="60" customFormat="1" x14ac:dyDescent="0.2">
      <c r="A258" s="5"/>
      <c r="B258" s="5"/>
      <c r="C258" s="144"/>
      <c r="D258" s="65"/>
      <c r="E258" s="5"/>
      <c r="F258" s="190"/>
      <c r="G258" s="278"/>
      <c r="H258" s="139"/>
      <c r="I258" s="139"/>
      <c r="J258" s="139"/>
      <c r="K258" s="63"/>
      <c r="L258" s="63"/>
      <c r="M258" s="63"/>
      <c r="N258" s="63"/>
      <c r="O258" s="63"/>
      <c r="P258" s="63"/>
      <c r="Q258" s="63"/>
      <c r="R258" s="63"/>
      <c r="S258" s="63"/>
      <c r="T258" s="63"/>
      <c r="U258" s="63"/>
      <c r="V258" s="63"/>
      <c r="W258" s="63"/>
      <c r="X258" s="63"/>
      <c r="Y258" s="63"/>
      <c r="Z258" s="63"/>
      <c r="AA258" s="63"/>
      <c r="AB258" s="63"/>
      <c r="AC258" s="63"/>
      <c r="AD258" s="63"/>
      <c r="AE258" s="63"/>
      <c r="AF258" s="63"/>
      <c r="AG258" s="63"/>
      <c r="AH258" s="63"/>
      <c r="AI258" s="63"/>
      <c r="AJ258" s="63"/>
      <c r="AK258" s="63"/>
      <c r="AL258" s="63"/>
      <c r="AM258" s="63"/>
      <c r="AN258" s="63"/>
      <c r="AO258" s="63"/>
      <c r="AP258" s="63"/>
    </row>
    <row r="259" spans="1:42" s="60" customFormat="1" x14ac:dyDescent="0.2">
      <c r="A259" s="5"/>
      <c r="B259" s="5"/>
      <c r="C259" s="144"/>
      <c r="D259" s="65"/>
      <c r="E259" s="5"/>
      <c r="F259" s="190"/>
      <c r="G259" s="278"/>
      <c r="H259" s="139"/>
      <c r="I259" s="139"/>
      <c r="J259" s="139"/>
      <c r="K259" s="63"/>
      <c r="L259" s="63"/>
      <c r="M259" s="63"/>
      <c r="N259" s="63"/>
      <c r="O259" s="63"/>
      <c r="P259" s="63"/>
      <c r="Q259" s="63"/>
      <c r="R259" s="63"/>
      <c r="S259" s="63"/>
      <c r="T259" s="63"/>
      <c r="U259" s="63"/>
      <c r="V259" s="63"/>
      <c r="W259" s="63"/>
      <c r="X259" s="63"/>
      <c r="Y259" s="63"/>
      <c r="Z259" s="63"/>
      <c r="AA259" s="63"/>
      <c r="AB259" s="63"/>
      <c r="AC259" s="63"/>
      <c r="AD259" s="63"/>
      <c r="AE259" s="63"/>
      <c r="AF259" s="63"/>
      <c r="AG259" s="63"/>
      <c r="AH259" s="63"/>
      <c r="AI259" s="63"/>
      <c r="AJ259" s="63"/>
      <c r="AK259" s="63"/>
      <c r="AL259" s="63"/>
      <c r="AM259" s="63"/>
      <c r="AN259" s="63"/>
      <c r="AO259" s="63"/>
      <c r="AP259" s="63"/>
    </row>
    <row r="260" spans="1:42" s="60" customFormat="1" x14ac:dyDescent="0.2">
      <c r="A260" s="5"/>
      <c r="B260" s="5"/>
      <c r="C260" s="144"/>
      <c r="D260" s="65"/>
      <c r="E260" s="5"/>
      <c r="F260" s="190"/>
      <c r="G260" s="278"/>
      <c r="H260" s="139"/>
      <c r="I260" s="139"/>
      <c r="J260" s="139"/>
      <c r="K260" s="63"/>
      <c r="L260" s="63"/>
      <c r="M260" s="63"/>
      <c r="N260" s="63"/>
      <c r="O260" s="63"/>
      <c r="P260" s="63"/>
      <c r="Q260" s="63"/>
      <c r="R260" s="63"/>
      <c r="S260" s="63"/>
      <c r="T260" s="63"/>
      <c r="U260" s="63"/>
      <c r="V260" s="63"/>
      <c r="W260" s="63"/>
      <c r="X260" s="63"/>
      <c r="Y260" s="63"/>
      <c r="Z260" s="63"/>
      <c r="AA260" s="63"/>
      <c r="AB260" s="63"/>
      <c r="AC260" s="63"/>
      <c r="AD260" s="63"/>
      <c r="AE260" s="63"/>
      <c r="AF260" s="63"/>
      <c r="AG260" s="63"/>
      <c r="AH260" s="63"/>
      <c r="AI260" s="63"/>
      <c r="AJ260" s="63"/>
      <c r="AK260" s="63"/>
      <c r="AL260" s="63"/>
      <c r="AM260" s="63"/>
      <c r="AN260" s="63"/>
      <c r="AO260" s="63"/>
      <c r="AP260" s="63"/>
    </row>
    <row r="261" spans="1:42" s="60" customFormat="1" x14ac:dyDescent="0.2">
      <c r="A261" s="5"/>
      <c r="B261" s="5"/>
      <c r="C261" s="144"/>
      <c r="D261" s="65"/>
      <c r="E261" s="5"/>
      <c r="F261" s="190"/>
      <c r="G261" s="278"/>
      <c r="H261" s="139"/>
      <c r="I261" s="139"/>
      <c r="J261" s="139"/>
      <c r="K261" s="63"/>
      <c r="L261" s="63"/>
      <c r="M261" s="63"/>
      <c r="N261" s="63"/>
      <c r="O261" s="63"/>
      <c r="P261" s="63"/>
      <c r="Q261" s="63"/>
      <c r="R261" s="63"/>
      <c r="S261" s="63"/>
      <c r="T261" s="63"/>
      <c r="U261" s="63"/>
      <c r="V261" s="63"/>
      <c r="W261" s="63"/>
      <c r="X261" s="63"/>
      <c r="Y261" s="63"/>
      <c r="Z261" s="63"/>
      <c r="AA261" s="63"/>
      <c r="AB261" s="63"/>
      <c r="AC261" s="63"/>
      <c r="AD261" s="63"/>
      <c r="AE261" s="63"/>
      <c r="AF261" s="63"/>
      <c r="AG261" s="63"/>
      <c r="AH261" s="63"/>
      <c r="AI261" s="63"/>
      <c r="AJ261" s="63"/>
      <c r="AK261" s="63"/>
      <c r="AL261" s="63"/>
      <c r="AM261" s="63"/>
      <c r="AN261" s="63"/>
      <c r="AO261" s="63"/>
      <c r="AP261" s="63"/>
    </row>
    <row r="262" spans="1:42" s="60" customFormat="1" x14ac:dyDescent="0.2">
      <c r="A262" s="5"/>
      <c r="B262" s="5"/>
      <c r="C262" s="144"/>
      <c r="D262" s="65"/>
      <c r="E262" s="5"/>
      <c r="F262" s="190"/>
      <c r="G262" s="278"/>
      <c r="H262" s="139"/>
      <c r="I262" s="139"/>
      <c r="J262" s="139"/>
      <c r="K262" s="63"/>
      <c r="L262" s="63"/>
      <c r="M262" s="63"/>
      <c r="N262" s="63"/>
      <c r="O262" s="63"/>
      <c r="P262" s="63"/>
      <c r="Q262" s="63"/>
      <c r="R262" s="63"/>
      <c r="S262" s="63"/>
      <c r="T262" s="63"/>
      <c r="U262" s="63"/>
      <c r="V262" s="63"/>
      <c r="W262" s="63"/>
      <c r="X262" s="63"/>
      <c r="Y262" s="63"/>
      <c r="Z262" s="63"/>
      <c r="AA262" s="63"/>
      <c r="AB262" s="63"/>
      <c r="AC262" s="63"/>
      <c r="AD262" s="63"/>
      <c r="AE262" s="63"/>
      <c r="AF262" s="63"/>
      <c r="AG262" s="63"/>
      <c r="AH262" s="63"/>
      <c r="AI262" s="63"/>
      <c r="AJ262" s="63"/>
      <c r="AK262" s="63"/>
      <c r="AL262" s="63"/>
      <c r="AM262" s="63"/>
      <c r="AN262" s="63"/>
      <c r="AO262" s="63"/>
      <c r="AP262" s="63"/>
    </row>
    <row r="263" spans="1:42" s="60" customFormat="1" x14ac:dyDescent="0.2">
      <c r="A263" s="5"/>
      <c r="B263" s="5"/>
      <c r="C263" s="144"/>
      <c r="D263" s="65"/>
      <c r="E263" s="5"/>
      <c r="F263" s="190"/>
      <c r="G263" s="278"/>
      <c r="H263" s="139"/>
      <c r="I263" s="139"/>
      <c r="J263" s="139"/>
      <c r="K263" s="63"/>
      <c r="L263" s="63"/>
      <c r="M263" s="63"/>
      <c r="N263" s="63"/>
      <c r="O263" s="63"/>
      <c r="P263" s="63"/>
      <c r="Q263" s="63"/>
      <c r="R263" s="63"/>
      <c r="S263" s="63"/>
      <c r="T263" s="63"/>
      <c r="U263" s="63"/>
      <c r="V263" s="63"/>
      <c r="W263" s="63"/>
      <c r="X263" s="63"/>
      <c r="Y263" s="63"/>
      <c r="Z263" s="63"/>
      <c r="AA263" s="63"/>
      <c r="AB263" s="63"/>
      <c r="AC263" s="63"/>
      <c r="AD263" s="63"/>
      <c r="AE263" s="63"/>
      <c r="AF263" s="63"/>
      <c r="AG263" s="63"/>
      <c r="AH263" s="63"/>
      <c r="AI263" s="63"/>
      <c r="AJ263" s="63"/>
      <c r="AK263" s="63"/>
      <c r="AL263" s="63"/>
      <c r="AM263" s="63"/>
      <c r="AN263" s="63"/>
      <c r="AO263" s="63"/>
      <c r="AP263" s="63"/>
    </row>
    <row r="264" spans="1:42" s="60" customFormat="1" x14ac:dyDescent="0.2">
      <c r="A264" s="5"/>
      <c r="B264" s="5"/>
      <c r="C264" s="144"/>
      <c r="D264" s="65"/>
      <c r="E264" s="5"/>
      <c r="F264" s="190"/>
      <c r="G264" s="278"/>
      <c r="H264" s="139"/>
      <c r="I264" s="139"/>
      <c r="J264" s="139"/>
      <c r="K264" s="63"/>
      <c r="L264" s="63"/>
      <c r="M264" s="63"/>
      <c r="N264" s="63"/>
      <c r="O264" s="63"/>
      <c r="P264" s="63"/>
      <c r="Q264" s="63"/>
      <c r="R264" s="63"/>
      <c r="S264" s="63"/>
      <c r="T264" s="63"/>
      <c r="U264" s="63"/>
      <c r="V264" s="63"/>
      <c r="W264" s="63"/>
      <c r="X264" s="63"/>
      <c r="Y264" s="63"/>
      <c r="Z264" s="63"/>
      <c r="AA264" s="63"/>
      <c r="AB264" s="63"/>
      <c r="AC264" s="63"/>
      <c r="AD264" s="63"/>
      <c r="AE264" s="63"/>
      <c r="AF264" s="63"/>
      <c r="AG264" s="63"/>
      <c r="AH264" s="63"/>
      <c r="AI264" s="63"/>
      <c r="AJ264" s="63"/>
      <c r="AK264" s="63"/>
      <c r="AL264" s="63"/>
      <c r="AM264" s="63"/>
      <c r="AN264" s="63"/>
      <c r="AO264" s="63"/>
      <c r="AP264" s="63"/>
    </row>
    <row r="265" spans="1:42" s="60" customFormat="1" x14ac:dyDescent="0.2">
      <c r="A265" s="5"/>
      <c r="B265" s="5"/>
      <c r="C265" s="144"/>
      <c r="D265" s="65"/>
      <c r="E265" s="5"/>
      <c r="F265" s="190"/>
      <c r="G265" s="278"/>
      <c r="H265" s="139"/>
      <c r="I265" s="139"/>
      <c r="J265" s="139"/>
      <c r="K265" s="63"/>
      <c r="L265" s="63"/>
      <c r="M265" s="63"/>
      <c r="N265" s="63"/>
      <c r="O265" s="63"/>
      <c r="P265" s="63"/>
      <c r="Q265" s="63"/>
      <c r="R265" s="63"/>
      <c r="S265" s="63"/>
      <c r="T265" s="63"/>
      <c r="U265" s="63"/>
      <c r="V265" s="63"/>
      <c r="W265" s="63"/>
      <c r="X265" s="63"/>
      <c r="Y265" s="63"/>
      <c r="Z265" s="63"/>
      <c r="AA265" s="63"/>
      <c r="AB265" s="63"/>
      <c r="AC265" s="63"/>
      <c r="AD265" s="63"/>
      <c r="AE265" s="63"/>
      <c r="AF265" s="63"/>
      <c r="AG265" s="63"/>
      <c r="AH265" s="63"/>
      <c r="AI265" s="63"/>
      <c r="AJ265" s="63"/>
      <c r="AK265" s="63"/>
      <c r="AL265" s="63"/>
      <c r="AM265" s="63"/>
      <c r="AN265" s="63"/>
      <c r="AO265" s="63"/>
      <c r="AP265" s="63"/>
    </row>
    <row r="266" spans="1:42" s="60" customFormat="1" x14ac:dyDescent="0.2">
      <c r="A266" s="5"/>
      <c r="B266" s="5"/>
      <c r="C266" s="144"/>
      <c r="D266" s="65"/>
      <c r="E266" s="5"/>
      <c r="F266" s="190"/>
      <c r="G266" s="278"/>
      <c r="H266" s="139"/>
      <c r="I266" s="139"/>
      <c r="J266" s="139"/>
      <c r="K266" s="63"/>
      <c r="L266" s="63"/>
      <c r="M266" s="63"/>
      <c r="N266" s="63"/>
      <c r="O266" s="63"/>
      <c r="P266" s="63"/>
      <c r="Q266" s="63"/>
      <c r="R266" s="63"/>
      <c r="S266" s="63"/>
      <c r="T266" s="63"/>
      <c r="U266" s="63"/>
      <c r="V266" s="63"/>
      <c r="W266" s="63"/>
      <c r="X266" s="63"/>
      <c r="Y266" s="63"/>
      <c r="Z266" s="63"/>
      <c r="AA266" s="63"/>
      <c r="AB266" s="63"/>
      <c r="AC266" s="63"/>
      <c r="AD266" s="63"/>
      <c r="AE266" s="63"/>
      <c r="AF266" s="63"/>
      <c r="AG266" s="63"/>
      <c r="AH266" s="63"/>
      <c r="AI266" s="63"/>
      <c r="AJ266" s="63"/>
      <c r="AK266" s="63"/>
      <c r="AL266" s="63"/>
      <c r="AM266" s="63"/>
      <c r="AN266" s="63"/>
      <c r="AO266" s="63"/>
      <c r="AP266" s="63"/>
    </row>
    <row r="267" spans="1:42" s="60" customFormat="1" x14ac:dyDescent="0.2">
      <c r="A267" s="5"/>
      <c r="B267" s="5"/>
      <c r="C267" s="144"/>
      <c r="D267" s="65"/>
      <c r="E267" s="5"/>
      <c r="F267" s="190"/>
      <c r="G267" s="278"/>
      <c r="H267" s="139"/>
      <c r="I267" s="139"/>
      <c r="J267" s="139"/>
      <c r="K267" s="63"/>
      <c r="L267" s="63"/>
      <c r="M267" s="63"/>
      <c r="N267" s="63"/>
      <c r="O267" s="63"/>
      <c r="P267" s="63"/>
      <c r="Q267" s="63"/>
      <c r="R267" s="63"/>
      <c r="S267" s="63"/>
      <c r="T267" s="63"/>
      <c r="U267" s="63"/>
      <c r="V267" s="63"/>
      <c r="W267" s="63"/>
      <c r="X267" s="63"/>
      <c r="Y267" s="63"/>
      <c r="Z267" s="63"/>
      <c r="AA267" s="63"/>
      <c r="AB267" s="63"/>
      <c r="AC267" s="63"/>
      <c r="AD267" s="63"/>
      <c r="AE267" s="63"/>
      <c r="AF267" s="63"/>
      <c r="AG267" s="63"/>
      <c r="AH267" s="63"/>
      <c r="AI267" s="63"/>
      <c r="AJ267" s="63"/>
      <c r="AK267" s="63"/>
      <c r="AL267" s="63"/>
      <c r="AM267" s="63"/>
      <c r="AN267" s="63"/>
      <c r="AO267" s="63"/>
      <c r="AP267" s="63"/>
    </row>
    <row r="268" spans="1:42" s="60" customFormat="1" x14ac:dyDescent="0.2">
      <c r="A268" s="5"/>
      <c r="B268" s="5"/>
      <c r="C268" s="144"/>
      <c r="D268" s="65"/>
      <c r="E268" s="5"/>
      <c r="F268" s="190"/>
      <c r="G268" s="278"/>
      <c r="H268" s="139"/>
      <c r="I268" s="139"/>
      <c r="J268" s="139"/>
      <c r="K268" s="63"/>
      <c r="L268" s="63"/>
      <c r="M268" s="63"/>
      <c r="N268" s="63"/>
      <c r="O268" s="63"/>
      <c r="P268" s="63"/>
      <c r="Q268" s="63"/>
      <c r="R268" s="63"/>
      <c r="S268" s="63"/>
      <c r="T268" s="63"/>
      <c r="U268" s="63"/>
      <c r="V268" s="63"/>
      <c r="W268" s="63"/>
      <c r="X268" s="63"/>
      <c r="Y268" s="63"/>
      <c r="Z268" s="63"/>
      <c r="AA268" s="63"/>
      <c r="AB268" s="63"/>
      <c r="AC268" s="63"/>
      <c r="AD268" s="63"/>
      <c r="AE268" s="63"/>
      <c r="AF268" s="63"/>
      <c r="AG268" s="63"/>
      <c r="AH268" s="63"/>
      <c r="AI268" s="63"/>
      <c r="AJ268" s="63"/>
      <c r="AK268" s="63"/>
      <c r="AL268" s="63"/>
      <c r="AM268" s="63"/>
      <c r="AN268" s="63"/>
      <c r="AO268" s="63"/>
      <c r="AP268" s="63"/>
    </row>
    <row r="269" spans="1:42" s="60" customFormat="1" x14ac:dyDescent="0.2">
      <c r="A269" s="5"/>
      <c r="B269" s="5"/>
      <c r="C269" s="144"/>
      <c r="D269" s="65"/>
      <c r="E269" s="5"/>
      <c r="F269" s="190"/>
      <c r="G269" s="278"/>
      <c r="H269" s="139"/>
      <c r="I269" s="139"/>
      <c r="J269" s="139"/>
      <c r="K269" s="63"/>
      <c r="L269" s="63"/>
      <c r="M269" s="63"/>
      <c r="N269" s="63"/>
      <c r="O269" s="63"/>
      <c r="P269" s="63"/>
      <c r="Q269" s="63"/>
      <c r="R269" s="63"/>
      <c r="S269" s="63"/>
      <c r="T269" s="63"/>
      <c r="U269" s="63"/>
      <c r="V269" s="63"/>
      <c r="W269" s="63"/>
      <c r="X269" s="63"/>
      <c r="Y269" s="63"/>
      <c r="Z269" s="63"/>
      <c r="AA269" s="63"/>
      <c r="AB269" s="63"/>
      <c r="AC269" s="63"/>
      <c r="AD269" s="63"/>
      <c r="AE269" s="63"/>
      <c r="AF269" s="63"/>
      <c r="AG269" s="63"/>
      <c r="AH269" s="63"/>
      <c r="AI269" s="63"/>
      <c r="AJ269" s="63"/>
      <c r="AK269" s="63"/>
      <c r="AL269" s="63"/>
      <c r="AM269" s="63"/>
      <c r="AN269" s="63"/>
      <c r="AO269" s="63"/>
      <c r="AP269" s="63"/>
    </row>
    <row r="270" spans="1:42" s="60" customFormat="1" x14ac:dyDescent="0.2">
      <c r="A270" s="5"/>
      <c r="B270" s="5"/>
      <c r="C270" s="144"/>
      <c r="D270" s="65"/>
      <c r="E270" s="5"/>
      <c r="F270" s="190"/>
      <c r="G270" s="278"/>
      <c r="H270" s="139"/>
      <c r="I270" s="139"/>
      <c r="J270" s="139"/>
      <c r="K270" s="63"/>
      <c r="L270" s="63"/>
      <c r="M270" s="63"/>
      <c r="N270" s="63"/>
      <c r="O270" s="63"/>
      <c r="P270" s="63"/>
      <c r="Q270" s="63"/>
      <c r="R270" s="63"/>
      <c r="S270" s="63"/>
      <c r="T270" s="63"/>
      <c r="U270" s="63"/>
      <c r="V270" s="63"/>
      <c r="W270" s="63"/>
      <c r="X270" s="63"/>
      <c r="Y270" s="63"/>
      <c r="Z270" s="63"/>
      <c r="AA270" s="63"/>
      <c r="AB270" s="63"/>
      <c r="AC270" s="63"/>
      <c r="AD270" s="63"/>
      <c r="AE270" s="63"/>
      <c r="AF270" s="63"/>
      <c r="AG270" s="63"/>
      <c r="AH270" s="63"/>
      <c r="AI270" s="63"/>
      <c r="AJ270" s="63"/>
      <c r="AK270" s="63"/>
      <c r="AL270" s="63"/>
      <c r="AM270" s="63"/>
      <c r="AN270" s="63"/>
      <c r="AO270" s="63"/>
      <c r="AP270" s="63"/>
    </row>
    <row r="271" spans="1:42" s="60" customFormat="1" x14ac:dyDescent="0.2">
      <c r="A271" s="5"/>
      <c r="B271" s="5"/>
      <c r="C271" s="144"/>
      <c r="D271" s="65"/>
      <c r="E271" s="5"/>
      <c r="F271" s="190"/>
      <c r="G271" s="278"/>
      <c r="H271" s="139"/>
      <c r="I271" s="139"/>
      <c r="J271" s="139"/>
      <c r="K271" s="63"/>
      <c r="L271" s="63"/>
      <c r="M271" s="63"/>
      <c r="N271" s="63"/>
      <c r="O271" s="63"/>
      <c r="P271" s="63"/>
      <c r="Q271" s="63"/>
      <c r="R271" s="63"/>
      <c r="S271" s="63"/>
      <c r="T271" s="63"/>
      <c r="U271" s="63"/>
      <c r="V271" s="63"/>
      <c r="W271" s="63"/>
      <c r="X271" s="63"/>
      <c r="Y271" s="63"/>
      <c r="Z271" s="63"/>
      <c r="AA271" s="63"/>
      <c r="AB271" s="63"/>
      <c r="AC271" s="63"/>
      <c r="AD271" s="63"/>
      <c r="AE271" s="63"/>
      <c r="AF271" s="63"/>
      <c r="AG271" s="63"/>
      <c r="AH271" s="63"/>
      <c r="AI271" s="63"/>
      <c r="AJ271" s="63"/>
      <c r="AK271" s="63"/>
      <c r="AL271" s="63"/>
      <c r="AM271" s="63"/>
      <c r="AN271" s="63"/>
      <c r="AO271" s="63"/>
      <c r="AP271" s="63"/>
    </row>
    <row r="272" spans="1:42" s="60" customFormat="1" x14ac:dyDescent="0.2">
      <c r="A272" s="5"/>
      <c r="B272" s="5"/>
      <c r="C272" s="144"/>
      <c r="D272" s="65"/>
      <c r="E272" s="5"/>
      <c r="F272" s="190"/>
      <c r="G272" s="278"/>
      <c r="H272" s="139"/>
      <c r="I272" s="139"/>
      <c r="J272" s="139"/>
      <c r="K272" s="63"/>
      <c r="L272" s="63"/>
      <c r="M272" s="63"/>
      <c r="N272" s="63"/>
      <c r="O272" s="63"/>
      <c r="P272" s="63"/>
      <c r="Q272" s="63"/>
      <c r="R272" s="63"/>
      <c r="S272" s="63"/>
      <c r="T272" s="63"/>
      <c r="U272" s="63"/>
      <c r="V272" s="63"/>
      <c r="W272" s="63"/>
      <c r="X272" s="63"/>
      <c r="Y272" s="63"/>
      <c r="Z272" s="63"/>
      <c r="AA272" s="63"/>
      <c r="AB272" s="63"/>
      <c r="AC272" s="63"/>
      <c r="AD272" s="63"/>
      <c r="AE272" s="63"/>
      <c r="AF272" s="63"/>
      <c r="AG272" s="63"/>
      <c r="AH272" s="63"/>
      <c r="AI272" s="63"/>
      <c r="AJ272" s="63"/>
      <c r="AK272" s="63"/>
      <c r="AL272" s="63"/>
      <c r="AM272" s="63"/>
      <c r="AN272" s="63"/>
      <c r="AO272" s="63"/>
      <c r="AP272" s="63"/>
    </row>
    <row r="273" spans="1:42" s="60" customFormat="1" x14ac:dyDescent="0.2">
      <c r="A273" s="5"/>
      <c r="B273" s="5"/>
      <c r="C273" s="144"/>
      <c r="D273" s="65"/>
      <c r="E273" s="5"/>
      <c r="F273" s="190"/>
      <c r="G273" s="278"/>
      <c r="H273" s="139"/>
      <c r="I273" s="139"/>
      <c r="J273" s="139"/>
      <c r="K273" s="63"/>
      <c r="L273" s="63"/>
      <c r="M273" s="63"/>
      <c r="N273" s="63"/>
      <c r="O273" s="63"/>
      <c r="P273" s="63"/>
      <c r="Q273" s="63"/>
      <c r="R273" s="63"/>
      <c r="S273" s="63"/>
      <c r="T273" s="63"/>
      <c r="U273" s="63"/>
      <c r="V273" s="63"/>
      <c r="W273" s="63"/>
      <c r="X273" s="63"/>
      <c r="Y273" s="63"/>
      <c r="Z273" s="63"/>
      <c r="AA273" s="63"/>
      <c r="AB273" s="63"/>
      <c r="AC273" s="63"/>
      <c r="AD273" s="63"/>
      <c r="AE273" s="63"/>
      <c r="AF273" s="63"/>
      <c r="AG273" s="63"/>
      <c r="AH273" s="63"/>
      <c r="AI273" s="63"/>
      <c r="AJ273" s="63"/>
      <c r="AK273" s="63"/>
      <c r="AL273" s="63"/>
      <c r="AM273" s="63"/>
      <c r="AN273" s="63"/>
      <c r="AO273" s="63"/>
      <c r="AP273" s="63"/>
    </row>
    <row r="274" spans="1:42" s="60" customFormat="1" x14ac:dyDescent="0.2">
      <c r="A274" s="5"/>
      <c r="B274" s="5"/>
      <c r="C274" s="144"/>
      <c r="D274" s="65"/>
      <c r="E274" s="5"/>
      <c r="F274" s="190"/>
      <c r="G274" s="278"/>
      <c r="H274" s="139"/>
      <c r="I274" s="139"/>
      <c r="J274" s="139"/>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c r="AN274" s="63"/>
      <c r="AO274" s="63"/>
      <c r="AP274" s="63"/>
    </row>
    <row r="275" spans="1:42" s="60" customFormat="1" x14ac:dyDescent="0.2">
      <c r="A275" s="5"/>
      <c r="B275" s="5"/>
      <c r="C275" s="144"/>
      <c r="D275" s="65"/>
      <c r="E275" s="5"/>
      <c r="F275" s="190"/>
      <c r="G275" s="278"/>
      <c r="H275" s="139"/>
      <c r="I275" s="139"/>
      <c r="J275" s="139"/>
      <c r="K275" s="63"/>
      <c r="L275" s="63"/>
      <c r="M275" s="63"/>
      <c r="N275" s="63"/>
      <c r="O275" s="63"/>
      <c r="P275" s="63"/>
      <c r="Q275" s="63"/>
      <c r="R275" s="63"/>
      <c r="S275" s="63"/>
      <c r="T275" s="63"/>
      <c r="U275" s="63"/>
      <c r="V275" s="63"/>
      <c r="W275" s="63"/>
      <c r="X275" s="63"/>
      <c r="Y275" s="63"/>
      <c r="Z275" s="63"/>
      <c r="AA275" s="63"/>
      <c r="AB275" s="63"/>
      <c r="AC275" s="63"/>
      <c r="AD275" s="63"/>
      <c r="AE275" s="63"/>
      <c r="AF275" s="63"/>
      <c r="AG275" s="63"/>
      <c r="AH275" s="63"/>
      <c r="AI275" s="63"/>
      <c r="AJ275" s="63"/>
      <c r="AK275" s="63"/>
      <c r="AL275" s="63"/>
      <c r="AM275" s="63"/>
      <c r="AN275" s="63"/>
      <c r="AO275" s="63"/>
      <c r="AP275" s="63"/>
    </row>
    <row r="276" spans="1:42" s="60" customFormat="1" x14ac:dyDescent="0.2">
      <c r="A276" s="5"/>
      <c r="B276" s="5"/>
      <c r="C276" s="144"/>
      <c r="D276" s="65"/>
      <c r="E276" s="5"/>
      <c r="F276" s="190"/>
      <c r="G276" s="278"/>
      <c r="H276" s="139"/>
      <c r="I276" s="139"/>
      <c r="J276" s="139"/>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3"/>
      <c r="AO276" s="63"/>
      <c r="AP276" s="63"/>
    </row>
    <row r="277" spans="1:42" s="60" customFormat="1" x14ac:dyDescent="0.2">
      <c r="A277" s="5"/>
      <c r="B277" s="5"/>
      <c r="C277" s="144"/>
      <c r="D277" s="65"/>
      <c r="E277" s="5"/>
      <c r="F277" s="190"/>
      <c r="G277" s="278"/>
      <c r="H277" s="139"/>
      <c r="I277" s="139"/>
      <c r="J277" s="139"/>
      <c r="K277" s="63"/>
      <c r="L277" s="63"/>
      <c r="M277" s="63"/>
      <c r="N277" s="63"/>
      <c r="O277" s="63"/>
      <c r="P277" s="63"/>
      <c r="Q277" s="63"/>
      <c r="R277" s="63"/>
      <c r="S277" s="63"/>
      <c r="T277" s="63"/>
      <c r="U277" s="63"/>
      <c r="V277" s="63"/>
      <c r="W277" s="63"/>
      <c r="X277" s="63"/>
      <c r="Y277" s="63"/>
      <c r="Z277" s="63"/>
      <c r="AA277" s="63"/>
      <c r="AB277" s="63"/>
      <c r="AC277" s="63"/>
      <c r="AD277" s="63"/>
      <c r="AE277" s="63"/>
      <c r="AF277" s="63"/>
      <c r="AG277" s="63"/>
      <c r="AH277" s="63"/>
      <c r="AI277" s="63"/>
      <c r="AJ277" s="63"/>
      <c r="AK277" s="63"/>
      <c r="AL277" s="63"/>
      <c r="AM277" s="63"/>
      <c r="AN277" s="63"/>
      <c r="AO277" s="63"/>
      <c r="AP277" s="63"/>
    </row>
    <row r="278" spans="1:42" s="60" customFormat="1" x14ac:dyDescent="0.2">
      <c r="A278" s="5"/>
      <c r="B278" s="5"/>
      <c r="C278" s="144"/>
      <c r="D278" s="65"/>
      <c r="E278" s="5"/>
      <c r="F278" s="190"/>
      <c r="G278" s="278"/>
      <c r="H278" s="139"/>
      <c r="I278" s="139"/>
      <c r="J278" s="139"/>
      <c r="K278" s="63"/>
      <c r="L278" s="63"/>
      <c r="M278" s="63"/>
      <c r="N278" s="63"/>
      <c r="O278" s="63"/>
      <c r="P278" s="63"/>
      <c r="Q278" s="63"/>
      <c r="R278" s="63"/>
      <c r="S278" s="63"/>
      <c r="T278" s="63"/>
      <c r="U278" s="63"/>
      <c r="V278" s="63"/>
      <c r="W278" s="63"/>
      <c r="X278" s="63"/>
      <c r="Y278" s="63"/>
      <c r="Z278" s="63"/>
      <c r="AA278" s="63"/>
      <c r="AB278" s="63"/>
      <c r="AC278" s="63"/>
      <c r="AD278" s="63"/>
      <c r="AE278" s="63"/>
      <c r="AF278" s="63"/>
      <c r="AG278" s="63"/>
      <c r="AH278" s="63"/>
      <c r="AI278" s="63"/>
      <c r="AJ278" s="63"/>
      <c r="AK278" s="63"/>
      <c r="AL278" s="63"/>
      <c r="AM278" s="63"/>
      <c r="AN278" s="63"/>
      <c r="AO278" s="63"/>
      <c r="AP278" s="63"/>
    </row>
    <row r="279" spans="1:42" s="60" customFormat="1" x14ac:dyDescent="0.2">
      <c r="A279" s="5"/>
      <c r="B279" s="5"/>
      <c r="C279" s="144"/>
      <c r="D279" s="65"/>
      <c r="E279" s="5"/>
      <c r="F279" s="190"/>
      <c r="G279" s="278"/>
      <c r="H279" s="139"/>
      <c r="I279" s="139"/>
      <c r="J279" s="139"/>
      <c r="K279" s="63"/>
      <c r="L279" s="63"/>
      <c r="M279" s="63"/>
      <c r="N279" s="63"/>
      <c r="O279" s="63"/>
      <c r="P279" s="63"/>
      <c r="Q279" s="63"/>
      <c r="R279" s="63"/>
      <c r="S279" s="63"/>
      <c r="T279" s="63"/>
      <c r="U279" s="63"/>
      <c r="V279" s="63"/>
      <c r="W279" s="63"/>
      <c r="X279" s="63"/>
      <c r="Y279" s="63"/>
      <c r="Z279" s="63"/>
      <c r="AA279" s="63"/>
      <c r="AB279" s="63"/>
      <c r="AC279" s="63"/>
      <c r="AD279" s="63"/>
      <c r="AE279" s="63"/>
      <c r="AF279" s="63"/>
      <c r="AG279" s="63"/>
      <c r="AH279" s="63"/>
      <c r="AI279" s="63"/>
      <c r="AJ279" s="63"/>
      <c r="AK279" s="63"/>
      <c r="AL279" s="63"/>
      <c r="AM279" s="63"/>
      <c r="AN279" s="63"/>
      <c r="AO279" s="63"/>
      <c r="AP279" s="63"/>
    </row>
    <row r="280" spans="1:42" s="60" customFormat="1" x14ac:dyDescent="0.2">
      <c r="A280" s="5"/>
      <c r="B280" s="5"/>
      <c r="C280" s="144"/>
      <c r="D280" s="65"/>
      <c r="E280" s="5"/>
      <c r="F280" s="190"/>
      <c r="G280" s="278"/>
      <c r="H280" s="139"/>
      <c r="I280" s="139"/>
      <c r="J280" s="139"/>
      <c r="K280" s="63"/>
      <c r="L280" s="63"/>
      <c r="M280" s="63"/>
      <c r="N280" s="63"/>
      <c r="O280" s="63"/>
      <c r="P280" s="63"/>
      <c r="Q280" s="63"/>
      <c r="R280" s="63"/>
      <c r="S280" s="63"/>
      <c r="T280" s="63"/>
      <c r="U280" s="63"/>
      <c r="V280" s="63"/>
      <c r="W280" s="63"/>
      <c r="X280" s="63"/>
      <c r="Y280" s="63"/>
      <c r="Z280" s="63"/>
      <c r="AA280" s="63"/>
      <c r="AB280" s="63"/>
      <c r="AC280" s="63"/>
      <c r="AD280" s="63"/>
      <c r="AE280" s="63"/>
      <c r="AF280" s="63"/>
      <c r="AG280" s="63"/>
      <c r="AH280" s="63"/>
      <c r="AI280" s="63"/>
      <c r="AJ280" s="63"/>
      <c r="AK280" s="63"/>
      <c r="AL280" s="63"/>
      <c r="AM280" s="63"/>
      <c r="AN280" s="63"/>
      <c r="AO280" s="63"/>
      <c r="AP280" s="63"/>
    </row>
    <row r="281" spans="1:42" s="60" customFormat="1" x14ac:dyDescent="0.2">
      <c r="A281" s="5"/>
      <c r="B281" s="5"/>
      <c r="C281" s="144"/>
      <c r="D281" s="65"/>
      <c r="E281" s="5"/>
      <c r="F281" s="190"/>
      <c r="G281" s="278"/>
      <c r="H281" s="139"/>
      <c r="I281" s="139"/>
      <c r="J281" s="139"/>
      <c r="K281" s="63"/>
      <c r="L281" s="63"/>
      <c r="M281" s="63"/>
      <c r="N281" s="63"/>
      <c r="O281" s="63"/>
      <c r="P281" s="63"/>
      <c r="Q281" s="63"/>
      <c r="R281" s="63"/>
      <c r="S281" s="63"/>
      <c r="T281" s="63"/>
      <c r="U281" s="63"/>
      <c r="V281" s="63"/>
      <c r="W281" s="63"/>
      <c r="X281" s="63"/>
      <c r="Y281" s="63"/>
      <c r="Z281" s="63"/>
      <c r="AA281" s="63"/>
      <c r="AB281" s="63"/>
      <c r="AC281" s="63"/>
      <c r="AD281" s="63"/>
      <c r="AE281" s="63"/>
      <c r="AF281" s="63"/>
      <c r="AG281" s="63"/>
      <c r="AH281" s="63"/>
      <c r="AI281" s="63"/>
      <c r="AJ281" s="63"/>
      <c r="AK281" s="63"/>
      <c r="AL281" s="63"/>
      <c r="AM281" s="63"/>
      <c r="AN281" s="63"/>
      <c r="AO281" s="63"/>
      <c r="AP281" s="63"/>
    </row>
    <row r="282" spans="1:42" s="60" customFormat="1" x14ac:dyDescent="0.2">
      <c r="A282" s="5"/>
      <c r="B282" s="5"/>
      <c r="C282" s="144"/>
      <c r="D282" s="65"/>
      <c r="E282" s="5"/>
      <c r="F282" s="190"/>
      <c r="G282" s="278"/>
      <c r="H282" s="139"/>
      <c r="I282" s="139"/>
      <c r="J282" s="139"/>
      <c r="K282" s="63"/>
      <c r="L282" s="63"/>
      <c r="M282" s="63"/>
      <c r="N282" s="63"/>
      <c r="O282" s="63"/>
      <c r="P282" s="63"/>
      <c r="Q282" s="63"/>
      <c r="R282" s="63"/>
      <c r="S282" s="63"/>
      <c r="T282" s="63"/>
      <c r="U282" s="63"/>
      <c r="V282" s="63"/>
      <c r="W282" s="63"/>
      <c r="X282" s="63"/>
      <c r="Y282" s="63"/>
      <c r="Z282" s="63"/>
      <c r="AA282" s="63"/>
      <c r="AB282" s="63"/>
      <c r="AC282" s="63"/>
      <c r="AD282" s="63"/>
      <c r="AE282" s="63"/>
      <c r="AF282" s="63"/>
      <c r="AG282" s="63"/>
      <c r="AH282" s="63"/>
      <c r="AI282" s="63"/>
      <c r="AJ282" s="63"/>
      <c r="AK282" s="63"/>
      <c r="AL282" s="63"/>
      <c r="AM282" s="63"/>
      <c r="AN282" s="63"/>
      <c r="AO282" s="63"/>
      <c r="AP282" s="63"/>
    </row>
    <row r="283" spans="1:42" s="60" customFormat="1" x14ac:dyDescent="0.2">
      <c r="A283" s="5"/>
      <c r="B283" s="5"/>
      <c r="C283" s="144"/>
      <c r="D283" s="65"/>
      <c r="E283" s="5"/>
      <c r="F283" s="190"/>
      <c r="G283" s="278"/>
      <c r="H283" s="139"/>
      <c r="I283" s="139"/>
      <c r="J283" s="139"/>
      <c r="K283" s="63"/>
      <c r="L283" s="63"/>
      <c r="M283" s="63"/>
      <c r="N283" s="63"/>
      <c r="O283" s="63"/>
      <c r="P283" s="63"/>
      <c r="Q283" s="63"/>
      <c r="R283" s="63"/>
      <c r="S283" s="63"/>
      <c r="T283" s="63"/>
      <c r="U283" s="63"/>
      <c r="V283" s="63"/>
      <c r="W283" s="63"/>
      <c r="X283" s="63"/>
      <c r="Y283" s="63"/>
      <c r="Z283" s="63"/>
      <c r="AA283" s="63"/>
      <c r="AB283" s="63"/>
      <c r="AC283" s="63"/>
      <c r="AD283" s="63"/>
      <c r="AE283" s="63"/>
      <c r="AF283" s="63"/>
      <c r="AG283" s="63"/>
      <c r="AH283" s="63"/>
      <c r="AI283" s="63"/>
      <c r="AJ283" s="63"/>
      <c r="AK283" s="63"/>
      <c r="AL283" s="63"/>
      <c r="AM283" s="63"/>
      <c r="AN283" s="63"/>
      <c r="AO283" s="63"/>
      <c r="AP283" s="63"/>
    </row>
    <row r="284" spans="1:42" s="60" customFormat="1" x14ac:dyDescent="0.2">
      <c r="A284" s="5"/>
      <c r="B284" s="5"/>
      <c r="C284" s="144"/>
      <c r="D284" s="65"/>
      <c r="E284" s="5"/>
      <c r="F284" s="190"/>
      <c r="G284" s="278"/>
      <c r="H284" s="139"/>
      <c r="I284" s="139"/>
      <c r="J284" s="139"/>
      <c r="K284" s="63"/>
      <c r="L284" s="63"/>
      <c r="M284" s="63"/>
      <c r="N284" s="63"/>
      <c r="O284" s="63"/>
      <c r="P284" s="63"/>
      <c r="Q284" s="63"/>
      <c r="R284" s="63"/>
      <c r="S284" s="63"/>
      <c r="T284" s="63"/>
      <c r="U284" s="63"/>
      <c r="V284" s="63"/>
      <c r="W284" s="63"/>
      <c r="X284" s="63"/>
      <c r="Y284" s="63"/>
      <c r="Z284" s="63"/>
      <c r="AA284" s="63"/>
      <c r="AB284" s="63"/>
      <c r="AC284" s="63"/>
      <c r="AD284" s="63"/>
      <c r="AE284" s="63"/>
      <c r="AF284" s="63"/>
      <c r="AG284" s="63"/>
      <c r="AH284" s="63"/>
      <c r="AI284" s="63"/>
      <c r="AJ284" s="63"/>
      <c r="AK284" s="63"/>
      <c r="AL284" s="63"/>
      <c r="AM284" s="63"/>
      <c r="AN284" s="63"/>
      <c r="AO284" s="63"/>
      <c r="AP284" s="63"/>
    </row>
    <row r="285" spans="1:42" s="60" customFormat="1" x14ac:dyDescent="0.2">
      <c r="A285" s="5"/>
      <c r="B285" s="5"/>
      <c r="C285" s="144"/>
      <c r="D285" s="65"/>
      <c r="E285" s="5"/>
      <c r="F285" s="190"/>
      <c r="G285" s="278"/>
      <c r="H285" s="139"/>
      <c r="I285" s="139"/>
      <c r="J285" s="139"/>
      <c r="K285" s="63"/>
      <c r="L285" s="63"/>
      <c r="M285" s="63"/>
      <c r="N285" s="63"/>
      <c r="O285" s="63"/>
      <c r="P285" s="63"/>
      <c r="Q285" s="63"/>
      <c r="R285" s="63"/>
      <c r="S285" s="63"/>
      <c r="T285" s="63"/>
      <c r="U285" s="63"/>
      <c r="V285" s="63"/>
      <c r="W285" s="63"/>
      <c r="X285" s="63"/>
      <c r="Y285" s="63"/>
      <c r="Z285" s="63"/>
      <c r="AA285" s="63"/>
      <c r="AB285" s="63"/>
      <c r="AC285" s="63"/>
      <c r="AD285" s="63"/>
      <c r="AE285" s="63"/>
      <c r="AF285" s="63"/>
      <c r="AG285" s="63"/>
      <c r="AH285" s="63"/>
      <c r="AI285" s="63"/>
      <c r="AJ285" s="63"/>
      <c r="AK285" s="63"/>
      <c r="AL285" s="63"/>
      <c r="AM285" s="63"/>
      <c r="AN285" s="63"/>
      <c r="AO285" s="63"/>
      <c r="AP285" s="63"/>
    </row>
    <row r="286" spans="1:42" s="60" customFormat="1" x14ac:dyDescent="0.2">
      <c r="A286" s="5"/>
      <c r="B286" s="5"/>
      <c r="C286" s="144"/>
      <c r="D286" s="65"/>
      <c r="E286" s="5"/>
      <c r="F286" s="190"/>
      <c r="G286" s="278"/>
      <c r="H286" s="139"/>
      <c r="I286" s="139"/>
      <c r="J286" s="139"/>
      <c r="K286" s="63"/>
      <c r="L286" s="63"/>
      <c r="M286" s="63"/>
      <c r="N286" s="63"/>
      <c r="O286" s="63"/>
      <c r="P286" s="63"/>
      <c r="Q286" s="63"/>
      <c r="R286" s="63"/>
      <c r="S286" s="63"/>
      <c r="T286" s="63"/>
      <c r="U286" s="63"/>
      <c r="V286" s="63"/>
      <c r="W286" s="63"/>
      <c r="X286" s="63"/>
      <c r="Y286" s="63"/>
      <c r="Z286" s="63"/>
      <c r="AA286" s="63"/>
      <c r="AB286" s="63"/>
      <c r="AC286" s="63"/>
      <c r="AD286" s="63"/>
      <c r="AE286" s="63"/>
      <c r="AF286" s="63"/>
      <c r="AG286" s="63"/>
      <c r="AH286" s="63"/>
      <c r="AI286" s="63"/>
      <c r="AJ286" s="63"/>
      <c r="AK286" s="63"/>
      <c r="AL286" s="63"/>
      <c r="AM286" s="63"/>
      <c r="AN286" s="63"/>
      <c r="AO286" s="63"/>
      <c r="AP286" s="63"/>
    </row>
    <row r="287" spans="1:42" s="60" customFormat="1" x14ac:dyDescent="0.2">
      <c r="A287" s="5"/>
      <c r="B287" s="5"/>
      <c r="C287" s="144"/>
      <c r="D287" s="65"/>
      <c r="E287" s="5"/>
      <c r="F287" s="190"/>
      <c r="G287" s="278"/>
      <c r="H287" s="139"/>
      <c r="I287" s="139"/>
      <c r="J287" s="139"/>
      <c r="K287" s="63"/>
      <c r="L287" s="63"/>
      <c r="M287" s="63"/>
      <c r="N287" s="63"/>
      <c r="O287" s="63"/>
      <c r="P287" s="63"/>
      <c r="Q287" s="63"/>
      <c r="R287" s="63"/>
      <c r="S287" s="63"/>
      <c r="T287" s="63"/>
      <c r="U287" s="63"/>
      <c r="V287" s="63"/>
      <c r="W287" s="63"/>
      <c r="X287" s="63"/>
      <c r="Y287" s="63"/>
      <c r="Z287" s="63"/>
      <c r="AA287" s="63"/>
      <c r="AB287" s="63"/>
      <c r="AC287" s="63"/>
      <c r="AD287" s="63"/>
      <c r="AE287" s="63"/>
      <c r="AF287" s="63"/>
      <c r="AG287" s="63"/>
      <c r="AH287" s="63"/>
      <c r="AI287" s="63"/>
      <c r="AJ287" s="63"/>
      <c r="AK287" s="63"/>
      <c r="AL287" s="63"/>
      <c r="AM287" s="63"/>
      <c r="AN287" s="63"/>
      <c r="AO287" s="63"/>
      <c r="AP287" s="63"/>
    </row>
    <row r="288" spans="1:42" s="60" customFormat="1" x14ac:dyDescent="0.2">
      <c r="A288" s="5"/>
      <c r="B288" s="5"/>
      <c r="C288" s="144"/>
      <c r="D288" s="65"/>
      <c r="E288" s="5"/>
      <c r="F288" s="190"/>
      <c r="G288" s="278"/>
      <c r="H288" s="139"/>
      <c r="I288" s="139"/>
      <c r="J288" s="139"/>
      <c r="K288" s="63"/>
      <c r="L288" s="63"/>
      <c r="M288" s="63"/>
      <c r="N288" s="63"/>
      <c r="O288" s="63"/>
      <c r="P288" s="63"/>
      <c r="Q288" s="63"/>
      <c r="R288" s="63"/>
      <c r="S288" s="63"/>
      <c r="T288" s="63"/>
      <c r="U288" s="63"/>
      <c r="V288" s="63"/>
      <c r="W288" s="63"/>
      <c r="X288" s="63"/>
      <c r="Y288" s="63"/>
      <c r="Z288" s="63"/>
      <c r="AA288" s="63"/>
      <c r="AB288" s="63"/>
      <c r="AC288" s="63"/>
      <c r="AD288" s="63"/>
      <c r="AE288" s="63"/>
      <c r="AF288" s="63"/>
      <c r="AG288" s="63"/>
      <c r="AH288" s="63"/>
      <c r="AI288" s="63"/>
      <c r="AJ288" s="63"/>
      <c r="AK288" s="63"/>
      <c r="AL288" s="63"/>
      <c r="AM288" s="63"/>
      <c r="AN288" s="63"/>
      <c r="AO288" s="63"/>
      <c r="AP288" s="63"/>
    </row>
    <row r="289" spans="1:42" s="60" customFormat="1" x14ac:dyDescent="0.2">
      <c r="A289" s="5"/>
      <c r="B289" s="5"/>
      <c r="C289" s="144"/>
      <c r="D289" s="65"/>
      <c r="E289" s="5"/>
      <c r="F289" s="190"/>
      <c r="G289" s="278"/>
      <c r="H289" s="139"/>
      <c r="I289" s="139"/>
      <c r="J289" s="139"/>
      <c r="K289" s="63"/>
      <c r="L289" s="63"/>
      <c r="M289" s="63"/>
      <c r="N289" s="63"/>
      <c r="O289" s="63"/>
      <c r="P289" s="63"/>
      <c r="Q289" s="63"/>
      <c r="R289" s="63"/>
      <c r="S289" s="63"/>
      <c r="T289" s="63"/>
      <c r="U289" s="63"/>
      <c r="V289" s="63"/>
      <c r="W289" s="63"/>
      <c r="X289" s="63"/>
      <c r="Y289" s="63"/>
      <c r="Z289" s="63"/>
      <c r="AA289" s="63"/>
      <c r="AB289" s="63"/>
      <c r="AC289" s="63"/>
      <c r="AD289" s="63"/>
      <c r="AE289" s="63"/>
      <c r="AF289" s="63"/>
      <c r="AG289" s="63"/>
      <c r="AH289" s="63"/>
      <c r="AI289" s="63"/>
      <c r="AJ289" s="63"/>
      <c r="AK289" s="63"/>
      <c r="AL289" s="63"/>
      <c r="AM289" s="63"/>
      <c r="AN289" s="63"/>
      <c r="AO289" s="63"/>
      <c r="AP289" s="63"/>
    </row>
    <row r="290" spans="1:42" s="60" customFormat="1" x14ac:dyDescent="0.2">
      <c r="A290" s="5"/>
      <c r="B290" s="5"/>
      <c r="C290" s="144"/>
      <c r="D290" s="65"/>
      <c r="E290" s="5"/>
      <c r="F290" s="190"/>
      <c r="G290" s="278"/>
      <c r="H290" s="139"/>
      <c r="I290" s="139"/>
      <c r="J290" s="139"/>
      <c r="K290" s="63"/>
      <c r="L290" s="63"/>
      <c r="M290" s="63"/>
      <c r="N290" s="63"/>
      <c r="O290" s="63"/>
      <c r="P290" s="63"/>
      <c r="Q290" s="63"/>
      <c r="R290" s="63"/>
      <c r="S290" s="63"/>
      <c r="T290" s="63"/>
      <c r="U290" s="63"/>
      <c r="V290" s="63"/>
      <c r="W290" s="63"/>
      <c r="X290" s="63"/>
      <c r="Y290" s="63"/>
      <c r="Z290" s="63"/>
      <c r="AA290" s="63"/>
      <c r="AB290" s="63"/>
      <c r="AC290" s="63"/>
      <c r="AD290" s="63"/>
      <c r="AE290" s="63"/>
      <c r="AF290" s="63"/>
      <c r="AG290" s="63"/>
      <c r="AH290" s="63"/>
      <c r="AI290" s="63"/>
      <c r="AJ290" s="63"/>
      <c r="AK290" s="63"/>
      <c r="AL290" s="63"/>
      <c r="AM290" s="63"/>
      <c r="AN290" s="63"/>
      <c r="AO290" s="63"/>
      <c r="AP290" s="63"/>
    </row>
    <row r="291" spans="1:42" s="60" customFormat="1" x14ac:dyDescent="0.2">
      <c r="A291" s="5"/>
      <c r="B291" s="5"/>
      <c r="C291" s="144"/>
      <c r="D291" s="65"/>
      <c r="E291" s="5"/>
      <c r="F291" s="190"/>
      <c r="G291" s="278"/>
      <c r="H291" s="139"/>
      <c r="I291" s="139"/>
      <c r="J291" s="139"/>
      <c r="K291" s="63"/>
      <c r="L291" s="63"/>
      <c r="M291" s="63"/>
      <c r="N291" s="63"/>
      <c r="O291" s="63"/>
      <c r="P291" s="63"/>
      <c r="Q291" s="63"/>
      <c r="R291" s="63"/>
      <c r="S291" s="63"/>
      <c r="T291" s="63"/>
      <c r="U291" s="63"/>
      <c r="V291" s="63"/>
      <c r="W291" s="63"/>
      <c r="X291" s="63"/>
      <c r="Y291" s="63"/>
      <c r="Z291" s="63"/>
      <c r="AA291" s="63"/>
      <c r="AB291" s="63"/>
      <c r="AC291" s="63"/>
      <c r="AD291" s="63"/>
      <c r="AE291" s="63"/>
      <c r="AF291" s="63"/>
      <c r="AG291" s="63"/>
      <c r="AH291" s="63"/>
      <c r="AI291" s="63"/>
      <c r="AJ291" s="63"/>
      <c r="AK291" s="63"/>
      <c r="AL291" s="63"/>
      <c r="AM291" s="63"/>
      <c r="AN291" s="63"/>
      <c r="AO291" s="63"/>
      <c r="AP291" s="63"/>
    </row>
    <row r="292" spans="1:42" s="60" customFormat="1" x14ac:dyDescent="0.2">
      <c r="A292" s="5"/>
      <c r="B292" s="5"/>
      <c r="C292" s="144"/>
      <c r="D292" s="65"/>
      <c r="E292" s="5"/>
      <c r="F292" s="190"/>
      <c r="G292" s="278"/>
      <c r="H292" s="139"/>
      <c r="I292" s="139"/>
      <c r="J292" s="139"/>
      <c r="K292" s="63"/>
      <c r="L292" s="63"/>
      <c r="M292" s="63"/>
      <c r="N292" s="63"/>
      <c r="O292" s="63"/>
      <c r="P292" s="63"/>
      <c r="Q292" s="63"/>
      <c r="R292" s="63"/>
      <c r="S292" s="63"/>
      <c r="T292" s="63"/>
      <c r="U292" s="63"/>
      <c r="V292" s="63"/>
      <c r="W292" s="63"/>
      <c r="X292" s="63"/>
      <c r="Y292" s="63"/>
      <c r="Z292" s="63"/>
      <c r="AA292" s="63"/>
      <c r="AB292" s="63"/>
      <c r="AC292" s="63"/>
      <c r="AD292" s="63"/>
      <c r="AE292" s="63"/>
      <c r="AF292" s="63"/>
      <c r="AG292" s="63"/>
      <c r="AH292" s="63"/>
      <c r="AI292" s="63"/>
      <c r="AJ292" s="63"/>
      <c r="AK292" s="63"/>
      <c r="AL292" s="63"/>
      <c r="AM292" s="63"/>
      <c r="AN292" s="63"/>
      <c r="AO292" s="63"/>
      <c r="AP292" s="63"/>
    </row>
    <row r="293" spans="1:42" s="60" customFormat="1" x14ac:dyDescent="0.2">
      <c r="A293" s="5"/>
      <c r="B293" s="5"/>
      <c r="C293" s="144"/>
      <c r="D293" s="65"/>
      <c r="E293" s="5"/>
      <c r="F293" s="190"/>
      <c r="G293" s="278"/>
      <c r="H293" s="139"/>
      <c r="I293" s="139"/>
      <c r="J293" s="139"/>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3"/>
      <c r="AO293" s="63"/>
      <c r="AP293" s="63"/>
    </row>
    <row r="294" spans="1:42" s="60" customFormat="1" x14ac:dyDescent="0.2">
      <c r="A294" s="5"/>
      <c r="B294" s="5"/>
      <c r="C294" s="144"/>
      <c r="D294" s="65"/>
      <c r="E294" s="5"/>
      <c r="F294" s="190"/>
      <c r="G294" s="278"/>
      <c r="H294" s="139"/>
      <c r="I294" s="139"/>
      <c r="J294" s="139"/>
      <c r="K294" s="63"/>
      <c r="L294" s="63"/>
      <c r="M294" s="63"/>
      <c r="N294" s="63"/>
      <c r="O294" s="63"/>
      <c r="P294" s="63"/>
      <c r="Q294" s="63"/>
      <c r="R294" s="63"/>
      <c r="S294" s="63"/>
      <c r="T294" s="63"/>
      <c r="U294" s="63"/>
      <c r="V294" s="63"/>
      <c r="W294" s="63"/>
      <c r="X294" s="63"/>
      <c r="Y294" s="63"/>
      <c r="Z294" s="63"/>
      <c r="AA294" s="63"/>
      <c r="AB294" s="63"/>
      <c r="AC294" s="63"/>
      <c r="AD294" s="63"/>
      <c r="AE294" s="63"/>
      <c r="AF294" s="63"/>
      <c r="AG294" s="63"/>
      <c r="AH294" s="63"/>
      <c r="AI294" s="63"/>
      <c r="AJ294" s="63"/>
      <c r="AK294" s="63"/>
      <c r="AL294" s="63"/>
      <c r="AM294" s="63"/>
      <c r="AN294" s="63"/>
      <c r="AO294" s="63"/>
      <c r="AP294" s="63"/>
    </row>
    <row r="295" spans="1:42" s="60" customFormat="1" x14ac:dyDescent="0.2">
      <c r="A295" s="5"/>
      <c r="B295" s="5"/>
      <c r="C295" s="144"/>
      <c r="D295" s="65"/>
      <c r="E295" s="5"/>
      <c r="F295" s="190"/>
      <c r="G295" s="278"/>
      <c r="H295" s="139"/>
      <c r="I295" s="139"/>
      <c r="J295" s="139"/>
      <c r="K295" s="63"/>
      <c r="L295" s="63"/>
      <c r="M295" s="63"/>
      <c r="N295" s="63"/>
      <c r="O295" s="63"/>
      <c r="P295" s="63"/>
      <c r="Q295" s="63"/>
      <c r="R295" s="63"/>
      <c r="S295" s="63"/>
      <c r="T295" s="63"/>
      <c r="U295" s="63"/>
      <c r="V295" s="63"/>
      <c r="W295" s="63"/>
      <c r="X295" s="63"/>
      <c r="Y295" s="63"/>
      <c r="Z295" s="63"/>
      <c r="AA295" s="63"/>
      <c r="AB295" s="63"/>
      <c r="AC295" s="63"/>
      <c r="AD295" s="63"/>
      <c r="AE295" s="63"/>
      <c r="AF295" s="63"/>
      <c r="AG295" s="63"/>
      <c r="AH295" s="63"/>
      <c r="AI295" s="63"/>
      <c r="AJ295" s="63"/>
      <c r="AK295" s="63"/>
      <c r="AL295" s="63"/>
      <c r="AM295" s="63"/>
      <c r="AN295" s="63"/>
      <c r="AO295" s="63"/>
      <c r="AP295" s="63"/>
    </row>
    <row r="296" spans="1:42" s="60" customFormat="1" x14ac:dyDescent="0.2">
      <c r="A296" s="5"/>
      <c r="B296" s="5"/>
      <c r="C296" s="144"/>
      <c r="D296" s="65"/>
      <c r="E296" s="5"/>
      <c r="F296" s="190"/>
      <c r="G296" s="278"/>
      <c r="H296" s="139"/>
      <c r="I296" s="139"/>
      <c r="J296" s="139"/>
      <c r="K296" s="63"/>
      <c r="L296" s="63"/>
      <c r="M296" s="63"/>
      <c r="N296" s="63"/>
      <c r="O296" s="63"/>
      <c r="P296" s="63"/>
      <c r="Q296" s="63"/>
      <c r="R296" s="63"/>
      <c r="S296" s="63"/>
      <c r="T296" s="63"/>
      <c r="U296" s="63"/>
      <c r="V296" s="63"/>
      <c r="W296" s="63"/>
      <c r="X296" s="63"/>
      <c r="Y296" s="63"/>
      <c r="Z296" s="63"/>
      <c r="AA296" s="63"/>
      <c r="AB296" s="63"/>
      <c r="AC296" s="63"/>
      <c r="AD296" s="63"/>
      <c r="AE296" s="63"/>
      <c r="AF296" s="63"/>
      <c r="AG296" s="63"/>
      <c r="AH296" s="63"/>
      <c r="AI296" s="63"/>
      <c r="AJ296" s="63"/>
      <c r="AK296" s="63"/>
      <c r="AL296" s="63"/>
      <c r="AM296" s="63"/>
      <c r="AN296" s="63"/>
      <c r="AO296" s="63"/>
      <c r="AP296" s="63"/>
    </row>
    <row r="297" spans="1:42" s="60" customFormat="1" x14ac:dyDescent="0.2">
      <c r="A297" s="5"/>
      <c r="B297" s="5"/>
      <c r="C297" s="144"/>
      <c r="D297" s="65"/>
      <c r="E297" s="5"/>
      <c r="F297" s="190"/>
      <c r="G297" s="278"/>
      <c r="H297" s="139"/>
      <c r="I297" s="139"/>
      <c r="J297" s="139"/>
      <c r="K297" s="63"/>
      <c r="L297" s="63"/>
      <c r="M297" s="63"/>
      <c r="N297" s="63"/>
      <c r="O297" s="63"/>
      <c r="P297" s="63"/>
      <c r="Q297" s="63"/>
      <c r="R297" s="63"/>
      <c r="S297" s="63"/>
      <c r="T297" s="63"/>
      <c r="U297" s="63"/>
      <c r="V297" s="63"/>
      <c r="W297" s="63"/>
      <c r="X297" s="63"/>
      <c r="Y297" s="63"/>
      <c r="Z297" s="63"/>
      <c r="AA297" s="63"/>
      <c r="AB297" s="63"/>
      <c r="AC297" s="63"/>
      <c r="AD297" s="63"/>
      <c r="AE297" s="63"/>
      <c r="AF297" s="63"/>
      <c r="AG297" s="63"/>
      <c r="AH297" s="63"/>
      <c r="AI297" s="63"/>
      <c r="AJ297" s="63"/>
      <c r="AK297" s="63"/>
      <c r="AL297" s="63"/>
      <c r="AM297" s="63"/>
      <c r="AN297" s="63"/>
      <c r="AO297" s="63"/>
      <c r="AP297" s="63"/>
    </row>
    <row r="298" spans="1:42" s="60" customFormat="1" x14ac:dyDescent="0.2">
      <c r="A298" s="5"/>
      <c r="B298" s="5"/>
      <c r="C298" s="144"/>
      <c r="D298" s="65"/>
      <c r="E298" s="5"/>
      <c r="F298" s="190"/>
      <c r="G298" s="278"/>
      <c r="H298" s="139"/>
      <c r="I298" s="139"/>
      <c r="J298" s="139"/>
      <c r="K298" s="63"/>
      <c r="L298" s="63"/>
      <c r="M298" s="63"/>
      <c r="N298" s="63"/>
      <c r="O298" s="63"/>
      <c r="P298" s="63"/>
      <c r="Q298" s="63"/>
      <c r="R298" s="63"/>
      <c r="S298" s="63"/>
      <c r="T298" s="63"/>
      <c r="U298" s="63"/>
      <c r="V298" s="63"/>
      <c r="W298" s="63"/>
      <c r="X298" s="63"/>
      <c r="Y298" s="63"/>
      <c r="Z298" s="63"/>
      <c r="AA298" s="63"/>
      <c r="AB298" s="63"/>
      <c r="AC298" s="63"/>
      <c r="AD298" s="63"/>
      <c r="AE298" s="63"/>
      <c r="AF298" s="63"/>
      <c r="AG298" s="63"/>
      <c r="AH298" s="63"/>
      <c r="AI298" s="63"/>
      <c r="AJ298" s="63"/>
      <c r="AK298" s="63"/>
      <c r="AL298" s="63"/>
      <c r="AM298" s="63"/>
      <c r="AN298" s="63"/>
      <c r="AO298" s="63"/>
      <c r="AP298" s="63"/>
    </row>
    <row r="299" spans="1:42" s="60" customFormat="1" x14ac:dyDescent="0.2">
      <c r="A299" s="5"/>
      <c r="B299" s="5"/>
      <c r="C299" s="144"/>
      <c r="D299" s="65"/>
      <c r="E299" s="5"/>
      <c r="F299" s="190"/>
      <c r="G299" s="278"/>
      <c r="H299" s="139"/>
      <c r="I299" s="139"/>
      <c r="J299" s="139"/>
      <c r="K299" s="63"/>
      <c r="L299" s="63"/>
      <c r="M299" s="63"/>
      <c r="N299" s="63"/>
      <c r="O299" s="63"/>
      <c r="P299" s="63"/>
      <c r="Q299" s="63"/>
      <c r="R299" s="63"/>
      <c r="S299" s="63"/>
      <c r="T299" s="63"/>
      <c r="U299" s="63"/>
      <c r="V299" s="63"/>
      <c r="W299" s="63"/>
      <c r="X299" s="63"/>
      <c r="Y299" s="63"/>
      <c r="Z299" s="63"/>
      <c r="AA299" s="63"/>
      <c r="AB299" s="63"/>
      <c r="AC299" s="63"/>
      <c r="AD299" s="63"/>
      <c r="AE299" s="63"/>
      <c r="AF299" s="63"/>
      <c r="AG299" s="63"/>
      <c r="AH299" s="63"/>
      <c r="AI299" s="63"/>
      <c r="AJ299" s="63"/>
      <c r="AK299" s="63"/>
      <c r="AL299" s="63"/>
      <c r="AM299" s="63"/>
      <c r="AN299" s="63"/>
      <c r="AO299" s="63"/>
      <c r="AP299" s="63"/>
    </row>
    <row r="300" spans="1:42" s="60" customFormat="1" x14ac:dyDescent="0.2">
      <c r="A300" s="5"/>
      <c r="B300" s="5"/>
      <c r="C300" s="144"/>
      <c r="D300" s="65"/>
      <c r="E300" s="5"/>
      <c r="F300" s="190"/>
      <c r="G300" s="278"/>
      <c r="H300" s="139"/>
      <c r="I300" s="139"/>
      <c r="J300" s="139"/>
      <c r="K300" s="63"/>
      <c r="L300" s="63"/>
      <c r="M300" s="63"/>
      <c r="N300" s="63"/>
      <c r="O300" s="63"/>
      <c r="P300" s="63"/>
      <c r="Q300" s="63"/>
      <c r="R300" s="63"/>
      <c r="S300" s="63"/>
      <c r="T300" s="63"/>
      <c r="U300" s="63"/>
      <c r="V300" s="63"/>
      <c r="W300" s="63"/>
      <c r="X300" s="63"/>
      <c r="Y300" s="63"/>
      <c r="Z300" s="63"/>
      <c r="AA300" s="63"/>
      <c r="AB300" s="63"/>
      <c r="AC300" s="63"/>
      <c r="AD300" s="63"/>
      <c r="AE300" s="63"/>
      <c r="AF300" s="63"/>
      <c r="AG300" s="63"/>
      <c r="AH300" s="63"/>
      <c r="AI300" s="63"/>
      <c r="AJ300" s="63"/>
      <c r="AK300" s="63"/>
      <c r="AL300" s="63"/>
      <c r="AM300" s="63"/>
      <c r="AN300" s="63"/>
      <c r="AO300" s="63"/>
      <c r="AP300" s="63"/>
    </row>
    <row r="301" spans="1:42" s="60" customFormat="1" x14ac:dyDescent="0.2">
      <c r="A301" s="5"/>
      <c r="B301" s="5"/>
      <c r="C301" s="144"/>
      <c r="D301" s="65"/>
      <c r="E301" s="5"/>
      <c r="F301" s="190"/>
      <c r="G301" s="278"/>
      <c r="H301" s="139"/>
      <c r="I301" s="139"/>
      <c r="J301" s="139"/>
      <c r="K301" s="63"/>
      <c r="L301" s="63"/>
      <c r="M301" s="63"/>
      <c r="N301" s="63"/>
      <c r="O301" s="63"/>
      <c r="P301" s="63"/>
      <c r="Q301" s="63"/>
      <c r="R301" s="63"/>
      <c r="S301" s="63"/>
      <c r="T301" s="63"/>
      <c r="U301" s="63"/>
      <c r="V301" s="63"/>
      <c r="W301" s="63"/>
      <c r="X301" s="63"/>
      <c r="Y301" s="63"/>
      <c r="Z301" s="63"/>
      <c r="AA301" s="63"/>
      <c r="AB301" s="63"/>
      <c r="AC301" s="63"/>
      <c r="AD301" s="63"/>
      <c r="AE301" s="63"/>
      <c r="AF301" s="63"/>
      <c r="AG301" s="63"/>
      <c r="AH301" s="63"/>
      <c r="AI301" s="63"/>
      <c r="AJ301" s="63"/>
      <c r="AK301" s="63"/>
      <c r="AL301" s="63"/>
      <c r="AM301" s="63"/>
      <c r="AN301" s="63"/>
      <c r="AO301" s="63"/>
      <c r="AP301" s="63"/>
    </row>
    <row r="302" spans="1:42" s="60" customFormat="1" x14ac:dyDescent="0.2">
      <c r="A302" s="5"/>
      <c r="B302" s="5"/>
      <c r="C302" s="144"/>
      <c r="D302" s="65"/>
      <c r="E302" s="5"/>
      <c r="F302" s="190"/>
      <c r="G302" s="278"/>
      <c r="H302" s="139"/>
      <c r="I302" s="139"/>
      <c r="J302" s="139"/>
      <c r="K302" s="63"/>
      <c r="L302" s="63"/>
      <c r="M302" s="63"/>
      <c r="N302" s="63"/>
      <c r="O302" s="63"/>
      <c r="P302" s="63"/>
      <c r="Q302" s="63"/>
      <c r="R302" s="63"/>
      <c r="S302" s="63"/>
      <c r="T302" s="63"/>
      <c r="U302" s="63"/>
      <c r="V302" s="63"/>
      <c r="W302" s="63"/>
      <c r="X302" s="63"/>
      <c r="Y302" s="63"/>
      <c r="Z302" s="63"/>
      <c r="AA302" s="63"/>
      <c r="AB302" s="63"/>
      <c r="AC302" s="63"/>
      <c r="AD302" s="63"/>
      <c r="AE302" s="63"/>
      <c r="AF302" s="63"/>
      <c r="AG302" s="63"/>
      <c r="AH302" s="63"/>
      <c r="AI302" s="63"/>
      <c r="AJ302" s="63"/>
      <c r="AK302" s="63"/>
      <c r="AL302" s="63"/>
      <c r="AM302" s="63"/>
      <c r="AN302" s="63"/>
      <c r="AO302" s="63"/>
      <c r="AP302" s="63"/>
    </row>
    <row r="303" spans="1:42" s="60" customFormat="1" x14ac:dyDescent="0.2">
      <c r="A303" s="5"/>
      <c r="B303" s="5"/>
      <c r="C303" s="144"/>
      <c r="D303" s="65"/>
      <c r="E303" s="5"/>
      <c r="F303" s="190"/>
      <c r="G303" s="278"/>
      <c r="H303" s="139"/>
      <c r="I303" s="139"/>
      <c r="J303" s="139"/>
      <c r="K303" s="63"/>
      <c r="L303" s="63"/>
      <c r="M303" s="63"/>
      <c r="N303" s="63"/>
      <c r="O303" s="63"/>
      <c r="P303" s="63"/>
      <c r="Q303" s="63"/>
      <c r="R303" s="63"/>
      <c r="S303" s="63"/>
      <c r="T303" s="63"/>
      <c r="U303" s="63"/>
      <c r="V303" s="63"/>
      <c r="W303" s="63"/>
      <c r="X303" s="63"/>
      <c r="Y303" s="63"/>
      <c r="Z303" s="63"/>
      <c r="AA303" s="63"/>
      <c r="AB303" s="63"/>
      <c r="AC303" s="63"/>
      <c r="AD303" s="63"/>
      <c r="AE303" s="63"/>
      <c r="AF303" s="63"/>
      <c r="AG303" s="63"/>
      <c r="AH303" s="63"/>
      <c r="AI303" s="63"/>
      <c r="AJ303" s="63"/>
      <c r="AK303" s="63"/>
      <c r="AL303" s="63"/>
      <c r="AM303" s="63"/>
      <c r="AN303" s="63"/>
      <c r="AO303" s="63"/>
      <c r="AP303" s="63"/>
    </row>
    <row r="304" spans="1:42" s="60" customFormat="1" x14ac:dyDescent="0.2">
      <c r="A304" s="5"/>
      <c r="B304" s="5"/>
      <c r="C304" s="144"/>
      <c r="D304" s="65"/>
      <c r="E304" s="5"/>
      <c r="F304" s="190"/>
      <c r="G304" s="278"/>
      <c r="H304" s="139"/>
      <c r="I304" s="139"/>
      <c r="J304" s="139"/>
      <c r="K304" s="63"/>
      <c r="L304" s="63"/>
      <c r="M304" s="63"/>
      <c r="N304" s="63"/>
      <c r="O304" s="63"/>
      <c r="P304" s="63"/>
      <c r="Q304" s="63"/>
      <c r="R304" s="63"/>
      <c r="S304" s="63"/>
      <c r="T304" s="63"/>
      <c r="U304" s="63"/>
      <c r="V304" s="63"/>
      <c r="W304" s="63"/>
      <c r="X304" s="63"/>
      <c r="Y304" s="63"/>
      <c r="Z304" s="63"/>
      <c r="AA304" s="63"/>
      <c r="AB304" s="63"/>
      <c r="AC304" s="63"/>
      <c r="AD304" s="63"/>
      <c r="AE304" s="63"/>
      <c r="AF304" s="63"/>
      <c r="AG304" s="63"/>
      <c r="AH304" s="63"/>
      <c r="AI304" s="63"/>
      <c r="AJ304" s="63"/>
      <c r="AK304" s="63"/>
      <c r="AL304" s="63"/>
      <c r="AM304" s="63"/>
      <c r="AN304" s="63"/>
      <c r="AO304" s="63"/>
      <c r="AP304" s="63"/>
    </row>
    <row r="305" spans="1:42" s="60" customFormat="1" x14ac:dyDescent="0.2">
      <c r="A305" s="5"/>
      <c r="B305" s="5"/>
      <c r="C305" s="144"/>
      <c r="D305" s="65"/>
      <c r="E305" s="5"/>
      <c r="F305" s="190"/>
      <c r="G305" s="278"/>
      <c r="H305" s="139"/>
      <c r="I305" s="139"/>
      <c r="J305" s="139"/>
      <c r="K305" s="63"/>
      <c r="L305" s="63"/>
      <c r="M305" s="63"/>
      <c r="N305" s="63"/>
      <c r="O305" s="63"/>
      <c r="P305" s="63"/>
      <c r="Q305" s="63"/>
      <c r="R305" s="63"/>
      <c r="S305" s="63"/>
      <c r="T305" s="63"/>
      <c r="U305" s="63"/>
      <c r="V305" s="63"/>
      <c r="W305" s="63"/>
      <c r="X305" s="63"/>
      <c r="Y305" s="63"/>
      <c r="Z305" s="63"/>
      <c r="AA305" s="63"/>
      <c r="AB305" s="63"/>
      <c r="AC305" s="63"/>
      <c r="AD305" s="63"/>
      <c r="AE305" s="63"/>
      <c r="AF305" s="63"/>
      <c r="AG305" s="63"/>
      <c r="AH305" s="63"/>
      <c r="AI305" s="63"/>
      <c r="AJ305" s="63"/>
      <c r="AK305" s="63"/>
      <c r="AL305" s="63"/>
      <c r="AM305" s="63"/>
      <c r="AN305" s="63"/>
      <c r="AO305" s="63"/>
      <c r="AP305" s="63"/>
    </row>
    <row r="306" spans="1:42" s="60" customFormat="1" x14ac:dyDescent="0.2">
      <c r="A306" s="5"/>
      <c r="B306" s="5"/>
      <c r="C306" s="144"/>
      <c r="D306" s="65"/>
      <c r="E306" s="5"/>
      <c r="F306" s="190"/>
      <c r="G306" s="278"/>
      <c r="H306" s="139"/>
      <c r="I306" s="139"/>
      <c r="J306" s="139"/>
      <c r="K306" s="63"/>
      <c r="L306" s="63"/>
      <c r="M306" s="63"/>
      <c r="N306" s="63"/>
      <c r="O306" s="63"/>
      <c r="P306" s="63"/>
      <c r="Q306" s="63"/>
      <c r="R306" s="63"/>
      <c r="S306" s="63"/>
      <c r="T306" s="63"/>
      <c r="U306" s="63"/>
      <c r="V306" s="63"/>
      <c r="W306" s="63"/>
      <c r="X306" s="63"/>
      <c r="Y306" s="63"/>
      <c r="Z306" s="63"/>
      <c r="AA306" s="63"/>
      <c r="AB306" s="63"/>
      <c r="AC306" s="63"/>
      <c r="AD306" s="63"/>
      <c r="AE306" s="63"/>
      <c r="AF306" s="63"/>
      <c r="AG306" s="63"/>
      <c r="AH306" s="63"/>
      <c r="AI306" s="63"/>
      <c r="AJ306" s="63"/>
      <c r="AK306" s="63"/>
      <c r="AL306" s="63"/>
      <c r="AM306" s="63"/>
      <c r="AN306" s="63"/>
      <c r="AO306" s="63"/>
      <c r="AP306" s="63"/>
    </row>
    <row r="307" spans="1:42" s="60" customFormat="1" x14ac:dyDescent="0.2">
      <c r="A307" s="5"/>
      <c r="B307" s="5"/>
      <c r="C307" s="144"/>
      <c r="D307" s="65"/>
      <c r="E307" s="5"/>
      <c r="F307" s="190"/>
      <c r="G307" s="278"/>
      <c r="H307" s="139"/>
      <c r="I307" s="139"/>
      <c r="J307" s="139"/>
      <c r="K307" s="63"/>
      <c r="L307" s="63"/>
      <c r="M307" s="63"/>
      <c r="N307" s="63"/>
      <c r="O307" s="63"/>
      <c r="P307" s="63"/>
      <c r="Q307" s="63"/>
      <c r="R307" s="63"/>
      <c r="S307" s="63"/>
      <c r="T307" s="63"/>
      <c r="U307" s="63"/>
      <c r="V307" s="63"/>
      <c r="W307" s="63"/>
      <c r="X307" s="63"/>
      <c r="Y307" s="63"/>
      <c r="Z307" s="63"/>
      <c r="AA307" s="63"/>
      <c r="AB307" s="63"/>
      <c r="AC307" s="63"/>
      <c r="AD307" s="63"/>
      <c r="AE307" s="63"/>
      <c r="AF307" s="63"/>
      <c r="AG307" s="63"/>
      <c r="AH307" s="63"/>
      <c r="AI307" s="63"/>
      <c r="AJ307" s="63"/>
      <c r="AK307" s="63"/>
      <c r="AL307" s="63"/>
      <c r="AM307" s="63"/>
      <c r="AN307" s="63"/>
      <c r="AO307" s="63"/>
      <c r="AP307" s="63"/>
    </row>
    <row r="308" spans="1:42" s="60" customFormat="1" x14ac:dyDescent="0.2">
      <c r="A308" s="5"/>
      <c r="B308" s="5"/>
      <c r="C308" s="144"/>
      <c r="D308" s="65"/>
      <c r="E308" s="5"/>
      <c r="F308" s="190"/>
      <c r="G308" s="278"/>
      <c r="H308" s="139"/>
      <c r="I308" s="139"/>
      <c r="J308" s="139"/>
      <c r="K308" s="63"/>
      <c r="L308" s="63"/>
      <c r="M308" s="63"/>
      <c r="N308" s="63"/>
      <c r="O308" s="63"/>
      <c r="P308" s="63"/>
      <c r="Q308" s="63"/>
      <c r="R308" s="63"/>
      <c r="S308" s="63"/>
      <c r="T308" s="63"/>
      <c r="U308" s="63"/>
      <c r="V308" s="63"/>
      <c r="W308" s="63"/>
      <c r="X308" s="63"/>
      <c r="Y308" s="63"/>
      <c r="Z308" s="63"/>
      <c r="AA308" s="63"/>
      <c r="AB308" s="63"/>
      <c r="AC308" s="63"/>
      <c r="AD308" s="63"/>
      <c r="AE308" s="63"/>
      <c r="AF308" s="63"/>
      <c r="AG308" s="63"/>
      <c r="AH308" s="63"/>
      <c r="AI308" s="63"/>
      <c r="AJ308" s="63"/>
      <c r="AK308" s="63"/>
      <c r="AL308" s="63"/>
      <c r="AM308" s="63"/>
      <c r="AN308" s="63"/>
      <c r="AO308" s="63"/>
      <c r="AP308" s="63"/>
    </row>
    <row r="309" spans="1:42" s="60" customFormat="1" x14ac:dyDescent="0.2">
      <c r="A309" s="5"/>
      <c r="B309" s="5"/>
      <c r="C309" s="144"/>
      <c r="D309" s="65"/>
      <c r="E309" s="5"/>
      <c r="F309" s="190"/>
      <c r="G309" s="278"/>
      <c r="H309" s="139"/>
      <c r="I309" s="139"/>
      <c r="J309" s="139"/>
      <c r="K309" s="63"/>
      <c r="L309" s="63"/>
      <c r="M309" s="63"/>
      <c r="N309" s="63"/>
      <c r="O309" s="63"/>
      <c r="P309" s="63"/>
      <c r="Q309" s="63"/>
      <c r="R309" s="63"/>
      <c r="S309" s="63"/>
      <c r="T309" s="63"/>
      <c r="U309" s="63"/>
      <c r="V309" s="63"/>
      <c r="W309" s="63"/>
      <c r="X309" s="63"/>
      <c r="Y309" s="63"/>
      <c r="Z309" s="63"/>
      <c r="AA309" s="63"/>
      <c r="AB309" s="63"/>
      <c r="AC309" s="63"/>
      <c r="AD309" s="63"/>
      <c r="AE309" s="63"/>
      <c r="AF309" s="63"/>
      <c r="AG309" s="63"/>
      <c r="AH309" s="63"/>
      <c r="AI309" s="63"/>
      <c r="AJ309" s="63"/>
      <c r="AK309" s="63"/>
      <c r="AL309" s="63"/>
      <c r="AM309" s="63"/>
      <c r="AN309" s="63"/>
      <c r="AO309" s="63"/>
      <c r="AP309" s="63"/>
    </row>
    <row r="310" spans="1:42" s="60" customFormat="1" x14ac:dyDescent="0.2">
      <c r="A310" s="5"/>
      <c r="B310" s="5"/>
      <c r="C310" s="144"/>
      <c r="D310" s="65"/>
      <c r="E310" s="5"/>
      <c r="F310" s="190"/>
      <c r="G310" s="278"/>
      <c r="H310" s="139"/>
      <c r="I310" s="139"/>
      <c r="J310" s="139"/>
      <c r="K310" s="63"/>
      <c r="L310" s="63"/>
      <c r="M310" s="63"/>
      <c r="N310" s="63"/>
      <c r="O310" s="63"/>
      <c r="P310" s="63"/>
      <c r="Q310" s="63"/>
      <c r="R310" s="63"/>
      <c r="S310" s="63"/>
      <c r="T310" s="63"/>
      <c r="U310" s="63"/>
      <c r="V310" s="63"/>
      <c r="W310" s="63"/>
      <c r="X310" s="63"/>
      <c r="Y310" s="63"/>
      <c r="Z310" s="63"/>
      <c r="AA310" s="63"/>
      <c r="AB310" s="63"/>
      <c r="AC310" s="63"/>
      <c r="AD310" s="63"/>
      <c r="AE310" s="63"/>
      <c r="AF310" s="63"/>
      <c r="AG310" s="63"/>
      <c r="AH310" s="63"/>
      <c r="AI310" s="63"/>
      <c r="AJ310" s="63"/>
      <c r="AK310" s="63"/>
      <c r="AL310" s="63"/>
      <c r="AM310" s="63"/>
      <c r="AN310" s="63"/>
      <c r="AO310" s="63"/>
      <c r="AP310" s="63"/>
    </row>
    <row r="311" spans="1:42" s="60" customFormat="1" x14ac:dyDescent="0.2">
      <c r="A311" s="5"/>
      <c r="B311" s="5"/>
      <c r="C311" s="144"/>
      <c r="D311" s="65"/>
      <c r="E311" s="5"/>
      <c r="F311" s="190"/>
      <c r="G311" s="278"/>
      <c r="H311" s="139"/>
      <c r="I311" s="139"/>
      <c r="J311" s="139"/>
      <c r="K311" s="63"/>
      <c r="L311" s="63"/>
      <c r="M311" s="63"/>
      <c r="N311" s="63"/>
      <c r="O311" s="63"/>
      <c r="P311" s="63"/>
      <c r="Q311" s="63"/>
      <c r="R311" s="63"/>
      <c r="S311" s="63"/>
      <c r="T311" s="63"/>
      <c r="U311" s="63"/>
      <c r="V311" s="63"/>
      <c r="W311" s="63"/>
      <c r="X311" s="63"/>
      <c r="Y311" s="63"/>
      <c r="Z311" s="63"/>
      <c r="AA311" s="63"/>
      <c r="AB311" s="63"/>
      <c r="AC311" s="63"/>
      <c r="AD311" s="63"/>
      <c r="AE311" s="63"/>
      <c r="AF311" s="63"/>
      <c r="AG311" s="63"/>
      <c r="AH311" s="63"/>
      <c r="AI311" s="63"/>
      <c r="AJ311" s="63"/>
      <c r="AK311" s="63"/>
      <c r="AL311" s="63"/>
      <c r="AM311" s="63"/>
      <c r="AN311" s="63"/>
      <c r="AO311" s="63"/>
      <c r="AP311" s="63"/>
    </row>
    <row r="312" spans="1:42" s="60" customFormat="1" x14ac:dyDescent="0.2">
      <c r="A312" s="5"/>
      <c r="B312" s="5"/>
      <c r="C312" s="144"/>
      <c r="D312" s="65"/>
      <c r="E312" s="5"/>
      <c r="F312" s="190"/>
      <c r="G312" s="278"/>
      <c r="H312" s="139"/>
      <c r="I312" s="139"/>
      <c r="J312" s="139"/>
      <c r="K312" s="63"/>
      <c r="L312" s="63"/>
      <c r="M312" s="63"/>
      <c r="N312" s="63"/>
      <c r="O312" s="63"/>
      <c r="P312" s="63"/>
      <c r="Q312" s="63"/>
      <c r="R312" s="63"/>
      <c r="S312" s="63"/>
      <c r="T312" s="63"/>
      <c r="U312" s="63"/>
      <c r="V312" s="63"/>
      <c r="W312" s="63"/>
      <c r="X312" s="63"/>
      <c r="Y312" s="63"/>
      <c r="Z312" s="63"/>
      <c r="AA312" s="63"/>
      <c r="AB312" s="63"/>
      <c r="AC312" s="63"/>
      <c r="AD312" s="63"/>
      <c r="AE312" s="63"/>
      <c r="AF312" s="63"/>
      <c r="AG312" s="63"/>
      <c r="AH312" s="63"/>
      <c r="AI312" s="63"/>
      <c r="AJ312" s="63"/>
      <c r="AK312" s="63"/>
      <c r="AL312" s="63"/>
      <c r="AM312" s="63"/>
      <c r="AN312" s="63"/>
      <c r="AO312" s="63"/>
      <c r="AP312" s="63"/>
    </row>
    <row r="313" spans="1:42" s="60" customFormat="1" x14ac:dyDescent="0.2">
      <c r="A313" s="5"/>
      <c r="B313" s="5"/>
      <c r="C313" s="144"/>
      <c r="D313" s="65"/>
      <c r="E313" s="5"/>
      <c r="F313" s="190"/>
      <c r="G313" s="278"/>
      <c r="H313" s="139"/>
      <c r="I313" s="139"/>
      <c r="J313" s="139"/>
      <c r="K313" s="63"/>
      <c r="L313" s="63"/>
      <c r="M313" s="63"/>
      <c r="N313" s="63"/>
      <c r="O313" s="63"/>
      <c r="P313" s="63"/>
      <c r="Q313" s="63"/>
      <c r="R313" s="63"/>
      <c r="S313" s="63"/>
      <c r="T313" s="63"/>
      <c r="U313" s="63"/>
      <c r="V313" s="63"/>
      <c r="W313" s="63"/>
      <c r="X313" s="63"/>
      <c r="Y313" s="63"/>
      <c r="Z313" s="63"/>
      <c r="AA313" s="63"/>
      <c r="AB313" s="63"/>
      <c r="AC313" s="63"/>
      <c r="AD313" s="63"/>
      <c r="AE313" s="63"/>
      <c r="AF313" s="63"/>
      <c r="AG313" s="63"/>
      <c r="AH313" s="63"/>
      <c r="AI313" s="63"/>
      <c r="AJ313" s="63"/>
      <c r="AK313" s="63"/>
      <c r="AL313" s="63"/>
      <c r="AM313" s="63"/>
      <c r="AN313" s="63"/>
      <c r="AO313" s="63"/>
      <c r="AP313" s="63"/>
    </row>
    <row r="314" spans="1:42" s="60" customFormat="1" x14ac:dyDescent="0.2">
      <c r="A314" s="5"/>
      <c r="B314" s="5"/>
      <c r="C314" s="144"/>
      <c r="D314" s="65"/>
      <c r="E314" s="5"/>
      <c r="F314" s="190"/>
      <c r="G314" s="278"/>
      <c r="H314" s="139"/>
      <c r="I314" s="139"/>
      <c r="J314" s="139"/>
      <c r="K314" s="63"/>
      <c r="L314" s="63"/>
      <c r="M314" s="63"/>
      <c r="N314" s="63"/>
      <c r="O314" s="63"/>
      <c r="P314" s="63"/>
      <c r="Q314" s="63"/>
      <c r="R314" s="63"/>
      <c r="S314" s="63"/>
      <c r="T314" s="63"/>
      <c r="U314" s="63"/>
      <c r="V314" s="63"/>
      <c r="W314" s="63"/>
      <c r="X314" s="63"/>
      <c r="Y314" s="63"/>
      <c r="Z314" s="63"/>
      <c r="AA314" s="63"/>
      <c r="AB314" s="63"/>
      <c r="AC314" s="63"/>
      <c r="AD314" s="63"/>
      <c r="AE314" s="63"/>
      <c r="AF314" s="63"/>
      <c r="AG314" s="63"/>
      <c r="AH314" s="63"/>
      <c r="AI314" s="63"/>
      <c r="AJ314" s="63"/>
      <c r="AK314" s="63"/>
      <c r="AL314" s="63"/>
      <c r="AM314" s="63"/>
      <c r="AN314" s="63"/>
      <c r="AO314" s="63"/>
      <c r="AP314" s="63"/>
    </row>
    <row r="315" spans="1:42" s="60" customFormat="1" x14ac:dyDescent="0.2">
      <c r="A315" s="5"/>
      <c r="B315" s="5"/>
      <c r="C315" s="144"/>
      <c r="D315" s="65"/>
      <c r="E315" s="5"/>
      <c r="F315" s="190"/>
      <c r="G315" s="278"/>
      <c r="H315" s="139"/>
      <c r="I315" s="139"/>
      <c r="J315" s="139"/>
      <c r="K315" s="63"/>
      <c r="L315" s="63"/>
      <c r="M315" s="63"/>
      <c r="N315" s="63"/>
      <c r="O315" s="63"/>
      <c r="P315" s="63"/>
      <c r="Q315" s="63"/>
      <c r="R315" s="63"/>
      <c r="S315" s="63"/>
      <c r="T315" s="63"/>
      <c r="U315" s="63"/>
      <c r="V315" s="63"/>
      <c r="W315" s="63"/>
      <c r="X315" s="63"/>
      <c r="Y315" s="63"/>
      <c r="Z315" s="63"/>
      <c r="AA315" s="63"/>
      <c r="AB315" s="63"/>
      <c r="AC315" s="63"/>
      <c r="AD315" s="63"/>
      <c r="AE315" s="63"/>
      <c r="AF315" s="63"/>
      <c r="AG315" s="63"/>
      <c r="AH315" s="63"/>
      <c r="AI315" s="63"/>
      <c r="AJ315" s="63"/>
      <c r="AK315" s="63"/>
      <c r="AL315" s="63"/>
      <c r="AM315" s="63"/>
      <c r="AN315" s="63"/>
      <c r="AO315" s="63"/>
      <c r="AP315" s="63"/>
    </row>
    <row r="316" spans="1:42" s="60" customFormat="1" x14ac:dyDescent="0.2">
      <c r="A316" s="5"/>
      <c r="B316" s="5"/>
      <c r="C316" s="144"/>
      <c r="D316" s="65"/>
      <c r="E316" s="5"/>
      <c r="F316" s="190"/>
      <c r="G316" s="278"/>
      <c r="H316" s="139"/>
      <c r="I316" s="139"/>
      <c r="J316" s="139"/>
      <c r="K316" s="63"/>
      <c r="L316" s="63"/>
      <c r="M316" s="63"/>
      <c r="N316" s="63"/>
      <c r="O316" s="63"/>
      <c r="P316" s="63"/>
      <c r="Q316" s="63"/>
      <c r="R316" s="63"/>
      <c r="S316" s="63"/>
      <c r="T316" s="63"/>
      <c r="U316" s="63"/>
      <c r="V316" s="63"/>
      <c r="W316" s="63"/>
      <c r="X316" s="63"/>
      <c r="Y316" s="63"/>
      <c r="Z316" s="63"/>
      <c r="AA316" s="63"/>
      <c r="AB316" s="63"/>
      <c r="AC316" s="63"/>
      <c r="AD316" s="63"/>
      <c r="AE316" s="63"/>
      <c r="AF316" s="63"/>
      <c r="AG316" s="63"/>
      <c r="AH316" s="63"/>
      <c r="AI316" s="63"/>
      <c r="AJ316" s="63"/>
      <c r="AK316" s="63"/>
      <c r="AL316" s="63"/>
      <c r="AM316" s="63"/>
      <c r="AN316" s="63"/>
      <c r="AO316" s="63"/>
      <c r="AP316" s="63"/>
    </row>
    <row r="317" spans="1:42" s="60" customFormat="1" x14ac:dyDescent="0.2">
      <c r="A317" s="5"/>
      <c r="B317" s="5"/>
      <c r="C317" s="144"/>
      <c r="D317" s="65"/>
      <c r="E317" s="5"/>
      <c r="F317" s="190"/>
      <c r="G317" s="278"/>
      <c r="H317" s="139"/>
      <c r="I317" s="139"/>
      <c r="J317" s="139"/>
      <c r="K317" s="63"/>
      <c r="L317" s="63"/>
      <c r="M317" s="63"/>
      <c r="N317" s="63"/>
      <c r="O317" s="63"/>
      <c r="P317" s="63"/>
      <c r="Q317" s="63"/>
      <c r="R317" s="63"/>
      <c r="S317" s="63"/>
      <c r="T317" s="63"/>
      <c r="U317" s="63"/>
      <c r="V317" s="63"/>
      <c r="W317" s="63"/>
      <c r="X317" s="63"/>
      <c r="Y317" s="63"/>
      <c r="Z317" s="63"/>
      <c r="AA317" s="63"/>
      <c r="AB317" s="63"/>
      <c r="AC317" s="63"/>
      <c r="AD317" s="63"/>
      <c r="AE317" s="63"/>
      <c r="AF317" s="63"/>
      <c r="AG317" s="63"/>
      <c r="AH317" s="63"/>
      <c r="AI317" s="63"/>
      <c r="AJ317" s="63"/>
      <c r="AK317" s="63"/>
      <c r="AL317" s="63"/>
      <c r="AM317" s="63"/>
      <c r="AN317" s="63"/>
      <c r="AO317" s="63"/>
      <c r="AP317" s="63"/>
    </row>
    <row r="318" spans="1:42" s="60" customFormat="1" x14ac:dyDescent="0.2">
      <c r="A318" s="5"/>
      <c r="B318" s="5"/>
      <c r="C318" s="144"/>
      <c r="D318" s="65"/>
      <c r="E318" s="5"/>
      <c r="F318" s="190"/>
      <c r="G318" s="278"/>
      <c r="H318" s="139"/>
      <c r="I318" s="139"/>
      <c r="J318" s="139"/>
      <c r="K318" s="63"/>
      <c r="L318" s="63"/>
      <c r="M318" s="63"/>
      <c r="N318" s="63"/>
      <c r="O318" s="63"/>
      <c r="P318" s="63"/>
      <c r="Q318" s="63"/>
      <c r="R318" s="63"/>
      <c r="S318" s="63"/>
      <c r="T318" s="63"/>
      <c r="U318" s="63"/>
      <c r="V318" s="63"/>
      <c r="W318" s="63"/>
      <c r="X318" s="63"/>
      <c r="Y318" s="63"/>
      <c r="Z318" s="63"/>
      <c r="AA318" s="63"/>
      <c r="AB318" s="63"/>
      <c r="AC318" s="63"/>
      <c r="AD318" s="63"/>
      <c r="AE318" s="63"/>
      <c r="AF318" s="63"/>
      <c r="AG318" s="63"/>
      <c r="AH318" s="63"/>
      <c r="AI318" s="63"/>
      <c r="AJ318" s="63"/>
      <c r="AK318" s="63"/>
      <c r="AL318" s="63"/>
      <c r="AM318" s="63"/>
      <c r="AN318" s="63"/>
      <c r="AO318" s="63"/>
      <c r="AP318" s="63"/>
    </row>
    <row r="319" spans="1:42" s="60" customFormat="1" x14ac:dyDescent="0.2">
      <c r="A319" s="5"/>
      <c r="B319" s="5"/>
      <c r="C319" s="144"/>
      <c r="D319" s="65"/>
      <c r="E319" s="5"/>
      <c r="F319" s="190"/>
      <c r="G319" s="278"/>
      <c r="H319" s="139"/>
      <c r="I319" s="139"/>
      <c r="J319" s="139"/>
      <c r="K319" s="63"/>
      <c r="L319" s="63"/>
      <c r="M319" s="63"/>
      <c r="N319" s="63"/>
      <c r="O319" s="63"/>
      <c r="P319" s="63"/>
      <c r="Q319" s="63"/>
      <c r="R319" s="63"/>
      <c r="S319" s="63"/>
      <c r="T319" s="63"/>
      <c r="U319" s="63"/>
      <c r="V319" s="63"/>
      <c r="W319" s="63"/>
      <c r="X319" s="63"/>
      <c r="Y319" s="63"/>
      <c r="Z319" s="63"/>
      <c r="AA319" s="63"/>
      <c r="AB319" s="63"/>
      <c r="AC319" s="63"/>
      <c r="AD319" s="63"/>
      <c r="AE319" s="63"/>
      <c r="AF319" s="63"/>
      <c r="AG319" s="63"/>
      <c r="AH319" s="63"/>
      <c r="AI319" s="63"/>
      <c r="AJ319" s="63"/>
      <c r="AK319" s="63"/>
      <c r="AL319" s="63"/>
      <c r="AM319" s="63"/>
      <c r="AN319" s="63"/>
      <c r="AO319" s="63"/>
      <c r="AP319" s="63"/>
    </row>
    <row r="320" spans="1:42" s="60" customFormat="1" x14ac:dyDescent="0.2">
      <c r="A320" s="5"/>
      <c r="B320" s="5"/>
      <c r="C320" s="144"/>
      <c r="D320" s="65"/>
      <c r="E320" s="5"/>
      <c r="F320" s="190"/>
      <c r="G320" s="278"/>
      <c r="H320" s="139"/>
      <c r="I320" s="139"/>
      <c r="J320" s="139"/>
      <c r="K320" s="63"/>
      <c r="L320" s="63"/>
      <c r="M320" s="63"/>
      <c r="N320" s="63"/>
      <c r="O320" s="63"/>
      <c r="P320" s="63"/>
      <c r="Q320" s="63"/>
      <c r="R320" s="63"/>
      <c r="S320" s="63"/>
      <c r="T320" s="63"/>
      <c r="U320" s="63"/>
      <c r="V320" s="63"/>
      <c r="W320" s="63"/>
      <c r="X320" s="63"/>
      <c r="Y320" s="63"/>
      <c r="Z320" s="63"/>
      <c r="AA320" s="63"/>
      <c r="AB320" s="63"/>
      <c r="AC320" s="63"/>
      <c r="AD320" s="63"/>
      <c r="AE320" s="63"/>
      <c r="AF320" s="63"/>
      <c r="AG320" s="63"/>
      <c r="AH320" s="63"/>
      <c r="AI320" s="63"/>
      <c r="AJ320" s="63"/>
      <c r="AK320" s="63"/>
      <c r="AL320" s="63"/>
      <c r="AM320" s="63"/>
      <c r="AN320" s="63"/>
      <c r="AO320" s="63"/>
      <c r="AP320" s="63"/>
    </row>
    <row r="321" spans="1:42" s="60" customFormat="1" x14ac:dyDescent="0.2">
      <c r="A321" s="5"/>
      <c r="B321" s="5"/>
      <c r="C321" s="144"/>
      <c r="D321" s="65"/>
      <c r="E321" s="5"/>
      <c r="F321" s="190"/>
      <c r="G321" s="278"/>
      <c r="H321" s="139"/>
      <c r="I321" s="139"/>
      <c r="J321" s="139"/>
      <c r="K321" s="63"/>
      <c r="L321" s="63"/>
      <c r="M321" s="63"/>
      <c r="N321" s="63"/>
      <c r="O321" s="63"/>
      <c r="P321" s="63"/>
      <c r="Q321" s="63"/>
      <c r="R321" s="63"/>
      <c r="S321" s="63"/>
      <c r="T321" s="63"/>
      <c r="U321" s="63"/>
      <c r="V321" s="63"/>
      <c r="W321" s="63"/>
      <c r="X321" s="63"/>
      <c r="Y321" s="63"/>
      <c r="Z321" s="63"/>
      <c r="AA321" s="63"/>
      <c r="AB321" s="63"/>
      <c r="AC321" s="63"/>
      <c r="AD321" s="63"/>
      <c r="AE321" s="63"/>
      <c r="AF321" s="63"/>
      <c r="AG321" s="63"/>
      <c r="AH321" s="63"/>
      <c r="AI321" s="63"/>
      <c r="AJ321" s="63"/>
      <c r="AK321" s="63"/>
      <c r="AL321" s="63"/>
      <c r="AM321" s="63"/>
      <c r="AN321" s="63"/>
      <c r="AO321" s="63"/>
      <c r="AP321" s="63"/>
    </row>
    <row r="322" spans="1:42" s="60" customFormat="1" x14ac:dyDescent="0.2">
      <c r="A322" s="5"/>
      <c r="B322" s="5"/>
      <c r="C322" s="144"/>
      <c r="D322" s="65"/>
      <c r="E322" s="5"/>
      <c r="F322" s="190"/>
      <c r="G322" s="278"/>
      <c r="H322" s="139"/>
      <c r="I322" s="139"/>
      <c r="J322" s="139"/>
      <c r="K322" s="63"/>
      <c r="L322" s="63"/>
      <c r="M322" s="63"/>
      <c r="N322" s="63"/>
      <c r="O322" s="63"/>
      <c r="P322" s="63"/>
      <c r="Q322" s="63"/>
      <c r="R322" s="63"/>
      <c r="S322" s="63"/>
      <c r="T322" s="63"/>
      <c r="U322" s="63"/>
      <c r="V322" s="63"/>
      <c r="W322" s="63"/>
      <c r="X322" s="63"/>
      <c r="Y322" s="63"/>
      <c r="Z322" s="63"/>
      <c r="AA322" s="63"/>
      <c r="AB322" s="63"/>
      <c r="AC322" s="63"/>
      <c r="AD322" s="63"/>
      <c r="AE322" s="63"/>
      <c r="AF322" s="63"/>
      <c r="AG322" s="63"/>
      <c r="AH322" s="63"/>
      <c r="AI322" s="63"/>
      <c r="AJ322" s="63"/>
      <c r="AK322" s="63"/>
      <c r="AL322" s="63"/>
      <c r="AM322" s="63"/>
      <c r="AN322" s="63"/>
      <c r="AO322" s="63"/>
      <c r="AP322" s="63"/>
    </row>
    <row r="323" spans="1:42" s="60" customFormat="1" x14ac:dyDescent="0.2">
      <c r="A323" s="5"/>
      <c r="B323" s="5"/>
      <c r="C323" s="144"/>
      <c r="D323" s="65"/>
      <c r="E323" s="5"/>
      <c r="F323" s="190"/>
      <c r="G323" s="278"/>
      <c r="H323" s="139"/>
      <c r="I323" s="139"/>
      <c r="J323" s="139"/>
      <c r="K323" s="63"/>
      <c r="L323" s="63"/>
      <c r="M323" s="63"/>
      <c r="N323" s="63"/>
      <c r="O323" s="63"/>
      <c r="P323" s="63"/>
      <c r="Q323" s="63"/>
      <c r="R323" s="63"/>
      <c r="S323" s="63"/>
      <c r="T323" s="63"/>
      <c r="U323" s="63"/>
      <c r="V323" s="63"/>
      <c r="W323" s="63"/>
      <c r="X323" s="63"/>
      <c r="Y323" s="63"/>
      <c r="Z323" s="63"/>
      <c r="AA323" s="63"/>
      <c r="AB323" s="63"/>
      <c r="AC323" s="63"/>
      <c r="AD323" s="63"/>
      <c r="AE323" s="63"/>
      <c r="AF323" s="63"/>
      <c r="AG323" s="63"/>
      <c r="AH323" s="63"/>
      <c r="AI323" s="63"/>
      <c r="AJ323" s="63"/>
      <c r="AK323" s="63"/>
      <c r="AL323" s="63"/>
      <c r="AM323" s="63"/>
      <c r="AN323" s="63"/>
      <c r="AO323" s="63"/>
      <c r="AP323" s="63"/>
    </row>
    <row r="324" spans="1:42" s="60" customFormat="1" x14ac:dyDescent="0.2">
      <c r="A324" s="5"/>
      <c r="B324" s="5"/>
      <c r="C324" s="144"/>
      <c r="D324" s="65"/>
      <c r="E324" s="5"/>
      <c r="F324" s="190"/>
      <c r="G324" s="278"/>
      <c r="H324" s="139"/>
      <c r="I324" s="139"/>
      <c r="J324" s="139"/>
      <c r="K324" s="63"/>
      <c r="L324" s="63"/>
      <c r="M324" s="63"/>
      <c r="N324" s="63"/>
      <c r="O324" s="63"/>
      <c r="P324" s="63"/>
      <c r="Q324" s="63"/>
      <c r="R324" s="63"/>
      <c r="S324" s="63"/>
      <c r="T324" s="63"/>
      <c r="U324" s="63"/>
      <c r="V324" s="63"/>
      <c r="W324" s="63"/>
      <c r="X324" s="63"/>
      <c r="Y324" s="63"/>
      <c r="Z324" s="63"/>
      <c r="AA324" s="63"/>
      <c r="AB324" s="63"/>
      <c r="AC324" s="63"/>
      <c r="AD324" s="63"/>
      <c r="AE324" s="63"/>
      <c r="AF324" s="63"/>
      <c r="AG324" s="63"/>
      <c r="AH324" s="63"/>
      <c r="AI324" s="63"/>
      <c r="AJ324" s="63"/>
      <c r="AK324" s="63"/>
      <c r="AL324" s="63"/>
      <c r="AM324" s="63"/>
      <c r="AN324" s="63"/>
      <c r="AO324" s="63"/>
      <c r="AP324" s="63"/>
    </row>
    <row r="325" spans="1:42" s="60" customFormat="1" x14ac:dyDescent="0.2">
      <c r="A325" s="5"/>
      <c r="B325" s="5"/>
      <c r="C325" s="144"/>
      <c r="D325" s="65"/>
      <c r="E325" s="5"/>
      <c r="F325" s="190"/>
      <c r="G325" s="278"/>
      <c r="H325" s="139"/>
      <c r="I325" s="139"/>
      <c r="J325" s="139"/>
      <c r="K325" s="63"/>
      <c r="L325" s="63"/>
      <c r="M325" s="63"/>
      <c r="N325" s="63"/>
      <c r="O325" s="63"/>
      <c r="P325" s="63"/>
      <c r="Q325" s="63"/>
      <c r="R325" s="63"/>
      <c r="S325" s="63"/>
      <c r="T325" s="63"/>
      <c r="U325" s="63"/>
      <c r="V325" s="63"/>
      <c r="W325" s="63"/>
      <c r="X325" s="63"/>
      <c r="Y325" s="63"/>
      <c r="Z325" s="63"/>
      <c r="AA325" s="63"/>
      <c r="AB325" s="63"/>
      <c r="AC325" s="63"/>
      <c r="AD325" s="63"/>
      <c r="AE325" s="63"/>
      <c r="AF325" s="63"/>
      <c r="AG325" s="63"/>
      <c r="AH325" s="63"/>
      <c r="AI325" s="63"/>
      <c r="AJ325" s="63"/>
      <c r="AK325" s="63"/>
      <c r="AL325" s="63"/>
      <c r="AM325" s="63"/>
      <c r="AN325" s="63"/>
      <c r="AO325" s="63"/>
      <c r="AP325" s="63"/>
    </row>
    <row r="326" spans="1:42" s="60" customFormat="1" x14ac:dyDescent="0.2">
      <c r="A326" s="5"/>
      <c r="B326" s="5"/>
      <c r="C326" s="144"/>
      <c r="D326" s="65"/>
      <c r="E326" s="5"/>
      <c r="F326" s="190"/>
      <c r="G326" s="278"/>
      <c r="H326" s="139"/>
      <c r="I326" s="139"/>
      <c r="J326" s="139"/>
      <c r="K326" s="63"/>
      <c r="L326" s="63"/>
      <c r="M326" s="63"/>
      <c r="N326" s="63"/>
      <c r="O326" s="63"/>
      <c r="P326" s="63"/>
      <c r="Q326" s="63"/>
      <c r="R326" s="63"/>
      <c r="S326" s="63"/>
      <c r="T326" s="63"/>
      <c r="U326" s="63"/>
      <c r="V326" s="63"/>
      <c r="W326" s="63"/>
      <c r="X326" s="63"/>
      <c r="Y326" s="63"/>
      <c r="Z326" s="63"/>
      <c r="AA326" s="63"/>
      <c r="AB326" s="63"/>
      <c r="AC326" s="63"/>
      <c r="AD326" s="63"/>
      <c r="AE326" s="63"/>
      <c r="AF326" s="63"/>
      <c r="AG326" s="63"/>
      <c r="AH326" s="63"/>
      <c r="AI326" s="63"/>
      <c r="AJ326" s="63"/>
      <c r="AK326" s="63"/>
      <c r="AL326" s="63"/>
      <c r="AM326" s="63"/>
      <c r="AN326" s="63"/>
      <c r="AO326" s="63"/>
      <c r="AP326" s="63"/>
    </row>
    <row r="327" spans="1:42" s="60" customFormat="1" x14ac:dyDescent="0.2">
      <c r="A327" s="5"/>
      <c r="B327" s="5"/>
      <c r="C327" s="144"/>
      <c r="D327" s="65"/>
      <c r="E327" s="5"/>
      <c r="F327" s="190"/>
      <c r="G327" s="278"/>
      <c r="H327" s="139"/>
      <c r="I327" s="139"/>
      <c r="J327" s="139"/>
      <c r="K327" s="63"/>
      <c r="L327" s="63"/>
      <c r="M327" s="63"/>
      <c r="N327" s="63"/>
      <c r="O327" s="63"/>
      <c r="P327" s="63"/>
      <c r="Q327" s="63"/>
      <c r="R327" s="63"/>
      <c r="S327" s="63"/>
      <c r="T327" s="63"/>
      <c r="U327" s="63"/>
      <c r="V327" s="63"/>
      <c r="W327" s="63"/>
      <c r="X327" s="63"/>
      <c r="Y327" s="63"/>
      <c r="Z327" s="63"/>
      <c r="AA327" s="63"/>
      <c r="AB327" s="63"/>
      <c r="AC327" s="63"/>
      <c r="AD327" s="63"/>
      <c r="AE327" s="63"/>
      <c r="AF327" s="63"/>
      <c r="AG327" s="63"/>
      <c r="AH327" s="63"/>
      <c r="AI327" s="63"/>
      <c r="AJ327" s="63"/>
      <c r="AK327" s="63"/>
      <c r="AL327" s="63"/>
      <c r="AM327" s="63"/>
      <c r="AN327" s="63"/>
      <c r="AO327" s="63"/>
      <c r="AP327" s="63"/>
    </row>
    <row r="328" spans="1:42" s="60" customFormat="1" x14ac:dyDescent="0.2">
      <c r="A328" s="5"/>
      <c r="B328" s="5"/>
      <c r="C328" s="144"/>
      <c r="D328" s="65"/>
      <c r="E328" s="5"/>
      <c r="F328" s="190"/>
      <c r="G328" s="278"/>
      <c r="H328" s="139"/>
      <c r="I328" s="139"/>
      <c r="J328" s="139"/>
      <c r="K328" s="63"/>
      <c r="L328" s="63"/>
      <c r="M328" s="63"/>
      <c r="N328" s="63"/>
      <c r="O328" s="63"/>
      <c r="P328" s="63"/>
      <c r="Q328" s="63"/>
      <c r="R328" s="63"/>
      <c r="S328" s="63"/>
      <c r="T328" s="63"/>
      <c r="U328" s="63"/>
      <c r="V328" s="63"/>
      <c r="W328" s="63"/>
      <c r="X328" s="63"/>
      <c r="Y328" s="63"/>
      <c r="Z328" s="63"/>
      <c r="AA328" s="63"/>
      <c r="AB328" s="63"/>
      <c r="AC328" s="63"/>
      <c r="AD328" s="63"/>
      <c r="AE328" s="63"/>
      <c r="AF328" s="63"/>
      <c r="AG328" s="63"/>
      <c r="AH328" s="63"/>
      <c r="AI328" s="63"/>
      <c r="AJ328" s="63"/>
      <c r="AK328" s="63"/>
      <c r="AL328" s="63"/>
      <c r="AM328" s="63"/>
      <c r="AN328" s="63"/>
      <c r="AO328" s="63"/>
      <c r="AP328" s="63"/>
    </row>
    <row r="329" spans="1:42" s="60" customFormat="1" x14ac:dyDescent="0.2">
      <c r="A329" s="5"/>
      <c r="B329" s="5"/>
      <c r="C329" s="144"/>
      <c r="D329" s="65"/>
      <c r="E329" s="5"/>
      <c r="F329" s="190"/>
      <c r="G329" s="278"/>
      <c r="H329" s="139"/>
      <c r="I329" s="139"/>
      <c r="J329" s="139"/>
      <c r="K329" s="63"/>
      <c r="L329" s="63"/>
      <c r="M329" s="63"/>
      <c r="N329" s="63"/>
      <c r="O329" s="63"/>
      <c r="P329" s="63"/>
      <c r="Q329" s="63"/>
      <c r="R329" s="63"/>
      <c r="S329" s="63"/>
      <c r="T329" s="63"/>
      <c r="U329" s="63"/>
      <c r="V329" s="63"/>
      <c r="W329" s="63"/>
      <c r="X329" s="63"/>
      <c r="Y329" s="63"/>
      <c r="Z329" s="63"/>
      <c r="AA329" s="63"/>
      <c r="AB329" s="63"/>
      <c r="AC329" s="63"/>
      <c r="AD329" s="63"/>
      <c r="AE329" s="63"/>
      <c r="AF329" s="63"/>
      <c r="AG329" s="63"/>
      <c r="AH329" s="63"/>
      <c r="AI329" s="63"/>
      <c r="AJ329" s="63"/>
      <c r="AK329" s="63"/>
      <c r="AL329" s="63"/>
      <c r="AM329" s="63"/>
      <c r="AN329" s="63"/>
      <c r="AO329" s="63"/>
      <c r="AP329" s="63"/>
    </row>
    <row r="330" spans="1:42" s="60" customFormat="1" x14ac:dyDescent="0.2">
      <c r="A330" s="5"/>
      <c r="B330" s="5"/>
      <c r="C330" s="144"/>
      <c r="D330" s="65"/>
      <c r="E330" s="5"/>
      <c r="F330" s="190"/>
      <c r="G330" s="278"/>
      <c r="H330" s="139"/>
      <c r="I330" s="139"/>
      <c r="J330" s="139"/>
      <c r="K330" s="63"/>
      <c r="L330" s="63"/>
      <c r="M330" s="63"/>
      <c r="N330" s="63"/>
      <c r="O330" s="63"/>
      <c r="P330" s="63"/>
      <c r="Q330" s="63"/>
      <c r="R330" s="63"/>
      <c r="S330" s="63"/>
      <c r="T330" s="63"/>
      <c r="U330" s="63"/>
      <c r="V330" s="63"/>
      <c r="W330" s="63"/>
      <c r="X330" s="63"/>
      <c r="Y330" s="63"/>
      <c r="Z330" s="63"/>
      <c r="AA330" s="63"/>
      <c r="AB330" s="63"/>
      <c r="AC330" s="63"/>
      <c r="AD330" s="63"/>
      <c r="AE330" s="63"/>
      <c r="AF330" s="63"/>
      <c r="AG330" s="63"/>
      <c r="AH330" s="63"/>
      <c r="AI330" s="63"/>
      <c r="AJ330" s="63"/>
      <c r="AK330" s="63"/>
      <c r="AL330" s="63"/>
      <c r="AM330" s="63"/>
      <c r="AN330" s="63"/>
      <c r="AO330" s="63"/>
      <c r="AP330" s="63"/>
    </row>
    <row r="331" spans="1:42" s="60" customFormat="1" x14ac:dyDescent="0.2">
      <c r="A331" s="5"/>
      <c r="B331" s="5"/>
      <c r="C331" s="144"/>
      <c r="D331" s="65"/>
      <c r="E331" s="5"/>
      <c r="F331" s="190"/>
      <c r="G331" s="278"/>
      <c r="H331" s="139"/>
      <c r="I331" s="139"/>
      <c r="J331" s="139"/>
      <c r="K331" s="63"/>
      <c r="L331" s="63"/>
      <c r="M331" s="63"/>
      <c r="N331" s="63"/>
      <c r="O331" s="63"/>
      <c r="P331" s="63"/>
      <c r="Q331" s="63"/>
      <c r="R331" s="63"/>
      <c r="S331" s="63"/>
      <c r="T331" s="63"/>
      <c r="U331" s="63"/>
      <c r="V331" s="63"/>
      <c r="W331" s="63"/>
      <c r="X331" s="63"/>
      <c r="Y331" s="63"/>
      <c r="Z331" s="63"/>
      <c r="AA331" s="63"/>
      <c r="AB331" s="63"/>
      <c r="AC331" s="63"/>
      <c r="AD331" s="63"/>
      <c r="AE331" s="63"/>
      <c r="AF331" s="63"/>
      <c r="AG331" s="63"/>
      <c r="AH331" s="63"/>
      <c r="AI331" s="63"/>
      <c r="AJ331" s="63"/>
      <c r="AK331" s="63"/>
      <c r="AL331" s="63"/>
      <c r="AM331" s="63"/>
      <c r="AN331" s="63"/>
      <c r="AO331" s="63"/>
      <c r="AP331" s="63"/>
    </row>
    <row r="332" spans="1:42" s="60" customFormat="1" x14ac:dyDescent="0.2">
      <c r="A332" s="5"/>
      <c r="B332" s="5"/>
      <c r="C332" s="144"/>
      <c r="D332" s="65"/>
      <c r="E332" s="5"/>
      <c r="F332" s="190"/>
      <c r="G332" s="278"/>
      <c r="H332" s="139"/>
      <c r="I332" s="139"/>
      <c r="J332" s="139"/>
      <c r="K332" s="63"/>
      <c r="L332" s="63"/>
      <c r="M332" s="63"/>
      <c r="N332" s="63"/>
      <c r="O332" s="63"/>
      <c r="P332" s="63"/>
      <c r="Q332" s="63"/>
      <c r="R332" s="63"/>
      <c r="S332" s="63"/>
      <c r="T332" s="63"/>
      <c r="U332" s="63"/>
      <c r="V332" s="63"/>
      <c r="W332" s="63"/>
      <c r="X332" s="63"/>
      <c r="Y332" s="63"/>
      <c r="Z332" s="63"/>
      <c r="AA332" s="63"/>
      <c r="AB332" s="63"/>
      <c r="AC332" s="63"/>
      <c r="AD332" s="63"/>
      <c r="AE332" s="63"/>
      <c r="AF332" s="63"/>
      <c r="AG332" s="63"/>
      <c r="AH332" s="63"/>
      <c r="AI332" s="63"/>
      <c r="AJ332" s="63"/>
      <c r="AK332" s="63"/>
      <c r="AL332" s="63"/>
      <c r="AM332" s="63"/>
      <c r="AN332" s="63"/>
      <c r="AO332" s="63"/>
      <c r="AP332" s="63"/>
    </row>
    <row r="333" spans="1:42" s="60" customFormat="1" x14ac:dyDescent="0.2">
      <c r="A333" s="5"/>
      <c r="B333" s="5"/>
      <c r="C333" s="144"/>
      <c r="D333" s="65"/>
      <c r="E333" s="5"/>
      <c r="F333" s="190"/>
      <c r="G333" s="278"/>
      <c r="H333" s="139"/>
      <c r="I333" s="139"/>
      <c r="J333" s="139"/>
      <c r="K333" s="63"/>
      <c r="L333" s="63"/>
      <c r="M333" s="63"/>
      <c r="N333" s="63"/>
      <c r="O333" s="63"/>
      <c r="P333" s="63"/>
      <c r="Q333" s="63"/>
      <c r="R333" s="63"/>
      <c r="S333" s="63"/>
      <c r="T333" s="63"/>
      <c r="U333" s="63"/>
      <c r="V333" s="63"/>
      <c r="W333" s="63"/>
      <c r="X333" s="63"/>
      <c r="Y333" s="63"/>
      <c r="Z333" s="63"/>
      <c r="AA333" s="63"/>
      <c r="AB333" s="63"/>
      <c r="AC333" s="63"/>
      <c r="AD333" s="63"/>
      <c r="AE333" s="63"/>
      <c r="AF333" s="63"/>
      <c r="AG333" s="63"/>
      <c r="AH333" s="63"/>
      <c r="AI333" s="63"/>
      <c r="AJ333" s="63"/>
      <c r="AK333" s="63"/>
      <c r="AL333" s="63"/>
      <c r="AM333" s="63"/>
      <c r="AN333" s="63"/>
      <c r="AO333" s="63"/>
      <c r="AP333" s="63"/>
    </row>
    <row r="334" spans="1:42" s="60" customFormat="1" x14ac:dyDescent="0.2">
      <c r="A334" s="5"/>
      <c r="B334" s="5"/>
      <c r="C334" s="144"/>
      <c r="D334" s="65"/>
      <c r="E334" s="5"/>
      <c r="F334" s="190"/>
      <c r="G334" s="278"/>
      <c r="H334" s="139"/>
      <c r="I334" s="139"/>
      <c r="J334" s="139"/>
      <c r="K334" s="63"/>
      <c r="L334" s="63"/>
      <c r="M334" s="63"/>
      <c r="N334" s="63"/>
      <c r="O334" s="63"/>
      <c r="P334" s="63"/>
      <c r="Q334" s="63"/>
      <c r="R334" s="63"/>
      <c r="S334" s="63"/>
      <c r="T334" s="63"/>
      <c r="U334" s="63"/>
      <c r="V334" s="63"/>
      <c r="W334" s="63"/>
      <c r="X334" s="63"/>
      <c r="Y334" s="63"/>
      <c r="Z334" s="63"/>
      <c r="AA334" s="63"/>
      <c r="AB334" s="63"/>
      <c r="AC334" s="63"/>
      <c r="AD334" s="63"/>
      <c r="AE334" s="63"/>
      <c r="AF334" s="63"/>
      <c r="AG334" s="63"/>
      <c r="AH334" s="63"/>
      <c r="AI334" s="63"/>
      <c r="AJ334" s="63"/>
      <c r="AK334" s="63"/>
      <c r="AL334" s="63"/>
      <c r="AM334" s="63"/>
      <c r="AN334" s="63"/>
      <c r="AO334" s="63"/>
      <c r="AP334" s="63"/>
    </row>
    <row r="335" spans="1:42" s="60" customFormat="1" x14ac:dyDescent="0.2">
      <c r="A335" s="5"/>
      <c r="B335" s="5"/>
      <c r="C335" s="144"/>
      <c r="D335" s="65"/>
      <c r="E335" s="5"/>
      <c r="F335" s="190"/>
      <c r="G335" s="278"/>
      <c r="H335" s="139"/>
      <c r="I335" s="139"/>
      <c r="J335" s="139"/>
      <c r="K335" s="63"/>
      <c r="L335" s="63"/>
      <c r="M335" s="63"/>
      <c r="N335" s="63"/>
      <c r="O335" s="63"/>
      <c r="P335" s="63"/>
      <c r="Q335" s="63"/>
      <c r="R335" s="63"/>
      <c r="S335" s="63"/>
      <c r="T335" s="63"/>
      <c r="U335" s="63"/>
      <c r="V335" s="63"/>
      <c r="W335" s="63"/>
      <c r="X335" s="63"/>
      <c r="Y335" s="63"/>
      <c r="Z335" s="63"/>
      <c r="AA335" s="63"/>
      <c r="AB335" s="63"/>
      <c r="AC335" s="63"/>
      <c r="AD335" s="63"/>
      <c r="AE335" s="63"/>
      <c r="AF335" s="63"/>
      <c r="AG335" s="63"/>
      <c r="AH335" s="63"/>
      <c r="AI335" s="63"/>
      <c r="AJ335" s="63"/>
      <c r="AK335" s="63"/>
      <c r="AL335" s="63"/>
      <c r="AM335" s="63"/>
      <c r="AN335" s="63"/>
      <c r="AO335" s="63"/>
      <c r="AP335" s="63"/>
    </row>
    <row r="336" spans="1:42" s="60" customFormat="1" x14ac:dyDescent="0.2">
      <c r="A336" s="5"/>
      <c r="B336" s="5"/>
      <c r="C336" s="144"/>
      <c r="D336" s="65"/>
      <c r="E336" s="5"/>
      <c r="F336" s="190"/>
      <c r="G336" s="278"/>
      <c r="H336" s="139"/>
      <c r="I336" s="139"/>
      <c r="J336" s="139"/>
      <c r="K336" s="63"/>
      <c r="L336" s="63"/>
      <c r="M336" s="63"/>
      <c r="N336" s="63"/>
      <c r="O336" s="63"/>
      <c r="P336" s="63"/>
      <c r="Q336" s="63"/>
      <c r="R336" s="63"/>
      <c r="S336" s="63"/>
      <c r="T336" s="63"/>
      <c r="U336" s="63"/>
      <c r="V336" s="63"/>
      <c r="W336" s="63"/>
      <c r="X336" s="63"/>
      <c r="Y336" s="63"/>
      <c r="Z336" s="63"/>
      <c r="AA336" s="63"/>
      <c r="AB336" s="63"/>
      <c r="AC336" s="63"/>
      <c r="AD336" s="63"/>
      <c r="AE336" s="63"/>
      <c r="AF336" s="63"/>
      <c r="AG336" s="63"/>
      <c r="AH336" s="63"/>
      <c r="AI336" s="63"/>
      <c r="AJ336" s="63"/>
      <c r="AK336" s="63"/>
      <c r="AL336" s="63"/>
      <c r="AM336" s="63"/>
      <c r="AN336" s="63"/>
      <c r="AO336" s="63"/>
      <c r="AP336" s="63"/>
    </row>
    <row r="337" spans="1:42" s="60" customFormat="1" x14ac:dyDescent="0.2">
      <c r="A337" s="5"/>
      <c r="B337" s="5"/>
      <c r="C337" s="144"/>
      <c r="D337" s="65"/>
      <c r="E337" s="5"/>
      <c r="F337" s="190"/>
      <c r="G337" s="278"/>
      <c r="H337" s="139"/>
      <c r="I337" s="139"/>
      <c r="J337" s="139"/>
      <c r="K337" s="63"/>
      <c r="L337" s="63"/>
      <c r="M337" s="63"/>
      <c r="N337" s="63"/>
      <c r="O337" s="63"/>
      <c r="P337" s="63"/>
      <c r="Q337" s="63"/>
      <c r="R337" s="63"/>
      <c r="S337" s="63"/>
      <c r="T337" s="63"/>
      <c r="U337" s="63"/>
      <c r="V337" s="63"/>
      <c r="W337" s="63"/>
      <c r="X337" s="63"/>
      <c r="Y337" s="63"/>
      <c r="Z337" s="63"/>
      <c r="AA337" s="63"/>
      <c r="AB337" s="63"/>
      <c r="AC337" s="63"/>
      <c r="AD337" s="63"/>
      <c r="AE337" s="63"/>
      <c r="AF337" s="63"/>
      <c r="AG337" s="63"/>
      <c r="AH337" s="63"/>
      <c r="AI337" s="63"/>
      <c r="AJ337" s="63"/>
      <c r="AK337" s="63"/>
      <c r="AL337" s="63"/>
      <c r="AM337" s="63"/>
      <c r="AN337" s="63"/>
      <c r="AO337" s="63"/>
      <c r="AP337" s="63"/>
    </row>
    <row r="338" spans="1:42" s="60" customFormat="1" x14ac:dyDescent="0.2">
      <c r="A338" s="5"/>
      <c r="B338" s="5"/>
      <c r="C338" s="144"/>
      <c r="D338" s="65"/>
      <c r="E338" s="5"/>
      <c r="F338" s="190"/>
      <c r="G338" s="278"/>
      <c r="H338" s="139"/>
      <c r="I338" s="139"/>
      <c r="J338" s="139"/>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c r="AJ338" s="63"/>
      <c r="AK338" s="63"/>
      <c r="AL338" s="63"/>
      <c r="AM338" s="63"/>
      <c r="AN338" s="63"/>
      <c r="AO338" s="63"/>
      <c r="AP338" s="63"/>
    </row>
    <row r="339" spans="1:42" s="60" customFormat="1" x14ac:dyDescent="0.2">
      <c r="A339" s="5"/>
      <c r="B339" s="5"/>
      <c r="C339" s="144"/>
      <c r="D339" s="65"/>
      <c r="E339" s="5"/>
      <c r="F339" s="190"/>
      <c r="G339" s="278"/>
      <c r="H339" s="139"/>
      <c r="I339" s="139"/>
      <c r="J339" s="139"/>
      <c r="K339" s="63"/>
      <c r="L339" s="63"/>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c r="AJ339" s="63"/>
      <c r="AK339" s="63"/>
      <c r="AL339" s="63"/>
      <c r="AM339" s="63"/>
      <c r="AN339" s="63"/>
      <c r="AO339" s="63"/>
      <c r="AP339" s="63"/>
    </row>
    <row r="340" spans="1:42" s="60" customFormat="1" x14ac:dyDescent="0.2">
      <c r="A340" s="5"/>
      <c r="B340" s="5"/>
      <c r="C340" s="144"/>
      <c r="D340" s="65"/>
      <c r="E340" s="5"/>
      <c r="F340" s="190"/>
      <c r="G340" s="278"/>
      <c r="H340" s="139"/>
      <c r="I340" s="139"/>
      <c r="J340" s="139"/>
      <c r="K340" s="63"/>
      <c r="L340" s="63"/>
      <c r="M340" s="63"/>
      <c r="N340" s="63"/>
      <c r="O340" s="63"/>
      <c r="P340" s="63"/>
      <c r="Q340" s="63"/>
      <c r="R340" s="63"/>
      <c r="S340" s="63"/>
      <c r="T340" s="63"/>
      <c r="U340" s="63"/>
      <c r="V340" s="63"/>
      <c r="W340" s="63"/>
      <c r="X340" s="63"/>
      <c r="Y340" s="63"/>
      <c r="Z340" s="63"/>
      <c r="AA340" s="63"/>
      <c r="AB340" s="63"/>
      <c r="AC340" s="63"/>
      <c r="AD340" s="63"/>
      <c r="AE340" s="63"/>
      <c r="AF340" s="63"/>
      <c r="AG340" s="63"/>
      <c r="AH340" s="63"/>
      <c r="AI340" s="63"/>
      <c r="AJ340" s="63"/>
      <c r="AK340" s="63"/>
      <c r="AL340" s="63"/>
      <c r="AM340" s="63"/>
      <c r="AN340" s="63"/>
      <c r="AO340" s="63"/>
      <c r="AP340" s="63"/>
    </row>
    <row r="341" spans="1:42" s="60" customFormat="1" x14ac:dyDescent="0.2">
      <c r="A341" s="5"/>
      <c r="B341" s="5"/>
      <c r="C341" s="144"/>
      <c r="D341" s="65"/>
      <c r="E341" s="5"/>
      <c r="F341" s="190"/>
      <c r="G341" s="278"/>
      <c r="H341" s="139"/>
      <c r="I341" s="139"/>
      <c r="J341" s="139"/>
      <c r="K341" s="63"/>
      <c r="L341" s="63"/>
      <c r="M341" s="63"/>
      <c r="N341" s="63"/>
      <c r="O341" s="63"/>
      <c r="P341" s="63"/>
      <c r="Q341" s="63"/>
      <c r="R341" s="63"/>
      <c r="S341" s="63"/>
      <c r="T341" s="63"/>
      <c r="U341" s="63"/>
      <c r="V341" s="63"/>
      <c r="W341" s="63"/>
      <c r="X341" s="63"/>
      <c r="Y341" s="63"/>
      <c r="Z341" s="63"/>
      <c r="AA341" s="63"/>
      <c r="AB341" s="63"/>
      <c r="AC341" s="63"/>
      <c r="AD341" s="63"/>
      <c r="AE341" s="63"/>
      <c r="AF341" s="63"/>
      <c r="AG341" s="63"/>
      <c r="AH341" s="63"/>
      <c r="AI341" s="63"/>
      <c r="AJ341" s="63"/>
      <c r="AK341" s="63"/>
      <c r="AL341" s="63"/>
      <c r="AM341" s="63"/>
      <c r="AN341" s="63"/>
      <c r="AO341" s="63"/>
      <c r="AP341" s="63"/>
    </row>
    <row r="342" spans="1:42" s="60" customFormat="1" x14ac:dyDescent="0.2">
      <c r="A342" s="5"/>
      <c r="B342" s="5"/>
      <c r="C342" s="144"/>
      <c r="D342" s="65"/>
      <c r="E342" s="5"/>
      <c r="F342" s="190"/>
      <c r="G342" s="278"/>
      <c r="H342" s="139"/>
      <c r="I342" s="139"/>
      <c r="J342" s="139"/>
      <c r="K342" s="63"/>
      <c r="L342" s="63"/>
      <c r="M342" s="63"/>
      <c r="N342" s="63"/>
      <c r="O342" s="63"/>
      <c r="P342" s="63"/>
      <c r="Q342" s="63"/>
      <c r="R342" s="63"/>
      <c r="S342" s="63"/>
      <c r="T342" s="63"/>
      <c r="U342" s="63"/>
      <c r="V342" s="63"/>
      <c r="W342" s="63"/>
      <c r="X342" s="63"/>
      <c r="Y342" s="63"/>
      <c r="Z342" s="63"/>
      <c r="AA342" s="63"/>
      <c r="AB342" s="63"/>
      <c r="AC342" s="63"/>
      <c r="AD342" s="63"/>
      <c r="AE342" s="63"/>
      <c r="AF342" s="63"/>
      <c r="AG342" s="63"/>
      <c r="AH342" s="63"/>
      <c r="AI342" s="63"/>
      <c r="AJ342" s="63"/>
      <c r="AK342" s="63"/>
      <c r="AL342" s="63"/>
      <c r="AM342" s="63"/>
      <c r="AN342" s="63"/>
      <c r="AO342" s="63"/>
      <c r="AP342" s="63"/>
    </row>
    <row r="343" spans="1:42" s="60" customFormat="1" x14ac:dyDescent="0.2">
      <c r="A343" s="5"/>
      <c r="B343" s="5"/>
      <c r="C343" s="144"/>
      <c r="D343" s="65"/>
      <c r="E343" s="5"/>
      <c r="F343" s="190"/>
      <c r="G343" s="278"/>
      <c r="H343" s="139"/>
      <c r="I343" s="139"/>
      <c r="J343" s="139"/>
      <c r="K343" s="63"/>
      <c r="L343" s="63"/>
      <c r="M343" s="63"/>
      <c r="N343" s="63"/>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c r="AN343" s="63"/>
      <c r="AO343" s="63"/>
      <c r="AP343" s="63"/>
    </row>
    <row r="344" spans="1:42" s="60" customFormat="1" x14ac:dyDescent="0.2">
      <c r="A344" s="5"/>
      <c r="B344" s="5"/>
      <c r="C344" s="144"/>
      <c r="D344" s="65"/>
      <c r="E344" s="5"/>
      <c r="F344" s="190"/>
      <c r="G344" s="278"/>
      <c r="H344" s="139"/>
      <c r="I344" s="139"/>
      <c r="J344" s="139"/>
      <c r="K344" s="63"/>
      <c r="L344" s="63"/>
      <c r="M344" s="63"/>
      <c r="N344" s="63"/>
      <c r="O344" s="63"/>
      <c r="P344" s="63"/>
      <c r="Q344" s="63"/>
      <c r="R344" s="63"/>
      <c r="S344" s="63"/>
      <c r="T344" s="63"/>
      <c r="U344" s="63"/>
      <c r="V344" s="63"/>
      <c r="W344" s="63"/>
      <c r="X344" s="63"/>
      <c r="Y344" s="63"/>
      <c r="Z344" s="63"/>
      <c r="AA344" s="63"/>
      <c r="AB344" s="63"/>
      <c r="AC344" s="63"/>
      <c r="AD344" s="63"/>
      <c r="AE344" s="63"/>
      <c r="AF344" s="63"/>
      <c r="AG344" s="63"/>
      <c r="AH344" s="63"/>
      <c r="AI344" s="63"/>
      <c r="AJ344" s="63"/>
      <c r="AK344" s="63"/>
      <c r="AL344" s="63"/>
      <c r="AM344" s="63"/>
      <c r="AN344" s="63"/>
      <c r="AO344" s="63"/>
      <c r="AP344" s="63"/>
    </row>
    <row r="345" spans="1:42" s="60" customFormat="1" x14ac:dyDescent="0.2">
      <c r="A345" s="5"/>
      <c r="B345" s="5"/>
      <c r="C345" s="144"/>
      <c r="D345" s="65"/>
      <c r="E345" s="5"/>
      <c r="F345" s="190"/>
      <c r="G345" s="278"/>
      <c r="H345" s="139"/>
      <c r="I345" s="139"/>
      <c r="J345" s="139"/>
      <c r="K345" s="63"/>
      <c r="L345" s="63"/>
      <c r="M345" s="63"/>
      <c r="N345" s="63"/>
      <c r="O345" s="63"/>
      <c r="P345" s="63"/>
      <c r="Q345" s="63"/>
      <c r="R345" s="63"/>
      <c r="S345" s="63"/>
      <c r="T345" s="63"/>
      <c r="U345" s="63"/>
      <c r="V345" s="63"/>
      <c r="W345" s="63"/>
      <c r="X345" s="63"/>
      <c r="Y345" s="63"/>
      <c r="Z345" s="63"/>
      <c r="AA345" s="63"/>
      <c r="AB345" s="63"/>
      <c r="AC345" s="63"/>
      <c r="AD345" s="63"/>
      <c r="AE345" s="63"/>
      <c r="AF345" s="63"/>
      <c r="AG345" s="63"/>
      <c r="AH345" s="63"/>
      <c r="AI345" s="63"/>
      <c r="AJ345" s="63"/>
      <c r="AK345" s="63"/>
      <c r="AL345" s="63"/>
      <c r="AM345" s="63"/>
      <c r="AN345" s="63"/>
      <c r="AO345" s="63"/>
      <c r="AP345" s="63"/>
    </row>
    <row r="346" spans="1:42" s="60" customFormat="1" x14ac:dyDescent="0.2">
      <c r="A346" s="5"/>
      <c r="B346" s="5"/>
      <c r="C346" s="144"/>
      <c r="D346" s="65"/>
      <c r="E346" s="5"/>
      <c r="F346" s="190"/>
      <c r="G346" s="278"/>
      <c r="H346" s="139"/>
      <c r="I346" s="139"/>
      <c r="J346" s="139"/>
      <c r="K346" s="63"/>
      <c r="L346" s="63"/>
      <c r="M346" s="63"/>
      <c r="N346" s="63"/>
      <c r="O346" s="63"/>
      <c r="P346" s="63"/>
      <c r="Q346" s="63"/>
      <c r="R346" s="63"/>
      <c r="S346" s="63"/>
      <c r="T346" s="63"/>
      <c r="U346" s="63"/>
      <c r="V346" s="63"/>
      <c r="W346" s="63"/>
      <c r="X346" s="63"/>
      <c r="Y346" s="63"/>
      <c r="Z346" s="63"/>
      <c r="AA346" s="63"/>
      <c r="AB346" s="63"/>
      <c r="AC346" s="63"/>
      <c r="AD346" s="63"/>
      <c r="AE346" s="63"/>
      <c r="AF346" s="63"/>
      <c r="AG346" s="63"/>
      <c r="AH346" s="63"/>
      <c r="AI346" s="63"/>
      <c r="AJ346" s="63"/>
      <c r="AK346" s="63"/>
      <c r="AL346" s="63"/>
      <c r="AM346" s="63"/>
      <c r="AN346" s="63"/>
      <c r="AO346" s="63"/>
      <c r="AP346" s="63"/>
    </row>
    <row r="347" spans="1:42" s="60" customFormat="1" x14ac:dyDescent="0.2">
      <c r="A347" s="5"/>
      <c r="B347" s="5"/>
      <c r="C347" s="144"/>
      <c r="D347" s="65"/>
      <c r="E347" s="5"/>
      <c r="F347" s="190"/>
      <c r="G347" s="278"/>
      <c r="H347" s="139"/>
      <c r="I347" s="139"/>
      <c r="J347" s="139"/>
      <c r="K347" s="63"/>
      <c r="L347" s="63"/>
      <c r="M347" s="63"/>
      <c r="N347" s="63"/>
      <c r="O347" s="63"/>
      <c r="P347" s="63"/>
      <c r="Q347" s="63"/>
      <c r="R347" s="63"/>
      <c r="S347" s="63"/>
      <c r="T347" s="63"/>
      <c r="U347" s="63"/>
      <c r="V347" s="63"/>
      <c r="W347" s="63"/>
      <c r="X347" s="63"/>
      <c r="Y347" s="63"/>
      <c r="Z347" s="63"/>
      <c r="AA347" s="63"/>
      <c r="AB347" s="63"/>
      <c r="AC347" s="63"/>
      <c r="AD347" s="63"/>
      <c r="AE347" s="63"/>
      <c r="AF347" s="63"/>
      <c r="AG347" s="63"/>
      <c r="AH347" s="63"/>
      <c r="AI347" s="63"/>
      <c r="AJ347" s="63"/>
      <c r="AK347" s="63"/>
      <c r="AL347" s="63"/>
      <c r="AM347" s="63"/>
      <c r="AN347" s="63"/>
      <c r="AO347" s="63"/>
      <c r="AP347" s="63"/>
    </row>
    <row r="348" spans="1:42" s="60" customFormat="1" x14ac:dyDescent="0.2">
      <c r="A348" s="5"/>
      <c r="B348" s="5"/>
      <c r="C348" s="144"/>
      <c r="D348" s="65"/>
      <c r="E348" s="5"/>
      <c r="F348" s="190"/>
      <c r="G348" s="278"/>
      <c r="H348" s="139"/>
      <c r="I348" s="139"/>
      <c r="J348" s="139"/>
      <c r="K348" s="63"/>
      <c r="L348" s="63"/>
      <c r="M348" s="63"/>
      <c r="N348" s="63"/>
      <c r="O348" s="63"/>
      <c r="P348" s="63"/>
      <c r="Q348" s="63"/>
      <c r="R348" s="63"/>
      <c r="S348" s="63"/>
      <c r="T348" s="63"/>
      <c r="U348" s="63"/>
      <c r="V348" s="63"/>
      <c r="W348" s="63"/>
      <c r="X348" s="63"/>
      <c r="Y348" s="63"/>
      <c r="Z348" s="63"/>
      <c r="AA348" s="63"/>
      <c r="AB348" s="63"/>
      <c r="AC348" s="63"/>
      <c r="AD348" s="63"/>
      <c r="AE348" s="63"/>
      <c r="AF348" s="63"/>
      <c r="AG348" s="63"/>
      <c r="AH348" s="63"/>
      <c r="AI348" s="63"/>
      <c r="AJ348" s="63"/>
      <c r="AK348" s="63"/>
      <c r="AL348" s="63"/>
      <c r="AM348" s="63"/>
      <c r="AN348" s="63"/>
      <c r="AO348" s="63"/>
      <c r="AP348" s="63"/>
    </row>
    <row r="349" spans="1:42" s="60" customFormat="1" x14ac:dyDescent="0.2">
      <c r="A349" s="5"/>
      <c r="B349" s="5"/>
      <c r="C349" s="144"/>
      <c r="D349" s="65"/>
      <c r="E349" s="5"/>
      <c r="F349" s="190"/>
      <c r="G349" s="278"/>
      <c r="H349" s="139"/>
      <c r="I349" s="139"/>
      <c r="J349" s="139"/>
      <c r="K349" s="63"/>
      <c r="L349" s="63"/>
      <c r="M349" s="63"/>
      <c r="N349" s="63"/>
      <c r="O349" s="63"/>
      <c r="P349" s="63"/>
      <c r="Q349" s="63"/>
      <c r="R349" s="63"/>
      <c r="S349" s="63"/>
      <c r="T349" s="63"/>
      <c r="U349" s="63"/>
      <c r="V349" s="63"/>
      <c r="W349" s="63"/>
      <c r="X349" s="63"/>
      <c r="Y349" s="63"/>
      <c r="Z349" s="63"/>
      <c r="AA349" s="63"/>
      <c r="AB349" s="63"/>
      <c r="AC349" s="63"/>
      <c r="AD349" s="63"/>
      <c r="AE349" s="63"/>
      <c r="AF349" s="63"/>
      <c r="AG349" s="63"/>
      <c r="AH349" s="63"/>
      <c r="AI349" s="63"/>
      <c r="AJ349" s="63"/>
      <c r="AK349" s="63"/>
      <c r="AL349" s="63"/>
      <c r="AM349" s="63"/>
      <c r="AN349" s="63"/>
      <c r="AO349" s="63"/>
      <c r="AP349" s="63"/>
    </row>
    <row r="350" spans="1:42" s="60" customFormat="1" x14ac:dyDescent="0.2">
      <c r="A350" s="5"/>
      <c r="B350" s="5"/>
      <c r="C350" s="144"/>
      <c r="D350" s="65"/>
      <c r="E350" s="5"/>
      <c r="F350" s="190"/>
      <c r="G350" s="278"/>
      <c r="H350" s="139"/>
      <c r="I350" s="139"/>
      <c r="J350" s="139"/>
      <c r="K350" s="63"/>
      <c r="L350" s="63"/>
      <c r="M350" s="63"/>
      <c r="N350" s="63"/>
      <c r="O350" s="63"/>
      <c r="P350" s="63"/>
      <c r="Q350" s="63"/>
      <c r="R350" s="63"/>
      <c r="S350" s="63"/>
      <c r="T350" s="63"/>
      <c r="U350" s="63"/>
      <c r="V350" s="63"/>
      <c r="W350" s="63"/>
      <c r="X350" s="63"/>
      <c r="Y350" s="63"/>
      <c r="Z350" s="63"/>
      <c r="AA350" s="63"/>
      <c r="AB350" s="63"/>
      <c r="AC350" s="63"/>
      <c r="AD350" s="63"/>
      <c r="AE350" s="63"/>
      <c r="AF350" s="63"/>
      <c r="AG350" s="63"/>
      <c r="AH350" s="63"/>
      <c r="AI350" s="63"/>
      <c r="AJ350" s="63"/>
      <c r="AK350" s="63"/>
      <c r="AL350" s="63"/>
      <c r="AM350" s="63"/>
      <c r="AN350" s="63"/>
      <c r="AO350" s="63"/>
      <c r="AP350" s="63"/>
    </row>
    <row r="351" spans="1:42" s="60" customFormat="1" x14ac:dyDescent="0.2">
      <c r="A351" s="5"/>
      <c r="B351" s="5"/>
      <c r="C351" s="144"/>
      <c r="D351" s="65"/>
      <c r="E351" s="5"/>
      <c r="F351" s="190"/>
      <c r="G351" s="278"/>
      <c r="H351" s="139"/>
      <c r="I351" s="139"/>
      <c r="J351" s="139"/>
      <c r="K351" s="63"/>
      <c r="L351" s="63"/>
      <c r="M351" s="63"/>
      <c r="N351" s="63"/>
      <c r="O351" s="63"/>
      <c r="P351" s="63"/>
      <c r="Q351" s="63"/>
      <c r="R351" s="63"/>
      <c r="S351" s="63"/>
      <c r="T351" s="63"/>
      <c r="U351" s="63"/>
      <c r="V351" s="63"/>
      <c r="W351" s="63"/>
      <c r="X351" s="63"/>
      <c r="Y351" s="63"/>
      <c r="Z351" s="63"/>
      <c r="AA351" s="63"/>
      <c r="AB351" s="63"/>
      <c r="AC351" s="63"/>
      <c r="AD351" s="63"/>
      <c r="AE351" s="63"/>
      <c r="AF351" s="63"/>
      <c r="AG351" s="63"/>
      <c r="AH351" s="63"/>
      <c r="AI351" s="63"/>
      <c r="AJ351" s="63"/>
      <c r="AK351" s="63"/>
      <c r="AL351" s="63"/>
      <c r="AM351" s="63"/>
      <c r="AN351" s="63"/>
      <c r="AO351" s="63"/>
      <c r="AP351" s="63"/>
    </row>
    <row r="352" spans="1:42" s="60" customFormat="1" x14ac:dyDescent="0.2">
      <c r="A352" s="5"/>
      <c r="B352" s="5"/>
      <c r="C352" s="144"/>
      <c r="D352" s="65"/>
      <c r="E352" s="5"/>
      <c r="F352" s="190"/>
      <c r="G352" s="278"/>
      <c r="H352" s="139"/>
      <c r="I352" s="139"/>
      <c r="J352" s="139"/>
      <c r="K352" s="63"/>
      <c r="L352" s="63"/>
      <c r="M352" s="63"/>
      <c r="N352" s="63"/>
      <c r="O352" s="63"/>
      <c r="P352" s="63"/>
      <c r="Q352" s="63"/>
      <c r="R352" s="63"/>
      <c r="S352" s="63"/>
      <c r="T352" s="63"/>
      <c r="U352" s="63"/>
      <c r="V352" s="63"/>
      <c r="W352" s="63"/>
      <c r="X352" s="63"/>
      <c r="Y352" s="63"/>
      <c r="Z352" s="63"/>
      <c r="AA352" s="63"/>
      <c r="AB352" s="63"/>
      <c r="AC352" s="63"/>
      <c r="AD352" s="63"/>
      <c r="AE352" s="63"/>
      <c r="AF352" s="63"/>
      <c r="AG352" s="63"/>
      <c r="AH352" s="63"/>
      <c r="AI352" s="63"/>
      <c r="AJ352" s="63"/>
      <c r="AK352" s="63"/>
      <c r="AL352" s="63"/>
      <c r="AM352" s="63"/>
      <c r="AN352" s="63"/>
      <c r="AO352" s="63"/>
      <c r="AP352" s="63"/>
    </row>
    <row r="353" spans="1:42" s="60" customFormat="1" x14ac:dyDescent="0.2">
      <c r="A353" s="5"/>
      <c r="B353" s="5"/>
      <c r="C353" s="144"/>
      <c r="D353" s="65"/>
      <c r="E353" s="5"/>
      <c r="F353" s="190"/>
      <c r="G353" s="278"/>
      <c r="H353" s="139"/>
      <c r="I353" s="139"/>
      <c r="J353" s="139"/>
      <c r="K353" s="63"/>
      <c r="L353" s="63"/>
      <c r="M353" s="63"/>
      <c r="N353" s="63"/>
      <c r="O353" s="63"/>
      <c r="P353" s="63"/>
      <c r="Q353" s="63"/>
      <c r="R353" s="63"/>
      <c r="S353" s="63"/>
      <c r="T353" s="63"/>
      <c r="U353" s="63"/>
      <c r="V353" s="63"/>
      <c r="W353" s="63"/>
      <c r="X353" s="63"/>
      <c r="Y353" s="63"/>
      <c r="Z353" s="63"/>
      <c r="AA353" s="63"/>
      <c r="AB353" s="63"/>
      <c r="AC353" s="63"/>
      <c r="AD353" s="63"/>
      <c r="AE353" s="63"/>
      <c r="AF353" s="63"/>
      <c r="AG353" s="63"/>
      <c r="AH353" s="63"/>
      <c r="AI353" s="63"/>
      <c r="AJ353" s="63"/>
      <c r="AK353" s="63"/>
      <c r="AL353" s="63"/>
      <c r="AM353" s="63"/>
      <c r="AN353" s="63"/>
      <c r="AO353" s="63"/>
      <c r="AP353" s="63"/>
    </row>
    <row r="354" spans="1:42" s="60" customFormat="1" x14ac:dyDescent="0.2">
      <c r="A354" s="5"/>
      <c r="B354" s="5"/>
      <c r="C354" s="144"/>
      <c r="D354" s="65"/>
      <c r="E354" s="5"/>
      <c r="F354" s="190"/>
      <c r="G354" s="278"/>
      <c r="H354" s="139"/>
      <c r="I354" s="139"/>
      <c r="J354" s="139"/>
      <c r="K354" s="63"/>
      <c r="L354" s="63"/>
      <c r="M354" s="63"/>
      <c r="N354" s="63"/>
      <c r="O354" s="63"/>
      <c r="P354" s="63"/>
      <c r="Q354" s="63"/>
      <c r="R354" s="63"/>
      <c r="S354" s="63"/>
      <c r="T354" s="63"/>
      <c r="U354" s="63"/>
      <c r="V354" s="63"/>
      <c r="W354" s="63"/>
      <c r="X354" s="63"/>
      <c r="Y354" s="63"/>
      <c r="Z354" s="63"/>
      <c r="AA354" s="63"/>
      <c r="AB354" s="63"/>
      <c r="AC354" s="63"/>
      <c r="AD354" s="63"/>
      <c r="AE354" s="63"/>
      <c r="AF354" s="63"/>
      <c r="AG354" s="63"/>
      <c r="AH354" s="63"/>
      <c r="AI354" s="63"/>
      <c r="AJ354" s="63"/>
      <c r="AK354" s="63"/>
      <c r="AL354" s="63"/>
      <c r="AM354" s="63"/>
      <c r="AN354" s="63"/>
      <c r="AO354" s="63"/>
      <c r="AP354" s="63"/>
    </row>
    <row r="355" spans="1:42" s="60" customFormat="1" x14ac:dyDescent="0.2">
      <c r="A355" s="5"/>
      <c r="B355" s="5"/>
      <c r="C355" s="144"/>
      <c r="D355" s="65"/>
      <c r="E355" s="5"/>
      <c r="F355" s="190"/>
      <c r="G355" s="278"/>
      <c r="H355" s="139"/>
      <c r="I355" s="139"/>
      <c r="J355" s="139"/>
      <c r="K355" s="63"/>
      <c r="L355" s="63"/>
      <c r="M355" s="63"/>
      <c r="N355" s="63"/>
      <c r="O355" s="63"/>
      <c r="P355" s="63"/>
      <c r="Q355" s="63"/>
      <c r="R355" s="63"/>
      <c r="S355" s="63"/>
      <c r="T355" s="63"/>
      <c r="U355" s="63"/>
      <c r="V355" s="63"/>
      <c r="W355" s="63"/>
      <c r="X355" s="63"/>
      <c r="Y355" s="63"/>
      <c r="Z355" s="63"/>
      <c r="AA355" s="63"/>
      <c r="AB355" s="63"/>
      <c r="AC355" s="63"/>
      <c r="AD355" s="63"/>
      <c r="AE355" s="63"/>
      <c r="AF355" s="63"/>
      <c r="AG355" s="63"/>
      <c r="AH355" s="63"/>
      <c r="AI355" s="63"/>
      <c r="AJ355" s="63"/>
      <c r="AK355" s="63"/>
      <c r="AL355" s="63"/>
      <c r="AM355" s="63"/>
      <c r="AN355" s="63"/>
      <c r="AO355" s="63"/>
      <c r="AP355" s="63"/>
    </row>
    <row r="356" spans="1:42" s="60" customFormat="1" x14ac:dyDescent="0.2">
      <c r="A356" s="5"/>
      <c r="B356" s="5"/>
      <c r="C356" s="144"/>
      <c r="D356" s="65"/>
      <c r="E356" s="5"/>
      <c r="F356" s="190"/>
      <c r="G356" s="278"/>
      <c r="H356" s="139"/>
      <c r="I356" s="139"/>
      <c r="J356" s="139"/>
      <c r="K356" s="63"/>
      <c r="L356" s="63"/>
      <c r="M356" s="63"/>
      <c r="N356" s="63"/>
      <c r="O356" s="63"/>
      <c r="P356" s="63"/>
      <c r="Q356" s="63"/>
      <c r="R356" s="63"/>
      <c r="S356" s="63"/>
      <c r="T356" s="63"/>
      <c r="U356" s="63"/>
      <c r="V356" s="63"/>
      <c r="W356" s="63"/>
      <c r="X356" s="63"/>
      <c r="Y356" s="63"/>
      <c r="Z356" s="63"/>
      <c r="AA356" s="63"/>
      <c r="AB356" s="63"/>
      <c r="AC356" s="63"/>
      <c r="AD356" s="63"/>
      <c r="AE356" s="63"/>
      <c r="AF356" s="63"/>
      <c r="AG356" s="63"/>
      <c r="AH356" s="63"/>
      <c r="AI356" s="63"/>
      <c r="AJ356" s="63"/>
      <c r="AK356" s="63"/>
      <c r="AL356" s="63"/>
      <c r="AM356" s="63"/>
      <c r="AN356" s="63"/>
      <c r="AO356" s="63"/>
      <c r="AP356" s="63"/>
    </row>
    <row r="357" spans="1:42" s="60" customFormat="1" x14ac:dyDescent="0.2">
      <c r="A357" s="5"/>
      <c r="B357" s="5"/>
      <c r="C357" s="144"/>
      <c r="D357" s="65"/>
      <c r="E357" s="5"/>
      <c r="F357" s="190"/>
      <c r="G357" s="278"/>
      <c r="H357" s="139"/>
      <c r="I357" s="139"/>
      <c r="J357" s="139"/>
      <c r="K357" s="63"/>
      <c r="L357" s="63"/>
      <c r="M357" s="63"/>
      <c r="N357" s="63"/>
      <c r="O357" s="63"/>
      <c r="P357" s="63"/>
      <c r="Q357" s="63"/>
      <c r="R357" s="63"/>
      <c r="S357" s="63"/>
      <c r="T357" s="63"/>
      <c r="U357" s="63"/>
      <c r="V357" s="63"/>
      <c r="W357" s="63"/>
      <c r="X357" s="63"/>
      <c r="Y357" s="63"/>
      <c r="Z357" s="63"/>
      <c r="AA357" s="63"/>
      <c r="AB357" s="63"/>
      <c r="AC357" s="63"/>
      <c r="AD357" s="63"/>
      <c r="AE357" s="63"/>
      <c r="AF357" s="63"/>
      <c r="AG357" s="63"/>
      <c r="AH357" s="63"/>
      <c r="AI357" s="63"/>
      <c r="AJ357" s="63"/>
      <c r="AK357" s="63"/>
      <c r="AL357" s="63"/>
      <c r="AM357" s="63"/>
      <c r="AN357" s="63"/>
      <c r="AO357" s="63"/>
      <c r="AP357" s="63"/>
    </row>
    <row r="358" spans="1:42" s="60" customFormat="1" x14ac:dyDescent="0.2">
      <c r="A358" s="5"/>
      <c r="B358" s="5"/>
      <c r="C358" s="144"/>
      <c r="D358" s="65"/>
      <c r="E358" s="5"/>
      <c r="F358" s="190"/>
      <c r="G358" s="278"/>
      <c r="H358" s="139"/>
      <c r="I358" s="139"/>
      <c r="J358" s="139"/>
      <c r="K358" s="63"/>
      <c r="L358" s="63"/>
      <c r="M358" s="63"/>
      <c r="N358" s="63"/>
      <c r="O358" s="63"/>
      <c r="P358" s="63"/>
      <c r="Q358" s="63"/>
      <c r="R358" s="63"/>
      <c r="S358" s="63"/>
      <c r="T358" s="63"/>
      <c r="U358" s="63"/>
      <c r="V358" s="63"/>
      <c r="W358" s="63"/>
      <c r="X358" s="63"/>
      <c r="Y358" s="63"/>
      <c r="Z358" s="63"/>
      <c r="AA358" s="63"/>
      <c r="AB358" s="63"/>
      <c r="AC358" s="63"/>
      <c r="AD358" s="63"/>
      <c r="AE358" s="63"/>
      <c r="AF358" s="63"/>
      <c r="AG358" s="63"/>
      <c r="AH358" s="63"/>
      <c r="AI358" s="63"/>
      <c r="AJ358" s="63"/>
      <c r="AK358" s="63"/>
      <c r="AL358" s="63"/>
      <c r="AM358" s="63"/>
      <c r="AN358" s="63"/>
      <c r="AO358" s="63"/>
      <c r="AP358" s="63"/>
    </row>
    <row r="359" spans="1:42" s="60" customFormat="1" x14ac:dyDescent="0.2">
      <c r="A359" s="5"/>
      <c r="B359" s="5"/>
      <c r="C359" s="144"/>
      <c r="D359" s="65"/>
      <c r="E359" s="5"/>
      <c r="F359" s="190"/>
      <c r="G359" s="278"/>
      <c r="H359" s="139"/>
      <c r="I359" s="139"/>
      <c r="J359" s="139"/>
      <c r="K359" s="63"/>
      <c r="L359" s="63"/>
      <c r="M359" s="63"/>
      <c r="N359" s="63"/>
      <c r="O359" s="63"/>
      <c r="P359" s="63"/>
      <c r="Q359" s="63"/>
      <c r="R359" s="63"/>
      <c r="S359" s="63"/>
      <c r="T359" s="63"/>
      <c r="U359" s="63"/>
      <c r="V359" s="63"/>
      <c r="W359" s="63"/>
      <c r="X359" s="63"/>
      <c r="Y359" s="63"/>
      <c r="Z359" s="63"/>
      <c r="AA359" s="63"/>
      <c r="AB359" s="63"/>
      <c r="AC359" s="63"/>
      <c r="AD359" s="63"/>
      <c r="AE359" s="63"/>
      <c r="AF359" s="63"/>
      <c r="AG359" s="63"/>
      <c r="AH359" s="63"/>
      <c r="AI359" s="63"/>
      <c r="AJ359" s="63"/>
      <c r="AK359" s="63"/>
      <c r="AL359" s="63"/>
      <c r="AM359" s="63"/>
      <c r="AN359" s="63"/>
      <c r="AO359" s="63"/>
      <c r="AP359" s="63"/>
    </row>
    <row r="360" spans="1:42" s="60" customFormat="1" x14ac:dyDescent="0.2">
      <c r="A360" s="5"/>
      <c r="B360" s="5"/>
      <c r="C360" s="144"/>
      <c r="D360" s="65"/>
      <c r="E360" s="5"/>
      <c r="F360" s="190"/>
      <c r="G360" s="278"/>
      <c r="H360" s="139"/>
      <c r="I360" s="139"/>
      <c r="J360" s="139"/>
      <c r="K360" s="63"/>
      <c r="L360" s="63"/>
      <c r="M360" s="63"/>
      <c r="N360" s="63"/>
      <c r="O360" s="63"/>
      <c r="P360" s="63"/>
      <c r="Q360" s="63"/>
      <c r="R360" s="63"/>
      <c r="S360" s="63"/>
      <c r="T360" s="63"/>
      <c r="U360" s="63"/>
      <c r="V360" s="63"/>
      <c r="W360" s="63"/>
      <c r="X360" s="63"/>
      <c r="Y360" s="63"/>
      <c r="Z360" s="63"/>
      <c r="AA360" s="63"/>
      <c r="AB360" s="63"/>
      <c r="AC360" s="63"/>
      <c r="AD360" s="63"/>
      <c r="AE360" s="63"/>
      <c r="AF360" s="63"/>
      <c r="AG360" s="63"/>
      <c r="AH360" s="63"/>
      <c r="AI360" s="63"/>
      <c r="AJ360" s="63"/>
      <c r="AK360" s="63"/>
      <c r="AL360" s="63"/>
      <c r="AM360" s="63"/>
      <c r="AN360" s="63"/>
      <c r="AO360" s="63"/>
      <c r="AP360" s="63"/>
    </row>
    <row r="361" spans="1:42" s="60" customFormat="1" x14ac:dyDescent="0.2">
      <c r="A361" s="5"/>
      <c r="B361" s="5"/>
      <c r="C361" s="144"/>
      <c r="D361" s="65"/>
      <c r="E361" s="5"/>
      <c r="F361" s="190"/>
      <c r="G361" s="278"/>
      <c r="H361" s="139"/>
      <c r="I361" s="139"/>
      <c r="J361" s="139"/>
      <c r="K361" s="63"/>
      <c r="L361" s="63"/>
      <c r="M361" s="63"/>
      <c r="N361" s="63"/>
      <c r="O361" s="63"/>
      <c r="P361" s="63"/>
      <c r="Q361" s="63"/>
      <c r="R361" s="63"/>
      <c r="S361" s="63"/>
      <c r="T361" s="63"/>
      <c r="U361" s="63"/>
      <c r="V361" s="63"/>
      <c r="W361" s="63"/>
      <c r="X361" s="63"/>
      <c r="Y361" s="63"/>
      <c r="Z361" s="63"/>
      <c r="AA361" s="63"/>
      <c r="AB361" s="63"/>
      <c r="AC361" s="63"/>
      <c r="AD361" s="63"/>
      <c r="AE361" s="63"/>
      <c r="AF361" s="63"/>
      <c r="AG361" s="63"/>
      <c r="AH361" s="63"/>
      <c r="AI361" s="63"/>
      <c r="AJ361" s="63"/>
      <c r="AK361" s="63"/>
      <c r="AL361" s="63"/>
      <c r="AM361" s="63"/>
      <c r="AN361" s="63"/>
      <c r="AO361" s="63"/>
      <c r="AP361" s="63"/>
    </row>
    <row r="362" spans="1:42" s="60" customFormat="1" x14ac:dyDescent="0.2">
      <c r="A362" s="5"/>
      <c r="B362" s="5"/>
      <c r="C362" s="144"/>
      <c r="D362" s="65"/>
      <c r="E362" s="5"/>
      <c r="F362" s="190"/>
      <c r="G362" s="278"/>
      <c r="H362" s="139"/>
      <c r="I362" s="139"/>
      <c r="J362" s="139"/>
      <c r="K362" s="63"/>
      <c r="L362" s="63"/>
      <c r="M362" s="63"/>
      <c r="N362" s="63"/>
      <c r="O362" s="63"/>
      <c r="P362" s="63"/>
      <c r="Q362" s="63"/>
      <c r="R362" s="63"/>
      <c r="S362" s="63"/>
      <c r="T362" s="63"/>
      <c r="U362" s="63"/>
      <c r="V362" s="63"/>
      <c r="W362" s="63"/>
      <c r="X362" s="63"/>
      <c r="Y362" s="63"/>
      <c r="Z362" s="63"/>
      <c r="AA362" s="63"/>
      <c r="AB362" s="63"/>
      <c r="AC362" s="63"/>
      <c r="AD362" s="63"/>
      <c r="AE362" s="63"/>
      <c r="AF362" s="63"/>
      <c r="AG362" s="63"/>
      <c r="AH362" s="63"/>
      <c r="AI362" s="63"/>
      <c r="AJ362" s="63"/>
      <c r="AK362" s="63"/>
      <c r="AL362" s="63"/>
      <c r="AM362" s="63"/>
      <c r="AN362" s="63"/>
      <c r="AO362" s="63"/>
      <c r="AP362" s="63"/>
    </row>
    <row r="363" spans="1:42" s="60" customFormat="1" x14ac:dyDescent="0.2">
      <c r="A363" s="5"/>
      <c r="B363" s="5"/>
      <c r="C363" s="144"/>
      <c r="D363" s="65"/>
      <c r="E363" s="5"/>
      <c r="F363" s="190"/>
      <c r="G363" s="278"/>
      <c r="H363" s="139"/>
      <c r="I363" s="139"/>
      <c r="J363" s="139"/>
      <c r="K363" s="63"/>
      <c r="L363" s="63"/>
      <c r="M363" s="63"/>
      <c r="N363" s="63"/>
      <c r="O363" s="63"/>
      <c r="P363" s="63"/>
      <c r="Q363" s="63"/>
      <c r="R363" s="63"/>
      <c r="S363" s="63"/>
      <c r="T363" s="63"/>
      <c r="U363" s="63"/>
      <c r="V363" s="63"/>
      <c r="W363" s="63"/>
      <c r="X363" s="63"/>
      <c r="Y363" s="63"/>
      <c r="Z363" s="63"/>
      <c r="AA363" s="63"/>
      <c r="AB363" s="63"/>
      <c r="AC363" s="63"/>
      <c r="AD363" s="63"/>
      <c r="AE363" s="63"/>
      <c r="AF363" s="63"/>
      <c r="AG363" s="63"/>
      <c r="AH363" s="63"/>
      <c r="AI363" s="63"/>
      <c r="AJ363" s="63"/>
      <c r="AK363" s="63"/>
      <c r="AL363" s="63"/>
      <c r="AM363" s="63"/>
      <c r="AN363" s="63"/>
      <c r="AO363" s="63"/>
      <c r="AP363" s="63"/>
    </row>
    <row r="364" spans="1:42" s="60" customFormat="1" x14ac:dyDescent="0.2">
      <c r="A364" s="5"/>
      <c r="B364" s="5"/>
      <c r="C364" s="144"/>
      <c r="D364" s="65"/>
      <c r="E364" s="5"/>
      <c r="F364" s="190"/>
      <c r="G364" s="278"/>
      <c r="H364" s="139"/>
      <c r="I364" s="139"/>
      <c r="J364" s="139"/>
      <c r="K364" s="63"/>
      <c r="L364" s="63"/>
      <c r="M364" s="63"/>
      <c r="N364" s="63"/>
      <c r="O364" s="63"/>
      <c r="P364" s="63"/>
      <c r="Q364" s="63"/>
      <c r="R364" s="63"/>
      <c r="S364" s="63"/>
      <c r="T364" s="63"/>
      <c r="U364" s="63"/>
      <c r="V364" s="63"/>
      <c r="W364" s="63"/>
      <c r="X364" s="63"/>
      <c r="Y364" s="63"/>
      <c r="Z364" s="63"/>
      <c r="AA364" s="63"/>
      <c r="AB364" s="63"/>
      <c r="AC364" s="63"/>
      <c r="AD364" s="63"/>
      <c r="AE364" s="63"/>
      <c r="AF364" s="63"/>
      <c r="AG364" s="63"/>
      <c r="AH364" s="63"/>
      <c r="AI364" s="63"/>
      <c r="AJ364" s="63"/>
      <c r="AK364" s="63"/>
      <c r="AL364" s="63"/>
      <c r="AM364" s="63"/>
      <c r="AN364" s="63"/>
      <c r="AO364" s="63"/>
      <c r="AP364" s="63"/>
    </row>
    <row r="365" spans="1:42" s="60" customFormat="1" x14ac:dyDescent="0.2">
      <c r="A365" s="5"/>
      <c r="B365" s="5"/>
      <c r="C365" s="144"/>
      <c r="D365" s="65"/>
      <c r="E365" s="5"/>
      <c r="F365" s="190"/>
      <c r="G365" s="278"/>
      <c r="H365" s="139"/>
      <c r="I365" s="139"/>
      <c r="J365" s="139"/>
      <c r="K365" s="63"/>
      <c r="L365" s="63"/>
      <c r="M365" s="63"/>
      <c r="N365" s="63"/>
      <c r="O365" s="63"/>
      <c r="P365" s="63"/>
      <c r="Q365" s="63"/>
      <c r="R365" s="63"/>
      <c r="S365" s="63"/>
      <c r="T365" s="63"/>
      <c r="U365" s="63"/>
      <c r="V365" s="63"/>
      <c r="W365" s="63"/>
      <c r="X365" s="63"/>
      <c r="Y365" s="63"/>
      <c r="Z365" s="63"/>
      <c r="AA365" s="63"/>
      <c r="AB365" s="63"/>
      <c r="AC365" s="63"/>
      <c r="AD365" s="63"/>
      <c r="AE365" s="63"/>
      <c r="AF365" s="63"/>
      <c r="AG365" s="63"/>
      <c r="AH365" s="63"/>
      <c r="AI365" s="63"/>
      <c r="AJ365" s="63"/>
      <c r="AK365" s="63"/>
      <c r="AL365" s="63"/>
      <c r="AM365" s="63"/>
      <c r="AN365" s="63"/>
      <c r="AO365" s="63"/>
      <c r="AP365" s="63"/>
    </row>
    <row r="366" spans="1:42" s="60" customFormat="1" x14ac:dyDescent="0.2">
      <c r="A366" s="5"/>
      <c r="B366" s="5"/>
      <c r="C366" s="144"/>
      <c r="D366" s="65"/>
      <c r="E366" s="5"/>
      <c r="F366" s="190"/>
      <c r="G366" s="278"/>
      <c r="H366" s="139"/>
      <c r="I366" s="139"/>
      <c r="J366" s="139"/>
      <c r="K366" s="63"/>
      <c r="L366" s="63"/>
      <c r="M366" s="63"/>
      <c r="N366" s="63"/>
      <c r="O366" s="63"/>
      <c r="P366" s="63"/>
      <c r="Q366" s="63"/>
      <c r="R366" s="63"/>
      <c r="S366" s="63"/>
      <c r="T366" s="63"/>
      <c r="U366" s="63"/>
      <c r="V366" s="63"/>
      <c r="W366" s="63"/>
      <c r="X366" s="63"/>
      <c r="Y366" s="63"/>
      <c r="Z366" s="63"/>
      <c r="AA366" s="63"/>
      <c r="AB366" s="63"/>
      <c r="AC366" s="63"/>
      <c r="AD366" s="63"/>
      <c r="AE366" s="63"/>
      <c r="AF366" s="63"/>
      <c r="AG366" s="63"/>
      <c r="AH366" s="63"/>
      <c r="AI366" s="63"/>
      <c r="AJ366" s="63"/>
      <c r="AK366" s="63"/>
      <c r="AL366" s="63"/>
      <c r="AM366" s="63"/>
      <c r="AN366" s="63"/>
      <c r="AO366" s="63"/>
      <c r="AP366" s="63"/>
    </row>
    <row r="367" spans="1:42" s="60" customFormat="1" x14ac:dyDescent="0.2">
      <c r="A367" s="5"/>
      <c r="B367" s="5"/>
      <c r="C367" s="144"/>
      <c r="D367" s="65"/>
      <c r="E367" s="5"/>
      <c r="F367" s="190"/>
      <c r="G367" s="278"/>
      <c r="H367" s="139"/>
      <c r="I367" s="139"/>
      <c r="J367" s="139"/>
      <c r="K367" s="63"/>
      <c r="L367" s="63"/>
      <c r="M367" s="63"/>
      <c r="N367" s="63"/>
      <c r="O367" s="63"/>
      <c r="P367" s="63"/>
      <c r="Q367" s="63"/>
      <c r="R367" s="63"/>
      <c r="S367" s="63"/>
      <c r="T367" s="63"/>
      <c r="U367" s="63"/>
      <c r="V367" s="63"/>
      <c r="W367" s="63"/>
      <c r="X367" s="63"/>
      <c r="Y367" s="63"/>
      <c r="Z367" s="63"/>
      <c r="AA367" s="63"/>
      <c r="AB367" s="63"/>
      <c r="AC367" s="63"/>
      <c r="AD367" s="63"/>
      <c r="AE367" s="63"/>
      <c r="AF367" s="63"/>
      <c r="AG367" s="63"/>
      <c r="AH367" s="63"/>
      <c r="AI367" s="63"/>
      <c r="AJ367" s="63"/>
      <c r="AK367" s="63"/>
      <c r="AL367" s="63"/>
      <c r="AM367" s="63"/>
      <c r="AN367" s="63"/>
      <c r="AO367" s="63"/>
      <c r="AP367" s="63"/>
    </row>
    <row r="368" spans="1:42" s="60" customFormat="1" x14ac:dyDescent="0.2">
      <c r="A368" s="5"/>
      <c r="B368" s="5"/>
      <c r="C368" s="144"/>
      <c r="D368" s="65"/>
      <c r="E368" s="5"/>
      <c r="F368" s="190"/>
      <c r="G368" s="278"/>
      <c r="H368" s="139"/>
      <c r="I368" s="139"/>
      <c r="J368" s="139"/>
      <c r="K368" s="63"/>
      <c r="L368" s="63"/>
      <c r="M368" s="63"/>
      <c r="N368" s="63"/>
      <c r="O368" s="63"/>
      <c r="P368" s="63"/>
      <c r="Q368" s="63"/>
      <c r="R368" s="63"/>
      <c r="S368" s="63"/>
      <c r="T368" s="63"/>
      <c r="U368" s="63"/>
      <c r="V368" s="63"/>
      <c r="W368" s="63"/>
      <c r="X368" s="63"/>
      <c r="Y368" s="63"/>
      <c r="Z368" s="63"/>
      <c r="AA368" s="63"/>
      <c r="AB368" s="63"/>
      <c r="AC368" s="63"/>
      <c r="AD368" s="63"/>
      <c r="AE368" s="63"/>
      <c r="AF368" s="63"/>
      <c r="AG368" s="63"/>
      <c r="AH368" s="63"/>
      <c r="AI368" s="63"/>
      <c r="AJ368" s="63"/>
      <c r="AK368" s="63"/>
      <c r="AL368" s="63"/>
      <c r="AM368" s="63"/>
      <c r="AN368" s="63"/>
      <c r="AO368" s="63"/>
      <c r="AP368" s="63"/>
    </row>
    <row r="369" spans="1:42" s="60" customFormat="1" x14ac:dyDescent="0.2">
      <c r="A369" s="5"/>
      <c r="B369" s="5"/>
      <c r="C369" s="144"/>
      <c r="D369" s="65"/>
      <c r="E369" s="5"/>
      <c r="F369" s="190"/>
      <c r="G369" s="278"/>
      <c r="H369" s="139"/>
      <c r="I369" s="139"/>
      <c r="J369" s="139"/>
      <c r="K369" s="63"/>
      <c r="L369" s="63"/>
      <c r="M369" s="63"/>
      <c r="N369" s="63"/>
      <c r="O369" s="63"/>
      <c r="P369" s="63"/>
      <c r="Q369" s="63"/>
      <c r="R369" s="63"/>
      <c r="S369" s="63"/>
      <c r="T369" s="63"/>
      <c r="U369" s="63"/>
      <c r="V369" s="63"/>
      <c r="W369" s="63"/>
      <c r="X369" s="63"/>
      <c r="Y369" s="63"/>
      <c r="Z369" s="63"/>
      <c r="AA369" s="63"/>
      <c r="AB369" s="63"/>
      <c r="AC369" s="63"/>
      <c r="AD369" s="63"/>
      <c r="AE369" s="63"/>
      <c r="AF369" s="63"/>
      <c r="AG369" s="63"/>
      <c r="AH369" s="63"/>
      <c r="AI369" s="63"/>
      <c r="AJ369" s="63"/>
      <c r="AK369" s="63"/>
      <c r="AL369" s="63"/>
      <c r="AM369" s="63"/>
      <c r="AN369" s="63"/>
      <c r="AO369" s="63"/>
      <c r="AP369" s="63"/>
    </row>
    <row r="370" spans="1:42" s="60" customFormat="1" x14ac:dyDescent="0.2">
      <c r="A370" s="5"/>
      <c r="B370" s="5"/>
      <c r="C370" s="144"/>
      <c r="D370" s="65"/>
      <c r="E370" s="5"/>
      <c r="F370" s="190"/>
      <c r="G370" s="278"/>
      <c r="H370" s="139"/>
      <c r="I370" s="139"/>
      <c r="J370" s="139"/>
      <c r="K370" s="63"/>
      <c r="L370" s="63"/>
      <c r="M370" s="63"/>
      <c r="N370" s="63"/>
      <c r="O370" s="63"/>
      <c r="P370" s="63"/>
      <c r="Q370" s="63"/>
      <c r="R370" s="63"/>
      <c r="S370" s="63"/>
      <c r="T370" s="63"/>
      <c r="U370" s="63"/>
      <c r="V370" s="63"/>
      <c r="W370" s="63"/>
      <c r="X370" s="63"/>
      <c r="Y370" s="63"/>
      <c r="Z370" s="63"/>
      <c r="AA370" s="63"/>
      <c r="AB370" s="63"/>
      <c r="AC370" s="63"/>
      <c r="AD370" s="63"/>
      <c r="AE370" s="63"/>
      <c r="AF370" s="63"/>
      <c r="AG370" s="63"/>
      <c r="AH370" s="63"/>
      <c r="AI370" s="63"/>
      <c r="AJ370" s="63"/>
      <c r="AK370" s="63"/>
      <c r="AL370" s="63"/>
      <c r="AM370" s="63"/>
      <c r="AN370" s="63"/>
      <c r="AO370" s="63"/>
      <c r="AP370" s="63"/>
    </row>
    <row r="371" spans="1:42" s="60" customFormat="1" x14ac:dyDescent="0.2">
      <c r="A371" s="5"/>
      <c r="B371" s="5"/>
      <c r="C371" s="144"/>
      <c r="D371" s="65"/>
      <c r="E371" s="5"/>
      <c r="F371" s="190"/>
      <c r="G371" s="278"/>
      <c r="H371" s="139"/>
      <c r="I371" s="139"/>
      <c r="J371" s="139"/>
      <c r="K371" s="63"/>
      <c r="L371" s="63"/>
      <c r="M371" s="63"/>
      <c r="N371" s="63"/>
      <c r="O371" s="63"/>
      <c r="P371" s="63"/>
      <c r="Q371" s="63"/>
      <c r="R371" s="63"/>
      <c r="S371" s="63"/>
      <c r="T371" s="63"/>
      <c r="U371" s="63"/>
      <c r="V371" s="63"/>
      <c r="W371" s="63"/>
      <c r="X371" s="63"/>
      <c r="Y371" s="63"/>
      <c r="Z371" s="63"/>
      <c r="AA371" s="63"/>
      <c r="AB371" s="63"/>
      <c r="AC371" s="63"/>
      <c r="AD371" s="63"/>
      <c r="AE371" s="63"/>
      <c r="AF371" s="63"/>
      <c r="AG371" s="63"/>
      <c r="AH371" s="63"/>
      <c r="AI371" s="63"/>
      <c r="AJ371" s="63"/>
      <c r="AK371" s="63"/>
      <c r="AL371" s="63"/>
      <c r="AM371" s="63"/>
      <c r="AN371" s="63"/>
      <c r="AO371" s="63"/>
      <c r="AP371" s="63"/>
    </row>
    <row r="372" spans="1:42" s="60" customFormat="1" x14ac:dyDescent="0.2">
      <c r="A372" s="5"/>
      <c r="B372" s="5"/>
      <c r="C372" s="144"/>
      <c r="D372" s="65"/>
      <c r="E372" s="5"/>
      <c r="F372" s="190"/>
      <c r="G372" s="278"/>
      <c r="H372" s="139"/>
      <c r="I372" s="139"/>
      <c r="J372" s="139"/>
      <c r="K372" s="63"/>
      <c r="L372" s="63"/>
      <c r="M372" s="63"/>
      <c r="N372" s="63"/>
      <c r="O372" s="63"/>
      <c r="P372" s="63"/>
      <c r="Q372" s="63"/>
      <c r="R372" s="63"/>
      <c r="S372" s="63"/>
      <c r="T372" s="63"/>
      <c r="U372" s="63"/>
      <c r="V372" s="63"/>
      <c r="W372" s="63"/>
      <c r="X372" s="63"/>
      <c r="Y372" s="63"/>
      <c r="Z372" s="63"/>
      <c r="AA372" s="63"/>
      <c r="AB372" s="63"/>
      <c r="AC372" s="63"/>
      <c r="AD372" s="63"/>
      <c r="AE372" s="63"/>
      <c r="AF372" s="63"/>
      <c r="AG372" s="63"/>
      <c r="AH372" s="63"/>
      <c r="AI372" s="63"/>
      <c r="AJ372" s="63"/>
      <c r="AK372" s="63"/>
      <c r="AL372" s="63"/>
      <c r="AM372" s="63"/>
      <c r="AN372" s="63"/>
      <c r="AO372" s="63"/>
      <c r="AP372" s="63"/>
    </row>
    <row r="373" spans="1:42" s="60" customFormat="1" x14ac:dyDescent="0.2">
      <c r="A373" s="5"/>
      <c r="B373" s="5"/>
      <c r="C373" s="144"/>
      <c r="D373" s="65"/>
      <c r="E373" s="5"/>
      <c r="F373" s="190"/>
      <c r="G373" s="278"/>
      <c r="H373" s="139"/>
      <c r="I373" s="139"/>
      <c r="J373" s="139"/>
      <c r="K373" s="63"/>
      <c r="L373" s="63"/>
      <c r="M373" s="63"/>
      <c r="N373" s="63"/>
      <c r="O373" s="63"/>
      <c r="P373" s="63"/>
      <c r="Q373" s="63"/>
      <c r="R373" s="63"/>
      <c r="S373" s="63"/>
      <c r="T373" s="63"/>
      <c r="U373" s="63"/>
      <c r="V373" s="63"/>
      <c r="W373" s="63"/>
      <c r="X373" s="63"/>
      <c r="Y373" s="63"/>
      <c r="Z373" s="63"/>
      <c r="AA373" s="63"/>
      <c r="AB373" s="63"/>
      <c r="AC373" s="63"/>
      <c r="AD373" s="63"/>
      <c r="AE373" s="63"/>
      <c r="AF373" s="63"/>
      <c r="AG373" s="63"/>
      <c r="AH373" s="63"/>
      <c r="AI373" s="63"/>
      <c r="AJ373" s="63"/>
      <c r="AK373" s="63"/>
      <c r="AL373" s="63"/>
      <c r="AM373" s="63"/>
      <c r="AN373" s="63"/>
      <c r="AO373" s="63"/>
      <c r="AP373" s="63"/>
    </row>
    <row r="374" spans="1:42" s="60" customFormat="1" x14ac:dyDescent="0.2">
      <c r="A374" s="5"/>
      <c r="B374" s="5"/>
      <c r="C374" s="144"/>
      <c r="D374" s="65"/>
      <c r="E374" s="5"/>
      <c r="F374" s="190"/>
      <c r="G374" s="278"/>
      <c r="H374" s="139"/>
      <c r="I374" s="139"/>
      <c r="J374" s="139"/>
      <c r="K374" s="63"/>
      <c r="L374" s="63"/>
      <c r="M374" s="63"/>
      <c r="N374" s="63"/>
      <c r="O374" s="63"/>
      <c r="P374" s="63"/>
      <c r="Q374" s="63"/>
      <c r="R374" s="63"/>
      <c r="S374" s="63"/>
      <c r="T374" s="63"/>
      <c r="U374" s="63"/>
      <c r="V374" s="63"/>
      <c r="W374" s="63"/>
      <c r="X374" s="63"/>
      <c r="Y374" s="63"/>
      <c r="Z374" s="63"/>
      <c r="AA374" s="63"/>
      <c r="AB374" s="63"/>
      <c r="AC374" s="63"/>
      <c r="AD374" s="63"/>
      <c r="AE374" s="63"/>
      <c r="AF374" s="63"/>
      <c r="AG374" s="63"/>
      <c r="AH374" s="63"/>
      <c r="AI374" s="63"/>
      <c r="AJ374" s="63"/>
      <c r="AK374" s="63"/>
      <c r="AL374" s="63"/>
      <c r="AM374" s="63"/>
      <c r="AN374" s="63"/>
      <c r="AO374" s="63"/>
      <c r="AP374" s="63"/>
    </row>
    <row r="375" spans="1:42" s="60" customFormat="1" x14ac:dyDescent="0.2">
      <c r="A375" s="5"/>
      <c r="B375" s="5"/>
      <c r="C375" s="144"/>
      <c r="D375" s="65"/>
      <c r="E375" s="5"/>
      <c r="F375" s="190"/>
      <c r="G375" s="278"/>
      <c r="H375" s="139"/>
      <c r="I375" s="139"/>
      <c r="J375" s="139"/>
      <c r="K375" s="63"/>
      <c r="L375" s="63"/>
      <c r="M375" s="63"/>
      <c r="N375" s="63"/>
      <c r="O375" s="63"/>
      <c r="P375" s="63"/>
      <c r="Q375" s="63"/>
      <c r="R375" s="63"/>
      <c r="S375" s="63"/>
      <c r="T375" s="63"/>
      <c r="U375" s="63"/>
      <c r="V375" s="63"/>
      <c r="W375" s="63"/>
      <c r="X375" s="63"/>
      <c r="Y375" s="63"/>
      <c r="Z375" s="63"/>
      <c r="AA375" s="63"/>
      <c r="AB375" s="63"/>
      <c r="AC375" s="63"/>
      <c r="AD375" s="63"/>
      <c r="AE375" s="63"/>
      <c r="AF375" s="63"/>
      <c r="AG375" s="63"/>
      <c r="AH375" s="63"/>
      <c r="AI375" s="63"/>
      <c r="AJ375" s="63"/>
      <c r="AK375" s="63"/>
      <c r="AL375" s="63"/>
      <c r="AM375" s="63"/>
      <c r="AN375" s="63"/>
      <c r="AO375" s="63"/>
      <c r="AP375" s="63"/>
    </row>
    <row r="376" spans="1:42" s="60" customFormat="1" x14ac:dyDescent="0.2">
      <c r="A376" s="5"/>
      <c r="B376" s="5"/>
      <c r="C376" s="144"/>
      <c r="D376" s="65"/>
      <c r="E376" s="5"/>
      <c r="F376" s="190"/>
      <c r="G376" s="278"/>
      <c r="H376" s="139"/>
      <c r="I376" s="139"/>
      <c r="J376" s="139"/>
      <c r="K376" s="63"/>
      <c r="L376" s="63"/>
      <c r="M376" s="63"/>
      <c r="N376" s="63"/>
      <c r="O376" s="63"/>
      <c r="P376" s="63"/>
      <c r="Q376" s="63"/>
      <c r="R376" s="63"/>
      <c r="S376" s="63"/>
      <c r="T376" s="63"/>
      <c r="U376" s="63"/>
      <c r="V376" s="63"/>
      <c r="W376" s="63"/>
      <c r="X376" s="63"/>
      <c r="Y376" s="63"/>
      <c r="Z376" s="63"/>
      <c r="AA376" s="63"/>
      <c r="AB376" s="63"/>
      <c r="AC376" s="63"/>
      <c r="AD376" s="63"/>
      <c r="AE376" s="63"/>
      <c r="AF376" s="63"/>
      <c r="AG376" s="63"/>
      <c r="AH376" s="63"/>
      <c r="AI376" s="63"/>
      <c r="AJ376" s="63"/>
      <c r="AK376" s="63"/>
      <c r="AL376" s="63"/>
      <c r="AM376" s="63"/>
      <c r="AN376" s="63"/>
      <c r="AO376" s="63"/>
      <c r="AP376" s="63"/>
    </row>
    <row r="377" spans="1:42" s="60" customFormat="1" x14ac:dyDescent="0.2">
      <c r="A377" s="5"/>
      <c r="B377" s="5"/>
      <c r="C377" s="144"/>
      <c r="D377" s="65"/>
      <c r="E377" s="5"/>
      <c r="F377" s="190"/>
      <c r="G377" s="278"/>
      <c r="H377" s="139"/>
      <c r="I377" s="139"/>
      <c r="J377" s="139"/>
      <c r="K377" s="63"/>
      <c r="L377" s="63"/>
      <c r="M377" s="63"/>
      <c r="N377" s="63"/>
      <c r="O377" s="63"/>
      <c r="P377" s="63"/>
      <c r="Q377" s="63"/>
      <c r="R377" s="63"/>
      <c r="S377" s="63"/>
      <c r="T377" s="63"/>
      <c r="U377" s="63"/>
      <c r="V377" s="63"/>
      <c r="W377" s="63"/>
      <c r="X377" s="63"/>
      <c r="Y377" s="63"/>
      <c r="Z377" s="63"/>
      <c r="AA377" s="63"/>
      <c r="AB377" s="63"/>
      <c r="AC377" s="63"/>
      <c r="AD377" s="63"/>
      <c r="AE377" s="63"/>
      <c r="AF377" s="63"/>
      <c r="AG377" s="63"/>
      <c r="AH377" s="63"/>
      <c r="AI377" s="63"/>
      <c r="AJ377" s="63"/>
      <c r="AK377" s="63"/>
      <c r="AL377" s="63"/>
      <c r="AM377" s="63"/>
      <c r="AN377" s="63"/>
      <c r="AO377" s="63"/>
      <c r="AP377" s="63"/>
    </row>
    <row r="378" spans="1:42" s="60" customFormat="1" x14ac:dyDescent="0.2">
      <c r="A378" s="5"/>
      <c r="B378" s="5"/>
      <c r="C378" s="144"/>
      <c r="D378" s="65"/>
      <c r="E378" s="5"/>
      <c r="F378" s="190"/>
      <c r="G378" s="278"/>
      <c r="H378" s="139"/>
      <c r="I378" s="139"/>
      <c r="J378" s="139"/>
      <c r="K378" s="63"/>
      <c r="L378" s="63"/>
      <c r="M378" s="63"/>
      <c r="N378" s="63"/>
      <c r="O378" s="63"/>
      <c r="P378" s="63"/>
      <c r="Q378" s="63"/>
      <c r="R378" s="63"/>
      <c r="S378" s="63"/>
      <c r="T378" s="63"/>
      <c r="U378" s="63"/>
      <c r="V378" s="63"/>
      <c r="W378" s="63"/>
      <c r="X378" s="63"/>
      <c r="Y378" s="63"/>
      <c r="Z378" s="63"/>
      <c r="AA378" s="63"/>
      <c r="AB378" s="63"/>
      <c r="AC378" s="63"/>
      <c r="AD378" s="63"/>
      <c r="AE378" s="63"/>
      <c r="AF378" s="63"/>
      <c r="AG378" s="63"/>
      <c r="AH378" s="63"/>
      <c r="AI378" s="63"/>
      <c r="AJ378" s="63"/>
      <c r="AK378" s="63"/>
      <c r="AL378" s="63"/>
      <c r="AM378" s="63"/>
      <c r="AN378" s="63"/>
      <c r="AO378" s="63"/>
      <c r="AP378" s="63"/>
    </row>
    <row r="379" spans="1:42" s="60" customFormat="1" x14ac:dyDescent="0.2">
      <c r="A379" s="5"/>
      <c r="B379" s="5"/>
      <c r="C379" s="144"/>
      <c r="D379" s="65"/>
      <c r="E379" s="5"/>
      <c r="F379" s="190"/>
      <c r="G379" s="278"/>
      <c r="H379" s="139"/>
      <c r="I379" s="139"/>
      <c r="J379" s="139"/>
      <c r="K379" s="63"/>
      <c r="L379" s="63"/>
      <c r="M379" s="63"/>
      <c r="N379" s="63"/>
      <c r="O379" s="63"/>
      <c r="P379" s="63"/>
      <c r="Q379" s="63"/>
      <c r="R379" s="63"/>
      <c r="S379" s="63"/>
      <c r="T379" s="63"/>
      <c r="U379" s="63"/>
      <c r="V379" s="63"/>
      <c r="W379" s="63"/>
      <c r="X379" s="63"/>
      <c r="Y379" s="63"/>
      <c r="Z379" s="63"/>
      <c r="AA379" s="63"/>
      <c r="AB379" s="63"/>
      <c r="AC379" s="63"/>
      <c r="AD379" s="63"/>
      <c r="AE379" s="63"/>
      <c r="AF379" s="63"/>
      <c r="AG379" s="63"/>
      <c r="AH379" s="63"/>
      <c r="AI379" s="63"/>
      <c r="AJ379" s="63"/>
      <c r="AK379" s="63"/>
      <c r="AL379" s="63"/>
      <c r="AM379" s="63"/>
      <c r="AN379" s="63"/>
      <c r="AO379" s="63"/>
      <c r="AP379" s="63"/>
    </row>
    <row r="380" spans="1:42" s="60" customFormat="1" x14ac:dyDescent="0.2">
      <c r="A380" s="5"/>
      <c r="B380" s="5"/>
      <c r="C380" s="144"/>
      <c r="D380" s="65"/>
      <c r="E380" s="5"/>
      <c r="F380" s="190"/>
      <c r="G380" s="278"/>
      <c r="H380" s="139"/>
      <c r="I380" s="139"/>
      <c r="J380" s="139"/>
      <c r="K380" s="63"/>
      <c r="L380" s="63"/>
      <c r="M380" s="63"/>
      <c r="N380" s="63"/>
      <c r="O380" s="63"/>
      <c r="P380" s="63"/>
      <c r="Q380" s="63"/>
      <c r="R380" s="63"/>
      <c r="S380" s="63"/>
      <c r="T380" s="63"/>
      <c r="U380" s="63"/>
      <c r="V380" s="63"/>
      <c r="W380" s="63"/>
      <c r="X380" s="63"/>
      <c r="Y380" s="63"/>
      <c r="Z380" s="63"/>
      <c r="AA380" s="63"/>
      <c r="AB380" s="63"/>
      <c r="AC380" s="63"/>
      <c r="AD380" s="63"/>
      <c r="AE380" s="63"/>
      <c r="AF380" s="63"/>
      <c r="AG380" s="63"/>
      <c r="AH380" s="63"/>
      <c r="AI380" s="63"/>
      <c r="AJ380" s="63"/>
      <c r="AK380" s="63"/>
      <c r="AL380" s="63"/>
      <c r="AM380" s="63"/>
      <c r="AN380" s="63"/>
      <c r="AO380" s="63"/>
      <c r="AP380" s="63"/>
    </row>
    <row r="381" spans="1:42" s="60" customFormat="1" x14ac:dyDescent="0.2">
      <c r="A381" s="5"/>
      <c r="B381" s="5"/>
      <c r="C381" s="144"/>
      <c r="D381" s="65"/>
      <c r="E381" s="5"/>
      <c r="F381" s="190"/>
      <c r="G381" s="278"/>
      <c r="H381" s="139"/>
      <c r="I381" s="139"/>
      <c r="J381" s="139"/>
      <c r="K381" s="63"/>
      <c r="L381" s="63"/>
      <c r="M381" s="63"/>
      <c r="N381" s="63"/>
      <c r="O381" s="63"/>
      <c r="P381" s="63"/>
      <c r="Q381" s="63"/>
      <c r="R381" s="63"/>
      <c r="S381" s="63"/>
      <c r="T381" s="63"/>
      <c r="U381" s="63"/>
      <c r="V381" s="63"/>
      <c r="W381" s="63"/>
      <c r="X381" s="63"/>
      <c r="Y381" s="63"/>
      <c r="Z381" s="63"/>
      <c r="AA381" s="63"/>
      <c r="AB381" s="63"/>
      <c r="AC381" s="63"/>
      <c r="AD381" s="63"/>
      <c r="AE381" s="63"/>
      <c r="AF381" s="63"/>
      <c r="AG381" s="63"/>
      <c r="AH381" s="63"/>
      <c r="AI381" s="63"/>
      <c r="AJ381" s="63"/>
      <c r="AK381" s="63"/>
      <c r="AL381" s="63"/>
      <c r="AM381" s="63"/>
      <c r="AN381" s="63"/>
      <c r="AO381" s="63"/>
      <c r="AP381" s="63"/>
    </row>
    <row r="382" spans="1:42" s="60" customFormat="1" x14ac:dyDescent="0.2">
      <c r="A382" s="5"/>
      <c r="B382" s="5"/>
      <c r="C382" s="144"/>
      <c r="D382" s="65"/>
      <c r="E382" s="5"/>
      <c r="F382" s="190"/>
      <c r="G382" s="278"/>
      <c r="H382" s="139"/>
      <c r="I382" s="139"/>
      <c r="J382" s="139"/>
      <c r="K382" s="63"/>
      <c r="L382" s="63"/>
      <c r="M382" s="63"/>
      <c r="N382" s="63"/>
      <c r="O382" s="63"/>
      <c r="P382" s="63"/>
      <c r="Q382" s="63"/>
      <c r="R382" s="63"/>
      <c r="S382" s="63"/>
      <c r="T382" s="63"/>
      <c r="U382" s="63"/>
      <c r="V382" s="63"/>
      <c r="W382" s="63"/>
      <c r="X382" s="63"/>
      <c r="Y382" s="63"/>
      <c r="Z382" s="63"/>
      <c r="AA382" s="63"/>
      <c r="AB382" s="63"/>
      <c r="AC382" s="63"/>
      <c r="AD382" s="63"/>
      <c r="AE382" s="63"/>
      <c r="AF382" s="63"/>
      <c r="AG382" s="63"/>
      <c r="AH382" s="63"/>
      <c r="AI382" s="63"/>
      <c r="AJ382" s="63"/>
      <c r="AK382" s="63"/>
      <c r="AL382" s="63"/>
      <c r="AM382" s="63"/>
      <c r="AN382" s="63"/>
      <c r="AO382" s="63"/>
      <c r="AP382" s="63"/>
    </row>
    <row r="383" spans="1:42" s="60" customFormat="1" x14ac:dyDescent="0.2">
      <c r="A383" s="5"/>
      <c r="B383" s="5"/>
      <c r="C383" s="144"/>
      <c r="D383" s="65"/>
      <c r="E383" s="5"/>
      <c r="F383" s="190"/>
      <c r="G383" s="278"/>
      <c r="H383" s="139"/>
      <c r="I383" s="139"/>
      <c r="J383" s="139"/>
      <c r="K383" s="63"/>
      <c r="L383" s="63"/>
      <c r="M383" s="63"/>
      <c r="N383" s="63"/>
      <c r="O383" s="63"/>
      <c r="P383" s="63"/>
      <c r="Q383" s="63"/>
      <c r="R383" s="63"/>
      <c r="S383" s="63"/>
      <c r="T383" s="63"/>
      <c r="U383" s="63"/>
      <c r="V383" s="63"/>
      <c r="W383" s="63"/>
      <c r="X383" s="63"/>
      <c r="Y383" s="63"/>
      <c r="Z383" s="63"/>
      <c r="AA383" s="63"/>
      <c r="AB383" s="63"/>
      <c r="AC383" s="63"/>
      <c r="AD383" s="63"/>
      <c r="AE383" s="63"/>
      <c r="AF383" s="63"/>
      <c r="AG383" s="63"/>
      <c r="AH383" s="63"/>
      <c r="AI383" s="63"/>
      <c r="AJ383" s="63"/>
      <c r="AK383" s="63"/>
      <c r="AL383" s="63"/>
      <c r="AM383" s="63"/>
      <c r="AN383" s="63"/>
      <c r="AO383" s="63"/>
      <c r="AP383" s="63"/>
    </row>
    <row r="384" spans="1:42" s="60" customFormat="1" x14ac:dyDescent="0.2">
      <c r="A384" s="5"/>
      <c r="B384" s="5"/>
      <c r="C384" s="144"/>
      <c r="D384" s="65"/>
      <c r="E384" s="5"/>
      <c r="F384" s="190"/>
      <c r="G384" s="278"/>
      <c r="H384" s="139"/>
      <c r="I384" s="139"/>
      <c r="J384" s="139"/>
      <c r="K384" s="63"/>
      <c r="L384" s="63"/>
      <c r="M384" s="63"/>
      <c r="N384" s="63"/>
      <c r="O384" s="63"/>
      <c r="P384" s="63"/>
      <c r="Q384" s="63"/>
      <c r="R384" s="63"/>
      <c r="S384" s="63"/>
      <c r="T384" s="63"/>
      <c r="U384" s="63"/>
      <c r="V384" s="63"/>
      <c r="W384" s="63"/>
      <c r="X384" s="63"/>
      <c r="Y384" s="63"/>
      <c r="Z384" s="63"/>
      <c r="AA384" s="63"/>
      <c r="AB384" s="63"/>
      <c r="AC384" s="63"/>
      <c r="AD384" s="63"/>
      <c r="AE384" s="63"/>
      <c r="AF384" s="63"/>
      <c r="AG384" s="63"/>
      <c r="AH384" s="63"/>
      <c r="AI384" s="63"/>
      <c r="AJ384" s="63"/>
      <c r="AK384" s="63"/>
      <c r="AL384" s="63"/>
      <c r="AM384" s="63"/>
      <c r="AN384" s="63"/>
      <c r="AO384" s="63"/>
      <c r="AP384" s="63"/>
    </row>
    <row r="385" spans="1:42" s="60" customFormat="1" x14ac:dyDescent="0.2">
      <c r="A385" s="5"/>
      <c r="B385" s="5"/>
      <c r="C385" s="144"/>
      <c r="D385" s="65"/>
      <c r="E385" s="5"/>
      <c r="F385" s="190"/>
      <c r="G385" s="278"/>
      <c r="H385" s="139"/>
      <c r="I385" s="139"/>
      <c r="J385" s="139"/>
      <c r="K385" s="63"/>
      <c r="L385" s="63"/>
      <c r="M385" s="63"/>
      <c r="N385" s="63"/>
      <c r="O385" s="63"/>
      <c r="P385" s="63"/>
      <c r="Q385" s="63"/>
      <c r="R385" s="63"/>
      <c r="S385" s="63"/>
      <c r="T385" s="63"/>
      <c r="U385" s="63"/>
      <c r="V385" s="63"/>
      <c r="W385" s="63"/>
      <c r="X385" s="63"/>
      <c r="Y385" s="63"/>
      <c r="Z385" s="63"/>
      <c r="AA385" s="63"/>
      <c r="AB385" s="63"/>
      <c r="AC385" s="63"/>
      <c r="AD385" s="63"/>
      <c r="AE385" s="63"/>
      <c r="AF385" s="63"/>
      <c r="AG385" s="63"/>
      <c r="AH385" s="63"/>
      <c r="AI385" s="63"/>
      <c r="AJ385" s="63"/>
      <c r="AK385" s="63"/>
      <c r="AL385" s="63"/>
      <c r="AM385" s="63"/>
      <c r="AN385" s="63"/>
      <c r="AO385" s="63"/>
      <c r="AP385" s="63"/>
    </row>
    <row r="386" spans="1:42" s="60" customFormat="1" x14ac:dyDescent="0.2">
      <c r="A386" s="5"/>
      <c r="B386" s="5"/>
      <c r="C386" s="144"/>
      <c r="D386" s="65"/>
      <c r="E386" s="5"/>
      <c r="F386" s="190"/>
      <c r="G386" s="278"/>
      <c r="H386" s="139"/>
      <c r="I386" s="139"/>
      <c r="J386" s="139"/>
      <c r="K386" s="63"/>
      <c r="L386" s="63"/>
      <c r="M386" s="63"/>
      <c r="N386" s="63"/>
      <c r="O386" s="63"/>
      <c r="P386" s="63"/>
      <c r="Q386" s="63"/>
      <c r="R386" s="63"/>
      <c r="S386" s="63"/>
      <c r="T386" s="63"/>
      <c r="U386" s="63"/>
      <c r="V386" s="63"/>
      <c r="W386" s="63"/>
      <c r="X386" s="63"/>
      <c r="Y386" s="63"/>
      <c r="Z386" s="63"/>
      <c r="AA386" s="63"/>
      <c r="AB386" s="63"/>
      <c r="AC386" s="63"/>
      <c r="AD386" s="63"/>
      <c r="AE386" s="63"/>
      <c r="AF386" s="63"/>
      <c r="AG386" s="63"/>
      <c r="AH386" s="63"/>
      <c r="AI386" s="63"/>
      <c r="AJ386" s="63"/>
      <c r="AK386" s="63"/>
      <c r="AL386" s="63"/>
      <c r="AM386" s="63"/>
      <c r="AN386" s="63"/>
      <c r="AO386" s="63"/>
      <c r="AP386" s="63"/>
    </row>
    <row r="387" spans="1:42" s="60" customFormat="1" x14ac:dyDescent="0.2">
      <c r="A387" s="5"/>
      <c r="B387" s="5"/>
      <c r="C387" s="144"/>
      <c r="D387" s="65"/>
      <c r="E387" s="5"/>
      <c r="F387" s="190"/>
      <c r="G387" s="278"/>
      <c r="H387" s="139"/>
      <c r="I387" s="139"/>
      <c r="J387" s="139"/>
      <c r="K387" s="63"/>
      <c r="L387" s="63"/>
      <c r="M387" s="63"/>
      <c r="N387" s="63"/>
      <c r="O387" s="63"/>
      <c r="P387" s="63"/>
      <c r="Q387" s="63"/>
      <c r="R387" s="63"/>
      <c r="S387" s="63"/>
      <c r="T387" s="63"/>
      <c r="U387" s="63"/>
      <c r="V387" s="63"/>
      <c r="W387" s="63"/>
      <c r="X387" s="63"/>
      <c r="Y387" s="63"/>
      <c r="Z387" s="63"/>
      <c r="AA387" s="63"/>
      <c r="AB387" s="63"/>
      <c r="AC387" s="63"/>
      <c r="AD387" s="63"/>
      <c r="AE387" s="63"/>
      <c r="AF387" s="63"/>
      <c r="AG387" s="63"/>
      <c r="AH387" s="63"/>
      <c r="AI387" s="63"/>
      <c r="AJ387" s="63"/>
      <c r="AK387" s="63"/>
      <c r="AL387" s="63"/>
      <c r="AM387" s="63"/>
      <c r="AN387" s="63"/>
      <c r="AO387" s="63"/>
      <c r="AP387" s="63"/>
    </row>
    <row r="388" spans="1:42" s="60" customFormat="1" x14ac:dyDescent="0.2">
      <c r="A388" s="5"/>
      <c r="B388" s="5"/>
      <c r="C388" s="144"/>
      <c r="D388" s="65"/>
      <c r="E388" s="5"/>
      <c r="F388" s="190"/>
      <c r="G388" s="278"/>
      <c r="H388" s="139"/>
      <c r="I388" s="139"/>
      <c r="J388" s="139"/>
      <c r="K388" s="63"/>
      <c r="L388" s="63"/>
      <c r="M388" s="63"/>
      <c r="N388" s="63"/>
      <c r="O388" s="63"/>
      <c r="P388" s="63"/>
      <c r="Q388" s="63"/>
      <c r="R388" s="63"/>
      <c r="S388" s="63"/>
      <c r="T388" s="63"/>
      <c r="U388" s="63"/>
      <c r="V388" s="63"/>
      <c r="W388" s="63"/>
      <c r="X388" s="63"/>
      <c r="Y388" s="63"/>
      <c r="Z388" s="63"/>
      <c r="AA388" s="63"/>
      <c r="AB388" s="63"/>
      <c r="AC388" s="63"/>
      <c r="AD388" s="63"/>
      <c r="AE388" s="63"/>
      <c r="AF388" s="63"/>
      <c r="AG388" s="63"/>
      <c r="AH388" s="63"/>
      <c r="AI388" s="63"/>
      <c r="AJ388" s="63"/>
      <c r="AK388" s="63"/>
      <c r="AL388" s="63"/>
      <c r="AM388" s="63"/>
      <c r="AN388" s="63"/>
      <c r="AO388" s="63"/>
      <c r="AP388" s="63"/>
    </row>
    <row r="389" spans="1:42" s="60" customFormat="1" x14ac:dyDescent="0.2">
      <c r="A389" s="5"/>
      <c r="B389" s="5"/>
      <c r="C389" s="144"/>
      <c r="D389" s="65"/>
      <c r="E389" s="5"/>
      <c r="F389" s="190"/>
      <c r="G389" s="278"/>
      <c r="H389" s="139"/>
      <c r="I389" s="139"/>
      <c r="J389" s="139"/>
      <c r="K389" s="63"/>
      <c r="L389" s="63"/>
      <c r="M389" s="63"/>
      <c r="N389" s="63"/>
      <c r="O389" s="63"/>
      <c r="P389" s="63"/>
      <c r="Q389" s="63"/>
      <c r="R389" s="63"/>
      <c r="S389" s="63"/>
      <c r="T389" s="63"/>
      <c r="U389" s="63"/>
      <c r="V389" s="63"/>
      <c r="W389" s="63"/>
      <c r="X389" s="63"/>
      <c r="Y389" s="63"/>
      <c r="Z389" s="63"/>
      <c r="AA389" s="63"/>
      <c r="AB389" s="63"/>
      <c r="AC389" s="63"/>
      <c r="AD389" s="63"/>
      <c r="AE389" s="63"/>
      <c r="AF389" s="63"/>
      <c r="AG389" s="63"/>
      <c r="AH389" s="63"/>
      <c r="AI389" s="63"/>
      <c r="AJ389" s="63"/>
      <c r="AK389" s="63"/>
      <c r="AL389" s="63"/>
      <c r="AM389" s="63"/>
      <c r="AN389" s="63"/>
      <c r="AO389" s="63"/>
      <c r="AP389" s="63"/>
    </row>
    <row r="390" spans="1:42" s="60" customFormat="1" x14ac:dyDescent="0.2">
      <c r="A390" s="5"/>
      <c r="B390" s="5"/>
      <c r="C390" s="144"/>
      <c r="D390" s="65"/>
      <c r="E390" s="5"/>
      <c r="F390" s="190"/>
      <c r="G390" s="278"/>
      <c r="H390" s="139"/>
      <c r="I390" s="139"/>
      <c r="J390" s="139"/>
      <c r="K390" s="63"/>
      <c r="L390" s="63"/>
      <c r="M390" s="63"/>
      <c r="N390" s="63"/>
      <c r="O390" s="63"/>
      <c r="P390" s="63"/>
      <c r="Q390" s="63"/>
      <c r="R390" s="63"/>
      <c r="S390" s="63"/>
      <c r="T390" s="63"/>
      <c r="U390" s="63"/>
      <c r="V390" s="63"/>
      <c r="W390" s="63"/>
      <c r="X390" s="63"/>
      <c r="Y390" s="63"/>
      <c r="Z390" s="63"/>
      <c r="AA390" s="63"/>
      <c r="AB390" s="63"/>
      <c r="AC390" s="63"/>
      <c r="AD390" s="63"/>
      <c r="AE390" s="63"/>
      <c r="AF390" s="63"/>
      <c r="AG390" s="63"/>
      <c r="AH390" s="63"/>
      <c r="AI390" s="63"/>
      <c r="AJ390" s="63"/>
      <c r="AK390" s="63"/>
      <c r="AL390" s="63"/>
      <c r="AM390" s="63"/>
      <c r="AN390" s="63"/>
      <c r="AO390" s="63"/>
      <c r="AP390" s="63"/>
    </row>
    <row r="391" spans="1:42" s="60" customFormat="1" x14ac:dyDescent="0.2">
      <c r="A391" s="5"/>
      <c r="B391" s="5"/>
      <c r="C391" s="144"/>
      <c r="D391" s="65"/>
      <c r="E391" s="5"/>
      <c r="F391" s="190"/>
      <c r="G391" s="278"/>
      <c r="H391" s="139"/>
      <c r="I391" s="139"/>
      <c r="J391" s="139"/>
      <c r="K391" s="63"/>
      <c r="L391" s="63"/>
      <c r="M391" s="63"/>
      <c r="N391" s="63"/>
      <c r="O391" s="63"/>
      <c r="P391" s="63"/>
      <c r="Q391" s="63"/>
      <c r="R391" s="63"/>
      <c r="S391" s="63"/>
      <c r="T391" s="63"/>
      <c r="U391" s="63"/>
      <c r="V391" s="63"/>
      <c r="W391" s="63"/>
      <c r="X391" s="63"/>
      <c r="Y391" s="63"/>
      <c r="Z391" s="63"/>
      <c r="AA391" s="63"/>
      <c r="AB391" s="63"/>
      <c r="AC391" s="63"/>
      <c r="AD391" s="63"/>
      <c r="AE391" s="63"/>
      <c r="AF391" s="63"/>
      <c r="AG391" s="63"/>
      <c r="AH391" s="63"/>
      <c r="AI391" s="63"/>
      <c r="AJ391" s="63"/>
      <c r="AK391" s="63"/>
      <c r="AL391" s="63"/>
      <c r="AM391" s="63"/>
      <c r="AN391" s="63"/>
      <c r="AO391" s="63"/>
      <c r="AP391" s="63"/>
    </row>
    <row r="392" spans="1:42" s="60" customFormat="1" x14ac:dyDescent="0.2">
      <c r="A392" s="5"/>
      <c r="B392" s="5"/>
      <c r="C392" s="144"/>
      <c r="D392" s="65"/>
      <c r="E392" s="5"/>
      <c r="F392" s="190"/>
      <c r="G392" s="278"/>
      <c r="H392" s="139"/>
      <c r="I392" s="139"/>
      <c r="J392" s="139"/>
      <c r="K392" s="63"/>
      <c r="L392" s="63"/>
      <c r="M392" s="63"/>
      <c r="N392" s="63"/>
      <c r="O392" s="63"/>
      <c r="P392" s="63"/>
      <c r="Q392" s="63"/>
      <c r="R392" s="63"/>
      <c r="S392" s="63"/>
      <c r="T392" s="63"/>
      <c r="U392" s="63"/>
      <c r="V392" s="63"/>
      <c r="W392" s="63"/>
      <c r="X392" s="63"/>
      <c r="Y392" s="63"/>
      <c r="Z392" s="63"/>
      <c r="AA392" s="63"/>
      <c r="AB392" s="63"/>
      <c r="AC392" s="63"/>
      <c r="AD392" s="63"/>
      <c r="AE392" s="63"/>
      <c r="AF392" s="63"/>
      <c r="AG392" s="63"/>
      <c r="AH392" s="63"/>
      <c r="AI392" s="63"/>
      <c r="AJ392" s="63"/>
      <c r="AK392" s="63"/>
      <c r="AL392" s="63"/>
      <c r="AM392" s="63"/>
      <c r="AN392" s="63"/>
      <c r="AO392" s="63"/>
      <c r="AP392" s="63"/>
    </row>
    <row r="393" spans="1:42" s="60" customFormat="1" x14ac:dyDescent="0.2">
      <c r="A393" s="5"/>
      <c r="B393" s="5"/>
      <c r="C393" s="144"/>
      <c r="D393" s="65"/>
      <c r="E393" s="5"/>
      <c r="F393" s="190"/>
      <c r="G393" s="278"/>
      <c r="H393" s="139"/>
      <c r="I393" s="139"/>
      <c r="J393" s="139"/>
      <c r="K393" s="63"/>
      <c r="L393" s="63"/>
      <c r="M393" s="63"/>
      <c r="N393" s="63"/>
      <c r="O393" s="63"/>
      <c r="P393" s="63"/>
      <c r="Q393" s="63"/>
      <c r="R393" s="63"/>
      <c r="S393" s="63"/>
      <c r="T393" s="63"/>
      <c r="U393" s="63"/>
      <c r="V393" s="63"/>
      <c r="W393" s="63"/>
      <c r="X393" s="63"/>
      <c r="Y393" s="63"/>
      <c r="Z393" s="63"/>
      <c r="AA393" s="63"/>
      <c r="AB393" s="63"/>
      <c r="AC393" s="63"/>
      <c r="AD393" s="63"/>
      <c r="AE393" s="63"/>
      <c r="AF393" s="63"/>
      <c r="AG393" s="63"/>
      <c r="AH393" s="63"/>
      <c r="AI393" s="63"/>
      <c r="AJ393" s="63"/>
      <c r="AK393" s="63"/>
      <c r="AL393" s="63"/>
      <c r="AM393" s="63"/>
      <c r="AN393" s="63"/>
      <c r="AO393" s="63"/>
      <c r="AP393" s="63"/>
    </row>
    <row r="394" spans="1:42" s="60" customFormat="1" x14ac:dyDescent="0.2">
      <c r="A394" s="5"/>
      <c r="B394" s="5"/>
      <c r="C394" s="144"/>
      <c r="D394" s="65"/>
      <c r="E394" s="5"/>
      <c r="F394" s="190"/>
      <c r="G394" s="278"/>
      <c r="H394" s="139"/>
      <c r="I394" s="139"/>
      <c r="J394" s="139"/>
      <c r="K394" s="63"/>
      <c r="L394" s="63"/>
      <c r="M394" s="63"/>
      <c r="N394" s="63"/>
      <c r="O394" s="63"/>
      <c r="P394" s="63"/>
      <c r="Q394" s="63"/>
      <c r="R394" s="63"/>
      <c r="S394" s="63"/>
      <c r="T394" s="63"/>
      <c r="U394" s="63"/>
      <c r="V394" s="63"/>
      <c r="W394" s="63"/>
      <c r="X394" s="63"/>
      <c r="Y394" s="63"/>
      <c r="Z394" s="63"/>
      <c r="AA394" s="63"/>
      <c r="AB394" s="63"/>
      <c r="AC394" s="63"/>
      <c r="AD394" s="63"/>
      <c r="AE394" s="63"/>
      <c r="AF394" s="63"/>
      <c r="AG394" s="63"/>
      <c r="AH394" s="63"/>
      <c r="AI394" s="63"/>
      <c r="AJ394" s="63"/>
      <c r="AK394" s="63"/>
      <c r="AL394" s="63"/>
      <c r="AM394" s="63"/>
      <c r="AN394" s="63"/>
      <c r="AO394" s="63"/>
      <c r="AP394" s="63"/>
    </row>
    <row r="395" spans="1:42" s="60" customFormat="1" x14ac:dyDescent="0.2">
      <c r="A395" s="5"/>
      <c r="B395" s="5"/>
      <c r="C395" s="144"/>
      <c r="D395" s="65"/>
      <c r="E395" s="5"/>
      <c r="F395" s="190"/>
      <c r="G395" s="278"/>
      <c r="H395" s="139"/>
      <c r="I395" s="139"/>
      <c r="J395" s="139"/>
      <c r="K395" s="63"/>
      <c r="L395" s="63"/>
      <c r="M395" s="63"/>
      <c r="N395" s="63"/>
      <c r="O395" s="63"/>
      <c r="P395" s="63"/>
      <c r="Q395" s="63"/>
      <c r="R395" s="63"/>
      <c r="S395" s="63"/>
      <c r="T395" s="63"/>
      <c r="U395" s="63"/>
      <c r="V395" s="63"/>
      <c r="W395" s="63"/>
      <c r="X395" s="63"/>
      <c r="Y395" s="63"/>
      <c r="Z395" s="63"/>
      <c r="AA395" s="63"/>
      <c r="AB395" s="63"/>
      <c r="AC395" s="63"/>
      <c r="AD395" s="63"/>
      <c r="AE395" s="63"/>
      <c r="AF395" s="63"/>
      <c r="AG395" s="63"/>
      <c r="AH395" s="63"/>
      <c r="AI395" s="63"/>
      <c r="AJ395" s="63"/>
      <c r="AK395" s="63"/>
      <c r="AL395" s="63"/>
      <c r="AM395" s="63"/>
      <c r="AN395" s="63"/>
      <c r="AO395" s="63"/>
      <c r="AP395" s="63"/>
    </row>
    <row r="396" spans="1:42" s="60" customFormat="1" x14ac:dyDescent="0.2">
      <c r="A396" s="5"/>
      <c r="B396" s="5"/>
      <c r="C396" s="144"/>
      <c r="D396" s="65"/>
      <c r="E396" s="5"/>
      <c r="F396" s="190"/>
      <c r="G396" s="278"/>
      <c r="H396" s="139"/>
      <c r="I396" s="139"/>
      <c r="J396" s="139"/>
      <c r="K396" s="63"/>
      <c r="L396" s="63"/>
      <c r="M396" s="63"/>
      <c r="N396" s="63"/>
      <c r="O396" s="63"/>
      <c r="P396" s="63"/>
      <c r="Q396" s="63"/>
      <c r="R396" s="63"/>
      <c r="S396" s="63"/>
      <c r="T396" s="63"/>
      <c r="U396" s="63"/>
      <c r="V396" s="63"/>
      <c r="W396" s="63"/>
      <c r="X396" s="63"/>
      <c r="Y396" s="63"/>
      <c r="Z396" s="63"/>
      <c r="AA396" s="63"/>
      <c r="AB396" s="63"/>
      <c r="AC396" s="63"/>
      <c r="AD396" s="63"/>
      <c r="AE396" s="63"/>
      <c r="AF396" s="63"/>
      <c r="AG396" s="63"/>
      <c r="AH396" s="63"/>
      <c r="AI396" s="63"/>
      <c r="AJ396" s="63"/>
      <c r="AK396" s="63"/>
      <c r="AL396" s="63"/>
      <c r="AM396" s="63"/>
      <c r="AN396" s="63"/>
      <c r="AO396" s="63"/>
      <c r="AP396" s="63"/>
    </row>
    <row r="397" spans="1:42" s="60" customFormat="1" x14ac:dyDescent="0.2">
      <c r="A397" s="5"/>
      <c r="B397" s="5"/>
      <c r="C397" s="144"/>
      <c r="D397" s="65"/>
      <c r="E397" s="5"/>
      <c r="F397" s="190"/>
      <c r="G397" s="278"/>
      <c r="H397" s="139"/>
      <c r="I397" s="139"/>
      <c r="J397" s="139"/>
      <c r="K397" s="63"/>
      <c r="L397" s="63"/>
      <c r="M397" s="63"/>
      <c r="N397" s="63"/>
      <c r="O397" s="63"/>
      <c r="P397" s="63"/>
      <c r="Q397" s="63"/>
      <c r="R397" s="63"/>
      <c r="S397" s="63"/>
      <c r="T397" s="63"/>
      <c r="U397" s="63"/>
      <c r="V397" s="63"/>
      <c r="W397" s="63"/>
      <c r="X397" s="63"/>
      <c r="Y397" s="63"/>
      <c r="Z397" s="63"/>
      <c r="AA397" s="63"/>
      <c r="AB397" s="63"/>
      <c r="AC397" s="63"/>
      <c r="AD397" s="63"/>
      <c r="AE397" s="63"/>
      <c r="AF397" s="63"/>
      <c r="AG397" s="63"/>
      <c r="AH397" s="63"/>
      <c r="AI397" s="63"/>
      <c r="AJ397" s="63"/>
      <c r="AK397" s="63"/>
      <c r="AL397" s="63"/>
      <c r="AM397" s="63"/>
      <c r="AN397" s="63"/>
      <c r="AO397" s="63"/>
      <c r="AP397" s="63"/>
    </row>
    <row r="398" spans="1:42" s="60" customFormat="1" x14ac:dyDescent="0.2">
      <c r="A398" s="5"/>
      <c r="B398" s="5"/>
      <c r="C398" s="144"/>
      <c r="D398" s="65"/>
      <c r="E398" s="5"/>
      <c r="F398" s="190"/>
      <c r="G398" s="278"/>
      <c r="H398" s="139"/>
      <c r="I398" s="139"/>
      <c r="J398" s="139"/>
      <c r="K398" s="63"/>
      <c r="L398" s="63"/>
      <c r="M398" s="63"/>
      <c r="N398" s="63"/>
      <c r="O398" s="63"/>
      <c r="P398" s="63"/>
      <c r="Q398" s="63"/>
      <c r="R398" s="63"/>
      <c r="S398" s="63"/>
      <c r="T398" s="63"/>
      <c r="U398" s="63"/>
      <c r="V398" s="63"/>
      <c r="W398" s="63"/>
      <c r="X398" s="63"/>
      <c r="Y398" s="63"/>
      <c r="Z398" s="63"/>
      <c r="AA398" s="63"/>
      <c r="AB398" s="63"/>
      <c r="AC398" s="63"/>
      <c r="AD398" s="63"/>
      <c r="AE398" s="63"/>
      <c r="AF398" s="63"/>
      <c r="AG398" s="63"/>
      <c r="AH398" s="63"/>
      <c r="AI398" s="63"/>
      <c r="AJ398" s="63"/>
      <c r="AK398" s="63"/>
      <c r="AL398" s="63"/>
      <c r="AM398" s="63"/>
      <c r="AN398" s="63"/>
      <c r="AO398" s="63"/>
      <c r="AP398" s="63"/>
    </row>
    <row r="399" spans="1:42" s="60" customFormat="1" x14ac:dyDescent="0.2">
      <c r="A399" s="5"/>
      <c r="B399" s="5"/>
      <c r="C399" s="144"/>
      <c r="D399" s="65"/>
      <c r="E399" s="5"/>
      <c r="F399" s="190"/>
      <c r="G399" s="278"/>
      <c r="H399" s="139"/>
      <c r="I399" s="139"/>
      <c r="J399" s="139"/>
      <c r="K399" s="63"/>
      <c r="L399" s="63"/>
      <c r="M399" s="63"/>
      <c r="N399" s="63"/>
      <c r="O399" s="63"/>
      <c r="P399" s="63"/>
      <c r="Q399" s="63"/>
      <c r="R399" s="63"/>
      <c r="S399" s="63"/>
      <c r="T399" s="63"/>
      <c r="U399" s="63"/>
      <c r="V399" s="63"/>
      <c r="W399" s="63"/>
      <c r="X399" s="63"/>
      <c r="Y399" s="63"/>
      <c r="Z399" s="63"/>
      <c r="AA399" s="63"/>
      <c r="AB399" s="63"/>
      <c r="AC399" s="63"/>
      <c r="AD399" s="63"/>
      <c r="AE399" s="63"/>
      <c r="AF399" s="63"/>
      <c r="AG399" s="63"/>
      <c r="AH399" s="63"/>
      <c r="AI399" s="63"/>
      <c r="AJ399" s="63"/>
      <c r="AK399" s="63"/>
      <c r="AL399" s="63"/>
      <c r="AM399" s="63"/>
      <c r="AN399" s="63"/>
      <c r="AO399" s="63"/>
      <c r="AP399" s="63"/>
    </row>
    <row r="400" spans="1:42" s="60" customFormat="1" x14ac:dyDescent="0.2">
      <c r="A400" s="5"/>
      <c r="B400" s="5"/>
      <c r="C400" s="144"/>
      <c r="D400" s="65"/>
      <c r="E400" s="5"/>
      <c r="F400" s="190"/>
      <c r="G400" s="278"/>
      <c r="H400" s="139"/>
      <c r="I400" s="139"/>
      <c r="J400" s="139"/>
      <c r="K400" s="63"/>
      <c r="L400" s="63"/>
      <c r="M400" s="63"/>
      <c r="N400" s="63"/>
      <c r="O400" s="63"/>
      <c r="P400" s="63"/>
      <c r="Q400" s="63"/>
      <c r="R400" s="63"/>
      <c r="S400" s="63"/>
      <c r="T400" s="63"/>
      <c r="U400" s="63"/>
      <c r="V400" s="63"/>
      <c r="W400" s="63"/>
      <c r="X400" s="63"/>
      <c r="Y400" s="63"/>
      <c r="Z400" s="63"/>
      <c r="AA400" s="63"/>
      <c r="AB400" s="63"/>
      <c r="AC400" s="63"/>
      <c r="AD400" s="63"/>
      <c r="AE400" s="63"/>
      <c r="AF400" s="63"/>
      <c r="AG400" s="63"/>
      <c r="AH400" s="63"/>
      <c r="AI400" s="63"/>
      <c r="AJ400" s="63"/>
      <c r="AK400" s="63"/>
      <c r="AL400" s="63"/>
      <c r="AM400" s="63"/>
      <c r="AN400" s="63"/>
      <c r="AO400" s="63"/>
      <c r="AP400" s="63"/>
    </row>
    <row r="401" spans="1:42" s="60" customFormat="1" x14ac:dyDescent="0.2">
      <c r="A401" s="5"/>
      <c r="B401" s="5"/>
      <c r="C401" s="144"/>
      <c r="D401" s="65"/>
      <c r="E401" s="5"/>
      <c r="F401" s="190"/>
      <c r="G401" s="278"/>
      <c r="H401" s="139"/>
      <c r="I401" s="139"/>
      <c r="J401" s="139"/>
      <c r="K401" s="63"/>
      <c r="L401" s="63"/>
      <c r="M401" s="63"/>
      <c r="N401" s="63"/>
      <c r="O401" s="63"/>
      <c r="P401" s="63"/>
      <c r="Q401" s="63"/>
      <c r="R401" s="63"/>
      <c r="S401" s="63"/>
      <c r="T401" s="63"/>
      <c r="U401" s="63"/>
      <c r="V401" s="63"/>
      <c r="W401" s="63"/>
      <c r="X401" s="63"/>
      <c r="Y401" s="63"/>
      <c r="Z401" s="63"/>
      <c r="AA401" s="63"/>
      <c r="AB401" s="63"/>
      <c r="AC401" s="63"/>
      <c r="AD401" s="63"/>
      <c r="AE401" s="63"/>
      <c r="AF401" s="63"/>
      <c r="AG401" s="63"/>
      <c r="AH401" s="63"/>
      <c r="AI401" s="63"/>
      <c r="AJ401" s="63"/>
      <c r="AK401" s="63"/>
      <c r="AL401" s="63"/>
      <c r="AM401" s="63"/>
      <c r="AN401" s="63"/>
      <c r="AO401" s="63"/>
      <c r="AP401" s="63"/>
    </row>
    <row r="402" spans="1:42" s="60" customFormat="1" x14ac:dyDescent="0.2">
      <c r="A402" s="5"/>
      <c r="B402" s="5"/>
      <c r="C402" s="144"/>
      <c r="D402" s="65"/>
      <c r="E402" s="5"/>
      <c r="F402" s="190"/>
      <c r="G402" s="278"/>
      <c r="H402" s="139"/>
      <c r="I402" s="139"/>
      <c r="J402" s="139"/>
      <c r="K402" s="63"/>
      <c r="L402" s="63"/>
      <c r="M402" s="63"/>
      <c r="N402" s="63"/>
      <c r="O402" s="63"/>
      <c r="P402" s="63"/>
      <c r="Q402" s="63"/>
      <c r="R402" s="63"/>
      <c r="S402" s="63"/>
      <c r="T402" s="63"/>
      <c r="U402" s="63"/>
      <c r="V402" s="63"/>
      <c r="W402" s="63"/>
      <c r="X402" s="63"/>
      <c r="Y402" s="63"/>
      <c r="Z402" s="63"/>
      <c r="AA402" s="63"/>
      <c r="AB402" s="63"/>
      <c r="AC402" s="63"/>
      <c r="AD402" s="63"/>
      <c r="AE402" s="63"/>
      <c r="AF402" s="63"/>
      <c r="AG402" s="63"/>
      <c r="AH402" s="63"/>
      <c r="AI402" s="63"/>
      <c r="AJ402" s="63"/>
      <c r="AK402" s="63"/>
      <c r="AL402" s="63"/>
      <c r="AM402" s="63"/>
      <c r="AN402" s="63"/>
      <c r="AO402" s="63"/>
      <c r="AP402" s="63"/>
    </row>
    <row r="403" spans="1:42" s="60" customFormat="1" x14ac:dyDescent="0.2">
      <c r="A403" s="5"/>
      <c r="B403" s="5"/>
      <c r="C403" s="144"/>
      <c r="D403" s="65"/>
      <c r="E403" s="5"/>
      <c r="F403" s="190"/>
      <c r="G403" s="278"/>
      <c r="H403" s="139"/>
      <c r="I403" s="139"/>
      <c r="J403" s="139"/>
      <c r="K403" s="63"/>
      <c r="L403" s="63"/>
      <c r="M403" s="63"/>
      <c r="N403" s="63"/>
      <c r="O403" s="63"/>
      <c r="P403" s="63"/>
      <c r="Q403" s="63"/>
      <c r="R403" s="63"/>
      <c r="S403" s="63"/>
      <c r="T403" s="63"/>
      <c r="U403" s="63"/>
      <c r="V403" s="63"/>
      <c r="W403" s="63"/>
      <c r="X403" s="63"/>
      <c r="Y403" s="63"/>
      <c r="Z403" s="63"/>
      <c r="AA403" s="63"/>
      <c r="AB403" s="63"/>
      <c r="AC403" s="63"/>
      <c r="AD403" s="63"/>
      <c r="AE403" s="63"/>
      <c r="AF403" s="63"/>
      <c r="AG403" s="63"/>
      <c r="AH403" s="63"/>
      <c r="AI403" s="63"/>
      <c r="AJ403" s="63"/>
      <c r="AK403" s="63"/>
      <c r="AL403" s="63"/>
      <c r="AM403" s="63"/>
      <c r="AN403" s="63"/>
      <c r="AO403" s="63"/>
      <c r="AP403" s="63"/>
    </row>
    <row r="404" spans="1:42" s="60" customFormat="1" x14ac:dyDescent="0.2">
      <c r="A404" s="5"/>
      <c r="B404" s="5"/>
      <c r="C404" s="144"/>
      <c r="D404" s="65"/>
      <c r="E404" s="5"/>
      <c r="F404" s="190"/>
      <c r="G404" s="278"/>
      <c r="H404" s="139"/>
      <c r="I404" s="139"/>
      <c r="J404" s="139"/>
      <c r="K404" s="63"/>
      <c r="L404" s="63"/>
      <c r="M404" s="63"/>
      <c r="N404" s="63"/>
      <c r="O404" s="63"/>
      <c r="P404" s="63"/>
      <c r="Q404" s="63"/>
      <c r="R404" s="63"/>
      <c r="S404" s="63"/>
      <c r="T404" s="63"/>
      <c r="U404" s="63"/>
      <c r="V404" s="63"/>
      <c r="W404" s="63"/>
      <c r="X404" s="63"/>
      <c r="Y404" s="63"/>
      <c r="Z404" s="63"/>
      <c r="AA404" s="63"/>
      <c r="AB404" s="63"/>
      <c r="AC404" s="63"/>
      <c r="AD404" s="63"/>
      <c r="AE404" s="63"/>
      <c r="AF404" s="63"/>
      <c r="AG404" s="63"/>
      <c r="AH404" s="63"/>
      <c r="AI404" s="63"/>
      <c r="AJ404" s="63"/>
      <c r="AK404" s="63"/>
      <c r="AL404" s="63"/>
      <c r="AM404" s="63"/>
      <c r="AN404" s="63"/>
      <c r="AO404" s="63"/>
      <c r="AP404" s="63"/>
    </row>
    <row r="405" spans="1:42" s="60" customFormat="1" x14ac:dyDescent="0.2">
      <c r="A405" s="5"/>
      <c r="B405" s="5"/>
      <c r="C405" s="144"/>
      <c r="D405" s="65"/>
      <c r="E405" s="5"/>
      <c r="F405" s="190"/>
      <c r="G405" s="278"/>
      <c r="H405" s="139"/>
      <c r="I405" s="139"/>
      <c r="J405" s="139"/>
      <c r="K405" s="63"/>
      <c r="L405" s="63"/>
      <c r="M405" s="63"/>
      <c r="N405" s="63"/>
      <c r="O405" s="63"/>
      <c r="P405" s="63"/>
      <c r="Q405" s="63"/>
      <c r="R405" s="63"/>
      <c r="S405" s="63"/>
      <c r="T405" s="63"/>
      <c r="U405" s="63"/>
      <c r="V405" s="63"/>
      <c r="W405" s="63"/>
      <c r="X405" s="63"/>
      <c r="Y405" s="63"/>
      <c r="Z405" s="63"/>
      <c r="AA405" s="63"/>
      <c r="AB405" s="63"/>
      <c r="AC405" s="63"/>
      <c r="AD405" s="63"/>
      <c r="AE405" s="63"/>
      <c r="AF405" s="63"/>
      <c r="AG405" s="63"/>
      <c r="AH405" s="63"/>
      <c r="AI405" s="63"/>
      <c r="AJ405" s="63"/>
      <c r="AK405" s="63"/>
      <c r="AL405" s="63"/>
      <c r="AM405" s="63"/>
      <c r="AN405" s="63"/>
      <c r="AO405" s="63"/>
      <c r="AP405" s="63"/>
    </row>
    <row r="406" spans="1:42" s="60" customFormat="1" x14ac:dyDescent="0.2">
      <c r="A406" s="5"/>
      <c r="B406" s="5"/>
      <c r="C406" s="144"/>
      <c r="D406" s="65"/>
      <c r="E406" s="5"/>
      <c r="F406" s="190"/>
      <c r="G406" s="278"/>
      <c r="H406" s="139"/>
      <c r="I406" s="139"/>
      <c r="J406" s="139"/>
      <c r="K406" s="63"/>
      <c r="L406" s="63"/>
      <c r="M406" s="63"/>
      <c r="N406" s="63"/>
      <c r="O406" s="63"/>
      <c r="P406" s="63"/>
      <c r="Q406" s="63"/>
      <c r="R406" s="63"/>
      <c r="S406" s="63"/>
      <c r="T406" s="63"/>
      <c r="U406" s="63"/>
      <c r="V406" s="63"/>
      <c r="W406" s="63"/>
      <c r="X406" s="63"/>
      <c r="Y406" s="63"/>
      <c r="Z406" s="63"/>
      <c r="AA406" s="63"/>
      <c r="AB406" s="63"/>
      <c r="AC406" s="63"/>
      <c r="AD406" s="63"/>
      <c r="AE406" s="63"/>
      <c r="AF406" s="63"/>
      <c r="AG406" s="63"/>
      <c r="AH406" s="63"/>
      <c r="AI406" s="63"/>
      <c r="AJ406" s="63"/>
      <c r="AK406" s="63"/>
      <c r="AL406" s="63"/>
      <c r="AM406" s="63"/>
      <c r="AN406" s="63"/>
      <c r="AO406" s="63"/>
      <c r="AP406" s="63"/>
    </row>
    <row r="407" spans="1:42" s="60" customFormat="1" x14ac:dyDescent="0.2">
      <c r="A407" s="5"/>
      <c r="B407" s="5"/>
      <c r="C407" s="144"/>
      <c r="D407" s="65"/>
      <c r="E407" s="5"/>
      <c r="F407" s="190"/>
      <c r="G407" s="278"/>
      <c r="H407" s="139"/>
      <c r="I407" s="139"/>
      <c r="J407" s="139"/>
      <c r="K407" s="63"/>
      <c r="L407" s="63"/>
      <c r="M407" s="63"/>
      <c r="N407" s="63"/>
      <c r="O407" s="63"/>
      <c r="P407" s="63"/>
      <c r="Q407" s="63"/>
      <c r="R407" s="63"/>
      <c r="S407" s="63"/>
      <c r="T407" s="63"/>
      <c r="U407" s="63"/>
      <c r="V407" s="63"/>
      <c r="W407" s="63"/>
      <c r="X407" s="63"/>
      <c r="Y407" s="63"/>
      <c r="Z407" s="63"/>
      <c r="AA407" s="63"/>
      <c r="AB407" s="63"/>
      <c r="AC407" s="63"/>
      <c r="AD407" s="63"/>
      <c r="AE407" s="63"/>
      <c r="AF407" s="63"/>
      <c r="AG407" s="63"/>
      <c r="AH407" s="63"/>
      <c r="AI407" s="63"/>
      <c r="AJ407" s="63"/>
      <c r="AK407" s="63"/>
      <c r="AL407" s="63"/>
      <c r="AM407" s="63"/>
      <c r="AN407" s="63"/>
      <c r="AO407" s="63"/>
      <c r="AP407" s="63"/>
    </row>
    <row r="408" spans="1:42" s="60" customFormat="1" x14ac:dyDescent="0.2">
      <c r="A408" s="5"/>
      <c r="B408" s="5"/>
      <c r="C408" s="144"/>
      <c r="D408" s="65"/>
      <c r="E408" s="5"/>
      <c r="F408" s="190"/>
      <c r="G408" s="278"/>
      <c r="H408" s="139"/>
      <c r="I408" s="139"/>
      <c r="J408" s="139"/>
      <c r="K408" s="63"/>
      <c r="L408" s="63"/>
      <c r="M408" s="63"/>
      <c r="N408" s="63"/>
      <c r="O408" s="63"/>
      <c r="P408" s="63"/>
      <c r="Q408" s="63"/>
      <c r="R408" s="63"/>
      <c r="S408" s="63"/>
      <c r="T408" s="63"/>
      <c r="U408" s="63"/>
      <c r="V408" s="63"/>
      <c r="W408" s="63"/>
      <c r="X408" s="63"/>
      <c r="Y408" s="63"/>
      <c r="Z408" s="63"/>
      <c r="AA408" s="63"/>
      <c r="AB408" s="63"/>
      <c r="AC408" s="63"/>
      <c r="AD408" s="63"/>
      <c r="AE408" s="63"/>
      <c r="AF408" s="63"/>
      <c r="AG408" s="63"/>
      <c r="AH408" s="63"/>
      <c r="AI408" s="63"/>
      <c r="AJ408" s="63"/>
      <c r="AK408" s="63"/>
      <c r="AL408" s="63"/>
      <c r="AM408" s="63"/>
      <c r="AN408" s="63"/>
      <c r="AO408" s="63"/>
      <c r="AP408" s="63"/>
    </row>
    <row r="409" spans="1:42" s="60" customFormat="1" x14ac:dyDescent="0.2">
      <c r="A409" s="5"/>
      <c r="B409" s="5"/>
      <c r="C409" s="144"/>
      <c r="D409" s="65"/>
      <c r="E409" s="5"/>
      <c r="F409" s="190"/>
      <c r="G409" s="278"/>
      <c r="H409" s="139"/>
      <c r="I409" s="139"/>
      <c r="J409" s="139"/>
      <c r="K409" s="63"/>
      <c r="L409" s="63"/>
      <c r="M409" s="63"/>
      <c r="N409" s="63"/>
      <c r="O409" s="63"/>
      <c r="P409" s="63"/>
      <c r="Q409" s="63"/>
      <c r="R409" s="63"/>
      <c r="S409" s="63"/>
      <c r="T409" s="63"/>
      <c r="U409" s="63"/>
      <c r="V409" s="63"/>
      <c r="W409" s="63"/>
      <c r="X409" s="63"/>
      <c r="Y409" s="63"/>
      <c r="Z409" s="63"/>
      <c r="AA409" s="63"/>
      <c r="AB409" s="63"/>
      <c r="AC409" s="63"/>
      <c r="AD409" s="63"/>
      <c r="AE409" s="63"/>
      <c r="AF409" s="63"/>
      <c r="AG409" s="63"/>
      <c r="AH409" s="63"/>
      <c r="AI409" s="63"/>
      <c r="AJ409" s="63"/>
      <c r="AK409" s="63"/>
      <c r="AL409" s="63"/>
      <c r="AM409" s="63"/>
      <c r="AN409" s="63"/>
      <c r="AO409" s="63"/>
      <c r="AP409" s="63"/>
    </row>
    <row r="410" spans="1:42" s="60" customFormat="1" x14ac:dyDescent="0.2">
      <c r="A410" s="5"/>
      <c r="B410" s="5"/>
      <c r="C410" s="144"/>
      <c r="D410" s="65"/>
      <c r="E410" s="5"/>
      <c r="F410" s="190"/>
      <c r="G410" s="278"/>
      <c r="H410" s="139"/>
      <c r="I410" s="139"/>
      <c r="J410" s="139"/>
      <c r="K410" s="63"/>
      <c r="L410" s="63"/>
      <c r="M410" s="63"/>
      <c r="N410" s="63"/>
      <c r="O410" s="63"/>
      <c r="P410" s="63"/>
      <c r="Q410" s="63"/>
      <c r="R410" s="63"/>
      <c r="S410" s="63"/>
      <c r="T410" s="63"/>
      <c r="U410" s="63"/>
      <c r="V410" s="63"/>
      <c r="W410" s="63"/>
      <c r="X410" s="63"/>
      <c r="Y410" s="63"/>
      <c r="Z410" s="63"/>
      <c r="AA410" s="63"/>
      <c r="AB410" s="63"/>
      <c r="AC410" s="63"/>
      <c r="AD410" s="63"/>
      <c r="AE410" s="63"/>
      <c r="AF410" s="63"/>
      <c r="AG410" s="63"/>
      <c r="AH410" s="63"/>
      <c r="AI410" s="63"/>
      <c r="AJ410" s="63"/>
      <c r="AK410" s="63"/>
      <c r="AL410" s="63"/>
      <c r="AM410" s="63"/>
      <c r="AN410" s="63"/>
      <c r="AO410" s="63"/>
      <c r="AP410" s="63"/>
    </row>
    <row r="411" spans="1:42" s="60" customFormat="1" x14ac:dyDescent="0.2">
      <c r="A411" s="5"/>
      <c r="B411" s="5"/>
      <c r="C411" s="144"/>
      <c r="D411" s="65"/>
      <c r="E411" s="5"/>
      <c r="F411" s="190"/>
      <c r="G411" s="278"/>
      <c r="H411" s="139"/>
      <c r="I411" s="139"/>
      <c r="J411" s="139"/>
      <c r="K411" s="63"/>
      <c r="L411" s="63"/>
      <c r="M411" s="63"/>
      <c r="N411" s="63"/>
      <c r="O411" s="63"/>
      <c r="P411" s="63"/>
      <c r="Q411" s="63"/>
      <c r="R411" s="63"/>
      <c r="S411" s="63"/>
      <c r="T411" s="63"/>
      <c r="U411" s="63"/>
      <c r="V411" s="63"/>
      <c r="W411" s="63"/>
      <c r="X411" s="63"/>
      <c r="Y411" s="63"/>
      <c r="Z411" s="63"/>
      <c r="AA411" s="63"/>
      <c r="AB411" s="63"/>
      <c r="AC411" s="63"/>
      <c r="AD411" s="63"/>
      <c r="AE411" s="63"/>
      <c r="AF411" s="63"/>
      <c r="AG411" s="63"/>
      <c r="AH411" s="63"/>
      <c r="AI411" s="63"/>
      <c r="AJ411" s="63"/>
      <c r="AK411" s="63"/>
      <c r="AL411" s="63"/>
      <c r="AM411" s="63"/>
      <c r="AN411" s="63"/>
      <c r="AO411" s="63"/>
      <c r="AP411" s="63"/>
    </row>
    <row r="412" spans="1:42" s="60" customFormat="1" x14ac:dyDescent="0.2">
      <c r="A412" s="5"/>
      <c r="B412" s="5"/>
      <c r="C412" s="144"/>
      <c r="D412" s="65"/>
      <c r="E412" s="5"/>
      <c r="F412" s="190"/>
      <c r="G412" s="278"/>
      <c r="H412" s="139"/>
      <c r="I412" s="139"/>
      <c r="J412" s="139"/>
      <c r="K412" s="63"/>
      <c r="L412" s="63"/>
      <c r="M412" s="63"/>
      <c r="N412" s="63"/>
      <c r="O412" s="63"/>
      <c r="P412" s="63"/>
      <c r="Q412" s="63"/>
      <c r="R412" s="63"/>
      <c r="S412" s="63"/>
      <c r="T412" s="63"/>
      <c r="U412" s="63"/>
      <c r="V412" s="63"/>
      <c r="W412" s="63"/>
      <c r="X412" s="63"/>
      <c r="Y412" s="63"/>
      <c r="Z412" s="63"/>
      <c r="AA412" s="63"/>
      <c r="AB412" s="63"/>
      <c r="AC412" s="63"/>
      <c r="AD412" s="63"/>
      <c r="AE412" s="63"/>
      <c r="AF412" s="63"/>
      <c r="AG412" s="63"/>
      <c r="AH412" s="63"/>
      <c r="AI412" s="63"/>
      <c r="AJ412" s="63"/>
      <c r="AK412" s="63"/>
      <c r="AL412" s="63"/>
      <c r="AM412" s="63"/>
      <c r="AN412" s="63"/>
      <c r="AO412" s="63"/>
      <c r="AP412" s="63"/>
    </row>
    <row r="413" spans="1:42" s="60" customFormat="1" x14ac:dyDescent="0.2">
      <c r="A413" s="5"/>
      <c r="B413" s="5"/>
      <c r="C413" s="144"/>
      <c r="D413" s="65"/>
      <c r="E413" s="5"/>
      <c r="F413" s="190"/>
      <c r="G413" s="278"/>
      <c r="H413" s="139"/>
      <c r="I413" s="139"/>
      <c r="J413" s="139"/>
      <c r="K413" s="63"/>
      <c r="L413" s="63"/>
      <c r="M413" s="63"/>
      <c r="N413" s="63"/>
      <c r="O413" s="63"/>
      <c r="P413" s="63"/>
      <c r="Q413" s="63"/>
      <c r="R413" s="63"/>
      <c r="S413" s="63"/>
      <c r="T413" s="63"/>
      <c r="U413" s="63"/>
      <c r="V413" s="63"/>
      <c r="W413" s="63"/>
      <c r="X413" s="63"/>
      <c r="Y413" s="63"/>
      <c r="Z413" s="63"/>
      <c r="AA413" s="63"/>
      <c r="AB413" s="63"/>
      <c r="AC413" s="63"/>
      <c r="AD413" s="63"/>
      <c r="AE413" s="63"/>
      <c r="AF413" s="63"/>
      <c r="AG413" s="63"/>
      <c r="AH413" s="63"/>
      <c r="AI413" s="63"/>
      <c r="AJ413" s="63"/>
      <c r="AK413" s="63"/>
      <c r="AL413" s="63"/>
      <c r="AM413" s="63"/>
      <c r="AN413" s="63"/>
      <c r="AO413" s="63"/>
      <c r="AP413" s="63"/>
    </row>
    <row r="414" spans="1:42" s="60" customFormat="1" x14ac:dyDescent="0.2">
      <c r="A414" s="5"/>
      <c r="B414" s="5"/>
      <c r="C414" s="144"/>
      <c r="D414" s="65"/>
      <c r="E414" s="5"/>
      <c r="F414" s="190"/>
      <c r="G414" s="278"/>
      <c r="H414" s="139"/>
      <c r="I414" s="139"/>
      <c r="J414" s="139"/>
      <c r="K414" s="63"/>
      <c r="L414" s="63"/>
      <c r="M414" s="63"/>
      <c r="N414" s="63"/>
      <c r="O414" s="63"/>
      <c r="P414" s="63"/>
      <c r="Q414" s="63"/>
      <c r="R414" s="63"/>
      <c r="S414" s="63"/>
      <c r="T414" s="63"/>
      <c r="U414" s="63"/>
      <c r="V414" s="63"/>
      <c r="W414" s="63"/>
      <c r="X414" s="63"/>
      <c r="Y414" s="63"/>
      <c r="Z414" s="63"/>
      <c r="AA414" s="63"/>
      <c r="AB414" s="63"/>
      <c r="AC414" s="63"/>
      <c r="AD414" s="63"/>
      <c r="AE414" s="63"/>
      <c r="AF414" s="63"/>
      <c r="AG414" s="63"/>
      <c r="AH414" s="63"/>
      <c r="AI414" s="63"/>
      <c r="AJ414" s="63"/>
      <c r="AK414" s="63"/>
      <c r="AL414" s="63"/>
      <c r="AM414" s="63"/>
      <c r="AN414" s="63"/>
      <c r="AO414" s="63"/>
      <c r="AP414" s="63"/>
    </row>
    <row r="415" spans="1:42" s="60" customFormat="1" x14ac:dyDescent="0.2">
      <c r="A415" s="5"/>
      <c r="B415" s="5"/>
      <c r="C415" s="144"/>
      <c r="D415" s="65"/>
      <c r="E415" s="5"/>
      <c r="F415" s="190"/>
      <c r="G415" s="278"/>
      <c r="H415" s="139"/>
      <c r="I415" s="139"/>
      <c r="J415" s="139"/>
      <c r="K415" s="63"/>
      <c r="L415" s="63"/>
      <c r="M415" s="63"/>
      <c r="N415" s="63"/>
      <c r="O415" s="63"/>
      <c r="P415" s="63"/>
      <c r="Q415" s="63"/>
      <c r="R415" s="63"/>
      <c r="S415" s="63"/>
      <c r="T415" s="63"/>
      <c r="U415" s="63"/>
      <c r="V415" s="63"/>
      <c r="W415" s="63"/>
      <c r="X415" s="63"/>
      <c r="Y415" s="63"/>
      <c r="Z415" s="63"/>
      <c r="AA415" s="63"/>
      <c r="AB415" s="63"/>
      <c r="AC415" s="63"/>
      <c r="AD415" s="63"/>
      <c r="AE415" s="63"/>
      <c r="AF415" s="63"/>
      <c r="AG415" s="63"/>
      <c r="AH415" s="63"/>
      <c r="AI415" s="63"/>
      <c r="AJ415" s="63"/>
      <c r="AK415" s="63"/>
      <c r="AL415" s="63"/>
      <c r="AM415" s="63"/>
      <c r="AN415" s="63"/>
      <c r="AO415" s="63"/>
      <c r="AP415" s="63"/>
    </row>
    <row r="416" spans="1:42" s="60" customFormat="1" x14ac:dyDescent="0.2">
      <c r="A416" s="5"/>
      <c r="B416" s="5"/>
      <c r="C416" s="144"/>
      <c r="D416" s="65"/>
      <c r="E416" s="5"/>
      <c r="F416" s="190"/>
      <c r="G416" s="278"/>
      <c r="H416" s="139"/>
      <c r="I416" s="139"/>
      <c r="J416" s="139"/>
      <c r="K416" s="63"/>
      <c r="L416" s="63"/>
      <c r="M416" s="63"/>
      <c r="N416" s="63"/>
      <c r="O416" s="63"/>
      <c r="P416" s="63"/>
      <c r="Q416" s="63"/>
      <c r="R416" s="63"/>
      <c r="S416" s="63"/>
      <c r="T416" s="63"/>
      <c r="U416" s="63"/>
      <c r="V416" s="63"/>
      <c r="W416" s="63"/>
      <c r="X416" s="63"/>
      <c r="Y416" s="63"/>
      <c r="Z416" s="63"/>
      <c r="AA416" s="63"/>
      <c r="AB416" s="63"/>
      <c r="AC416" s="63"/>
      <c r="AD416" s="63"/>
      <c r="AE416" s="63"/>
      <c r="AF416" s="63"/>
      <c r="AG416" s="63"/>
      <c r="AH416" s="63"/>
      <c r="AI416" s="63"/>
      <c r="AJ416" s="63"/>
      <c r="AK416" s="63"/>
      <c r="AL416" s="63"/>
      <c r="AM416" s="63"/>
      <c r="AN416" s="63"/>
      <c r="AO416" s="63"/>
      <c r="AP416" s="63"/>
    </row>
    <row r="417" spans="1:44" s="60" customFormat="1" x14ac:dyDescent="0.2">
      <c r="A417" s="5"/>
      <c r="B417" s="5"/>
      <c r="C417" s="144"/>
      <c r="D417" s="65"/>
      <c r="E417" s="5"/>
      <c r="F417" s="190"/>
      <c r="G417" s="278"/>
      <c r="H417" s="139"/>
      <c r="I417" s="139"/>
      <c r="J417" s="139"/>
      <c r="K417" s="63"/>
      <c r="L417" s="63"/>
      <c r="M417" s="63"/>
      <c r="N417" s="63"/>
      <c r="O417" s="63"/>
      <c r="P417" s="63"/>
      <c r="Q417" s="63"/>
      <c r="R417" s="63"/>
      <c r="S417" s="63"/>
      <c r="T417" s="63"/>
      <c r="U417" s="63"/>
      <c r="V417" s="63"/>
      <c r="W417" s="63"/>
      <c r="X417" s="63"/>
      <c r="Y417" s="63"/>
      <c r="Z417" s="63"/>
      <c r="AA417" s="63"/>
      <c r="AB417" s="63"/>
      <c r="AC417" s="63"/>
      <c r="AD417" s="63"/>
      <c r="AE417" s="63"/>
      <c r="AF417" s="63"/>
      <c r="AG417" s="63"/>
      <c r="AH417" s="63"/>
      <c r="AI417" s="63"/>
      <c r="AJ417" s="63"/>
      <c r="AK417" s="63"/>
      <c r="AL417" s="63"/>
      <c r="AM417" s="63"/>
      <c r="AN417" s="63"/>
      <c r="AO417" s="63"/>
      <c r="AP417" s="63"/>
    </row>
    <row r="418" spans="1:44" s="60" customFormat="1" x14ac:dyDescent="0.2">
      <c r="A418" s="5"/>
      <c r="B418" s="5"/>
      <c r="C418" s="144"/>
      <c r="D418" s="65"/>
      <c r="E418" s="5"/>
      <c r="F418" s="190"/>
      <c r="G418" s="278"/>
      <c r="H418" s="139"/>
      <c r="I418" s="139"/>
      <c r="J418" s="139"/>
      <c r="K418" s="63"/>
      <c r="L418" s="63"/>
      <c r="M418" s="63"/>
      <c r="N418" s="63"/>
      <c r="O418" s="63"/>
      <c r="P418" s="63"/>
      <c r="Q418" s="63"/>
      <c r="R418" s="63"/>
      <c r="S418" s="63"/>
      <c r="T418" s="63"/>
      <c r="U418" s="63"/>
      <c r="V418" s="63"/>
      <c r="W418" s="63"/>
      <c r="X418" s="63"/>
      <c r="Y418" s="63"/>
      <c r="Z418" s="63"/>
      <c r="AA418" s="63"/>
      <c r="AB418" s="63"/>
      <c r="AC418" s="63"/>
      <c r="AD418" s="63"/>
      <c r="AE418" s="63"/>
      <c r="AF418" s="63"/>
      <c r="AG418" s="63"/>
      <c r="AH418" s="63"/>
      <c r="AI418" s="63"/>
      <c r="AJ418" s="63"/>
      <c r="AK418" s="63"/>
      <c r="AL418" s="63"/>
      <c r="AM418" s="63"/>
      <c r="AN418" s="63"/>
      <c r="AO418" s="63"/>
      <c r="AP418" s="63"/>
    </row>
    <row r="419" spans="1:44" s="60" customFormat="1" x14ac:dyDescent="0.2">
      <c r="A419" s="5"/>
      <c r="B419" s="5"/>
      <c r="C419" s="144"/>
      <c r="D419" s="65"/>
      <c r="E419" s="5"/>
      <c r="F419" s="190"/>
      <c r="G419" s="278"/>
      <c r="H419" s="139"/>
      <c r="I419" s="139"/>
      <c r="J419" s="139"/>
      <c r="K419" s="63"/>
      <c r="L419" s="63"/>
      <c r="M419" s="63"/>
      <c r="N419" s="63"/>
      <c r="O419" s="63"/>
      <c r="P419" s="63"/>
      <c r="Q419" s="63"/>
      <c r="R419" s="63"/>
      <c r="S419" s="63"/>
      <c r="T419" s="63"/>
      <c r="U419" s="63"/>
      <c r="V419" s="63"/>
      <c r="W419" s="63"/>
      <c r="X419" s="63"/>
      <c r="Y419" s="63"/>
      <c r="Z419" s="63"/>
      <c r="AA419" s="63"/>
      <c r="AB419" s="63"/>
      <c r="AC419" s="63"/>
      <c r="AD419" s="63"/>
      <c r="AE419" s="63"/>
      <c r="AF419" s="63"/>
      <c r="AG419" s="63"/>
      <c r="AH419" s="63"/>
      <c r="AI419" s="63"/>
      <c r="AJ419" s="63"/>
      <c r="AK419" s="63"/>
      <c r="AL419" s="63"/>
      <c r="AM419" s="63"/>
      <c r="AN419" s="63"/>
      <c r="AO419" s="63"/>
      <c r="AP419" s="63"/>
    </row>
    <row r="420" spans="1:44" s="60" customFormat="1" x14ac:dyDescent="0.2">
      <c r="A420" s="5"/>
      <c r="B420" s="5"/>
      <c r="C420" s="144"/>
      <c r="D420" s="65"/>
      <c r="E420" s="5"/>
      <c r="F420" s="190"/>
      <c r="G420" s="278"/>
      <c r="H420" s="139"/>
      <c r="I420" s="139"/>
      <c r="J420" s="139"/>
      <c r="K420" s="63"/>
      <c r="L420" s="63"/>
      <c r="M420" s="63"/>
      <c r="N420" s="63"/>
      <c r="O420" s="63"/>
      <c r="P420" s="63"/>
      <c r="Q420" s="63"/>
      <c r="R420" s="63"/>
      <c r="S420" s="63"/>
      <c r="T420" s="63"/>
      <c r="U420" s="63"/>
      <c r="V420" s="63"/>
      <c r="W420" s="63"/>
      <c r="X420" s="63"/>
      <c r="Y420" s="63"/>
      <c r="Z420" s="63"/>
      <c r="AA420" s="63"/>
      <c r="AB420" s="63"/>
      <c r="AC420" s="63"/>
      <c r="AD420" s="63"/>
      <c r="AE420" s="63"/>
      <c r="AF420" s="63"/>
      <c r="AG420" s="63"/>
      <c r="AH420" s="63"/>
      <c r="AI420" s="63"/>
      <c r="AJ420" s="63"/>
      <c r="AK420" s="63"/>
      <c r="AL420" s="63"/>
      <c r="AM420" s="63"/>
      <c r="AN420" s="63"/>
      <c r="AO420" s="63"/>
      <c r="AP420" s="63"/>
    </row>
    <row r="421" spans="1:44" s="60" customFormat="1" x14ac:dyDescent="0.2">
      <c r="A421" s="5"/>
      <c r="B421" s="5"/>
      <c r="C421" s="144"/>
      <c r="D421" s="65"/>
      <c r="E421" s="5"/>
      <c r="F421" s="190"/>
      <c r="G421" s="278"/>
      <c r="H421" s="139"/>
      <c r="I421" s="139"/>
      <c r="J421" s="139"/>
      <c r="K421" s="63"/>
      <c r="L421" s="63"/>
      <c r="M421" s="63"/>
      <c r="N421" s="63"/>
      <c r="O421" s="63"/>
      <c r="P421" s="63"/>
      <c r="Q421" s="63"/>
      <c r="R421" s="63"/>
      <c r="S421" s="63"/>
      <c r="T421" s="63"/>
      <c r="U421" s="63"/>
      <c r="V421" s="63"/>
      <c r="W421" s="63"/>
      <c r="X421" s="63"/>
      <c r="Y421" s="63"/>
      <c r="Z421" s="63"/>
      <c r="AA421" s="63"/>
      <c r="AB421" s="63"/>
      <c r="AC421" s="63"/>
      <c r="AD421" s="63"/>
      <c r="AE421" s="63"/>
      <c r="AF421" s="63"/>
      <c r="AG421" s="63"/>
      <c r="AH421" s="63"/>
      <c r="AI421" s="63"/>
      <c r="AJ421" s="63"/>
      <c r="AK421" s="63"/>
      <c r="AL421" s="63"/>
      <c r="AM421" s="63"/>
      <c r="AN421" s="63"/>
      <c r="AO421" s="63"/>
      <c r="AP421" s="63"/>
    </row>
    <row r="422" spans="1:44" s="60" customFormat="1" x14ac:dyDescent="0.2">
      <c r="A422" s="5"/>
      <c r="B422" s="5"/>
      <c r="C422" s="144"/>
      <c r="D422" s="65"/>
      <c r="E422" s="5"/>
      <c r="F422" s="190"/>
      <c r="G422" s="278"/>
      <c r="H422" s="139"/>
      <c r="I422" s="139"/>
      <c r="J422" s="139"/>
      <c r="K422" s="63"/>
      <c r="L422" s="63"/>
      <c r="M422" s="63"/>
      <c r="N422" s="63"/>
      <c r="O422" s="63"/>
      <c r="P422" s="63"/>
      <c r="Q422" s="63"/>
      <c r="R422" s="63"/>
      <c r="S422" s="63"/>
      <c r="T422" s="63"/>
      <c r="U422" s="63"/>
      <c r="V422" s="63"/>
      <c r="W422" s="63"/>
      <c r="X422" s="63"/>
      <c r="Y422" s="63"/>
      <c r="Z422" s="63"/>
      <c r="AA422" s="63"/>
      <c r="AB422" s="63"/>
      <c r="AC422" s="63"/>
      <c r="AD422" s="63"/>
      <c r="AE422" s="63"/>
      <c r="AF422" s="63"/>
      <c r="AG422" s="63"/>
      <c r="AH422" s="63"/>
      <c r="AI422" s="63"/>
      <c r="AJ422" s="63"/>
      <c r="AK422" s="63"/>
      <c r="AL422" s="63"/>
      <c r="AM422" s="63"/>
      <c r="AN422" s="63"/>
      <c r="AO422" s="63"/>
      <c r="AP422" s="63"/>
    </row>
    <row r="423" spans="1:44" x14ac:dyDescent="0.2">
      <c r="B423" s="5"/>
      <c r="C423" s="144"/>
      <c r="D423" s="65"/>
      <c r="E423" s="5"/>
      <c r="F423" s="190"/>
      <c r="G423" s="278"/>
      <c r="H423" s="139"/>
      <c r="I423" s="139"/>
      <c r="J423" s="139"/>
      <c r="AP423" s="63"/>
    </row>
    <row r="424" spans="1:44" x14ac:dyDescent="0.2">
      <c r="B424" s="5"/>
      <c r="C424" s="144"/>
      <c r="D424" s="65"/>
      <c r="E424" s="5"/>
      <c r="F424" s="190"/>
      <c r="G424" s="278"/>
      <c r="H424" s="139"/>
      <c r="I424" s="139"/>
      <c r="J424" s="139"/>
    </row>
    <row r="425" spans="1:44" x14ac:dyDescent="0.2">
      <c r="B425" s="5"/>
      <c r="C425" s="144"/>
      <c r="D425" s="65"/>
      <c r="E425" s="5"/>
      <c r="F425" s="190"/>
      <c r="G425" s="278"/>
      <c r="H425" s="139"/>
      <c r="I425" s="139"/>
      <c r="J425" s="139"/>
    </row>
    <row r="426" spans="1:44" x14ac:dyDescent="0.2">
      <c r="B426" s="5"/>
      <c r="C426" s="144"/>
      <c r="D426" s="65"/>
      <c r="E426" s="5"/>
      <c r="F426" s="190"/>
      <c r="G426" s="278"/>
      <c r="H426" s="139"/>
      <c r="I426" s="139"/>
      <c r="J426" s="139"/>
    </row>
    <row r="427" spans="1:44" x14ac:dyDescent="0.2">
      <c r="B427" s="5"/>
      <c r="C427" s="144"/>
      <c r="D427" s="65"/>
      <c r="E427" s="5"/>
      <c r="F427" s="190"/>
      <c r="G427" s="278"/>
      <c r="H427" s="139"/>
      <c r="I427" s="139"/>
      <c r="J427" s="139"/>
    </row>
    <row r="428" spans="1:44" s="63" customFormat="1" x14ac:dyDescent="0.2">
      <c r="A428" s="5"/>
      <c r="B428" s="5"/>
      <c r="C428" s="144"/>
      <c r="D428" s="65"/>
      <c r="E428" s="5"/>
      <c r="F428" s="190"/>
      <c r="G428" s="278"/>
      <c r="H428" s="139"/>
      <c r="I428" s="139"/>
      <c r="J428" s="139"/>
      <c r="AP428" s="67"/>
      <c r="AQ428" s="59"/>
      <c r="AR428" s="59"/>
    </row>
    <row r="429" spans="1:44" s="63" customFormat="1" x14ac:dyDescent="0.2">
      <c r="A429" s="5"/>
      <c r="B429" s="5"/>
      <c r="C429" s="144"/>
      <c r="D429" s="65"/>
      <c r="E429" s="5"/>
      <c r="F429" s="190"/>
      <c r="G429" s="278"/>
      <c r="H429" s="139"/>
      <c r="I429" s="139"/>
      <c r="J429" s="139"/>
      <c r="AP429" s="67"/>
      <c r="AQ429" s="59"/>
      <c r="AR429" s="59"/>
    </row>
    <row r="430" spans="1:44" s="63" customFormat="1" x14ac:dyDescent="0.2">
      <c r="A430" s="5"/>
      <c r="B430" s="5"/>
      <c r="C430" s="144"/>
      <c r="D430" s="65"/>
      <c r="E430" s="5"/>
      <c r="F430" s="190"/>
      <c r="G430" s="278"/>
      <c r="H430" s="139"/>
      <c r="I430" s="139"/>
      <c r="J430" s="139"/>
      <c r="AP430" s="67"/>
      <c r="AQ430" s="59"/>
      <c r="AR430" s="59"/>
    </row>
    <row r="431" spans="1:44" s="63" customFormat="1" x14ac:dyDescent="0.2">
      <c r="A431" s="5"/>
      <c r="B431" s="5"/>
      <c r="C431" s="144"/>
      <c r="D431" s="65"/>
      <c r="E431" s="5"/>
      <c r="F431" s="190"/>
      <c r="G431" s="278"/>
      <c r="H431" s="139"/>
      <c r="I431" s="139"/>
      <c r="J431" s="139"/>
      <c r="AP431" s="67"/>
      <c r="AQ431" s="59"/>
      <c r="AR431" s="59"/>
    </row>
    <row r="432" spans="1:44" s="63" customFormat="1" x14ac:dyDescent="0.2">
      <c r="A432" s="5"/>
      <c r="B432" s="5"/>
      <c r="C432" s="144"/>
      <c r="D432" s="65"/>
      <c r="E432" s="5"/>
      <c r="F432" s="190"/>
      <c r="G432" s="278"/>
      <c r="H432" s="139"/>
      <c r="I432" s="139"/>
      <c r="J432" s="139"/>
      <c r="AP432" s="67"/>
      <c r="AQ432" s="59"/>
      <c r="AR432" s="59"/>
    </row>
    <row r="433" spans="1:44" s="63" customFormat="1" x14ac:dyDescent="0.2">
      <c r="A433" s="5"/>
      <c r="B433" s="5"/>
      <c r="C433" s="144"/>
      <c r="D433" s="65"/>
      <c r="E433" s="5"/>
      <c r="F433" s="190"/>
      <c r="G433" s="278"/>
      <c r="H433" s="139"/>
      <c r="I433" s="139"/>
      <c r="J433" s="139"/>
      <c r="AP433" s="67"/>
      <c r="AQ433" s="59"/>
      <c r="AR433" s="59"/>
    </row>
    <row r="434" spans="1:44" s="63" customFormat="1" x14ac:dyDescent="0.2">
      <c r="A434" s="5"/>
      <c r="B434" s="5"/>
      <c r="C434" s="144"/>
      <c r="D434" s="65"/>
      <c r="E434" s="5"/>
      <c r="F434" s="190"/>
      <c r="G434" s="278"/>
      <c r="H434" s="139"/>
      <c r="I434" s="139"/>
      <c r="J434" s="139"/>
      <c r="AP434" s="67"/>
      <c r="AQ434" s="59"/>
      <c r="AR434" s="59"/>
    </row>
    <row r="435" spans="1:44" s="63" customFormat="1" x14ac:dyDescent="0.2">
      <c r="A435" s="5"/>
      <c r="B435" s="5"/>
      <c r="C435" s="144"/>
      <c r="D435" s="65"/>
      <c r="E435" s="5"/>
      <c r="F435" s="190"/>
      <c r="G435" s="278"/>
      <c r="H435" s="139"/>
      <c r="I435" s="139"/>
      <c r="J435" s="139"/>
      <c r="AP435" s="67"/>
      <c r="AQ435" s="59"/>
      <c r="AR435" s="59"/>
    </row>
    <row r="436" spans="1:44" s="63" customFormat="1" x14ac:dyDescent="0.2">
      <c r="A436" s="5"/>
      <c r="B436" s="5"/>
      <c r="C436" s="144"/>
      <c r="D436" s="65"/>
      <c r="E436" s="5"/>
      <c r="F436" s="190"/>
      <c r="G436" s="278"/>
      <c r="H436" s="139"/>
      <c r="I436" s="139"/>
      <c r="J436" s="139"/>
      <c r="AP436" s="67"/>
      <c r="AQ436" s="59"/>
      <c r="AR436" s="59"/>
    </row>
    <row r="437" spans="1:44" s="63" customFormat="1" x14ac:dyDescent="0.2">
      <c r="A437" s="5"/>
      <c r="B437" s="5"/>
      <c r="C437" s="144"/>
      <c r="D437" s="65"/>
      <c r="E437" s="5"/>
      <c r="F437" s="190"/>
      <c r="G437" s="278"/>
      <c r="H437" s="139"/>
      <c r="I437" s="139"/>
      <c r="J437" s="139"/>
      <c r="AP437" s="67"/>
      <c r="AQ437" s="59"/>
      <c r="AR437" s="59"/>
    </row>
    <row r="438" spans="1:44" s="63" customFormat="1" x14ac:dyDescent="0.2">
      <c r="A438" s="5"/>
      <c r="B438" s="5"/>
      <c r="C438" s="144"/>
      <c r="D438" s="65"/>
      <c r="E438" s="5"/>
      <c r="F438" s="190"/>
      <c r="G438" s="278"/>
      <c r="H438" s="139"/>
      <c r="I438" s="139"/>
      <c r="J438" s="139"/>
      <c r="AP438" s="67"/>
      <c r="AQ438" s="59"/>
      <c r="AR438" s="59"/>
    </row>
    <row r="439" spans="1:44" s="63" customFormat="1" x14ac:dyDescent="0.2">
      <c r="A439" s="5"/>
      <c r="B439" s="5"/>
      <c r="C439" s="144"/>
      <c r="D439" s="65"/>
      <c r="E439" s="5"/>
      <c r="F439" s="190"/>
      <c r="G439" s="278"/>
      <c r="H439" s="139"/>
      <c r="I439" s="139"/>
      <c r="J439" s="139"/>
      <c r="AP439" s="67"/>
      <c r="AQ439" s="59"/>
      <c r="AR439" s="59"/>
    </row>
    <row r="440" spans="1:44" s="63" customFormat="1" x14ac:dyDescent="0.2">
      <c r="A440" s="5"/>
      <c r="B440" s="5"/>
      <c r="C440" s="144"/>
      <c r="D440" s="65"/>
      <c r="E440" s="5"/>
      <c r="F440" s="190"/>
      <c r="G440" s="278"/>
      <c r="H440" s="139"/>
      <c r="I440" s="139"/>
      <c r="J440" s="139"/>
      <c r="AP440" s="67"/>
      <c r="AQ440" s="59"/>
      <c r="AR440" s="59"/>
    </row>
    <row r="441" spans="1:44" s="63" customFormat="1" x14ac:dyDescent="0.2">
      <c r="A441" s="5"/>
      <c r="B441" s="5"/>
      <c r="C441" s="144"/>
      <c r="D441" s="65"/>
      <c r="E441" s="5"/>
      <c r="F441" s="190"/>
      <c r="G441" s="278"/>
      <c r="H441" s="139"/>
      <c r="I441" s="139"/>
      <c r="J441" s="139"/>
      <c r="AP441" s="67"/>
      <c r="AQ441" s="59"/>
      <c r="AR441" s="59"/>
    </row>
    <row r="442" spans="1:44" s="63" customFormat="1" x14ac:dyDescent="0.2">
      <c r="A442" s="5"/>
      <c r="B442" s="5"/>
      <c r="C442" s="144"/>
      <c r="D442" s="65"/>
      <c r="E442" s="5"/>
      <c r="F442" s="190"/>
      <c r="G442" s="278"/>
      <c r="H442" s="139"/>
      <c r="I442" s="139"/>
      <c r="J442" s="139"/>
      <c r="AP442" s="67"/>
      <c r="AQ442" s="59"/>
      <c r="AR442" s="59"/>
    </row>
    <row r="443" spans="1:44" s="63" customFormat="1" x14ac:dyDescent="0.2">
      <c r="A443" s="5"/>
      <c r="B443" s="5"/>
      <c r="C443" s="144"/>
      <c r="D443" s="65"/>
      <c r="E443" s="5"/>
      <c r="F443" s="190"/>
      <c r="G443" s="278"/>
      <c r="H443" s="139"/>
      <c r="I443" s="139"/>
      <c r="J443" s="139"/>
      <c r="AP443" s="67"/>
      <c r="AQ443" s="59"/>
      <c r="AR443" s="59"/>
    </row>
    <row r="444" spans="1:44" s="63" customFormat="1" x14ac:dyDescent="0.2">
      <c r="A444" s="5"/>
      <c r="B444" s="5"/>
      <c r="C444" s="144"/>
      <c r="D444" s="65"/>
      <c r="E444" s="5"/>
      <c r="F444" s="190"/>
      <c r="G444" s="278"/>
      <c r="H444" s="139"/>
      <c r="I444" s="139"/>
      <c r="J444" s="139"/>
      <c r="AP444" s="67"/>
      <c r="AQ444" s="59"/>
      <c r="AR444" s="59"/>
    </row>
    <row r="445" spans="1:44" s="63" customFormat="1" x14ac:dyDescent="0.2">
      <c r="A445" s="5"/>
      <c r="B445" s="5"/>
      <c r="C445" s="144"/>
      <c r="D445" s="65"/>
      <c r="E445" s="5"/>
      <c r="F445" s="190"/>
      <c r="G445" s="278"/>
      <c r="H445" s="139"/>
      <c r="I445" s="139"/>
      <c r="J445" s="139"/>
      <c r="AP445" s="67"/>
      <c r="AQ445" s="59"/>
      <c r="AR445" s="59"/>
    </row>
    <row r="446" spans="1:44" s="63" customFormat="1" x14ac:dyDescent="0.2">
      <c r="A446" s="5"/>
      <c r="B446" s="5"/>
      <c r="C446" s="144"/>
      <c r="D446" s="65"/>
      <c r="E446" s="5"/>
      <c r="F446" s="190"/>
      <c r="G446" s="278"/>
      <c r="H446" s="139"/>
      <c r="I446" s="139"/>
      <c r="J446" s="139"/>
      <c r="AP446" s="67"/>
      <c r="AQ446" s="59"/>
      <c r="AR446" s="59"/>
    </row>
    <row r="447" spans="1:44" s="63" customFormat="1" x14ac:dyDescent="0.2">
      <c r="A447" s="5"/>
      <c r="B447" s="5"/>
      <c r="C447" s="144"/>
      <c r="D447" s="65"/>
      <c r="E447" s="5"/>
      <c r="F447" s="190"/>
      <c r="G447" s="278"/>
      <c r="H447" s="139"/>
      <c r="I447" s="139"/>
      <c r="J447" s="139"/>
      <c r="AP447" s="67"/>
      <c r="AQ447" s="59"/>
      <c r="AR447" s="59"/>
    </row>
    <row r="448" spans="1:44" s="63" customFormat="1" x14ac:dyDescent="0.2">
      <c r="A448" s="5"/>
      <c r="B448" s="5"/>
      <c r="C448" s="144"/>
      <c r="D448" s="65"/>
      <c r="E448" s="5"/>
      <c r="F448" s="190"/>
      <c r="G448" s="278"/>
      <c r="H448" s="139"/>
      <c r="I448" s="139"/>
      <c r="J448" s="139"/>
      <c r="AP448" s="67"/>
      <c r="AQ448" s="59"/>
      <c r="AR448" s="59"/>
    </row>
    <row r="449" spans="1:44" s="63" customFormat="1" x14ac:dyDescent="0.2">
      <c r="A449" s="5"/>
      <c r="B449" s="5"/>
      <c r="C449" s="144"/>
      <c r="D449" s="65"/>
      <c r="E449" s="5"/>
      <c r="F449" s="190"/>
      <c r="G449" s="278"/>
      <c r="H449" s="139"/>
      <c r="I449" s="139"/>
      <c r="J449" s="139"/>
      <c r="AP449" s="67"/>
      <c r="AQ449" s="59"/>
      <c r="AR449" s="59"/>
    </row>
    <row r="450" spans="1:44" s="63" customFormat="1" x14ac:dyDescent="0.2">
      <c r="A450" s="5"/>
      <c r="B450" s="5"/>
      <c r="C450" s="144"/>
      <c r="D450" s="65"/>
      <c r="E450" s="5"/>
      <c r="F450" s="190"/>
      <c r="G450" s="278"/>
      <c r="H450" s="139"/>
      <c r="I450" s="139"/>
      <c r="J450" s="139"/>
      <c r="AP450" s="67"/>
      <c r="AQ450" s="59"/>
      <c r="AR450" s="59"/>
    </row>
    <row r="451" spans="1:44" s="63" customFormat="1" x14ac:dyDescent="0.2">
      <c r="A451" s="5"/>
      <c r="B451" s="5"/>
      <c r="C451" s="144"/>
      <c r="D451" s="65"/>
      <c r="E451" s="5"/>
      <c r="F451" s="190"/>
      <c r="G451" s="278"/>
      <c r="H451" s="139"/>
      <c r="I451" s="139"/>
      <c r="J451" s="139"/>
      <c r="AP451" s="67"/>
      <c r="AQ451" s="59"/>
      <c r="AR451" s="59"/>
    </row>
    <row r="452" spans="1:44" s="63" customFormat="1" x14ac:dyDescent="0.2">
      <c r="A452" s="5"/>
      <c r="B452" s="5"/>
      <c r="C452" s="144"/>
      <c r="D452" s="65"/>
      <c r="E452" s="5"/>
      <c r="F452" s="190"/>
      <c r="G452" s="278"/>
      <c r="H452" s="139"/>
      <c r="I452" s="139"/>
      <c r="J452" s="139"/>
      <c r="AP452" s="67"/>
      <c r="AQ452" s="59"/>
      <c r="AR452" s="59"/>
    </row>
    <row r="453" spans="1:44" s="63" customFormat="1" x14ac:dyDescent="0.2">
      <c r="A453" s="5"/>
      <c r="B453" s="5"/>
      <c r="C453" s="144"/>
      <c r="D453" s="65"/>
      <c r="E453" s="5"/>
      <c r="F453" s="190"/>
      <c r="G453" s="278"/>
      <c r="H453" s="139"/>
      <c r="I453" s="139"/>
      <c r="J453" s="139"/>
      <c r="AP453" s="67"/>
      <c r="AQ453" s="59"/>
      <c r="AR453" s="59"/>
    </row>
    <row r="454" spans="1:44" s="63" customFormat="1" x14ac:dyDescent="0.2">
      <c r="A454" s="5"/>
      <c r="B454" s="5"/>
      <c r="C454" s="144"/>
      <c r="D454" s="65"/>
      <c r="E454" s="5"/>
      <c r="F454" s="190"/>
      <c r="G454" s="278"/>
      <c r="H454" s="139"/>
      <c r="I454" s="139"/>
      <c r="J454" s="139"/>
      <c r="AP454" s="67"/>
      <c r="AQ454" s="59"/>
      <c r="AR454" s="59"/>
    </row>
    <row r="455" spans="1:44" s="63" customFormat="1" x14ac:dyDescent="0.2">
      <c r="A455" s="5"/>
      <c r="B455" s="5"/>
      <c r="C455" s="144"/>
      <c r="D455" s="65"/>
      <c r="E455" s="5"/>
      <c r="F455" s="190"/>
      <c r="G455" s="278"/>
      <c r="H455" s="139"/>
      <c r="I455" s="139"/>
      <c r="J455" s="139"/>
      <c r="AP455" s="67"/>
      <c r="AQ455" s="59"/>
      <c r="AR455" s="59"/>
    </row>
    <row r="456" spans="1:44" s="63" customFormat="1" x14ac:dyDescent="0.2">
      <c r="A456" s="5"/>
      <c r="B456" s="5"/>
      <c r="C456" s="144"/>
      <c r="D456" s="65"/>
      <c r="E456" s="5"/>
      <c r="F456" s="190"/>
      <c r="G456" s="278"/>
      <c r="H456" s="139"/>
      <c r="I456" s="139"/>
      <c r="J456" s="139"/>
      <c r="AP456" s="67"/>
      <c r="AQ456" s="59"/>
      <c r="AR456" s="59"/>
    </row>
    <row r="457" spans="1:44" s="63" customFormat="1" x14ac:dyDescent="0.2">
      <c r="A457" s="5"/>
      <c r="B457" s="5"/>
      <c r="C457" s="144"/>
      <c r="D457" s="65"/>
      <c r="E457" s="5"/>
      <c r="F457" s="190"/>
      <c r="G457" s="278"/>
      <c r="H457" s="139"/>
      <c r="I457" s="139"/>
      <c r="J457" s="139"/>
      <c r="AP457" s="67"/>
      <c r="AQ457" s="59"/>
      <c r="AR457" s="59"/>
    </row>
    <row r="458" spans="1:44" s="63" customFormat="1" x14ac:dyDescent="0.2">
      <c r="A458" s="5"/>
      <c r="B458" s="5"/>
      <c r="C458" s="144"/>
      <c r="D458" s="65"/>
      <c r="E458" s="5"/>
      <c r="F458" s="190"/>
      <c r="G458" s="278"/>
      <c r="H458" s="139"/>
      <c r="I458" s="139"/>
      <c r="J458" s="139"/>
      <c r="AP458" s="67"/>
      <c r="AQ458" s="59"/>
      <c r="AR458" s="59"/>
    </row>
    <row r="459" spans="1:44" s="63" customFormat="1" x14ac:dyDescent="0.2">
      <c r="A459" s="5"/>
      <c r="B459" s="5"/>
      <c r="C459" s="144"/>
      <c r="D459" s="65"/>
      <c r="E459" s="5"/>
      <c r="F459" s="190"/>
      <c r="G459" s="278"/>
      <c r="H459" s="139"/>
      <c r="I459" s="139"/>
      <c r="J459" s="139"/>
      <c r="AP459" s="67"/>
      <c r="AQ459" s="59"/>
      <c r="AR459" s="59"/>
    </row>
    <row r="460" spans="1:44" s="63" customFormat="1" x14ac:dyDescent="0.2">
      <c r="A460" s="5"/>
      <c r="B460" s="5"/>
      <c r="C460" s="144"/>
      <c r="D460" s="65"/>
      <c r="E460" s="5"/>
      <c r="F460" s="190"/>
      <c r="G460" s="278"/>
      <c r="H460" s="139"/>
      <c r="I460" s="139"/>
      <c r="J460" s="139"/>
      <c r="AP460" s="67"/>
      <c r="AQ460" s="59"/>
      <c r="AR460" s="59"/>
    </row>
    <row r="461" spans="1:44" s="63" customFormat="1" x14ac:dyDescent="0.2">
      <c r="A461" s="5"/>
      <c r="B461" s="5"/>
      <c r="C461" s="144"/>
      <c r="D461" s="65"/>
      <c r="E461" s="5"/>
      <c r="F461" s="190"/>
      <c r="G461" s="278"/>
      <c r="H461" s="139"/>
      <c r="I461" s="139"/>
      <c r="J461" s="139"/>
      <c r="AP461" s="67"/>
      <c r="AQ461" s="59"/>
      <c r="AR461" s="59"/>
    </row>
    <row r="462" spans="1:44" s="63" customFormat="1" x14ac:dyDescent="0.2">
      <c r="A462" s="5"/>
      <c r="B462" s="5"/>
      <c r="C462" s="144"/>
      <c r="D462" s="65"/>
      <c r="E462" s="5"/>
      <c r="F462" s="190"/>
      <c r="G462" s="278"/>
      <c r="H462" s="139"/>
      <c r="I462" s="139"/>
      <c r="J462" s="139"/>
      <c r="AP462" s="67"/>
      <c r="AQ462" s="59"/>
      <c r="AR462" s="59"/>
    </row>
    <row r="463" spans="1:44" s="63" customFormat="1" x14ac:dyDescent="0.2">
      <c r="A463" s="5"/>
      <c r="B463" s="5"/>
      <c r="C463" s="144"/>
      <c r="D463" s="65"/>
      <c r="E463" s="5"/>
      <c r="F463" s="190"/>
      <c r="G463" s="278"/>
      <c r="H463" s="139"/>
      <c r="I463" s="139"/>
      <c r="J463" s="139"/>
      <c r="AP463" s="67"/>
      <c r="AQ463" s="59"/>
      <c r="AR463" s="59"/>
    </row>
    <row r="464" spans="1:44" s="63" customFormat="1" x14ac:dyDescent="0.2">
      <c r="A464" s="5"/>
      <c r="B464" s="5"/>
      <c r="C464" s="144"/>
      <c r="D464" s="65"/>
      <c r="E464" s="5"/>
      <c r="F464" s="190"/>
      <c r="G464" s="278"/>
      <c r="H464" s="139"/>
      <c r="I464" s="139"/>
      <c r="J464" s="139"/>
      <c r="AP464" s="67"/>
      <c r="AQ464" s="59"/>
      <c r="AR464" s="59"/>
    </row>
    <row r="465" spans="1:44" s="63" customFormat="1" x14ac:dyDescent="0.2">
      <c r="A465" s="5"/>
      <c r="B465" s="5"/>
      <c r="C465" s="144"/>
      <c r="D465" s="65"/>
      <c r="E465" s="5"/>
      <c r="F465" s="190"/>
      <c r="G465" s="278"/>
      <c r="H465" s="139"/>
      <c r="I465" s="139"/>
      <c r="J465" s="139"/>
      <c r="AP465" s="67"/>
      <c r="AQ465" s="59"/>
      <c r="AR465" s="59"/>
    </row>
    <row r="466" spans="1:44" s="63" customFormat="1" x14ac:dyDescent="0.2">
      <c r="A466" s="5"/>
      <c r="B466" s="5"/>
      <c r="C466" s="144"/>
      <c r="D466" s="65"/>
      <c r="E466" s="5"/>
      <c r="F466" s="190"/>
      <c r="G466" s="278"/>
      <c r="H466" s="139"/>
      <c r="I466" s="139"/>
      <c r="J466" s="139"/>
      <c r="AP466" s="67"/>
      <c r="AQ466" s="59"/>
      <c r="AR466" s="59"/>
    </row>
    <row r="467" spans="1:44" s="63" customFormat="1" x14ac:dyDescent="0.2">
      <c r="A467" s="5"/>
      <c r="B467" s="5"/>
      <c r="C467" s="144"/>
      <c r="D467" s="65"/>
      <c r="E467" s="5"/>
      <c r="F467" s="190"/>
      <c r="G467" s="278"/>
      <c r="H467" s="139"/>
      <c r="I467" s="139"/>
      <c r="J467" s="139"/>
      <c r="AP467" s="67"/>
      <c r="AQ467" s="59"/>
      <c r="AR467" s="59"/>
    </row>
    <row r="468" spans="1:44" s="63" customFormat="1" x14ac:dyDescent="0.2">
      <c r="A468" s="5"/>
      <c r="B468" s="5"/>
      <c r="C468" s="144"/>
      <c r="D468" s="65"/>
      <c r="E468" s="5"/>
      <c r="F468" s="190"/>
      <c r="G468" s="278"/>
      <c r="H468" s="139"/>
      <c r="I468" s="139"/>
      <c r="J468" s="139"/>
      <c r="AP468" s="67"/>
      <c r="AQ468" s="59"/>
      <c r="AR468" s="59"/>
    </row>
    <row r="469" spans="1:44" s="63" customFormat="1" x14ac:dyDescent="0.2">
      <c r="A469" s="5"/>
      <c r="B469" s="5"/>
      <c r="C469" s="144"/>
      <c r="D469" s="65"/>
      <c r="E469" s="5"/>
      <c r="F469" s="190"/>
      <c r="G469" s="278"/>
      <c r="H469" s="139"/>
      <c r="I469" s="139"/>
      <c r="J469" s="139"/>
      <c r="AP469" s="67"/>
      <c r="AQ469" s="59"/>
      <c r="AR469" s="59"/>
    </row>
    <row r="470" spans="1:44" s="63" customFormat="1" x14ac:dyDescent="0.2">
      <c r="A470" s="5"/>
      <c r="B470" s="5"/>
      <c r="C470" s="144"/>
      <c r="D470" s="65"/>
      <c r="E470" s="5"/>
      <c r="F470" s="190"/>
      <c r="G470" s="278"/>
      <c r="H470" s="139"/>
      <c r="I470" s="139"/>
      <c r="J470" s="139"/>
      <c r="AP470" s="67"/>
      <c r="AQ470" s="59"/>
      <c r="AR470" s="59"/>
    </row>
    <row r="471" spans="1:44" s="63" customFormat="1" x14ac:dyDescent="0.2">
      <c r="A471" s="5"/>
      <c r="B471" s="5"/>
      <c r="C471" s="144"/>
      <c r="D471" s="65"/>
      <c r="E471" s="5"/>
      <c r="F471" s="190"/>
      <c r="G471" s="278"/>
      <c r="H471" s="139"/>
      <c r="I471" s="139"/>
      <c r="J471" s="139"/>
      <c r="AP471" s="67"/>
      <c r="AQ471" s="59"/>
      <c r="AR471" s="59"/>
    </row>
    <row r="472" spans="1:44" s="63" customFormat="1" x14ac:dyDescent="0.2">
      <c r="A472" s="5"/>
      <c r="B472" s="5"/>
      <c r="C472" s="144"/>
      <c r="D472" s="65"/>
      <c r="E472" s="5"/>
      <c r="F472" s="190"/>
      <c r="G472" s="278"/>
      <c r="H472" s="139"/>
      <c r="I472" s="139"/>
      <c r="J472" s="139"/>
      <c r="AP472" s="67"/>
      <c r="AQ472" s="59"/>
      <c r="AR472" s="59"/>
    </row>
    <row r="473" spans="1:44" s="63" customFormat="1" x14ac:dyDescent="0.2">
      <c r="A473" s="5"/>
      <c r="B473" s="5"/>
      <c r="C473" s="144"/>
      <c r="D473" s="65"/>
      <c r="E473" s="5"/>
      <c r="F473" s="190"/>
      <c r="G473" s="278"/>
      <c r="H473" s="139"/>
      <c r="I473" s="139"/>
      <c r="J473" s="139"/>
      <c r="AP473" s="67"/>
      <c r="AQ473" s="59"/>
      <c r="AR473" s="59"/>
    </row>
    <row r="474" spans="1:44" s="63" customFormat="1" x14ac:dyDescent="0.2">
      <c r="A474" s="5"/>
      <c r="B474" s="5"/>
      <c r="C474" s="144"/>
      <c r="D474" s="65"/>
      <c r="E474" s="5"/>
      <c r="F474" s="190"/>
      <c r="G474" s="278"/>
      <c r="H474" s="139"/>
      <c r="I474" s="139"/>
      <c r="J474" s="139"/>
      <c r="AP474" s="67"/>
      <c r="AQ474" s="59"/>
      <c r="AR474" s="59"/>
    </row>
    <row r="475" spans="1:44" s="63" customFormat="1" x14ac:dyDescent="0.2">
      <c r="A475" s="5"/>
      <c r="B475" s="5"/>
      <c r="C475" s="144"/>
      <c r="D475" s="65"/>
      <c r="E475" s="5"/>
      <c r="F475" s="190"/>
      <c r="G475" s="278"/>
      <c r="H475" s="139"/>
      <c r="I475" s="139"/>
      <c r="J475" s="139"/>
      <c r="AP475" s="67"/>
      <c r="AQ475" s="59"/>
      <c r="AR475" s="59"/>
    </row>
    <row r="476" spans="1:44" s="63" customFormat="1" x14ac:dyDescent="0.2">
      <c r="A476" s="5"/>
      <c r="B476" s="5"/>
      <c r="C476" s="144"/>
      <c r="D476" s="65"/>
      <c r="E476" s="5"/>
      <c r="F476" s="190"/>
      <c r="G476" s="278"/>
      <c r="H476" s="139"/>
      <c r="I476" s="139"/>
      <c r="J476" s="139"/>
      <c r="AP476" s="67"/>
      <c r="AQ476" s="59"/>
      <c r="AR476" s="59"/>
    </row>
    <row r="477" spans="1:44" s="63" customFormat="1" x14ac:dyDescent="0.2">
      <c r="A477" s="5"/>
      <c r="B477" s="5"/>
      <c r="C477" s="144"/>
      <c r="D477" s="65"/>
      <c r="E477" s="5"/>
      <c r="F477" s="190"/>
      <c r="G477" s="278"/>
      <c r="H477" s="139"/>
      <c r="I477" s="139"/>
      <c r="J477" s="139"/>
      <c r="AP477" s="67"/>
      <c r="AQ477" s="59"/>
      <c r="AR477" s="59"/>
    </row>
    <row r="478" spans="1:44" s="63" customFormat="1" x14ac:dyDescent="0.2">
      <c r="A478" s="5"/>
      <c r="B478" s="5"/>
      <c r="C478" s="144"/>
      <c r="D478" s="65"/>
      <c r="E478" s="5"/>
      <c r="F478" s="190"/>
      <c r="G478" s="278"/>
      <c r="H478" s="139"/>
      <c r="I478" s="139"/>
      <c r="J478" s="139"/>
      <c r="AP478" s="67"/>
      <c r="AQ478" s="59"/>
      <c r="AR478" s="59"/>
    </row>
    <row r="479" spans="1:44" s="63" customFormat="1" x14ac:dyDescent="0.2">
      <c r="A479" s="5"/>
      <c r="B479" s="5"/>
      <c r="C479" s="144"/>
      <c r="D479" s="65"/>
      <c r="E479" s="5"/>
      <c r="F479" s="190"/>
      <c r="G479" s="278"/>
      <c r="H479" s="139"/>
      <c r="I479" s="139"/>
      <c r="J479" s="139"/>
      <c r="AP479" s="67"/>
      <c r="AQ479" s="59"/>
      <c r="AR479" s="59"/>
    </row>
    <row r="480" spans="1:44" s="63" customFormat="1" x14ac:dyDescent="0.2">
      <c r="A480" s="5"/>
      <c r="B480" s="5"/>
      <c r="C480" s="144"/>
      <c r="D480" s="65"/>
      <c r="E480" s="5"/>
      <c r="F480" s="190"/>
      <c r="G480" s="278"/>
      <c r="H480" s="139"/>
      <c r="I480" s="139"/>
      <c r="J480" s="139"/>
      <c r="AP480" s="67"/>
      <c r="AQ480" s="59"/>
      <c r="AR480" s="59"/>
    </row>
    <row r="481" spans="1:44" s="63" customFormat="1" x14ac:dyDescent="0.2">
      <c r="A481" s="5"/>
      <c r="B481" s="5"/>
      <c r="C481" s="144"/>
      <c r="D481" s="65"/>
      <c r="E481" s="5"/>
      <c r="F481" s="190"/>
      <c r="G481" s="278"/>
      <c r="H481" s="139"/>
      <c r="I481" s="139"/>
      <c r="J481" s="139"/>
      <c r="AP481" s="67"/>
      <c r="AQ481" s="59"/>
      <c r="AR481" s="59"/>
    </row>
    <row r="482" spans="1:44" s="63" customFormat="1" x14ac:dyDescent="0.2">
      <c r="A482" s="5"/>
      <c r="B482" s="5"/>
      <c r="C482" s="144"/>
      <c r="D482" s="65"/>
      <c r="E482" s="5"/>
      <c r="F482" s="190"/>
      <c r="G482" s="278"/>
      <c r="H482" s="139"/>
      <c r="I482" s="139"/>
      <c r="J482" s="139"/>
      <c r="AP482" s="67"/>
      <c r="AQ482" s="59"/>
      <c r="AR482" s="59"/>
    </row>
    <row r="483" spans="1:44" s="63" customFormat="1" x14ac:dyDescent="0.2">
      <c r="A483" s="5"/>
      <c r="B483" s="5"/>
      <c r="C483" s="144"/>
      <c r="D483" s="65"/>
      <c r="E483" s="5"/>
      <c r="F483" s="190"/>
      <c r="G483" s="278"/>
      <c r="H483" s="139"/>
      <c r="I483" s="139"/>
      <c r="J483" s="139"/>
      <c r="AP483" s="67"/>
      <c r="AQ483" s="59"/>
      <c r="AR483" s="59"/>
    </row>
    <row r="484" spans="1:44" s="63" customFormat="1" x14ac:dyDescent="0.2">
      <c r="A484" s="5"/>
      <c r="B484" s="5"/>
      <c r="C484" s="144"/>
      <c r="D484" s="65"/>
      <c r="E484" s="5"/>
      <c r="F484" s="190"/>
      <c r="G484" s="278"/>
      <c r="H484" s="139"/>
      <c r="I484" s="139"/>
      <c r="J484" s="139"/>
      <c r="AP484" s="67"/>
      <c r="AQ484" s="59"/>
      <c r="AR484" s="59"/>
    </row>
    <row r="485" spans="1:44" s="63" customFormat="1" x14ac:dyDescent="0.2">
      <c r="A485" s="5"/>
      <c r="B485" s="5"/>
      <c r="C485" s="144"/>
      <c r="D485" s="65"/>
      <c r="E485" s="5"/>
      <c r="F485" s="190"/>
      <c r="G485" s="278"/>
      <c r="H485" s="139"/>
      <c r="I485" s="139"/>
      <c r="J485" s="139"/>
      <c r="AP485" s="67"/>
      <c r="AQ485" s="59"/>
      <c r="AR485" s="59"/>
    </row>
    <row r="486" spans="1:44" s="63" customFormat="1" x14ac:dyDescent="0.2">
      <c r="A486" s="5"/>
      <c r="B486" s="5"/>
      <c r="C486" s="144"/>
      <c r="D486" s="65"/>
      <c r="E486" s="5"/>
      <c r="F486" s="190"/>
      <c r="G486" s="278"/>
      <c r="H486" s="139"/>
      <c r="I486" s="139"/>
      <c r="J486" s="139"/>
      <c r="AP486" s="67"/>
      <c r="AQ486" s="59"/>
      <c r="AR486" s="59"/>
    </row>
    <row r="487" spans="1:44" s="63" customFormat="1" x14ac:dyDescent="0.2">
      <c r="A487" s="5"/>
      <c r="B487" s="5"/>
      <c r="C487" s="144"/>
      <c r="D487" s="65"/>
      <c r="E487" s="5"/>
      <c r="F487" s="190"/>
      <c r="G487" s="278"/>
      <c r="H487" s="139"/>
      <c r="I487" s="139"/>
      <c r="J487" s="139"/>
      <c r="AP487" s="67"/>
      <c r="AQ487" s="59"/>
      <c r="AR487" s="59"/>
    </row>
    <row r="488" spans="1:44" s="63" customFormat="1" x14ac:dyDescent="0.2">
      <c r="A488" s="5"/>
      <c r="B488" s="5"/>
      <c r="C488" s="144"/>
      <c r="D488" s="65"/>
      <c r="E488" s="5"/>
      <c r="F488" s="190"/>
      <c r="G488" s="278"/>
      <c r="H488" s="139"/>
      <c r="I488" s="139"/>
      <c r="J488" s="139"/>
      <c r="AP488" s="67"/>
      <c r="AQ488" s="59"/>
      <c r="AR488" s="59"/>
    </row>
    <row r="489" spans="1:44" s="63" customFormat="1" x14ac:dyDescent="0.2">
      <c r="A489" s="5"/>
      <c r="B489" s="5"/>
      <c r="C489" s="144"/>
      <c r="D489" s="65"/>
      <c r="E489" s="5"/>
      <c r="F489" s="190"/>
      <c r="G489" s="278"/>
      <c r="H489" s="139"/>
      <c r="I489" s="139"/>
      <c r="J489" s="139"/>
      <c r="AP489" s="67"/>
      <c r="AQ489" s="59"/>
      <c r="AR489" s="59"/>
    </row>
    <row r="490" spans="1:44" s="63" customFormat="1" x14ac:dyDescent="0.2">
      <c r="A490" s="5"/>
      <c r="B490" s="5"/>
      <c r="C490" s="144"/>
      <c r="D490" s="65"/>
      <c r="E490" s="5"/>
      <c r="F490" s="190"/>
      <c r="G490" s="278"/>
      <c r="H490" s="139"/>
      <c r="I490" s="139"/>
      <c r="J490" s="139"/>
      <c r="AP490" s="67"/>
      <c r="AQ490" s="59"/>
      <c r="AR490" s="59"/>
    </row>
    <row r="491" spans="1:44" s="63" customFormat="1" x14ac:dyDescent="0.2">
      <c r="A491" s="5"/>
      <c r="B491" s="5"/>
      <c r="C491" s="144"/>
      <c r="D491" s="65"/>
      <c r="E491" s="5"/>
      <c r="F491" s="190"/>
      <c r="G491" s="278"/>
      <c r="H491" s="139"/>
      <c r="I491" s="139"/>
      <c r="J491" s="139"/>
      <c r="AP491" s="67"/>
      <c r="AQ491" s="59"/>
      <c r="AR491" s="59"/>
    </row>
    <row r="492" spans="1:44" s="63" customFormat="1" x14ac:dyDescent="0.2">
      <c r="A492" s="5"/>
      <c r="B492" s="5"/>
      <c r="C492" s="144"/>
      <c r="D492" s="65"/>
      <c r="E492" s="5"/>
      <c r="F492" s="190"/>
      <c r="G492" s="278"/>
      <c r="H492" s="139"/>
      <c r="I492" s="139"/>
      <c r="J492" s="139"/>
      <c r="AP492" s="67"/>
      <c r="AQ492" s="59"/>
      <c r="AR492" s="59"/>
    </row>
    <row r="493" spans="1:44" s="63" customFormat="1" x14ac:dyDescent="0.2">
      <c r="A493" s="5"/>
      <c r="B493" s="5"/>
      <c r="C493" s="144"/>
      <c r="D493" s="65"/>
      <c r="E493" s="5"/>
      <c r="F493" s="190"/>
      <c r="G493" s="278"/>
      <c r="H493" s="139"/>
      <c r="I493" s="139"/>
      <c r="J493" s="139"/>
      <c r="AP493" s="67"/>
      <c r="AQ493" s="59"/>
      <c r="AR493" s="59"/>
    </row>
    <row r="494" spans="1:44" s="63" customFormat="1" x14ac:dyDescent="0.2">
      <c r="A494" s="5"/>
      <c r="B494" s="5"/>
      <c r="C494" s="144"/>
      <c r="D494" s="65"/>
      <c r="E494" s="5"/>
      <c r="F494" s="190"/>
      <c r="G494" s="278"/>
      <c r="H494" s="139"/>
      <c r="I494" s="139"/>
      <c r="J494" s="139"/>
      <c r="AP494" s="67"/>
      <c r="AQ494" s="59"/>
      <c r="AR494" s="59"/>
    </row>
    <row r="495" spans="1:44" s="63" customFormat="1" x14ac:dyDescent="0.2">
      <c r="A495" s="5"/>
      <c r="B495" s="5"/>
      <c r="C495" s="144"/>
      <c r="D495" s="65"/>
      <c r="E495" s="5"/>
      <c r="F495" s="190"/>
      <c r="G495" s="278"/>
      <c r="H495" s="139"/>
      <c r="I495" s="139"/>
      <c r="J495" s="139"/>
      <c r="AP495" s="67"/>
      <c r="AQ495" s="59"/>
      <c r="AR495" s="59"/>
    </row>
    <row r="496" spans="1:44" s="63" customFormat="1" x14ac:dyDescent="0.2">
      <c r="A496" s="5"/>
      <c r="B496" s="5"/>
      <c r="C496" s="144"/>
      <c r="D496" s="65"/>
      <c r="E496" s="5"/>
      <c r="F496" s="190"/>
      <c r="G496" s="278"/>
      <c r="H496" s="139"/>
      <c r="I496" s="139"/>
      <c r="J496" s="139"/>
      <c r="AP496" s="67"/>
      <c r="AQ496" s="59"/>
      <c r="AR496" s="59"/>
    </row>
    <row r="497" spans="1:44" s="63" customFormat="1" x14ac:dyDescent="0.2">
      <c r="A497" s="5"/>
      <c r="B497" s="5"/>
      <c r="C497" s="144"/>
      <c r="D497" s="65"/>
      <c r="E497" s="5"/>
      <c r="F497" s="190"/>
      <c r="G497" s="278"/>
      <c r="H497" s="139"/>
      <c r="I497" s="139"/>
      <c r="J497" s="139"/>
      <c r="AP497" s="67"/>
      <c r="AQ497" s="59"/>
      <c r="AR497" s="59"/>
    </row>
    <row r="498" spans="1:44" s="63" customFormat="1" x14ac:dyDescent="0.2">
      <c r="A498" s="5"/>
      <c r="B498" s="5"/>
      <c r="C498" s="144"/>
      <c r="D498" s="65"/>
      <c r="E498" s="5"/>
      <c r="F498" s="190"/>
      <c r="G498" s="278"/>
      <c r="H498" s="139"/>
      <c r="I498" s="139"/>
      <c r="J498" s="139"/>
      <c r="AP498" s="67"/>
      <c r="AQ498" s="59"/>
      <c r="AR498" s="59"/>
    </row>
    <row r="499" spans="1:44" s="63" customFormat="1" x14ac:dyDescent="0.2">
      <c r="A499" s="5"/>
      <c r="B499" s="5"/>
      <c r="C499" s="144"/>
      <c r="D499" s="65"/>
      <c r="E499" s="5"/>
      <c r="F499" s="190"/>
      <c r="G499" s="278"/>
      <c r="H499" s="139"/>
      <c r="I499" s="139"/>
      <c r="J499" s="139"/>
      <c r="AP499" s="67"/>
      <c r="AQ499" s="59"/>
      <c r="AR499" s="59"/>
    </row>
    <row r="500" spans="1:44" s="63" customFormat="1" x14ac:dyDescent="0.2">
      <c r="A500" s="5"/>
      <c r="B500" s="5"/>
      <c r="C500" s="144"/>
      <c r="D500" s="65"/>
      <c r="E500" s="5"/>
      <c r="F500" s="190"/>
      <c r="G500" s="278"/>
      <c r="H500" s="139"/>
      <c r="I500" s="139"/>
      <c r="J500" s="139"/>
      <c r="AP500" s="67"/>
      <c r="AQ500" s="59"/>
      <c r="AR500" s="59"/>
    </row>
    <row r="501" spans="1:44" s="63" customFormat="1" x14ac:dyDescent="0.2">
      <c r="A501" s="5"/>
      <c r="B501" s="5"/>
      <c r="C501" s="144"/>
      <c r="D501" s="65"/>
      <c r="E501" s="5"/>
      <c r="F501" s="190"/>
      <c r="G501" s="278"/>
      <c r="H501" s="139"/>
      <c r="I501" s="139"/>
      <c r="J501" s="139"/>
      <c r="AP501" s="67"/>
      <c r="AQ501" s="59"/>
      <c r="AR501" s="59"/>
    </row>
    <row r="502" spans="1:44" s="63" customFormat="1" x14ac:dyDescent="0.2">
      <c r="A502" s="5"/>
      <c r="B502" s="5"/>
      <c r="C502" s="144"/>
      <c r="D502" s="65"/>
      <c r="E502" s="5"/>
      <c r="F502" s="190"/>
      <c r="G502" s="278"/>
      <c r="H502" s="139"/>
      <c r="I502" s="139"/>
      <c r="J502" s="139"/>
      <c r="AP502" s="67"/>
      <c r="AQ502" s="59"/>
      <c r="AR502" s="59"/>
    </row>
    <row r="503" spans="1:44" s="63" customFormat="1" x14ac:dyDescent="0.2">
      <c r="A503" s="5"/>
      <c r="B503" s="5"/>
      <c r="C503" s="144"/>
      <c r="D503" s="65"/>
      <c r="E503" s="5"/>
      <c r="F503" s="190"/>
      <c r="G503" s="278"/>
      <c r="H503" s="139"/>
      <c r="I503" s="139"/>
      <c r="J503" s="139"/>
      <c r="AP503" s="67"/>
      <c r="AQ503" s="59"/>
      <c r="AR503" s="59"/>
    </row>
    <row r="504" spans="1:44" s="63" customFormat="1" x14ac:dyDescent="0.2">
      <c r="A504" s="5"/>
      <c r="B504" s="5"/>
      <c r="C504" s="144"/>
      <c r="D504" s="65"/>
      <c r="E504" s="5"/>
      <c r="F504" s="190"/>
      <c r="G504" s="278"/>
      <c r="H504" s="139"/>
      <c r="I504" s="139"/>
      <c r="J504" s="139"/>
      <c r="AP504" s="67"/>
      <c r="AQ504" s="59"/>
      <c r="AR504" s="59"/>
    </row>
    <row r="505" spans="1:44" s="63" customFormat="1" x14ac:dyDescent="0.2">
      <c r="A505" s="5"/>
      <c r="B505" s="5"/>
      <c r="C505" s="144"/>
      <c r="D505" s="65"/>
      <c r="E505" s="5"/>
      <c r="F505" s="190"/>
      <c r="G505" s="278"/>
      <c r="H505" s="139"/>
      <c r="I505" s="139"/>
      <c r="J505" s="139"/>
      <c r="AP505" s="67"/>
      <c r="AQ505" s="59"/>
      <c r="AR505" s="59"/>
    </row>
    <row r="506" spans="1:44" s="63" customFormat="1" x14ac:dyDescent="0.2">
      <c r="A506" s="5"/>
      <c r="B506" s="5"/>
      <c r="C506" s="144"/>
      <c r="D506" s="65"/>
      <c r="E506" s="5"/>
      <c r="F506" s="190"/>
      <c r="G506" s="278"/>
      <c r="H506" s="139"/>
      <c r="I506" s="139"/>
      <c r="J506" s="139"/>
      <c r="AP506" s="67"/>
      <c r="AQ506" s="59"/>
      <c r="AR506" s="59"/>
    </row>
    <row r="507" spans="1:44" s="63" customFormat="1" x14ac:dyDescent="0.2">
      <c r="A507" s="5"/>
      <c r="B507" s="5"/>
      <c r="C507" s="144"/>
      <c r="D507" s="65"/>
      <c r="E507" s="5"/>
      <c r="F507" s="190"/>
      <c r="G507" s="278"/>
      <c r="H507" s="139"/>
      <c r="I507" s="139"/>
      <c r="J507" s="139"/>
      <c r="AP507" s="67"/>
      <c r="AQ507" s="59"/>
      <c r="AR507" s="59"/>
    </row>
    <row r="508" spans="1:44" s="63" customFormat="1" x14ac:dyDescent="0.2">
      <c r="A508" s="5"/>
      <c r="B508" s="5"/>
      <c r="C508" s="144"/>
      <c r="D508" s="65"/>
      <c r="E508" s="5"/>
      <c r="F508" s="190"/>
      <c r="G508" s="278"/>
      <c r="H508" s="139"/>
      <c r="I508" s="139"/>
      <c r="J508" s="139"/>
      <c r="AP508" s="67"/>
      <c r="AQ508" s="59"/>
      <c r="AR508" s="59"/>
    </row>
    <row r="509" spans="1:44" s="63" customFormat="1" x14ac:dyDescent="0.2">
      <c r="A509" s="5"/>
      <c r="B509" s="5"/>
      <c r="C509" s="144"/>
      <c r="D509" s="65"/>
      <c r="E509" s="5"/>
      <c r="F509" s="190"/>
      <c r="G509" s="278"/>
      <c r="H509" s="139"/>
      <c r="I509" s="139"/>
      <c r="J509" s="139"/>
      <c r="AP509" s="67"/>
      <c r="AQ509" s="59"/>
      <c r="AR509" s="59"/>
    </row>
    <row r="510" spans="1:44" s="63" customFormat="1" x14ac:dyDescent="0.2">
      <c r="A510" s="5"/>
      <c r="B510" s="5"/>
      <c r="C510" s="144"/>
      <c r="D510" s="65"/>
      <c r="E510" s="5"/>
      <c r="F510" s="190"/>
      <c r="G510" s="278"/>
      <c r="H510" s="139"/>
      <c r="I510" s="139"/>
      <c r="J510" s="139"/>
      <c r="AP510" s="67"/>
      <c r="AQ510" s="59"/>
      <c r="AR510" s="59"/>
    </row>
    <row r="511" spans="1:44" s="63" customFormat="1" x14ac:dyDescent="0.2">
      <c r="A511" s="5"/>
      <c r="B511" s="5"/>
      <c r="C511" s="144"/>
      <c r="D511" s="65"/>
      <c r="E511" s="5"/>
      <c r="F511" s="190"/>
      <c r="G511" s="278"/>
      <c r="H511" s="139"/>
      <c r="I511" s="139"/>
      <c r="J511" s="139"/>
      <c r="AP511" s="67"/>
      <c r="AQ511" s="59"/>
      <c r="AR511" s="59"/>
    </row>
    <row r="512" spans="1:44" s="63" customFormat="1" x14ac:dyDescent="0.2">
      <c r="A512" s="5"/>
      <c r="B512" s="5"/>
      <c r="C512" s="144"/>
      <c r="D512" s="65"/>
      <c r="E512" s="5"/>
      <c r="F512" s="190"/>
      <c r="G512" s="278"/>
      <c r="H512" s="139"/>
      <c r="I512" s="139"/>
      <c r="J512" s="139"/>
      <c r="AP512" s="67"/>
      <c r="AQ512" s="59"/>
      <c r="AR512" s="59"/>
    </row>
    <row r="513" spans="1:44" s="63" customFormat="1" x14ac:dyDescent="0.2">
      <c r="A513" s="5"/>
      <c r="B513" s="5"/>
      <c r="C513" s="144"/>
      <c r="D513" s="65"/>
      <c r="E513" s="5"/>
      <c r="F513" s="190"/>
      <c r="G513" s="278"/>
      <c r="H513" s="139"/>
      <c r="I513" s="139"/>
      <c r="J513" s="139"/>
      <c r="AP513" s="67"/>
      <c r="AQ513" s="59"/>
      <c r="AR513" s="59"/>
    </row>
    <row r="514" spans="1:44" s="63" customFormat="1" x14ac:dyDescent="0.2">
      <c r="A514" s="5"/>
      <c r="B514" s="5"/>
      <c r="C514" s="144"/>
      <c r="D514" s="65"/>
      <c r="E514" s="5"/>
      <c r="F514" s="190"/>
      <c r="G514" s="278"/>
      <c r="H514" s="139"/>
      <c r="I514" s="139"/>
      <c r="J514" s="139"/>
      <c r="AP514" s="67"/>
      <c r="AQ514" s="59"/>
      <c r="AR514" s="59"/>
    </row>
    <row r="515" spans="1:44" s="63" customFormat="1" x14ac:dyDescent="0.2">
      <c r="A515" s="5"/>
      <c r="B515" s="5"/>
      <c r="C515" s="144"/>
      <c r="D515" s="65"/>
      <c r="E515" s="5"/>
      <c r="F515" s="190"/>
      <c r="G515" s="278"/>
      <c r="H515" s="139"/>
      <c r="I515" s="139"/>
      <c r="J515" s="139"/>
      <c r="AP515" s="67"/>
      <c r="AQ515" s="59"/>
      <c r="AR515" s="59"/>
    </row>
    <row r="516" spans="1:44" s="63" customFormat="1" x14ac:dyDescent="0.2">
      <c r="A516" s="5"/>
      <c r="B516" s="5"/>
      <c r="C516" s="144"/>
      <c r="D516" s="65"/>
      <c r="E516" s="5"/>
      <c r="F516" s="190"/>
      <c r="G516" s="278"/>
      <c r="H516" s="139"/>
      <c r="I516" s="139"/>
      <c r="J516" s="139"/>
      <c r="AP516" s="67"/>
      <c r="AQ516" s="59"/>
      <c r="AR516" s="59"/>
    </row>
    <row r="517" spans="1:44" s="63" customFormat="1" x14ac:dyDescent="0.2">
      <c r="A517" s="5"/>
      <c r="B517" s="5"/>
      <c r="C517" s="144"/>
      <c r="D517" s="65"/>
      <c r="E517" s="5"/>
      <c r="F517" s="190"/>
      <c r="G517" s="278"/>
      <c r="H517" s="139"/>
      <c r="I517" s="139"/>
      <c r="J517" s="139"/>
      <c r="AP517" s="67"/>
      <c r="AQ517" s="59"/>
      <c r="AR517" s="59"/>
    </row>
    <row r="518" spans="1:44" s="63" customFormat="1" x14ac:dyDescent="0.2">
      <c r="A518" s="5"/>
      <c r="B518" s="5"/>
      <c r="C518" s="144"/>
      <c r="D518" s="65"/>
      <c r="E518" s="5"/>
      <c r="F518" s="190"/>
      <c r="G518" s="278"/>
      <c r="H518" s="139"/>
      <c r="I518" s="139"/>
      <c r="J518" s="139"/>
      <c r="AP518" s="67"/>
      <c r="AQ518" s="59"/>
      <c r="AR518" s="59"/>
    </row>
    <row r="519" spans="1:44" s="63" customFormat="1" x14ac:dyDescent="0.2">
      <c r="A519" s="5"/>
      <c r="B519" s="5"/>
      <c r="C519" s="144"/>
      <c r="D519" s="65"/>
      <c r="E519" s="5"/>
      <c r="F519" s="190"/>
      <c r="G519" s="278"/>
      <c r="H519" s="139"/>
      <c r="I519" s="139"/>
      <c r="J519" s="139"/>
      <c r="AP519" s="67"/>
      <c r="AQ519" s="59"/>
      <c r="AR519" s="59"/>
    </row>
    <row r="520" spans="1:44" s="63" customFormat="1" x14ac:dyDescent="0.2">
      <c r="A520" s="5"/>
      <c r="B520" s="5"/>
      <c r="C520" s="144"/>
      <c r="D520" s="65"/>
      <c r="E520" s="5"/>
      <c r="F520" s="190"/>
      <c r="G520" s="278"/>
      <c r="H520" s="139"/>
      <c r="I520" s="139"/>
      <c r="J520" s="139"/>
      <c r="AP520" s="67"/>
      <c r="AQ520" s="59"/>
      <c r="AR520" s="59"/>
    </row>
    <row r="521" spans="1:44" s="63" customFormat="1" x14ac:dyDescent="0.2">
      <c r="A521" s="5"/>
      <c r="B521" s="5"/>
      <c r="C521" s="144"/>
      <c r="D521" s="65"/>
      <c r="E521" s="5"/>
      <c r="F521" s="190"/>
      <c r="G521" s="278"/>
      <c r="H521" s="139"/>
      <c r="I521" s="139"/>
      <c r="J521" s="139"/>
      <c r="AP521" s="67"/>
      <c r="AQ521" s="59"/>
      <c r="AR521" s="59"/>
    </row>
    <row r="522" spans="1:44" s="63" customFormat="1" x14ac:dyDescent="0.2">
      <c r="A522" s="5"/>
      <c r="B522" s="5"/>
      <c r="C522" s="144"/>
      <c r="D522" s="65"/>
      <c r="E522" s="5"/>
      <c r="F522" s="190"/>
      <c r="G522" s="278"/>
      <c r="H522" s="139"/>
      <c r="I522" s="139"/>
      <c r="J522" s="139"/>
      <c r="AP522" s="67"/>
      <c r="AQ522" s="59"/>
      <c r="AR522" s="59"/>
    </row>
    <row r="523" spans="1:44" s="63" customFormat="1" x14ac:dyDescent="0.2">
      <c r="A523" s="5"/>
      <c r="B523" s="5"/>
      <c r="C523" s="144"/>
      <c r="D523" s="65"/>
      <c r="E523" s="5"/>
      <c r="F523" s="190"/>
      <c r="G523" s="278"/>
      <c r="H523" s="139"/>
      <c r="I523" s="139"/>
      <c r="J523" s="139"/>
      <c r="AP523" s="67"/>
      <c r="AQ523" s="59"/>
      <c r="AR523" s="59"/>
    </row>
    <row r="524" spans="1:44" s="63" customFormat="1" x14ac:dyDescent="0.2">
      <c r="A524" s="5"/>
      <c r="B524" s="5"/>
      <c r="C524" s="144"/>
      <c r="D524" s="65"/>
      <c r="E524" s="5"/>
      <c r="F524" s="190"/>
      <c r="G524" s="278"/>
      <c r="H524" s="139"/>
      <c r="I524" s="139"/>
      <c r="J524" s="139"/>
      <c r="AP524" s="67"/>
      <c r="AQ524" s="59"/>
      <c r="AR524" s="59"/>
    </row>
    <row r="525" spans="1:44" s="63" customFormat="1" x14ac:dyDescent="0.2">
      <c r="A525" s="5"/>
      <c r="B525" s="5"/>
      <c r="C525" s="144"/>
      <c r="D525" s="65"/>
      <c r="E525" s="5"/>
      <c r="F525" s="190"/>
      <c r="G525" s="278"/>
      <c r="H525" s="139"/>
      <c r="I525" s="139"/>
      <c r="J525" s="139"/>
      <c r="AP525" s="67"/>
      <c r="AQ525" s="59"/>
      <c r="AR525" s="59"/>
    </row>
    <row r="526" spans="1:44" s="63" customFormat="1" x14ac:dyDescent="0.2">
      <c r="A526" s="5"/>
      <c r="B526" s="5"/>
      <c r="C526" s="144"/>
      <c r="D526" s="65"/>
      <c r="E526" s="5"/>
      <c r="F526" s="190"/>
      <c r="G526" s="278"/>
      <c r="H526" s="139"/>
      <c r="I526" s="139"/>
      <c r="J526" s="139"/>
      <c r="AP526" s="67"/>
      <c r="AQ526" s="59"/>
      <c r="AR526" s="59"/>
    </row>
    <row r="527" spans="1:44" s="63" customFormat="1" x14ac:dyDescent="0.2">
      <c r="A527" s="5"/>
      <c r="B527" s="5"/>
      <c r="C527" s="144"/>
      <c r="D527" s="65"/>
      <c r="E527" s="5"/>
      <c r="F527" s="190"/>
      <c r="G527" s="278"/>
      <c r="H527" s="139"/>
      <c r="I527" s="139"/>
      <c r="J527" s="139"/>
      <c r="AP527" s="67"/>
      <c r="AQ527" s="59"/>
      <c r="AR527" s="59"/>
    </row>
    <row r="528" spans="1:44" s="63" customFormat="1" x14ac:dyDescent="0.2">
      <c r="A528" s="5"/>
      <c r="B528" s="5"/>
      <c r="C528" s="144"/>
      <c r="D528" s="65"/>
      <c r="E528" s="5"/>
      <c r="F528" s="190"/>
      <c r="G528" s="278"/>
      <c r="H528" s="139"/>
      <c r="I528" s="139"/>
      <c r="J528" s="139"/>
      <c r="AP528" s="67"/>
      <c r="AQ528" s="59"/>
      <c r="AR528" s="59"/>
    </row>
    <row r="529" spans="1:44" s="63" customFormat="1" x14ac:dyDescent="0.2">
      <c r="A529" s="5"/>
      <c r="B529" s="5"/>
      <c r="C529" s="144"/>
      <c r="D529" s="65"/>
      <c r="E529" s="5"/>
      <c r="F529" s="190"/>
      <c r="G529" s="278"/>
      <c r="H529" s="139"/>
      <c r="I529" s="139"/>
      <c r="J529" s="139"/>
      <c r="AP529" s="67"/>
      <c r="AQ529" s="59"/>
      <c r="AR529" s="59"/>
    </row>
    <row r="530" spans="1:44" s="63" customFormat="1" x14ac:dyDescent="0.2">
      <c r="A530" s="5"/>
      <c r="B530" s="5"/>
      <c r="C530" s="144"/>
      <c r="D530" s="65"/>
      <c r="E530" s="5"/>
      <c r="F530" s="190"/>
      <c r="G530" s="278"/>
      <c r="H530" s="139"/>
      <c r="I530" s="139"/>
      <c r="J530" s="139"/>
      <c r="AP530" s="67"/>
      <c r="AQ530" s="59"/>
      <c r="AR530" s="59"/>
    </row>
    <row r="531" spans="1:44" s="63" customFormat="1" x14ac:dyDescent="0.2">
      <c r="A531" s="5"/>
      <c r="B531" s="5"/>
      <c r="C531" s="144"/>
      <c r="D531" s="65"/>
      <c r="E531" s="5"/>
      <c r="F531" s="190"/>
      <c r="G531" s="278"/>
      <c r="H531" s="139"/>
      <c r="I531" s="139"/>
      <c r="J531" s="139"/>
      <c r="AP531" s="67"/>
      <c r="AQ531" s="59"/>
      <c r="AR531" s="59"/>
    </row>
    <row r="532" spans="1:44" s="63" customFormat="1" x14ac:dyDescent="0.2">
      <c r="A532" s="5"/>
      <c r="B532" s="5"/>
      <c r="C532" s="144"/>
      <c r="D532" s="65"/>
      <c r="E532" s="5"/>
      <c r="F532" s="190"/>
      <c r="G532" s="278"/>
      <c r="H532" s="139"/>
      <c r="I532" s="139"/>
      <c r="J532" s="139"/>
      <c r="AP532" s="67"/>
      <c r="AQ532" s="59"/>
      <c r="AR532" s="59"/>
    </row>
    <row r="533" spans="1:44" s="63" customFormat="1" x14ac:dyDescent="0.2">
      <c r="A533" s="5"/>
      <c r="B533" s="5"/>
      <c r="C533" s="144"/>
      <c r="D533" s="65"/>
      <c r="E533" s="5"/>
      <c r="F533" s="190"/>
      <c r="G533" s="278"/>
      <c r="H533" s="139"/>
      <c r="I533" s="139"/>
      <c r="J533" s="139"/>
      <c r="AP533" s="67"/>
      <c r="AQ533" s="59"/>
      <c r="AR533" s="59"/>
    </row>
    <row r="534" spans="1:44" s="63" customFormat="1" x14ac:dyDescent="0.2">
      <c r="A534" s="5"/>
      <c r="B534" s="5"/>
      <c r="C534" s="144"/>
      <c r="D534" s="65"/>
      <c r="E534" s="5"/>
      <c r="F534" s="190"/>
      <c r="G534" s="278"/>
      <c r="H534" s="139"/>
      <c r="I534" s="139"/>
      <c r="J534" s="139"/>
      <c r="AP534" s="67"/>
      <c r="AQ534" s="59"/>
      <c r="AR534" s="59"/>
    </row>
    <row r="535" spans="1:44" s="63" customFormat="1" x14ac:dyDescent="0.2">
      <c r="A535" s="5"/>
      <c r="B535" s="5"/>
      <c r="C535" s="144"/>
      <c r="D535" s="65"/>
      <c r="E535" s="5"/>
      <c r="F535" s="190"/>
      <c r="G535" s="278"/>
      <c r="H535" s="139"/>
      <c r="I535" s="139"/>
      <c r="J535" s="139"/>
      <c r="AP535" s="67"/>
      <c r="AQ535" s="59"/>
      <c r="AR535" s="59"/>
    </row>
    <row r="536" spans="1:44" s="63" customFormat="1" x14ac:dyDescent="0.2">
      <c r="A536" s="5"/>
      <c r="B536" s="5"/>
      <c r="C536" s="144"/>
      <c r="D536" s="65"/>
      <c r="E536" s="5"/>
      <c r="F536" s="190"/>
      <c r="G536" s="278"/>
      <c r="H536" s="139"/>
      <c r="I536" s="139"/>
      <c r="J536" s="139"/>
      <c r="AP536" s="67"/>
      <c r="AQ536" s="59"/>
      <c r="AR536" s="59"/>
    </row>
    <row r="537" spans="1:44" s="63" customFormat="1" x14ac:dyDescent="0.2">
      <c r="A537" s="5"/>
      <c r="B537" s="5"/>
      <c r="C537" s="144"/>
      <c r="D537" s="65"/>
      <c r="E537" s="5"/>
      <c r="F537" s="190"/>
      <c r="G537" s="278"/>
      <c r="H537" s="139"/>
      <c r="I537" s="139"/>
      <c r="J537" s="139"/>
      <c r="AP537" s="67"/>
      <c r="AQ537" s="59"/>
      <c r="AR537" s="59"/>
    </row>
    <row r="538" spans="1:44" s="63" customFormat="1" x14ac:dyDescent="0.2">
      <c r="A538" s="5"/>
      <c r="B538" s="5"/>
      <c r="C538" s="144"/>
      <c r="D538" s="65"/>
      <c r="E538" s="5"/>
      <c r="F538" s="190"/>
      <c r="G538" s="278"/>
      <c r="H538" s="139"/>
      <c r="I538" s="139"/>
      <c r="J538" s="139"/>
      <c r="AP538" s="67"/>
      <c r="AQ538" s="59"/>
      <c r="AR538" s="59"/>
    </row>
    <row r="539" spans="1:44" s="63" customFormat="1" x14ac:dyDescent="0.2">
      <c r="A539" s="5"/>
      <c r="B539" s="5"/>
      <c r="C539" s="144"/>
      <c r="D539" s="65"/>
      <c r="E539" s="5"/>
      <c r="F539" s="190"/>
      <c r="G539" s="278"/>
      <c r="H539" s="139"/>
      <c r="I539" s="139"/>
      <c r="J539" s="139"/>
      <c r="AP539" s="67"/>
      <c r="AQ539" s="59"/>
      <c r="AR539" s="59"/>
    </row>
    <row r="540" spans="1:44" s="63" customFormat="1" x14ac:dyDescent="0.2">
      <c r="A540" s="5"/>
      <c r="B540" s="5"/>
      <c r="C540" s="144"/>
      <c r="D540" s="65"/>
      <c r="E540" s="5"/>
      <c r="F540" s="190"/>
      <c r="G540" s="278"/>
      <c r="H540" s="139"/>
      <c r="I540" s="139"/>
      <c r="J540" s="139"/>
      <c r="AP540" s="67"/>
      <c r="AQ540" s="59"/>
      <c r="AR540" s="59"/>
    </row>
    <row r="541" spans="1:44" s="63" customFormat="1" x14ac:dyDescent="0.2">
      <c r="A541" s="5"/>
      <c r="B541" s="5"/>
      <c r="C541" s="144"/>
      <c r="D541" s="65"/>
      <c r="E541" s="5"/>
      <c r="F541" s="190"/>
      <c r="G541" s="278"/>
      <c r="H541" s="139"/>
      <c r="I541" s="139"/>
      <c r="J541" s="139"/>
      <c r="AP541" s="67"/>
      <c r="AQ541" s="59"/>
      <c r="AR541" s="59"/>
    </row>
    <row r="542" spans="1:44" s="63" customFormat="1" x14ac:dyDescent="0.2">
      <c r="A542" s="5"/>
      <c r="B542" s="5"/>
      <c r="C542" s="144"/>
      <c r="D542" s="65"/>
      <c r="E542" s="5"/>
      <c r="F542" s="190"/>
      <c r="G542" s="278"/>
      <c r="H542" s="139"/>
      <c r="I542" s="139"/>
      <c r="J542" s="139"/>
      <c r="AP542" s="67"/>
      <c r="AQ542" s="59"/>
      <c r="AR542" s="59"/>
    </row>
    <row r="543" spans="1:44" s="63" customFormat="1" x14ac:dyDescent="0.2">
      <c r="A543" s="5"/>
      <c r="B543" s="5"/>
      <c r="C543" s="144"/>
      <c r="D543" s="65"/>
      <c r="E543" s="5"/>
      <c r="F543" s="190"/>
      <c r="G543" s="278"/>
      <c r="H543" s="139"/>
      <c r="I543" s="139"/>
      <c r="J543" s="139"/>
      <c r="AP543" s="67"/>
      <c r="AQ543" s="59"/>
      <c r="AR543" s="59"/>
    </row>
    <row r="544" spans="1:44" s="63" customFormat="1" x14ac:dyDescent="0.2">
      <c r="A544" s="5"/>
      <c r="B544" s="5"/>
      <c r="C544" s="144"/>
      <c r="D544" s="65"/>
      <c r="E544" s="5"/>
      <c r="F544" s="190"/>
      <c r="G544" s="278"/>
      <c r="H544" s="139"/>
      <c r="I544" s="139"/>
      <c r="J544" s="139"/>
      <c r="AP544" s="67"/>
      <c r="AQ544" s="59"/>
      <c r="AR544" s="59"/>
    </row>
    <row r="545" spans="1:44" s="63" customFormat="1" x14ac:dyDescent="0.2">
      <c r="A545" s="5"/>
      <c r="B545" s="5"/>
      <c r="C545" s="144"/>
      <c r="D545" s="65"/>
      <c r="E545" s="5"/>
      <c r="F545" s="190"/>
      <c r="G545" s="278"/>
      <c r="H545" s="139"/>
      <c r="I545" s="139"/>
      <c r="J545" s="139"/>
      <c r="AP545" s="67"/>
      <c r="AQ545" s="59"/>
      <c r="AR545" s="59"/>
    </row>
    <row r="546" spans="1:44" s="63" customFormat="1" x14ac:dyDescent="0.2">
      <c r="A546" s="5"/>
      <c r="B546" s="5"/>
      <c r="C546" s="144"/>
      <c r="D546" s="65"/>
      <c r="E546" s="5"/>
      <c r="F546" s="190"/>
      <c r="G546" s="278"/>
      <c r="H546" s="139"/>
      <c r="I546" s="139"/>
      <c r="J546" s="139"/>
      <c r="AP546" s="67"/>
      <c r="AQ546" s="59"/>
      <c r="AR546" s="59"/>
    </row>
    <row r="547" spans="1:44" s="63" customFormat="1" x14ac:dyDescent="0.2">
      <c r="A547" s="5"/>
      <c r="B547" s="5"/>
      <c r="C547" s="144"/>
      <c r="D547" s="65"/>
      <c r="E547" s="5"/>
      <c r="F547" s="190"/>
      <c r="G547" s="278"/>
      <c r="H547" s="139"/>
      <c r="I547" s="139"/>
      <c r="J547" s="139"/>
      <c r="AP547" s="67"/>
      <c r="AQ547" s="59"/>
      <c r="AR547" s="59"/>
    </row>
    <row r="548" spans="1:44" s="63" customFormat="1" x14ac:dyDescent="0.2">
      <c r="A548" s="5"/>
      <c r="B548" s="5"/>
      <c r="C548" s="144"/>
      <c r="D548" s="65"/>
      <c r="E548" s="5"/>
      <c r="F548" s="190"/>
      <c r="G548" s="278"/>
      <c r="H548" s="139"/>
      <c r="I548" s="139"/>
      <c r="J548" s="139"/>
      <c r="AP548" s="67"/>
      <c r="AQ548" s="59"/>
      <c r="AR548" s="59"/>
    </row>
    <row r="549" spans="1:44" s="63" customFormat="1" x14ac:dyDescent="0.2">
      <c r="A549" s="5"/>
      <c r="B549" s="5"/>
      <c r="C549" s="144"/>
      <c r="D549" s="65"/>
      <c r="E549" s="5"/>
      <c r="F549" s="190"/>
      <c r="G549" s="278"/>
      <c r="H549" s="139"/>
      <c r="I549" s="139"/>
      <c r="J549" s="139"/>
      <c r="AP549" s="67"/>
      <c r="AQ549" s="59"/>
      <c r="AR549" s="59"/>
    </row>
    <row r="550" spans="1:44" s="63" customFormat="1" x14ac:dyDescent="0.2">
      <c r="A550" s="5"/>
      <c r="B550" s="5"/>
      <c r="C550" s="144"/>
      <c r="D550" s="65"/>
      <c r="E550" s="5"/>
      <c r="F550" s="190"/>
      <c r="G550" s="278"/>
      <c r="H550" s="139"/>
      <c r="I550" s="139"/>
      <c r="J550" s="139"/>
      <c r="AP550" s="67"/>
      <c r="AQ550" s="59"/>
      <c r="AR550" s="59"/>
    </row>
    <row r="551" spans="1:44" s="63" customFormat="1" x14ac:dyDescent="0.2">
      <c r="A551" s="5"/>
      <c r="B551" s="5"/>
      <c r="C551" s="144"/>
      <c r="D551" s="65"/>
      <c r="E551" s="5"/>
      <c r="F551" s="190"/>
      <c r="G551" s="278"/>
      <c r="H551" s="139"/>
      <c r="I551" s="139"/>
      <c r="J551" s="139"/>
      <c r="AP551" s="67"/>
      <c r="AQ551" s="59"/>
      <c r="AR551" s="59"/>
    </row>
    <row r="552" spans="1:44" s="63" customFormat="1" x14ac:dyDescent="0.2">
      <c r="A552" s="5"/>
      <c r="B552" s="5"/>
      <c r="C552" s="144"/>
      <c r="D552" s="65"/>
      <c r="E552" s="5"/>
      <c r="F552" s="190"/>
      <c r="G552" s="278"/>
      <c r="H552" s="139"/>
      <c r="I552" s="139"/>
      <c r="J552" s="139"/>
      <c r="AP552" s="67"/>
      <c r="AQ552" s="59"/>
      <c r="AR552" s="59"/>
    </row>
    <row r="553" spans="1:44" s="63" customFormat="1" x14ac:dyDescent="0.2">
      <c r="A553" s="5"/>
      <c r="B553" s="5"/>
      <c r="C553" s="144"/>
      <c r="D553" s="65"/>
      <c r="E553" s="5"/>
      <c r="F553" s="190"/>
      <c r="G553" s="278"/>
      <c r="H553" s="139"/>
      <c r="I553" s="139"/>
      <c r="J553" s="139"/>
      <c r="AP553" s="67"/>
      <c r="AQ553" s="59"/>
      <c r="AR553" s="59"/>
    </row>
    <row r="554" spans="1:44" s="63" customFormat="1" x14ac:dyDescent="0.2">
      <c r="A554" s="5"/>
      <c r="B554" s="5"/>
      <c r="C554" s="144"/>
      <c r="D554" s="65"/>
      <c r="E554" s="5"/>
      <c r="F554" s="190"/>
      <c r="G554" s="278"/>
      <c r="H554" s="139"/>
      <c r="I554" s="139"/>
      <c r="J554" s="139"/>
      <c r="AP554" s="67"/>
      <c r="AQ554" s="59"/>
      <c r="AR554" s="59"/>
    </row>
    <row r="555" spans="1:44" s="63" customFormat="1" x14ac:dyDescent="0.2">
      <c r="A555" s="5"/>
      <c r="B555" s="5"/>
      <c r="C555" s="144"/>
      <c r="D555" s="65"/>
      <c r="E555" s="5"/>
      <c r="F555" s="190"/>
      <c r="G555" s="278"/>
      <c r="H555" s="139"/>
      <c r="I555" s="139"/>
      <c r="J555" s="139"/>
      <c r="AP555" s="67"/>
      <c r="AQ555" s="59"/>
      <c r="AR555" s="59"/>
    </row>
    <row r="556" spans="1:44" s="63" customFormat="1" x14ac:dyDescent="0.2">
      <c r="A556" s="5"/>
      <c r="B556" s="5"/>
      <c r="C556" s="144"/>
      <c r="D556" s="65"/>
      <c r="E556" s="5"/>
      <c r="F556" s="190"/>
      <c r="G556" s="278"/>
      <c r="H556" s="139"/>
      <c r="I556" s="139"/>
      <c r="J556" s="139"/>
      <c r="AP556" s="67"/>
      <c r="AQ556" s="59"/>
      <c r="AR556" s="59"/>
    </row>
    <row r="557" spans="1:44" s="63" customFormat="1" x14ac:dyDescent="0.2">
      <c r="A557" s="5"/>
      <c r="B557" s="5"/>
      <c r="C557" s="144"/>
      <c r="D557" s="65"/>
      <c r="E557" s="5"/>
      <c r="F557" s="190"/>
      <c r="G557" s="278"/>
      <c r="H557" s="139"/>
      <c r="I557" s="139"/>
      <c r="J557" s="139"/>
      <c r="AP557" s="67"/>
      <c r="AQ557" s="59"/>
      <c r="AR557" s="59"/>
    </row>
    <row r="558" spans="1:44" s="63" customFormat="1" x14ac:dyDescent="0.2">
      <c r="A558" s="5"/>
      <c r="B558" s="5"/>
      <c r="C558" s="144"/>
      <c r="D558" s="65"/>
      <c r="E558" s="5"/>
      <c r="F558" s="190"/>
      <c r="G558" s="278"/>
      <c r="H558" s="139"/>
      <c r="I558" s="139"/>
      <c r="J558" s="139"/>
      <c r="AP558" s="67"/>
      <c r="AQ558" s="59"/>
      <c r="AR558" s="59"/>
    </row>
    <row r="559" spans="1:44" s="63" customFormat="1" x14ac:dyDescent="0.2">
      <c r="A559" s="5"/>
      <c r="B559" s="5"/>
      <c r="C559" s="144"/>
      <c r="D559" s="65"/>
      <c r="E559" s="5"/>
      <c r="F559" s="190"/>
      <c r="G559" s="278"/>
      <c r="H559" s="139"/>
      <c r="I559" s="139"/>
      <c r="J559" s="139"/>
      <c r="AP559" s="67"/>
      <c r="AQ559" s="59"/>
      <c r="AR559" s="59"/>
    </row>
    <row r="560" spans="1:44" s="63" customFormat="1" x14ac:dyDescent="0.2">
      <c r="A560" s="5"/>
      <c r="B560" s="5"/>
      <c r="C560" s="144"/>
      <c r="D560" s="65"/>
      <c r="E560" s="5"/>
      <c r="F560" s="190"/>
      <c r="G560" s="278"/>
      <c r="H560" s="139"/>
      <c r="I560" s="139"/>
      <c r="J560" s="139"/>
      <c r="AP560" s="67"/>
      <c r="AQ560" s="59"/>
      <c r="AR560" s="59"/>
    </row>
    <row r="561" spans="1:44" s="63" customFormat="1" x14ac:dyDescent="0.2">
      <c r="A561" s="5"/>
      <c r="B561" s="5"/>
      <c r="C561" s="144"/>
      <c r="D561" s="65"/>
      <c r="E561" s="5"/>
      <c r="F561" s="190"/>
      <c r="G561" s="278"/>
      <c r="H561" s="139"/>
      <c r="I561" s="139"/>
      <c r="J561" s="139"/>
      <c r="AP561" s="67"/>
      <c r="AQ561" s="59"/>
      <c r="AR561" s="59"/>
    </row>
    <row r="562" spans="1:44" s="63" customFormat="1" x14ac:dyDescent="0.2">
      <c r="A562" s="5"/>
      <c r="B562" s="5"/>
      <c r="C562" s="144"/>
      <c r="D562" s="65"/>
      <c r="E562" s="5"/>
      <c r="F562" s="190"/>
      <c r="G562" s="278"/>
      <c r="H562" s="139"/>
      <c r="I562" s="139"/>
      <c r="J562" s="139"/>
      <c r="AP562" s="67"/>
      <c r="AQ562" s="59"/>
      <c r="AR562" s="59"/>
    </row>
    <row r="563" spans="1:44" s="63" customFormat="1" x14ac:dyDescent="0.2">
      <c r="A563" s="5"/>
      <c r="B563" s="5"/>
      <c r="C563" s="144"/>
      <c r="D563" s="65"/>
      <c r="E563" s="5"/>
      <c r="F563" s="190"/>
      <c r="G563" s="278"/>
      <c r="H563" s="139"/>
      <c r="I563" s="139"/>
      <c r="J563" s="139"/>
      <c r="AP563" s="67"/>
      <c r="AQ563" s="59"/>
      <c r="AR563" s="59"/>
    </row>
    <row r="564" spans="1:44" s="63" customFormat="1" x14ac:dyDescent="0.2">
      <c r="A564" s="5"/>
      <c r="B564" s="5"/>
      <c r="C564" s="144"/>
      <c r="D564" s="65"/>
      <c r="E564" s="5"/>
      <c r="F564" s="190"/>
      <c r="G564" s="278"/>
      <c r="H564" s="139"/>
      <c r="I564" s="139"/>
      <c r="J564" s="139"/>
      <c r="AP564" s="67"/>
      <c r="AQ564" s="59"/>
      <c r="AR564" s="59"/>
    </row>
    <row r="565" spans="1:44" s="63" customFormat="1" x14ac:dyDescent="0.2">
      <c r="A565" s="5"/>
      <c r="B565" s="5"/>
      <c r="C565" s="144"/>
      <c r="D565" s="65"/>
      <c r="E565" s="5"/>
      <c r="F565" s="190"/>
      <c r="G565" s="278"/>
      <c r="H565" s="139"/>
      <c r="I565" s="139"/>
      <c r="J565" s="139"/>
      <c r="AP565" s="67"/>
      <c r="AQ565" s="59"/>
      <c r="AR565" s="59"/>
    </row>
    <row r="566" spans="1:44" s="63" customFormat="1" x14ac:dyDescent="0.2">
      <c r="A566" s="5"/>
      <c r="B566" s="5"/>
      <c r="C566" s="144"/>
      <c r="D566" s="65"/>
      <c r="E566" s="5"/>
      <c r="F566" s="190"/>
      <c r="G566" s="278"/>
      <c r="H566" s="139"/>
      <c r="I566" s="139"/>
      <c r="J566" s="139"/>
      <c r="AP566" s="67"/>
      <c r="AQ566" s="59"/>
      <c r="AR566" s="59"/>
    </row>
    <row r="567" spans="1:44" s="63" customFormat="1" x14ac:dyDescent="0.2">
      <c r="A567" s="5"/>
      <c r="B567" s="5"/>
      <c r="C567" s="144"/>
      <c r="D567" s="65"/>
      <c r="E567" s="5"/>
      <c r="F567" s="190"/>
      <c r="G567" s="278"/>
      <c r="H567" s="139"/>
      <c r="I567" s="139"/>
      <c r="J567" s="139"/>
      <c r="AP567" s="67"/>
      <c r="AQ567" s="59"/>
      <c r="AR567" s="59"/>
    </row>
    <row r="568" spans="1:44" s="63" customFormat="1" x14ac:dyDescent="0.2">
      <c r="A568" s="5"/>
      <c r="B568" s="5"/>
      <c r="C568" s="144"/>
      <c r="D568" s="65"/>
      <c r="E568" s="5"/>
      <c r="F568" s="190"/>
      <c r="G568" s="278"/>
      <c r="H568" s="139"/>
      <c r="I568" s="139"/>
      <c r="J568" s="139"/>
      <c r="AP568" s="67"/>
      <c r="AQ568" s="59"/>
      <c r="AR568" s="59"/>
    </row>
    <row r="569" spans="1:44" s="63" customFormat="1" x14ac:dyDescent="0.2">
      <c r="A569" s="5"/>
      <c r="B569" s="5"/>
      <c r="C569" s="144"/>
      <c r="D569" s="65"/>
      <c r="E569" s="5"/>
      <c r="F569" s="190"/>
      <c r="G569" s="278"/>
      <c r="H569" s="139"/>
      <c r="I569" s="139"/>
      <c r="J569" s="139"/>
      <c r="AP569" s="67"/>
      <c r="AQ569" s="59"/>
      <c r="AR569" s="59"/>
    </row>
    <row r="570" spans="1:44" s="63" customFormat="1" x14ac:dyDescent="0.2">
      <c r="A570" s="5"/>
      <c r="B570" s="5"/>
      <c r="C570" s="144"/>
      <c r="D570" s="65"/>
      <c r="E570" s="5"/>
      <c r="F570" s="190"/>
      <c r="G570" s="278"/>
      <c r="H570" s="139"/>
      <c r="I570" s="139"/>
      <c r="J570" s="139"/>
      <c r="AP570" s="67"/>
      <c r="AQ570" s="59"/>
      <c r="AR570" s="59"/>
    </row>
    <row r="571" spans="1:44" s="63" customFormat="1" x14ac:dyDescent="0.2">
      <c r="A571" s="5"/>
      <c r="B571" s="5"/>
      <c r="C571" s="144"/>
      <c r="D571" s="65"/>
      <c r="E571" s="5"/>
      <c r="F571" s="190"/>
      <c r="G571" s="278"/>
      <c r="H571" s="139"/>
      <c r="I571" s="139"/>
      <c r="J571" s="139"/>
      <c r="AP571" s="67"/>
      <c r="AQ571" s="59"/>
      <c r="AR571" s="59"/>
    </row>
    <row r="572" spans="1:44" s="63" customFormat="1" x14ac:dyDescent="0.2">
      <c r="A572" s="5"/>
      <c r="B572" s="5"/>
      <c r="C572" s="144"/>
      <c r="D572" s="65"/>
      <c r="E572" s="5"/>
      <c r="F572" s="190"/>
      <c r="G572" s="278"/>
      <c r="H572" s="139"/>
      <c r="I572" s="139"/>
      <c r="J572" s="139"/>
      <c r="AP572" s="67"/>
      <c r="AQ572" s="59"/>
      <c r="AR572" s="59"/>
    </row>
    <row r="573" spans="1:44" s="63" customFormat="1" x14ac:dyDescent="0.2">
      <c r="A573" s="5"/>
      <c r="B573" s="5"/>
      <c r="C573" s="144"/>
      <c r="D573" s="65"/>
      <c r="E573" s="5"/>
      <c r="F573" s="190"/>
      <c r="G573" s="278"/>
      <c r="H573" s="139"/>
      <c r="I573" s="139"/>
      <c r="J573" s="139"/>
      <c r="AP573" s="67"/>
      <c r="AQ573" s="59"/>
      <c r="AR573" s="59"/>
    </row>
    <row r="574" spans="1:44" s="63" customFormat="1" x14ac:dyDescent="0.2">
      <c r="A574" s="5"/>
      <c r="B574" s="5"/>
      <c r="C574" s="144"/>
      <c r="D574" s="65"/>
      <c r="E574" s="5"/>
      <c r="F574" s="190"/>
      <c r="G574" s="278"/>
      <c r="H574" s="139"/>
      <c r="I574" s="139"/>
      <c r="J574" s="139"/>
      <c r="AP574" s="67"/>
      <c r="AQ574" s="59"/>
      <c r="AR574" s="59"/>
    </row>
    <row r="575" spans="1:44" s="63" customFormat="1" x14ac:dyDescent="0.2">
      <c r="A575" s="5"/>
      <c r="B575" s="5"/>
      <c r="C575" s="144"/>
      <c r="D575" s="65"/>
      <c r="E575" s="5"/>
      <c r="F575" s="190"/>
      <c r="G575" s="278"/>
      <c r="H575" s="139"/>
      <c r="I575" s="139"/>
      <c r="J575" s="139"/>
      <c r="AP575" s="67"/>
      <c r="AQ575" s="59"/>
      <c r="AR575" s="59"/>
    </row>
    <row r="576" spans="1:44" s="63" customFormat="1" x14ac:dyDescent="0.2">
      <c r="A576" s="5"/>
      <c r="B576" s="5"/>
      <c r="C576" s="144"/>
      <c r="D576" s="65"/>
      <c r="E576" s="5"/>
      <c r="F576" s="190"/>
      <c r="G576" s="278"/>
      <c r="H576" s="139"/>
      <c r="I576" s="139"/>
      <c r="J576" s="139"/>
      <c r="AP576" s="67"/>
      <c r="AQ576" s="59"/>
      <c r="AR576" s="59"/>
    </row>
    <row r="577" spans="1:44" s="63" customFormat="1" x14ac:dyDescent="0.2">
      <c r="A577" s="5"/>
      <c r="B577" s="5"/>
      <c r="C577" s="144"/>
      <c r="D577" s="65"/>
      <c r="E577" s="5"/>
      <c r="F577" s="190"/>
      <c r="G577" s="278"/>
      <c r="H577" s="139"/>
      <c r="I577" s="139"/>
      <c r="J577" s="139"/>
      <c r="AP577" s="67"/>
      <c r="AQ577" s="59"/>
      <c r="AR577" s="59"/>
    </row>
    <row r="578" spans="1:44" s="63" customFormat="1" x14ac:dyDescent="0.2">
      <c r="A578" s="5"/>
      <c r="B578" s="5"/>
      <c r="C578" s="144"/>
      <c r="D578" s="65"/>
      <c r="E578" s="5"/>
      <c r="F578" s="190"/>
      <c r="G578" s="278"/>
      <c r="H578" s="139"/>
      <c r="I578" s="139"/>
      <c r="J578" s="139"/>
      <c r="AP578" s="67"/>
      <c r="AQ578" s="59"/>
      <c r="AR578" s="59"/>
    </row>
    <row r="579" spans="1:44" s="63" customFormat="1" x14ac:dyDescent="0.2">
      <c r="A579" s="5"/>
      <c r="B579" s="5"/>
      <c r="C579" s="144"/>
      <c r="D579" s="65"/>
      <c r="E579" s="5"/>
      <c r="F579" s="190"/>
      <c r="G579" s="278"/>
      <c r="H579" s="139"/>
      <c r="I579" s="139"/>
      <c r="J579" s="139"/>
      <c r="AP579" s="67"/>
      <c r="AQ579" s="59"/>
      <c r="AR579" s="59"/>
    </row>
    <row r="580" spans="1:44" s="63" customFormat="1" x14ac:dyDescent="0.2">
      <c r="A580" s="5"/>
      <c r="B580" s="5"/>
      <c r="C580" s="144"/>
      <c r="D580" s="65"/>
      <c r="E580" s="5"/>
      <c r="F580" s="190"/>
      <c r="G580" s="278"/>
      <c r="H580" s="139"/>
      <c r="I580" s="139"/>
      <c r="J580" s="139"/>
      <c r="AP580" s="67"/>
      <c r="AQ580" s="59"/>
      <c r="AR580" s="59"/>
    </row>
    <row r="581" spans="1:44" s="63" customFormat="1" x14ac:dyDescent="0.2">
      <c r="A581" s="5"/>
      <c r="B581" s="5"/>
      <c r="C581" s="144"/>
      <c r="D581" s="65"/>
      <c r="E581" s="5"/>
      <c r="F581" s="190"/>
      <c r="G581" s="278"/>
      <c r="H581" s="139"/>
      <c r="I581" s="139"/>
      <c r="J581" s="139"/>
      <c r="AP581" s="67"/>
      <c r="AQ581" s="59"/>
      <c r="AR581" s="59"/>
    </row>
    <row r="582" spans="1:44" s="63" customFormat="1" x14ac:dyDescent="0.2">
      <c r="A582" s="5"/>
      <c r="B582" s="5"/>
      <c r="C582" s="144"/>
      <c r="D582" s="65"/>
      <c r="E582" s="5"/>
      <c r="F582" s="190"/>
      <c r="G582" s="278"/>
      <c r="H582" s="139"/>
      <c r="I582" s="139"/>
      <c r="J582" s="139"/>
      <c r="AP582" s="67"/>
      <c r="AQ582" s="59"/>
      <c r="AR582" s="59"/>
    </row>
    <row r="583" spans="1:44" s="63" customFormat="1" x14ac:dyDescent="0.2">
      <c r="A583" s="5"/>
      <c r="B583" s="5"/>
      <c r="C583" s="144"/>
      <c r="D583" s="65"/>
      <c r="E583" s="5"/>
      <c r="F583" s="190"/>
      <c r="G583" s="278"/>
      <c r="H583" s="139"/>
      <c r="I583" s="139"/>
      <c r="J583" s="139"/>
      <c r="AP583" s="67"/>
      <c r="AQ583" s="59"/>
      <c r="AR583" s="59"/>
    </row>
    <row r="584" spans="1:44" s="63" customFormat="1" x14ac:dyDescent="0.2">
      <c r="A584" s="5"/>
      <c r="B584" s="5"/>
      <c r="C584" s="144"/>
      <c r="D584" s="65"/>
      <c r="E584" s="5"/>
      <c r="F584" s="190"/>
      <c r="G584" s="278"/>
      <c r="H584" s="139"/>
      <c r="I584" s="139"/>
      <c r="J584" s="139"/>
      <c r="AP584" s="67"/>
      <c r="AQ584" s="59"/>
      <c r="AR584" s="59"/>
    </row>
    <row r="585" spans="1:44" s="63" customFormat="1" x14ac:dyDescent="0.2">
      <c r="A585" s="5"/>
      <c r="B585" s="5"/>
      <c r="C585" s="144"/>
      <c r="D585" s="65"/>
      <c r="E585" s="5"/>
      <c r="F585" s="190"/>
      <c r="G585" s="278"/>
      <c r="H585" s="139"/>
      <c r="I585" s="139"/>
      <c r="J585" s="139"/>
      <c r="AP585" s="67"/>
      <c r="AQ585" s="59"/>
      <c r="AR585" s="59"/>
    </row>
    <row r="586" spans="1:44" s="63" customFormat="1" x14ac:dyDescent="0.2">
      <c r="A586" s="5"/>
      <c r="B586" s="5"/>
      <c r="C586" s="144"/>
      <c r="D586" s="65"/>
      <c r="E586" s="5"/>
      <c r="F586" s="190"/>
      <c r="G586" s="278"/>
      <c r="H586" s="139"/>
      <c r="I586" s="139"/>
      <c r="J586" s="139"/>
      <c r="AP586" s="67"/>
      <c r="AQ586" s="59"/>
      <c r="AR586" s="59"/>
    </row>
    <row r="587" spans="1:44" s="63" customFormat="1" x14ac:dyDescent="0.2">
      <c r="A587" s="5"/>
      <c r="B587" s="5"/>
      <c r="C587" s="144"/>
      <c r="D587" s="65"/>
      <c r="E587" s="5"/>
      <c r="F587" s="190"/>
      <c r="G587" s="278"/>
      <c r="H587" s="139"/>
      <c r="I587" s="139"/>
      <c r="J587" s="139"/>
      <c r="AP587" s="67"/>
      <c r="AQ587" s="59"/>
      <c r="AR587" s="59"/>
    </row>
    <row r="588" spans="1:44" s="63" customFormat="1" x14ac:dyDescent="0.2">
      <c r="A588" s="5"/>
      <c r="B588" s="5"/>
      <c r="C588" s="144"/>
      <c r="D588" s="65"/>
      <c r="E588" s="5"/>
      <c r="F588" s="190"/>
      <c r="G588" s="278"/>
      <c r="H588" s="139"/>
      <c r="I588" s="139"/>
      <c r="J588" s="139"/>
      <c r="AP588" s="67"/>
      <c r="AQ588" s="59"/>
      <c r="AR588" s="59"/>
    </row>
    <row r="589" spans="1:44" s="63" customFormat="1" x14ac:dyDescent="0.2">
      <c r="A589" s="5"/>
      <c r="B589" s="5"/>
      <c r="C589" s="144"/>
      <c r="D589" s="65"/>
      <c r="E589" s="5"/>
      <c r="F589" s="190"/>
      <c r="G589" s="278"/>
      <c r="H589" s="139"/>
      <c r="I589" s="139"/>
      <c r="J589" s="139"/>
      <c r="AP589" s="67"/>
      <c r="AQ589" s="59"/>
      <c r="AR589" s="59"/>
    </row>
    <row r="590" spans="1:44" s="63" customFormat="1" x14ac:dyDescent="0.2">
      <c r="A590" s="5"/>
      <c r="B590" s="5"/>
      <c r="C590" s="144"/>
      <c r="D590" s="65"/>
      <c r="E590" s="5"/>
      <c r="F590" s="190"/>
      <c r="G590" s="278"/>
      <c r="H590" s="139"/>
      <c r="I590" s="139"/>
      <c r="J590" s="139"/>
      <c r="AP590" s="67"/>
      <c r="AQ590" s="59"/>
      <c r="AR590" s="59"/>
    </row>
    <row r="591" spans="1:44" s="63" customFormat="1" x14ac:dyDescent="0.2">
      <c r="A591" s="5"/>
      <c r="B591" s="5"/>
      <c r="C591" s="144"/>
      <c r="D591" s="65"/>
      <c r="E591" s="5"/>
      <c r="F591" s="190"/>
      <c r="G591" s="278"/>
      <c r="H591" s="139"/>
      <c r="I591" s="139"/>
      <c r="J591" s="139"/>
      <c r="AP591" s="67"/>
      <c r="AQ591" s="59"/>
      <c r="AR591" s="59"/>
    </row>
    <row r="592" spans="1:44" s="63" customFormat="1" x14ac:dyDescent="0.2">
      <c r="A592" s="5"/>
      <c r="B592" s="5"/>
      <c r="C592" s="144"/>
      <c r="D592" s="65"/>
      <c r="E592" s="5"/>
      <c r="F592" s="190"/>
      <c r="G592" s="278"/>
      <c r="H592" s="139"/>
      <c r="I592" s="139"/>
      <c r="J592" s="139"/>
      <c r="AP592" s="67"/>
      <c r="AQ592" s="59"/>
      <c r="AR592" s="59"/>
    </row>
    <row r="593" spans="1:44" s="63" customFormat="1" x14ac:dyDescent="0.2">
      <c r="A593" s="5"/>
      <c r="B593" s="5"/>
      <c r="C593" s="144"/>
      <c r="D593" s="65"/>
      <c r="E593" s="5"/>
      <c r="F593" s="190"/>
      <c r="G593" s="278"/>
      <c r="H593" s="139"/>
      <c r="I593" s="139"/>
      <c r="J593" s="139"/>
      <c r="AP593" s="67"/>
      <c r="AQ593" s="59"/>
      <c r="AR593" s="59"/>
    </row>
    <row r="594" spans="1:44" s="63" customFormat="1" x14ac:dyDescent="0.2">
      <c r="A594" s="5"/>
      <c r="B594" s="5"/>
      <c r="C594" s="144"/>
      <c r="D594" s="65"/>
      <c r="E594" s="5"/>
      <c r="F594" s="190"/>
      <c r="G594" s="278"/>
      <c r="H594" s="139"/>
      <c r="I594" s="139"/>
      <c r="J594" s="139"/>
      <c r="AP594" s="67"/>
      <c r="AQ594" s="59"/>
      <c r="AR594" s="59"/>
    </row>
    <row r="595" spans="1:44" s="63" customFormat="1" x14ac:dyDescent="0.2">
      <c r="A595" s="5"/>
      <c r="B595" s="5"/>
      <c r="C595" s="144"/>
      <c r="D595" s="65"/>
      <c r="E595" s="5"/>
      <c r="F595" s="190"/>
      <c r="G595" s="278"/>
      <c r="H595" s="139"/>
      <c r="I595" s="139"/>
      <c r="J595" s="139"/>
      <c r="AP595" s="67"/>
      <c r="AQ595" s="59"/>
      <c r="AR595" s="59"/>
    </row>
    <row r="596" spans="1:44" s="63" customFormat="1" x14ac:dyDescent="0.2">
      <c r="A596" s="5"/>
      <c r="B596" s="5"/>
      <c r="C596" s="144"/>
      <c r="D596" s="65"/>
      <c r="E596" s="5"/>
      <c r="F596" s="190"/>
      <c r="G596" s="278"/>
      <c r="H596" s="139"/>
      <c r="I596" s="139"/>
      <c r="J596" s="139"/>
      <c r="AP596" s="67"/>
      <c r="AQ596" s="59"/>
      <c r="AR596" s="59"/>
    </row>
    <row r="597" spans="1:44" s="63" customFormat="1" x14ac:dyDescent="0.2">
      <c r="A597" s="5"/>
      <c r="B597" s="5"/>
      <c r="C597" s="144"/>
      <c r="D597" s="65"/>
      <c r="E597" s="5"/>
      <c r="F597" s="190"/>
      <c r="G597" s="278"/>
      <c r="H597" s="139"/>
      <c r="I597" s="139"/>
      <c r="J597" s="139"/>
      <c r="AP597" s="67"/>
      <c r="AQ597" s="59"/>
      <c r="AR597" s="59"/>
    </row>
    <row r="598" spans="1:44" s="63" customFormat="1" x14ac:dyDescent="0.2">
      <c r="A598" s="5"/>
      <c r="B598" s="5"/>
      <c r="C598" s="144"/>
      <c r="D598" s="65"/>
      <c r="E598" s="5"/>
      <c r="F598" s="190"/>
      <c r="G598" s="278"/>
      <c r="H598" s="139"/>
      <c r="I598" s="139"/>
      <c r="J598" s="139"/>
      <c r="AP598" s="67"/>
      <c r="AQ598" s="59"/>
      <c r="AR598" s="59"/>
    </row>
    <row r="599" spans="1:44" s="63" customFormat="1" x14ac:dyDescent="0.2">
      <c r="A599" s="5"/>
      <c r="B599" s="5"/>
      <c r="C599" s="144"/>
      <c r="D599" s="65"/>
      <c r="E599" s="5"/>
      <c r="F599" s="190"/>
      <c r="G599" s="278"/>
      <c r="H599" s="139"/>
      <c r="I599" s="139"/>
      <c r="J599" s="139"/>
      <c r="AP599" s="67"/>
      <c r="AQ599" s="59"/>
      <c r="AR599" s="59"/>
    </row>
    <row r="600" spans="1:44" s="63" customFormat="1" x14ac:dyDescent="0.2">
      <c r="A600" s="5"/>
      <c r="B600" s="5"/>
      <c r="C600" s="144"/>
      <c r="D600" s="65"/>
      <c r="E600" s="5"/>
      <c r="F600" s="190"/>
      <c r="G600" s="278"/>
      <c r="H600" s="139"/>
      <c r="I600" s="139"/>
      <c r="J600" s="139"/>
      <c r="AP600" s="67"/>
      <c r="AQ600" s="59"/>
      <c r="AR600" s="59"/>
    </row>
    <row r="601" spans="1:44" s="63" customFormat="1" x14ac:dyDescent="0.2">
      <c r="A601" s="5"/>
      <c r="B601" s="5"/>
      <c r="C601" s="144"/>
      <c r="D601" s="65"/>
      <c r="E601" s="5"/>
      <c r="F601" s="190"/>
      <c r="G601" s="278"/>
      <c r="H601" s="139"/>
      <c r="I601" s="139"/>
      <c r="J601" s="139"/>
      <c r="AP601" s="67"/>
      <c r="AQ601" s="59"/>
      <c r="AR601" s="59"/>
    </row>
    <row r="602" spans="1:44" s="63" customFormat="1" x14ac:dyDescent="0.2">
      <c r="A602" s="5"/>
      <c r="B602" s="5"/>
      <c r="C602" s="144"/>
      <c r="D602" s="65"/>
      <c r="E602" s="5"/>
      <c r="F602" s="190"/>
      <c r="G602" s="278"/>
      <c r="H602" s="139"/>
      <c r="I602" s="139"/>
      <c r="J602" s="139"/>
      <c r="AP602" s="67"/>
      <c r="AQ602" s="59"/>
      <c r="AR602" s="59"/>
    </row>
    <row r="603" spans="1:44" s="63" customFormat="1" x14ac:dyDescent="0.2">
      <c r="A603" s="5"/>
      <c r="B603" s="5"/>
      <c r="C603" s="144"/>
      <c r="D603" s="65"/>
      <c r="E603" s="5"/>
      <c r="F603" s="190"/>
      <c r="G603" s="278"/>
      <c r="H603" s="139"/>
      <c r="I603" s="139"/>
      <c r="J603" s="139"/>
      <c r="AP603" s="67"/>
      <c r="AQ603" s="59"/>
      <c r="AR603" s="59"/>
    </row>
    <row r="604" spans="1:44" s="63" customFormat="1" x14ac:dyDescent="0.2">
      <c r="A604" s="5"/>
      <c r="B604" s="5"/>
      <c r="C604" s="144"/>
      <c r="D604" s="65"/>
      <c r="E604" s="5"/>
      <c r="F604" s="190"/>
      <c r="G604" s="278"/>
      <c r="H604" s="139"/>
      <c r="I604" s="139"/>
      <c r="J604" s="139"/>
      <c r="AP604" s="67"/>
      <c r="AQ604" s="59"/>
      <c r="AR604" s="59"/>
    </row>
    <row r="605" spans="1:44" s="63" customFormat="1" x14ac:dyDescent="0.2">
      <c r="A605" s="5"/>
      <c r="B605" s="5"/>
      <c r="C605" s="144"/>
      <c r="D605" s="65"/>
      <c r="E605" s="5"/>
      <c r="F605" s="190"/>
      <c r="G605" s="278"/>
      <c r="H605" s="139"/>
      <c r="I605" s="139"/>
      <c r="J605" s="139"/>
      <c r="AP605" s="67"/>
      <c r="AQ605" s="59"/>
      <c r="AR605" s="59"/>
    </row>
    <row r="606" spans="1:44" s="63" customFormat="1" x14ac:dyDescent="0.2">
      <c r="A606" s="5"/>
      <c r="B606" s="5"/>
      <c r="C606" s="144"/>
      <c r="D606" s="65"/>
      <c r="E606" s="5"/>
      <c r="F606" s="190"/>
      <c r="G606" s="278"/>
      <c r="H606" s="139"/>
      <c r="I606" s="139"/>
      <c r="J606" s="139"/>
      <c r="AP606" s="67"/>
      <c r="AQ606" s="59"/>
      <c r="AR606" s="59"/>
    </row>
    <row r="607" spans="1:44" s="63" customFormat="1" x14ac:dyDescent="0.2">
      <c r="A607" s="5"/>
      <c r="B607" s="5"/>
      <c r="C607" s="144"/>
      <c r="D607" s="65"/>
      <c r="E607" s="5"/>
      <c r="F607" s="190"/>
      <c r="G607" s="278"/>
      <c r="H607" s="139"/>
      <c r="I607" s="139"/>
      <c r="J607" s="139"/>
      <c r="AP607" s="67"/>
      <c r="AQ607" s="59"/>
      <c r="AR607" s="59"/>
    </row>
    <row r="608" spans="1:44" s="63" customFormat="1" x14ac:dyDescent="0.2">
      <c r="A608" s="5"/>
      <c r="B608" s="5"/>
      <c r="C608" s="144"/>
      <c r="D608" s="65"/>
      <c r="E608" s="5"/>
      <c r="F608" s="190"/>
      <c r="G608" s="278"/>
      <c r="H608" s="139"/>
      <c r="I608" s="139"/>
      <c r="J608" s="139"/>
      <c r="AP608" s="67"/>
      <c r="AQ608" s="59"/>
      <c r="AR608" s="59"/>
    </row>
    <row r="609" spans="1:44" s="63" customFormat="1" x14ac:dyDescent="0.2">
      <c r="A609" s="5"/>
      <c r="B609" s="5"/>
      <c r="C609" s="144"/>
      <c r="D609" s="65"/>
      <c r="E609" s="5"/>
      <c r="F609" s="190"/>
      <c r="G609" s="278"/>
      <c r="H609" s="139"/>
      <c r="I609" s="139"/>
      <c r="J609" s="139"/>
      <c r="AP609" s="67"/>
      <c r="AQ609" s="59"/>
      <c r="AR609" s="59"/>
    </row>
    <row r="610" spans="1:44" s="63" customFormat="1" x14ac:dyDescent="0.2">
      <c r="A610" s="5"/>
      <c r="B610" s="5"/>
      <c r="C610" s="144"/>
      <c r="D610" s="65"/>
      <c r="E610" s="5"/>
      <c r="F610" s="190"/>
      <c r="G610" s="278"/>
      <c r="H610" s="139"/>
      <c r="I610" s="139"/>
      <c r="J610" s="139"/>
      <c r="AP610" s="67"/>
      <c r="AQ610" s="59"/>
      <c r="AR610" s="59"/>
    </row>
    <row r="611" spans="1:44" s="63" customFormat="1" x14ac:dyDescent="0.2">
      <c r="A611" s="5"/>
      <c r="B611" s="5"/>
      <c r="C611" s="144"/>
      <c r="D611" s="65"/>
      <c r="E611" s="5"/>
      <c r="F611" s="190"/>
      <c r="G611" s="278"/>
      <c r="H611" s="139"/>
      <c r="I611" s="139"/>
      <c r="J611" s="139"/>
      <c r="AP611" s="67"/>
      <c r="AQ611" s="59"/>
      <c r="AR611" s="59"/>
    </row>
    <row r="612" spans="1:44" s="63" customFormat="1" x14ac:dyDescent="0.2">
      <c r="A612" s="5"/>
      <c r="B612" s="5"/>
      <c r="C612" s="144"/>
      <c r="D612" s="65"/>
      <c r="E612" s="5"/>
      <c r="F612" s="190"/>
      <c r="G612" s="278"/>
      <c r="H612" s="139"/>
      <c r="I612" s="139"/>
      <c r="J612" s="139"/>
      <c r="AP612" s="67"/>
      <c r="AQ612" s="59"/>
      <c r="AR612" s="59"/>
    </row>
    <row r="613" spans="1:44" s="63" customFormat="1" x14ac:dyDescent="0.2">
      <c r="A613" s="5"/>
      <c r="B613" s="5"/>
      <c r="C613" s="144"/>
      <c r="D613" s="65"/>
      <c r="E613" s="5"/>
      <c r="F613" s="190"/>
      <c r="G613" s="278"/>
      <c r="H613" s="139"/>
      <c r="I613" s="139"/>
      <c r="J613" s="139"/>
      <c r="AP613" s="67"/>
      <c r="AQ613" s="59"/>
      <c r="AR613" s="59"/>
    </row>
    <row r="614" spans="1:44" s="63" customFormat="1" x14ac:dyDescent="0.2">
      <c r="A614" s="5"/>
      <c r="B614" s="5"/>
      <c r="C614" s="144"/>
      <c r="D614" s="65"/>
      <c r="E614" s="5"/>
      <c r="F614" s="190"/>
      <c r="G614" s="278"/>
      <c r="H614" s="139"/>
      <c r="I614" s="139"/>
      <c r="J614" s="139"/>
      <c r="AP614" s="67"/>
      <c r="AQ614" s="59"/>
      <c r="AR614" s="59"/>
    </row>
    <row r="615" spans="1:44" s="63" customFormat="1" x14ac:dyDescent="0.2">
      <c r="A615" s="5"/>
      <c r="B615" s="5"/>
      <c r="C615" s="144"/>
      <c r="D615" s="65"/>
      <c r="E615" s="5"/>
      <c r="F615" s="190"/>
      <c r="G615" s="278"/>
      <c r="H615" s="139"/>
      <c r="I615" s="139"/>
      <c r="J615" s="139"/>
      <c r="AP615" s="67"/>
      <c r="AQ615" s="59"/>
      <c r="AR615" s="59"/>
    </row>
    <row r="616" spans="1:44" s="63" customFormat="1" x14ac:dyDescent="0.2">
      <c r="A616" s="5"/>
      <c r="B616" s="5"/>
      <c r="C616" s="144"/>
      <c r="D616" s="65"/>
      <c r="E616" s="5"/>
      <c r="F616" s="190"/>
      <c r="G616" s="278"/>
      <c r="H616" s="139"/>
      <c r="I616" s="139"/>
      <c r="J616" s="139"/>
      <c r="AP616" s="67"/>
      <c r="AQ616" s="59"/>
      <c r="AR616" s="59"/>
    </row>
    <row r="617" spans="1:44" s="63" customFormat="1" x14ac:dyDescent="0.2">
      <c r="A617" s="5"/>
      <c r="B617" s="5"/>
      <c r="C617" s="144"/>
      <c r="D617" s="65"/>
      <c r="E617" s="5"/>
      <c r="F617" s="190"/>
      <c r="G617" s="278"/>
      <c r="H617" s="139"/>
      <c r="I617" s="139"/>
      <c r="J617" s="139"/>
      <c r="AP617" s="67"/>
      <c r="AQ617" s="59"/>
      <c r="AR617" s="59"/>
    </row>
    <row r="618" spans="1:44" s="63" customFormat="1" x14ac:dyDescent="0.2">
      <c r="A618" s="5"/>
      <c r="B618" s="5"/>
      <c r="C618" s="144"/>
      <c r="D618" s="65"/>
      <c r="E618" s="5"/>
      <c r="F618" s="190"/>
      <c r="G618" s="278"/>
      <c r="H618" s="139"/>
      <c r="I618" s="139"/>
      <c r="J618" s="139"/>
      <c r="AP618" s="67"/>
      <c r="AQ618" s="59"/>
      <c r="AR618" s="59"/>
    </row>
    <row r="619" spans="1:44" s="63" customFormat="1" x14ac:dyDescent="0.2">
      <c r="A619" s="5"/>
      <c r="B619" s="5"/>
      <c r="C619" s="144"/>
      <c r="D619" s="65"/>
      <c r="E619" s="5"/>
      <c r="F619" s="190"/>
      <c r="G619" s="278"/>
      <c r="H619" s="139"/>
      <c r="I619" s="139"/>
      <c r="J619" s="139"/>
      <c r="AP619" s="67"/>
      <c r="AQ619" s="59"/>
      <c r="AR619" s="59"/>
    </row>
    <row r="620" spans="1:44" s="63" customFormat="1" x14ac:dyDescent="0.2">
      <c r="A620" s="5"/>
      <c r="B620" s="5"/>
      <c r="C620" s="144"/>
      <c r="D620" s="65"/>
      <c r="E620" s="5"/>
      <c r="F620" s="190"/>
      <c r="G620" s="278"/>
      <c r="H620" s="139"/>
      <c r="I620" s="139"/>
      <c r="J620" s="139"/>
      <c r="AP620" s="67"/>
      <c r="AQ620" s="59"/>
      <c r="AR620" s="59"/>
    </row>
    <row r="621" spans="1:44" s="63" customFormat="1" x14ac:dyDescent="0.2">
      <c r="A621" s="5"/>
      <c r="B621" s="5"/>
      <c r="C621" s="144"/>
      <c r="D621" s="65"/>
      <c r="E621" s="5"/>
      <c r="F621" s="190"/>
      <c r="G621" s="278"/>
      <c r="H621" s="139"/>
      <c r="I621" s="139"/>
      <c r="J621" s="139"/>
      <c r="AP621" s="67"/>
      <c r="AQ621" s="59"/>
      <c r="AR621" s="59"/>
    </row>
    <row r="622" spans="1:44" s="63" customFormat="1" x14ac:dyDescent="0.2">
      <c r="A622" s="5"/>
      <c r="B622" s="5"/>
      <c r="C622" s="144"/>
      <c r="D622" s="65"/>
      <c r="E622" s="5"/>
      <c r="F622" s="190"/>
      <c r="G622" s="278"/>
      <c r="H622" s="139"/>
      <c r="I622" s="139"/>
      <c r="J622" s="139"/>
      <c r="AP622" s="67"/>
      <c r="AQ622" s="59"/>
      <c r="AR622" s="59"/>
    </row>
    <row r="623" spans="1:44" s="63" customFormat="1" x14ac:dyDescent="0.2">
      <c r="A623" s="5"/>
      <c r="B623" s="5"/>
      <c r="C623" s="144"/>
      <c r="D623" s="65"/>
      <c r="E623" s="5"/>
      <c r="F623" s="190"/>
      <c r="G623" s="278"/>
      <c r="H623" s="139"/>
      <c r="I623" s="139"/>
      <c r="J623" s="139"/>
      <c r="AP623" s="67"/>
      <c r="AQ623" s="59"/>
      <c r="AR623" s="59"/>
    </row>
    <row r="624" spans="1:44" s="63" customFormat="1" x14ac:dyDescent="0.2">
      <c r="A624" s="5"/>
      <c r="B624" s="5"/>
      <c r="C624" s="144"/>
      <c r="D624" s="65"/>
      <c r="E624" s="5"/>
      <c r="F624" s="190"/>
      <c r="G624" s="278"/>
      <c r="H624" s="139"/>
      <c r="I624" s="139"/>
      <c r="J624" s="139"/>
      <c r="AP624" s="67"/>
      <c r="AQ624" s="59"/>
      <c r="AR624" s="59"/>
    </row>
    <row r="625" spans="1:44" s="63" customFormat="1" x14ac:dyDescent="0.2">
      <c r="A625" s="5"/>
      <c r="B625" s="5"/>
      <c r="C625" s="144"/>
      <c r="D625" s="65"/>
      <c r="E625" s="5"/>
      <c r="F625" s="190"/>
      <c r="G625" s="278"/>
      <c r="H625" s="139"/>
      <c r="I625" s="139"/>
      <c r="J625" s="139"/>
      <c r="AP625" s="67"/>
      <c r="AQ625" s="59"/>
      <c r="AR625" s="59"/>
    </row>
    <row r="626" spans="1:44" s="63" customFormat="1" x14ac:dyDescent="0.2">
      <c r="A626" s="5"/>
      <c r="B626" s="5"/>
      <c r="C626" s="144"/>
      <c r="D626" s="65"/>
      <c r="E626" s="5"/>
      <c r="F626" s="190"/>
      <c r="G626" s="278"/>
      <c r="H626" s="139"/>
      <c r="I626" s="139"/>
      <c r="J626" s="139"/>
      <c r="AP626" s="67"/>
      <c r="AQ626" s="59"/>
      <c r="AR626" s="59"/>
    </row>
  </sheetData>
  <sheetProtection formatCells="0" formatColumns="0" selectLockedCells="1"/>
  <protectedRanges>
    <protectedRange sqref="K69:M69 P69:T69 K70:V144 W69:X69 Y90:AP144 W90:X145 W75:X75 AK66:AP69 AB75:AC75 AB69:AE69 W74:AC74 K68:AE68 K66:AJ67 AF68:AJ69 AD74:AP75 W70:AP73 W76:AP89 K9:AP65" name="Bereich1_3"/>
    <protectedRange sqref="V3:Y3 AK3:AP3" name="Bereich1_2"/>
    <protectedRange sqref="D6:I6" name="Bereich1_7_2"/>
    <protectedRange sqref="N69:O69 Y69:AA69 U69:V69 Y75:AA75" name="Bereich1_3_1"/>
  </protectedRanges>
  <mergeCells count="13">
    <mergeCell ref="O4:R4"/>
    <mergeCell ref="V4:Y4"/>
    <mergeCell ref="AE4:AH4"/>
    <mergeCell ref="AO4:AP4"/>
    <mergeCell ref="AJ1:AN1"/>
    <mergeCell ref="AO1:AP1"/>
    <mergeCell ref="AE3:AH3"/>
    <mergeCell ref="AK3:AP3"/>
    <mergeCell ref="M3:N3"/>
    <mergeCell ref="O3:R3"/>
    <mergeCell ref="T3:U3"/>
    <mergeCell ref="V3:Y3"/>
    <mergeCell ref="AC3:AD3"/>
  </mergeCells>
  <conditionalFormatting sqref="AL71:AO74 AL63:AO69 AL76:AO145 AL6:AO61">
    <cfRule type="expression" dxfId="174" priority="19">
      <formula>AL$6=""</formula>
    </cfRule>
  </conditionalFormatting>
  <conditionalFormatting sqref="A9:A145">
    <cfRule type="expression" dxfId="173" priority="22">
      <formula>$A9=$O$3</formula>
    </cfRule>
    <cfRule type="expression" dxfId="172" priority="23">
      <formula>$A9=$V$3</formula>
    </cfRule>
    <cfRule type="expression" dxfId="171" priority="24">
      <formula>$A9=$AE$3</formula>
    </cfRule>
  </conditionalFormatting>
  <conditionalFormatting sqref="AL8:AO8">
    <cfRule type="expression" dxfId="170" priority="18">
      <formula>AL$6=""</formula>
    </cfRule>
  </conditionalFormatting>
  <conditionalFormatting sqref="K69:M69 P69:T69 K50:R50 K70:V145 W69:X69 AK66:AO69 AB75:AC75 AB69:AE69 W74:AC74 AD74:AE75 K68:AE68 T50:AJ50 W70:AH70 K63:AO65 K62:AH62 K66:AJ67 AF68:AJ69 AF74:AO74 AF75:AH75 W71:AO73 W76:AO145 AK10:AO61 K51:AJ61 K10:AJ49 K6:AO9">
    <cfRule type="expression" dxfId="169" priority="20">
      <formula>K$7="F"</formula>
    </cfRule>
    <cfRule type="expression" dxfId="168" priority="21">
      <formula>OR(WEEKDAY(K$6)=1,WEEKDAY(K$6)=7)</formula>
    </cfRule>
  </conditionalFormatting>
  <conditionalFormatting sqref="N69:O69 U69:V69">
    <cfRule type="expression" dxfId="167" priority="16">
      <formula>N$7="F"</formula>
    </cfRule>
    <cfRule type="expression" dxfId="166" priority="17">
      <formula>OR(WEEKDAY(N$6)=1,WEEKDAY(N$6)=7)</formula>
    </cfRule>
  </conditionalFormatting>
  <conditionalFormatting sqref="Y69:AA69">
    <cfRule type="expression" dxfId="165" priority="14">
      <formula>Y$7="F"</formula>
    </cfRule>
    <cfRule type="expression" dxfId="164" priority="15">
      <formula>OR(WEEKDAY(Y$6)=1,WEEKDAY(Y$6)=7)</formula>
    </cfRule>
  </conditionalFormatting>
  <conditionalFormatting sqref="S50">
    <cfRule type="expression" dxfId="163" priority="25">
      <formula>P$7="F"</formula>
    </cfRule>
    <cfRule type="expression" dxfId="162" priority="26">
      <formula>OR(WEEKDAY(P$6)=1,WEEKDAY(P$6)=7)</formula>
    </cfRule>
  </conditionalFormatting>
  <conditionalFormatting sqref="W75:X75">
    <cfRule type="expression" dxfId="161" priority="12">
      <formula>W$7="F"</formula>
    </cfRule>
    <cfRule type="expression" dxfId="160" priority="13">
      <formula>OR(WEEKDAY(W$6)=1,WEEKDAY(W$6)=7)</formula>
    </cfRule>
  </conditionalFormatting>
  <conditionalFormatting sqref="Y75:AA75">
    <cfRule type="expression" dxfId="159" priority="10">
      <formula>Y$7="F"</formula>
    </cfRule>
    <cfRule type="expression" dxfId="158" priority="11">
      <formula>OR(WEEKDAY(Y$6)=1,WEEKDAY(Y$6)=7)</formula>
    </cfRule>
  </conditionalFormatting>
  <conditionalFormatting sqref="AL70:AO70">
    <cfRule type="expression" dxfId="157" priority="7">
      <formula>AL$6=""</formula>
    </cfRule>
  </conditionalFormatting>
  <conditionalFormatting sqref="AI70:AO70">
    <cfRule type="expression" dxfId="156" priority="8">
      <formula>AI$7="F"</formula>
    </cfRule>
    <cfRule type="expression" dxfId="155" priority="9">
      <formula>OR(WEEKDAY(AI$6)=1,WEEKDAY(AI$6)=7)</formula>
    </cfRule>
  </conditionalFormatting>
  <conditionalFormatting sqref="AL75:AO75">
    <cfRule type="expression" dxfId="154" priority="4">
      <formula>AL$6=""</formula>
    </cfRule>
  </conditionalFormatting>
  <conditionalFormatting sqref="AI75:AO75">
    <cfRule type="expression" dxfId="153" priority="5">
      <formula>AI$7="F"</formula>
    </cfRule>
    <cfRule type="expression" dxfId="152" priority="6">
      <formula>OR(WEEKDAY(AI$6)=1,WEEKDAY(AI$6)=7)</formula>
    </cfRule>
  </conditionalFormatting>
  <conditionalFormatting sqref="AL62:AO62">
    <cfRule type="expression" dxfId="151" priority="1">
      <formula>AL$6=""</formula>
    </cfRule>
  </conditionalFormatting>
  <conditionalFormatting sqref="AI62:AO62">
    <cfRule type="expression" dxfId="150" priority="2">
      <formula>AI$7="F"</formula>
    </cfRule>
    <cfRule type="expression" dxfId="149" priority="3">
      <formula>OR(WEEKDAY(AI$6)=1,WEEKDAY(AI$6)=7)</formula>
    </cfRule>
  </conditionalFormatting>
  <hyperlinks>
    <hyperlink ref="G11" r:id="rId1"/>
    <hyperlink ref="G10" r:id="rId2"/>
    <hyperlink ref="G12" r:id="rId3"/>
    <hyperlink ref="G13" r:id="rId4"/>
    <hyperlink ref="G14" r:id="rId5"/>
    <hyperlink ref="G16" r:id="rId6"/>
    <hyperlink ref="G19" r:id="rId7"/>
    <hyperlink ref="G21" r:id="rId8"/>
    <hyperlink ref="G22" r:id="rId9"/>
    <hyperlink ref="G24" r:id="rId10"/>
    <hyperlink ref="G25" r:id="rId11"/>
    <hyperlink ref="G26" r:id="rId12"/>
    <hyperlink ref="G31" r:id="rId13"/>
    <hyperlink ref="G33" r:id="rId14"/>
    <hyperlink ref="G34" r:id="rId15"/>
    <hyperlink ref="G37" r:id="rId16"/>
    <hyperlink ref="G39" r:id="rId17"/>
    <hyperlink ref="G41" r:id="rId18"/>
    <hyperlink ref="G43" r:id="rId19"/>
    <hyperlink ref="G44" r:id="rId20"/>
    <hyperlink ref="G45" r:id="rId21"/>
    <hyperlink ref="G46" r:id="rId22"/>
    <hyperlink ref="G47" r:id="rId23"/>
    <hyperlink ref="G48" r:id="rId24"/>
    <hyperlink ref="G49" r:id="rId25"/>
    <hyperlink ref="G53" r:id="rId26"/>
    <hyperlink ref="G54" r:id="rId27"/>
    <hyperlink ref="G55" r:id="rId28"/>
    <hyperlink ref="G56" r:id="rId29"/>
    <hyperlink ref="G57" r:id="rId30"/>
    <hyperlink ref="G58" r:id="rId31"/>
    <hyperlink ref="G60" r:id="rId32"/>
    <hyperlink ref="G61" r:id="rId33"/>
    <hyperlink ref="G62" r:id="rId34"/>
    <hyperlink ref="G64" r:id="rId35"/>
    <hyperlink ref="G65" r:id="rId36"/>
    <hyperlink ref="G74" r:id="rId37"/>
    <hyperlink ref="G82" r:id="rId38"/>
    <hyperlink ref="G84" r:id="rId39"/>
    <hyperlink ref="G88" r:id="rId40"/>
    <hyperlink ref="G40" r:id="rId41"/>
    <hyperlink ref="G42" r:id="rId42"/>
    <hyperlink ref="G50" r:id="rId43"/>
    <hyperlink ref="G63" r:id="rId44"/>
    <hyperlink ref="G80" r:id="rId45"/>
    <hyperlink ref="G27" r:id="rId46"/>
    <hyperlink ref="G29" r:id="rId47"/>
    <hyperlink ref="G68" r:id="rId48"/>
    <hyperlink ref="G9" r:id="rId49"/>
    <hyperlink ref="G66" r:id="rId50"/>
    <hyperlink ref="G73" r:id="rId51"/>
    <hyperlink ref="G67" r:id="rId52"/>
    <hyperlink ref="G89" r:id="rId53"/>
    <hyperlink ref="G38" r:id="rId54"/>
    <hyperlink ref="G23" r:id="rId55"/>
    <hyperlink ref="G87" r:id="rId56"/>
    <hyperlink ref="G18" r:id="rId57"/>
    <hyperlink ref="G51" r:id="rId58"/>
    <hyperlink ref="G52" r:id="rId59"/>
    <hyperlink ref="G86" r:id="rId60"/>
    <hyperlink ref="G76" r:id="rId61"/>
    <hyperlink ref="G69" r:id="rId62"/>
    <hyperlink ref="G36" r:id="rId63"/>
    <hyperlink ref="G15" r:id="rId64"/>
    <hyperlink ref="G77" r:id="rId65"/>
  </hyperlinks>
  <printOptions horizontalCentered="1" verticalCentered="1"/>
  <pageMargins left="0" right="0" top="0" bottom="0" header="0" footer="0"/>
  <pageSetup paperSize="9" scale="34" fitToHeight="0" orientation="landscape" r:id="rId66"/>
  <headerFooter alignWithMargins="0">
    <oddFooter>&amp;R&amp;8&amp;F  &amp;A  &amp;D  fel</oddFooter>
  </headerFooter>
  <drawing r:id="rId67"/>
  <legacyDrawing r:id="rId68"/>
  <tableParts count="1">
    <tablePart r:id="rId69"/>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1">
    <tabColor rgb="FFFFFF99"/>
    <pageSetUpPr fitToPage="1"/>
  </sheetPr>
  <dimension ref="A1:AR571"/>
  <sheetViews>
    <sheetView showZeros="0" zoomScale="70" zoomScaleNormal="70" zoomScaleSheetLayoutView="40" workbookViewId="0">
      <pane xSplit="4" ySplit="8" topLeftCell="I12" activePane="bottomRight" state="frozen"/>
      <selection activeCell="C39" sqref="C39"/>
      <selection pane="topRight" activeCell="C39" sqref="C39"/>
      <selection pane="bottomLeft" activeCell="C39" sqref="C39"/>
      <selection pane="bottomRight" activeCell="A21" sqref="A21:XFD21"/>
    </sheetView>
  </sheetViews>
  <sheetFormatPr baseColWidth="10" defaultColWidth="11.42578125" defaultRowHeight="19.5" x14ac:dyDescent="0.2"/>
  <cols>
    <col min="1" max="1" width="22.140625" style="5" customWidth="1"/>
    <col min="2" max="2" width="10.140625" style="4" customWidth="1"/>
    <col min="3" max="3" width="13" style="141" customWidth="1"/>
    <col min="4" max="4" width="49.28515625" style="17" bestFit="1" customWidth="1"/>
    <col min="5" max="5" width="13" style="4" customWidth="1"/>
    <col min="6" max="6" width="16.28515625" style="181" bestFit="1" customWidth="1"/>
    <col min="7" max="7" width="28" style="279" customWidth="1"/>
    <col min="8" max="8" width="17.85546875" style="135" customWidth="1"/>
    <col min="9" max="9" width="16.42578125" style="135" customWidth="1"/>
    <col min="10" max="10" width="17.42578125" style="135" bestFit="1" customWidth="1"/>
    <col min="11" max="19" width="5.7109375" style="63" customWidth="1"/>
    <col min="20" max="20" width="6.7109375" style="63" customWidth="1"/>
    <col min="21" max="21" width="6.28515625" style="63" customWidth="1"/>
    <col min="22" max="29" width="6.7109375" style="63" customWidth="1"/>
    <col min="30" max="30" width="7.28515625" style="63" customWidth="1"/>
    <col min="31" max="31" width="6.7109375" style="63" customWidth="1"/>
    <col min="32" max="34" width="7.28515625" style="63" customWidth="1"/>
    <col min="35" max="35" width="6.7109375" style="63" customWidth="1"/>
    <col min="36" max="36" width="6.42578125" style="63" customWidth="1"/>
    <col min="37" max="39" width="7.28515625" style="63" customWidth="1"/>
    <col min="40" max="41" width="5.7109375" style="63" customWidth="1"/>
    <col min="42" max="42" width="22.28515625" style="67" customWidth="1"/>
    <col min="43" max="16384" width="11.42578125" style="59"/>
  </cols>
  <sheetData>
    <row r="1" spans="1:44" s="19" customFormat="1" ht="41.25" customHeight="1" thickBot="1" x14ac:dyDescent="0.35">
      <c r="A1" s="5"/>
      <c r="B1" s="4"/>
      <c r="C1" s="141"/>
      <c r="D1" s="248">
        <v>44044</v>
      </c>
      <c r="E1" s="4"/>
      <c r="F1" s="18"/>
      <c r="G1" s="267"/>
      <c r="H1" s="132"/>
      <c r="I1" s="132"/>
      <c r="J1" s="204"/>
      <c r="K1" s="198" t="s">
        <v>15</v>
      </c>
      <c r="L1" s="204"/>
      <c r="M1" s="132"/>
      <c r="N1" s="132"/>
      <c r="O1" s="132"/>
      <c r="P1" s="132"/>
      <c r="Q1" s="132"/>
      <c r="R1" s="132"/>
      <c r="S1" s="132"/>
      <c r="T1" s="204"/>
      <c r="U1" s="204"/>
      <c r="V1" s="204"/>
      <c r="W1" s="132"/>
      <c r="X1" s="132"/>
      <c r="Y1" s="132"/>
      <c r="Z1" s="132"/>
      <c r="AA1" s="204"/>
      <c r="AB1" s="204"/>
      <c r="AC1" s="132"/>
      <c r="AD1" s="132"/>
      <c r="AE1" s="132"/>
      <c r="AG1" s="132"/>
      <c r="AH1" s="204"/>
      <c r="AI1" s="205">
        <f>MONTH(D1)</f>
        <v>8</v>
      </c>
      <c r="AJ1" s="346" t="str">
        <f>TEXT(DATE(YEAR(D1),MONTH(D1),DAY(D1)),"MMMM")</f>
        <v>August</v>
      </c>
      <c r="AK1" s="346"/>
      <c r="AL1" s="346"/>
      <c r="AM1" s="346"/>
      <c r="AN1" s="346"/>
      <c r="AO1" s="347">
        <f>YEAR(D1)</f>
        <v>2020</v>
      </c>
      <c r="AP1" s="347"/>
      <c r="AR1" s="206"/>
    </row>
    <row r="2" spans="1:44" s="24" customFormat="1" ht="15" customHeight="1" x14ac:dyDescent="0.2">
      <c r="A2" s="5"/>
      <c r="B2" s="4"/>
      <c r="C2" s="141"/>
      <c r="D2" s="20"/>
      <c r="E2" s="104"/>
      <c r="F2" s="182"/>
      <c r="G2" s="268"/>
      <c r="H2" s="133"/>
      <c r="I2" s="133"/>
      <c r="J2" s="133"/>
      <c r="K2" s="62"/>
      <c r="L2" s="22"/>
      <c r="M2" s="22"/>
      <c r="N2" s="22"/>
      <c r="O2" s="22"/>
      <c r="P2" s="23"/>
      <c r="Q2" s="22"/>
      <c r="R2" s="22"/>
      <c r="S2" s="22"/>
      <c r="T2" s="22"/>
      <c r="U2" s="62"/>
      <c r="V2" s="62"/>
      <c r="W2" s="62"/>
      <c r="X2" s="22"/>
      <c r="Y2" s="22"/>
      <c r="Z2" s="22"/>
      <c r="AA2" s="22"/>
      <c r="AB2" s="62"/>
      <c r="AC2" s="62"/>
      <c r="AD2" s="22"/>
      <c r="AE2" s="22"/>
      <c r="AF2" s="22"/>
      <c r="AG2" s="22"/>
      <c r="AH2" s="22"/>
      <c r="AI2" s="62"/>
      <c r="AJ2" s="62"/>
      <c r="AK2" s="22"/>
      <c r="AL2" s="22"/>
      <c r="AM2" s="22"/>
      <c r="AN2" s="22"/>
      <c r="AO2" s="22"/>
    </row>
    <row r="3" spans="1:44" s="24" customFormat="1" ht="35.25" customHeight="1" x14ac:dyDescent="0.2">
      <c r="A3" s="5"/>
      <c r="B3" s="4"/>
      <c r="C3" s="141"/>
      <c r="D3" s="20"/>
      <c r="E3" s="104"/>
      <c r="F3" s="182"/>
      <c r="G3" s="268"/>
      <c r="H3" s="133"/>
      <c r="I3" s="133"/>
      <c r="J3" s="133"/>
      <c r="K3" s="62"/>
      <c r="L3" s="282"/>
      <c r="M3" s="320" t="s">
        <v>16</v>
      </c>
      <c r="N3" s="339"/>
      <c r="O3" s="323">
        <v>381489</v>
      </c>
      <c r="P3" s="324"/>
      <c r="Q3" s="324"/>
      <c r="R3" s="325"/>
      <c r="S3" s="244"/>
      <c r="T3" s="321" t="s">
        <v>16</v>
      </c>
      <c r="U3" s="322"/>
      <c r="V3" s="326">
        <v>361241</v>
      </c>
      <c r="W3" s="327"/>
      <c r="X3" s="327"/>
      <c r="Y3" s="328"/>
      <c r="Z3" s="245"/>
      <c r="AA3" s="245"/>
      <c r="AB3" s="283"/>
      <c r="AC3" s="321" t="s">
        <v>16</v>
      </c>
      <c r="AD3" s="322"/>
      <c r="AE3" s="331">
        <v>361240</v>
      </c>
      <c r="AF3" s="332"/>
      <c r="AG3" s="332"/>
      <c r="AH3" s="333"/>
      <c r="AI3" s="62"/>
      <c r="AJ3" s="62"/>
      <c r="AK3" s="319"/>
      <c r="AL3" s="319"/>
      <c r="AM3" s="319"/>
      <c r="AN3" s="319"/>
      <c r="AO3" s="319"/>
      <c r="AP3" s="319"/>
    </row>
    <row r="4" spans="1:44" s="123" customFormat="1" ht="33" customHeight="1" x14ac:dyDescent="0.3">
      <c r="A4" s="231">
        <f>SUBTOTAL(102,tab_Anwesenheit456791011[TAS])</f>
        <v>77</v>
      </c>
      <c r="B4" s="129" t="s">
        <v>169</v>
      </c>
      <c r="C4" s="142"/>
      <c r="D4" s="23"/>
      <c r="E4" s="120"/>
      <c r="F4" s="183"/>
      <c r="G4" s="269"/>
      <c r="H4" s="134"/>
      <c r="I4" s="134"/>
      <c r="J4" s="134"/>
      <c r="K4" s="172"/>
      <c r="L4" s="122"/>
      <c r="M4" s="122"/>
      <c r="N4" s="122"/>
      <c r="O4" s="329">
        <f>COUNTIFS(tab_Anwesenheit456791011[[#All],[TAS]],O3)</f>
        <v>6</v>
      </c>
      <c r="P4" s="329"/>
      <c r="Q4" s="329"/>
      <c r="R4" s="329"/>
      <c r="S4" s="246"/>
      <c r="T4" s="246"/>
      <c r="U4" s="247"/>
      <c r="V4" s="329">
        <f>COUNTIFS(tab_Anwesenheit456791011[[#All],[TAS]],V3)</f>
        <v>50</v>
      </c>
      <c r="W4" s="329"/>
      <c r="X4" s="329"/>
      <c r="Y4" s="329"/>
      <c r="Z4" s="246"/>
      <c r="AA4" s="246"/>
      <c r="AB4" s="247"/>
      <c r="AC4" s="247"/>
      <c r="AD4" s="246"/>
      <c r="AE4" s="329">
        <f>COUNTIFS(tab_Anwesenheit456791011[[#All],[TAS]],AE3)</f>
        <v>21</v>
      </c>
      <c r="AF4" s="329"/>
      <c r="AG4" s="329"/>
      <c r="AH4" s="329"/>
      <c r="AI4" s="172"/>
      <c r="AJ4" s="172"/>
      <c r="AK4" s="285" t="s">
        <v>166</v>
      </c>
      <c r="AL4" s="122"/>
      <c r="AM4" s="122"/>
      <c r="AN4" s="122"/>
      <c r="AO4" s="330">
        <f>COUNT(tab_Anwesenheit456791011[TAS])</f>
        <v>77</v>
      </c>
      <c r="AP4" s="330"/>
    </row>
    <row r="5" spans="1:44" s="123" customFormat="1" ht="33" customHeight="1" x14ac:dyDescent="0.3">
      <c r="A5" s="231"/>
      <c r="B5" s="129"/>
      <c r="C5" s="142"/>
      <c r="D5" s="23"/>
      <c r="E5" s="120"/>
      <c r="F5" s="183"/>
      <c r="G5" s="269"/>
      <c r="H5" s="134"/>
      <c r="I5" s="134"/>
      <c r="J5" s="134"/>
      <c r="K5" s="172"/>
      <c r="L5" s="172"/>
      <c r="M5" s="172"/>
      <c r="N5" s="172"/>
      <c r="O5" s="225"/>
      <c r="P5" s="225"/>
      <c r="Q5" s="225"/>
      <c r="R5" s="225"/>
      <c r="S5" s="172"/>
      <c r="T5" s="172"/>
      <c r="U5" s="172"/>
      <c r="V5" s="225"/>
      <c r="W5" s="225"/>
      <c r="X5" s="225"/>
      <c r="Y5" s="225"/>
      <c r="Z5" s="172"/>
      <c r="AA5" s="172"/>
      <c r="AB5" s="172"/>
      <c r="AC5" s="172"/>
      <c r="AD5" s="172"/>
      <c r="AE5" s="225"/>
      <c r="AF5" s="225"/>
      <c r="AG5" s="225"/>
      <c r="AH5" s="225"/>
      <c r="AI5" s="172"/>
      <c r="AJ5" s="172"/>
      <c r="AK5" s="225"/>
      <c r="AL5" s="172"/>
      <c r="AM5" s="172"/>
      <c r="AN5" s="172"/>
      <c r="AO5" s="225"/>
      <c r="AP5" s="225"/>
    </row>
    <row r="6" spans="1:44" s="251" customFormat="1" ht="21.75" customHeight="1" x14ac:dyDescent="0.2">
      <c r="A6" s="207"/>
      <c r="B6" s="207"/>
      <c r="C6" s="207"/>
      <c r="D6" s="207"/>
      <c r="E6" s="207"/>
      <c r="F6" s="214"/>
      <c r="G6" s="270"/>
      <c r="H6" s="214"/>
      <c r="I6" s="214"/>
      <c r="J6" s="249"/>
      <c r="K6" s="250">
        <f>$D$1</f>
        <v>44044</v>
      </c>
      <c r="L6" s="250">
        <f>IFERROR(IF(MONTH($D$1)&lt;&gt;MONTH(K$6+1),"",K$6+1),"")</f>
        <v>44045</v>
      </c>
      <c r="M6" s="250">
        <f t="shared" ref="M6:AP6" si="0">IFERROR(IF(MONTH($D$1)&lt;&gt;MONTH(L$6+1),"",L$6+1),"")</f>
        <v>44046</v>
      </c>
      <c r="N6" s="250">
        <f t="shared" si="0"/>
        <v>44047</v>
      </c>
      <c r="O6" s="250">
        <f t="shared" si="0"/>
        <v>44048</v>
      </c>
      <c r="P6" s="250">
        <f t="shared" si="0"/>
        <v>44049</v>
      </c>
      <c r="Q6" s="250">
        <f t="shared" si="0"/>
        <v>44050</v>
      </c>
      <c r="R6" s="250">
        <f t="shared" si="0"/>
        <v>44051</v>
      </c>
      <c r="S6" s="250">
        <f t="shared" si="0"/>
        <v>44052</v>
      </c>
      <c r="T6" s="250">
        <f t="shared" si="0"/>
        <v>44053</v>
      </c>
      <c r="U6" s="250">
        <f t="shared" si="0"/>
        <v>44054</v>
      </c>
      <c r="V6" s="250">
        <f t="shared" si="0"/>
        <v>44055</v>
      </c>
      <c r="W6" s="250">
        <f t="shared" si="0"/>
        <v>44056</v>
      </c>
      <c r="X6" s="250">
        <f t="shared" si="0"/>
        <v>44057</v>
      </c>
      <c r="Y6" s="250">
        <f t="shared" si="0"/>
        <v>44058</v>
      </c>
      <c r="Z6" s="250">
        <f t="shared" si="0"/>
        <v>44059</v>
      </c>
      <c r="AA6" s="250">
        <f t="shared" si="0"/>
        <v>44060</v>
      </c>
      <c r="AB6" s="250">
        <f t="shared" si="0"/>
        <v>44061</v>
      </c>
      <c r="AC6" s="250">
        <f t="shared" si="0"/>
        <v>44062</v>
      </c>
      <c r="AD6" s="250">
        <f t="shared" si="0"/>
        <v>44063</v>
      </c>
      <c r="AE6" s="250">
        <f t="shared" si="0"/>
        <v>44064</v>
      </c>
      <c r="AF6" s="250">
        <f t="shared" si="0"/>
        <v>44065</v>
      </c>
      <c r="AG6" s="250">
        <f t="shared" si="0"/>
        <v>44066</v>
      </c>
      <c r="AH6" s="250">
        <f t="shared" si="0"/>
        <v>44067</v>
      </c>
      <c r="AI6" s="250">
        <f t="shared" si="0"/>
        <v>44068</v>
      </c>
      <c r="AJ6" s="250">
        <f t="shared" si="0"/>
        <v>44069</v>
      </c>
      <c r="AK6" s="250">
        <f t="shared" si="0"/>
        <v>44070</v>
      </c>
      <c r="AL6" s="250">
        <f t="shared" si="0"/>
        <v>44071</v>
      </c>
      <c r="AM6" s="250">
        <f t="shared" si="0"/>
        <v>44072</v>
      </c>
      <c r="AN6" s="250">
        <f t="shared" si="0"/>
        <v>44073</v>
      </c>
      <c r="AO6" s="250">
        <f t="shared" si="0"/>
        <v>44074</v>
      </c>
      <c r="AP6" s="249" t="str">
        <f t="shared" si="0"/>
        <v/>
      </c>
    </row>
    <row r="7" spans="1:44" s="215" customFormat="1" ht="20.25" customHeight="1" x14ac:dyDescent="0.2">
      <c r="A7" s="208"/>
      <c r="B7" s="208"/>
      <c r="E7" s="216"/>
      <c r="F7" s="217"/>
      <c r="G7" s="271"/>
      <c r="H7" s="217"/>
      <c r="I7" s="217"/>
      <c r="J7" s="217"/>
      <c r="K7" s="252" t="str">
        <f>IFERROR(IF(VLOOKUP(K$6,tbl_Feiertage[Feiertage],1,FALSE)&lt;&gt;"","F"),"")</f>
        <v/>
      </c>
      <c r="L7" s="252" t="str">
        <f>IFERROR(IF(VLOOKUP(L$6,tbl_Feiertage[Feiertage],1,FALSE)&lt;&gt;"","F"),"")</f>
        <v/>
      </c>
      <c r="M7" s="252" t="str">
        <f>IFERROR(IF(VLOOKUP(M$6,tbl_Feiertage[Feiertage],1,FALSE)&lt;&gt;"","F"),"")</f>
        <v/>
      </c>
      <c r="N7" s="252" t="str">
        <f>IFERROR(IF(VLOOKUP(N$6,tbl_Feiertage[Feiertage],1,FALSE)&lt;&gt;"","F"),"")</f>
        <v/>
      </c>
      <c r="O7" s="252" t="str">
        <f>IFERROR(IF(VLOOKUP(O$6,tbl_Feiertage[Feiertage],1,FALSE)&lt;&gt;"","F"),"")</f>
        <v/>
      </c>
      <c r="P7" s="252" t="str">
        <f>IFERROR(IF(VLOOKUP(P$6,tbl_Feiertage[Feiertage],1,FALSE)&lt;&gt;"","F"),"")</f>
        <v/>
      </c>
      <c r="Q7" s="252" t="str">
        <f>IFERROR(IF(VLOOKUP(Q$6,tbl_Feiertage[Feiertage],1,FALSE)&lt;&gt;"","F"),"")</f>
        <v/>
      </c>
      <c r="R7" s="252" t="str">
        <f>IFERROR(IF(VLOOKUP(R$6,tbl_Feiertage[Feiertage],1,FALSE)&lt;&gt;"","F"),"")</f>
        <v/>
      </c>
      <c r="S7" s="252" t="str">
        <f>IFERROR(IF(VLOOKUP(S$6,tbl_Feiertage[Feiertage],1,FALSE)&lt;&gt;"","F"),"")</f>
        <v/>
      </c>
      <c r="T7" s="252" t="str">
        <f>IFERROR(IF(VLOOKUP(T$6,tbl_Feiertage[Feiertage],1,FALSE)&lt;&gt;"","F"),"")</f>
        <v/>
      </c>
      <c r="U7" s="252" t="str">
        <f>IFERROR(IF(VLOOKUP(U$6,tbl_Feiertage[Feiertage],1,FALSE)&lt;&gt;"","F"),"")</f>
        <v/>
      </c>
      <c r="V7" s="252" t="str">
        <f>IFERROR(IF(VLOOKUP(V$6,tbl_Feiertage[Feiertage],1,FALSE)&lt;&gt;"","F"),"")</f>
        <v/>
      </c>
      <c r="W7" s="252" t="str">
        <f>IFERROR(IF(VLOOKUP(W$6,tbl_Feiertage[Feiertage],1,FALSE)&lt;&gt;"","F"),"")</f>
        <v/>
      </c>
      <c r="X7" s="252" t="str">
        <f>IFERROR(IF(VLOOKUP(X$6,tbl_Feiertage[Feiertage],1,FALSE)&lt;&gt;"","F"),"")</f>
        <v/>
      </c>
      <c r="Y7" s="252" t="str">
        <f>IFERROR(IF(VLOOKUP(Y$6,tbl_Feiertage[Feiertage],1,FALSE)&lt;&gt;"","F"),"")</f>
        <v>F</v>
      </c>
      <c r="Z7" s="252" t="str">
        <f>IFERROR(IF(VLOOKUP(Z$6,tbl_Feiertage[Feiertage],1,FALSE)&lt;&gt;"","F"),"")</f>
        <v/>
      </c>
      <c r="AA7" s="252" t="str">
        <f>IFERROR(IF(VLOOKUP(AA$6,tbl_Feiertage[Feiertage],1,FALSE)&lt;&gt;"","F"),"")</f>
        <v/>
      </c>
      <c r="AB7" s="252" t="str">
        <f>IFERROR(IF(VLOOKUP(AB$6,tbl_Feiertage[Feiertage],1,FALSE)&lt;&gt;"","F"),"")</f>
        <v/>
      </c>
      <c r="AC7" s="252" t="str">
        <f>IFERROR(IF(VLOOKUP(AC$6,tbl_Feiertage[Feiertage],1,FALSE)&lt;&gt;"","F"),"")</f>
        <v/>
      </c>
      <c r="AD7" s="252" t="str">
        <f>IFERROR(IF(VLOOKUP(AD$6,tbl_Feiertage[Feiertage],1,FALSE)&lt;&gt;"","F"),"")</f>
        <v/>
      </c>
      <c r="AE7" s="252" t="str">
        <f>IFERROR(IF(VLOOKUP(AE$6,tbl_Feiertage[Feiertage],1,FALSE)&lt;&gt;"","F"),"")</f>
        <v/>
      </c>
      <c r="AF7" s="252" t="str">
        <f>IFERROR(IF(VLOOKUP(AF$6,tbl_Feiertage[Feiertage],1,FALSE)&lt;&gt;"","F"),"")</f>
        <v/>
      </c>
      <c r="AG7" s="252" t="str">
        <f>IFERROR(IF(VLOOKUP(AG$6,tbl_Feiertage[Feiertage],1,FALSE)&lt;&gt;"","F"),"")</f>
        <v/>
      </c>
      <c r="AH7" s="252" t="str">
        <f>IFERROR(IF(VLOOKUP(AH$6,tbl_Feiertage[Feiertage],1,FALSE)&lt;&gt;"","F"),"")</f>
        <v/>
      </c>
      <c r="AI7" s="252" t="str">
        <f>IFERROR(IF(VLOOKUP(AI$6,tbl_Feiertage[Feiertage],1,FALSE)&lt;&gt;"","F"),"")</f>
        <v/>
      </c>
      <c r="AJ7" s="252" t="str">
        <f>IFERROR(IF(VLOOKUP(AJ$6,tbl_Feiertage[Feiertage],1,FALSE)&lt;&gt;"","F"),"")</f>
        <v/>
      </c>
      <c r="AK7" s="252" t="str">
        <f>IFERROR(IF(VLOOKUP(AK$6,tbl_Feiertage[Feiertage],1,FALSE)&lt;&gt;"","F"),"")</f>
        <v/>
      </c>
      <c r="AL7" s="252" t="str">
        <f>IFERROR(IF(VLOOKUP(AL$6,tbl_Feiertage[Feiertage],1,FALSE)&lt;&gt;"","F"),"")</f>
        <v/>
      </c>
      <c r="AM7" s="252" t="str">
        <f>IFERROR(IF(VLOOKUP(AM$6,tbl_Feiertage[Feiertage],1,FALSE)&lt;&gt;"","F"),"")</f>
        <v/>
      </c>
      <c r="AN7" s="252" t="str">
        <f>IFERROR(IF(VLOOKUP(AN$6,tbl_Feiertage[Feiertage],1,FALSE)&lt;&gt;"","F"),"")</f>
        <v/>
      </c>
      <c r="AO7" s="252" t="str">
        <f>IFERROR(IF(VLOOKUP(AO$6,tbl_Feiertage[Feiertage],1,FALSE)&lt;&gt;"","F"),"")</f>
        <v/>
      </c>
      <c r="AP7" s="253" t="s">
        <v>331</v>
      </c>
    </row>
    <row r="8" spans="1:44" s="224" customFormat="1" ht="48" customHeight="1" x14ac:dyDescent="0.2">
      <c r="A8" s="112" t="s">
        <v>16</v>
      </c>
      <c r="B8" s="113" t="s">
        <v>14</v>
      </c>
      <c r="C8" s="113" t="s">
        <v>8</v>
      </c>
      <c r="D8" s="114" t="s">
        <v>7</v>
      </c>
      <c r="E8" s="115" t="s">
        <v>12</v>
      </c>
      <c r="F8" s="184" t="s">
        <v>13</v>
      </c>
      <c r="G8" s="272" t="s">
        <v>238</v>
      </c>
      <c r="H8" s="136" t="s">
        <v>9</v>
      </c>
      <c r="I8" s="136" t="s">
        <v>10</v>
      </c>
      <c r="J8" s="136" t="s">
        <v>6</v>
      </c>
      <c r="K8" s="226" t="s">
        <v>137</v>
      </c>
      <c r="L8" s="226" t="s">
        <v>138</v>
      </c>
      <c r="M8" s="226" t="s">
        <v>139</v>
      </c>
      <c r="N8" s="226" t="s">
        <v>140</v>
      </c>
      <c r="O8" s="226" t="s">
        <v>141</v>
      </c>
      <c r="P8" s="226" t="s">
        <v>142</v>
      </c>
      <c r="Q8" s="226" t="s">
        <v>143</v>
      </c>
      <c r="R8" s="226" t="s">
        <v>144</v>
      </c>
      <c r="S8" s="226" t="s">
        <v>145</v>
      </c>
      <c r="T8" s="226" t="s">
        <v>146</v>
      </c>
      <c r="U8" s="226" t="s">
        <v>147</v>
      </c>
      <c r="V8" s="226" t="s">
        <v>148</v>
      </c>
      <c r="W8" s="226" t="s">
        <v>149</v>
      </c>
      <c r="X8" s="226" t="s">
        <v>150</v>
      </c>
      <c r="Y8" s="226" t="s">
        <v>151</v>
      </c>
      <c r="Z8" s="226" t="s">
        <v>152</v>
      </c>
      <c r="AA8" s="226" t="s">
        <v>153</v>
      </c>
      <c r="AB8" s="226" t="s">
        <v>154</v>
      </c>
      <c r="AC8" s="226" t="s">
        <v>155</v>
      </c>
      <c r="AD8" s="226" t="s">
        <v>156</v>
      </c>
      <c r="AE8" s="226" t="s">
        <v>157</v>
      </c>
      <c r="AF8" s="226" t="s">
        <v>158</v>
      </c>
      <c r="AG8" s="226" t="s">
        <v>159</v>
      </c>
      <c r="AH8" s="226" t="s">
        <v>160</v>
      </c>
      <c r="AI8" s="226" t="s">
        <v>161</v>
      </c>
      <c r="AJ8" s="226" t="s">
        <v>162</v>
      </c>
      <c r="AK8" s="226" t="s">
        <v>163</v>
      </c>
      <c r="AL8" s="226" t="s">
        <v>164</v>
      </c>
      <c r="AM8" s="226" t="s">
        <v>165</v>
      </c>
      <c r="AN8" s="226" t="s">
        <v>167</v>
      </c>
      <c r="AO8" s="227" t="s">
        <v>168</v>
      </c>
      <c r="AP8" s="118" t="s">
        <v>0</v>
      </c>
    </row>
    <row r="9" spans="1:44" s="224" customFormat="1" ht="22.5" customHeight="1" x14ac:dyDescent="0.2">
      <c r="A9" s="223">
        <v>381489</v>
      </c>
      <c r="B9" s="284" t="s">
        <v>34</v>
      </c>
      <c r="C9" s="115"/>
      <c r="D9" s="32" t="s">
        <v>392</v>
      </c>
      <c r="E9" s="81">
        <v>3646</v>
      </c>
      <c r="F9" s="185">
        <v>36636</v>
      </c>
      <c r="G9" s="265" t="s">
        <v>370</v>
      </c>
      <c r="H9" s="166"/>
      <c r="I9" s="71">
        <v>43997</v>
      </c>
      <c r="J9" s="71">
        <v>44113</v>
      </c>
      <c r="K9" s="37"/>
      <c r="L9" s="37"/>
      <c r="M9" s="37" t="s">
        <v>83</v>
      </c>
      <c r="N9" s="37" t="s">
        <v>83</v>
      </c>
      <c r="O9" s="37" t="s">
        <v>83</v>
      </c>
      <c r="P9" s="37" t="s">
        <v>83</v>
      </c>
      <c r="Q9" s="37" t="s">
        <v>83</v>
      </c>
      <c r="R9" s="37"/>
      <c r="S9" s="37"/>
      <c r="T9" s="96" t="s">
        <v>107</v>
      </c>
      <c r="U9" s="37" t="s">
        <v>94</v>
      </c>
      <c r="V9" s="37" t="s">
        <v>94</v>
      </c>
      <c r="W9" s="37" t="s">
        <v>94</v>
      </c>
      <c r="X9" s="37" t="s">
        <v>94</v>
      </c>
      <c r="Y9" s="37"/>
      <c r="Z9" s="37"/>
      <c r="AA9" s="37" t="s">
        <v>94</v>
      </c>
      <c r="AB9" s="37" t="s">
        <v>93</v>
      </c>
      <c r="AC9" s="37" t="s">
        <v>93</v>
      </c>
      <c r="AD9" s="37" t="s">
        <v>93</v>
      </c>
      <c r="AE9" s="37" t="s">
        <v>94</v>
      </c>
      <c r="AF9" s="37"/>
      <c r="AG9" s="37"/>
      <c r="AH9" s="37" t="s">
        <v>93</v>
      </c>
      <c r="AI9" s="37" t="s">
        <v>93</v>
      </c>
      <c r="AJ9" s="37" t="s">
        <v>94</v>
      </c>
      <c r="AK9" s="37" t="s">
        <v>91</v>
      </c>
      <c r="AL9" s="37" t="s">
        <v>94</v>
      </c>
      <c r="AM9" s="37"/>
      <c r="AN9" s="37"/>
      <c r="AO9" s="37" t="s">
        <v>93</v>
      </c>
      <c r="AP9" s="126"/>
    </row>
    <row r="10" spans="1:44" s="55" customFormat="1" ht="22.5" customHeight="1" x14ac:dyDescent="0.25">
      <c r="A10" s="223">
        <v>381489</v>
      </c>
      <c r="B10" s="284">
        <v>14</v>
      </c>
      <c r="C10" s="7">
        <v>124</v>
      </c>
      <c r="D10" s="32" t="s">
        <v>135</v>
      </c>
      <c r="E10" s="81">
        <v>4042</v>
      </c>
      <c r="F10" s="185">
        <v>36856</v>
      </c>
      <c r="G10" s="275" t="s">
        <v>241</v>
      </c>
      <c r="H10" s="166"/>
      <c r="I10" s="71">
        <v>43864</v>
      </c>
      <c r="J10" s="71">
        <v>44533</v>
      </c>
      <c r="K10" s="37"/>
      <c r="L10" s="37"/>
      <c r="M10" s="37" t="s">
        <v>83</v>
      </c>
      <c r="N10" s="37" t="s">
        <v>83</v>
      </c>
      <c r="O10" s="37" t="s">
        <v>83</v>
      </c>
      <c r="P10" s="37" t="s">
        <v>83</v>
      </c>
      <c r="Q10" s="37" t="s">
        <v>83</v>
      </c>
      <c r="R10" s="37"/>
      <c r="S10" s="37"/>
      <c r="T10" s="37" t="s">
        <v>94</v>
      </c>
      <c r="U10" s="37" t="s">
        <v>94</v>
      </c>
      <c r="V10" s="37" t="s">
        <v>94</v>
      </c>
      <c r="W10" s="37" t="s">
        <v>94</v>
      </c>
      <c r="X10" s="37" t="s">
        <v>83</v>
      </c>
      <c r="Y10" s="37"/>
      <c r="Z10" s="37"/>
      <c r="AA10" s="37" t="s">
        <v>94</v>
      </c>
      <c r="AB10" s="37" t="s">
        <v>94</v>
      </c>
      <c r="AC10" s="37" t="s">
        <v>94</v>
      </c>
      <c r="AD10" s="37" t="s">
        <v>94</v>
      </c>
      <c r="AE10" s="37" t="s">
        <v>91</v>
      </c>
      <c r="AF10" s="37"/>
      <c r="AG10" s="37"/>
      <c r="AH10" s="37" t="s">
        <v>94</v>
      </c>
      <c r="AI10" s="37" t="s">
        <v>94</v>
      </c>
      <c r="AJ10" s="37" t="s">
        <v>91</v>
      </c>
      <c r="AK10" s="37" t="s">
        <v>91</v>
      </c>
      <c r="AL10" s="37" t="s">
        <v>91</v>
      </c>
      <c r="AM10" s="37"/>
      <c r="AN10" s="37"/>
      <c r="AO10" s="37" t="s">
        <v>94</v>
      </c>
      <c r="AP10" s="126"/>
    </row>
    <row r="11" spans="1:44" s="55" customFormat="1" ht="22.5" customHeight="1" x14ac:dyDescent="0.25">
      <c r="A11" s="223">
        <v>381489</v>
      </c>
      <c r="B11" s="284">
        <v>15</v>
      </c>
      <c r="C11" s="7"/>
      <c r="D11" s="32" t="s">
        <v>219</v>
      </c>
      <c r="E11" s="107">
        <v>6443</v>
      </c>
      <c r="F11" s="70">
        <v>27145</v>
      </c>
      <c r="G11" s="273" t="s">
        <v>240</v>
      </c>
      <c r="H11" s="166"/>
      <c r="I11" s="71">
        <v>43969</v>
      </c>
      <c r="J11" s="71">
        <v>44610</v>
      </c>
      <c r="K11" s="37"/>
      <c r="L11" s="37"/>
      <c r="M11" s="37" t="s">
        <v>83</v>
      </c>
      <c r="N11" s="37" t="s">
        <v>83</v>
      </c>
      <c r="O11" s="37" t="s">
        <v>83</v>
      </c>
      <c r="P11" s="37" t="s">
        <v>83</v>
      </c>
      <c r="Q11" s="37" t="s">
        <v>83</v>
      </c>
      <c r="R11" s="37"/>
      <c r="S11" s="37"/>
      <c r="T11" s="37" t="s">
        <v>83</v>
      </c>
      <c r="U11" s="37" t="s">
        <v>83</v>
      </c>
      <c r="V11" s="37" t="s">
        <v>83</v>
      </c>
      <c r="W11" s="37" t="s">
        <v>83</v>
      </c>
      <c r="X11" s="37" t="s">
        <v>83</v>
      </c>
      <c r="Y11" s="37"/>
      <c r="Z11" s="37"/>
      <c r="AA11" s="37" t="s">
        <v>94</v>
      </c>
      <c r="AB11" s="37" t="s">
        <v>94</v>
      </c>
      <c r="AC11" s="37" t="s">
        <v>94</v>
      </c>
      <c r="AD11" s="37" t="s">
        <v>94</v>
      </c>
      <c r="AE11" s="37" t="s">
        <v>94</v>
      </c>
      <c r="AF11" s="37"/>
      <c r="AG11" s="37"/>
      <c r="AH11" s="37" t="s">
        <v>94</v>
      </c>
      <c r="AI11" s="37" t="s">
        <v>94</v>
      </c>
      <c r="AJ11" s="37" t="s">
        <v>94</v>
      </c>
      <c r="AK11" s="37" t="s">
        <v>94</v>
      </c>
      <c r="AL11" s="37" t="s">
        <v>94</v>
      </c>
      <c r="AM11" s="37"/>
      <c r="AN11" s="37"/>
      <c r="AO11" s="37" t="s">
        <v>94</v>
      </c>
      <c r="AP11" s="126"/>
    </row>
    <row r="12" spans="1:44" s="55" customFormat="1" ht="22.5" customHeight="1" x14ac:dyDescent="0.25">
      <c r="A12" s="223">
        <v>381489</v>
      </c>
      <c r="B12" s="284" t="s">
        <v>17</v>
      </c>
      <c r="C12" s="99"/>
      <c r="D12" s="41" t="s">
        <v>76</v>
      </c>
      <c r="E12" s="81">
        <v>1305</v>
      </c>
      <c r="F12" s="185">
        <v>26281</v>
      </c>
      <c r="G12" s="273" t="s">
        <v>242</v>
      </c>
      <c r="H12" s="71">
        <v>43774</v>
      </c>
      <c r="I12" s="71">
        <v>43864</v>
      </c>
      <c r="J12" s="71">
        <v>44400</v>
      </c>
      <c r="K12" s="37"/>
      <c r="L12" s="37"/>
      <c r="M12" s="37" t="s">
        <v>83</v>
      </c>
      <c r="N12" s="37" t="s">
        <v>83</v>
      </c>
      <c r="O12" s="37" t="s">
        <v>83</v>
      </c>
      <c r="P12" s="37" t="s">
        <v>83</v>
      </c>
      <c r="Q12" s="37" t="s">
        <v>83</v>
      </c>
      <c r="R12" s="37"/>
      <c r="S12" s="37"/>
      <c r="T12" s="37" t="s">
        <v>83</v>
      </c>
      <c r="U12" s="37" t="s">
        <v>83</v>
      </c>
      <c r="V12" s="37" t="s">
        <v>83</v>
      </c>
      <c r="W12" s="37" t="s">
        <v>83</v>
      </c>
      <c r="X12" s="37" t="s">
        <v>83</v>
      </c>
      <c r="Y12" s="37"/>
      <c r="Z12" s="37"/>
      <c r="AA12" s="37" t="s">
        <v>91</v>
      </c>
      <c r="AB12" s="37" t="s">
        <v>91</v>
      </c>
      <c r="AC12" s="37" t="s">
        <v>91</v>
      </c>
      <c r="AD12" s="37" t="s">
        <v>96</v>
      </c>
      <c r="AE12" s="37" t="s">
        <v>96</v>
      </c>
      <c r="AF12" s="37" t="s">
        <v>96</v>
      </c>
      <c r="AG12" s="37" t="s">
        <v>96</v>
      </c>
      <c r="AH12" s="37" t="s">
        <v>96</v>
      </c>
      <c r="AI12" s="37" t="s">
        <v>96</v>
      </c>
      <c r="AJ12" s="37" t="s">
        <v>96</v>
      </c>
      <c r="AK12" s="37" t="s">
        <v>96</v>
      </c>
      <c r="AL12" s="37" t="s">
        <v>96</v>
      </c>
      <c r="AM12" s="37" t="s">
        <v>96</v>
      </c>
      <c r="AN12" s="37" t="s">
        <v>96</v>
      </c>
      <c r="AO12" s="37" t="s">
        <v>96</v>
      </c>
      <c r="AP12" s="126" t="s">
        <v>192</v>
      </c>
    </row>
    <row r="13" spans="1:44" s="60" customFormat="1" ht="22.5" customHeight="1" x14ac:dyDescent="0.25">
      <c r="A13" s="223">
        <v>381489</v>
      </c>
      <c r="B13" s="284">
        <v>14</v>
      </c>
      <c r="C13" s="8">
        <v>115</v>
      </c>
      <c r="D13" s="32" t="s">
        <v>136</v>
      </c>
      <c r="E13" s="81">
        <v>4033</v>
      </c>
      <c r="F13" s="185">
        <v>37200</v>
      </c>
      <c r="G13" s="275" t="s">
        <v>243</v>
      </c>
      <c r="H13" s="167"/>
      <c r="I13" s="71">
        <v>43864</v>
      </c>
      <c r="J13" s="71">
        <v>44533</v>
      </c>
      <c r="K13" s="37"/>
      <c r="L13" s="37"/>
      <c r="M13" s="37" t="s">
        <v>83</v>
      </c>
      <c r="N13" s="37" t="s">
        <v>83</v>
      </c>
      <c r="O13" s="37" t="s">
        <v>83</v>
      </c>
      <c r="P13" s="37" t="s">
        <v>83</v>
      </c>
      <c r="Q13" s="37" t="s">
        <v>83</v>
      </c>
      <c r="R13" s="37"/>
      <c r="S13" s="37"/>
      <c r="T13" s="37" t="s">
        <v>94</v>
      </c>
      <c r="U13" s="37" t="s">
        <v>94</v>
      </c>
      <c r="V13" s="37" t="s">
        <v>94</v>
      </c>
      <c r="W13" s="37" t="s">
        <v>94</v>
      </c>
      <c r="X13" s="37" t="s">
        <v>94</v>
      </c>
      <c r="Y13" s="37"/>
      <c r="Z13" s="37"/>
      <c r="AA13" s="37" t="s">
        <v>94</v>
      </c>
      <c r="AB13" s="37" t="s">
        <v>94</v>
      </c>
      <c r="AC13" s="37" t="s">
        <v>94</v>
      </c>
      <c r="AD13" s="37" t="s">
        <v>94</v>
      </c>
      <c r="AE13" s="37" t="s">
        <v>94</v>
      </c>
      <c r="AF13" s="37"/>
      <c r="AG13" s="37"/>
      <c r="AH13" s="37" t="s">
        <v>94</v>
      </c>
      <c r="AI13" s="37" t="s">
        <v>94</v>
      </c>
      <c r="AJ13" s="37" t="s">
        <v>94</v>
      </c>
      <c r="AK13" s="37" t="s">
        <v>94</v>
      </c>
      <c r="AL13" s="37" t="s">
        <v>94</v>
      </c>
      <c r="AM13" s="37"/>
      <c r="AN13" s="37"/>
      <c r="AO13" s="37" t="s">
        <v>94</v>
      </c>
      <c r="AP13" s="126"/>
    </row>
    <row r="14" spans="1:44" s="60" customFormat="1" ht="22.5" customHeight="1" x14ac:dyDescent="0.25">
      <c r="A14" s="223">
        <v>381489</v>
      </c>
      <c r="B14" s="284">
        <v>15</v>
      </c>
      <c r="C14" s="8"/>
      <c r="D14" s="32" t="s">
        <v>220</v>
      </c>
      <c r="E14" s="107">
        <v>6517</v>
      </c>
      <c r="F14" s="70">
        <v>31436</v>
      </c>
      <c r="G14" s="273" t="s">
        <v>244</v>
      </c>
      <c r="H14" s="167"/>
      <c r="I14" s="71">
        <v>43969</v>
      </c>
      <c r="J14" s="71">
        <v>44610</v>
      </c>
      <c r="K14" s="37"/>
      <c r="L14" s="37"/>
      <c r="M14" s="37" t="s">
        <v>83</v>
      </c>
      <c r="N14" s="37" t="s">
        <v>83</v>
      </c>
      <c r="O14" s="37" t="s">
        <v>83</v>
      </c>
      <c r="P14" s="37" t="s">
        <v>83</v>
      </c>
      <c r="Q14" s="37" t="s">
        <v>83</v>
      </c>
      <c r="R14" s="37"/>
      <c r="S14" s="37"/>
      <c r="T14" s="37" t="s">
        <v>83</v>
      </c>
      <c r="U14" s="37" t="s">
        <v>83</v>
      </c>
      <c r="V14" s="37" t="s">
        <v>83</v>
      </c>
      <c r="W14" s="37" t="s">
        <v>83</v>
      </c>
      <c r="X14" s="37" t="s">
        <v>83</v>
      </c>
      <c r="Y14" s="37"/>
      <c r="Z14" s="37"/>
      <c r="AA14" s="37" t="s">
        <v>94</v>
      </c>
      <c r="AB14" s="37" t="s">
        <v>94</v>
      </c>
      <c r="AC14" s="37" t="s">
        <v>94</v>
      </c>
      <c r="AD14" s="37" t="s">
        <v>94</v>
      </c>
      <c r="AE14" s="37" t="s">
        <v>94</v>
      </c>
      <c r="AF14" s="37"/>
      <c r="AG14" s="37"/>
      <c r="AH14" s="37" t="s">
        <v>94</v>
      </c>
      <c r="AI14" s="37" t="s">
        <v>94</v>
      </c>
      <c r="AJ14" s="37" t="s">
        <v>94</v>
      </c>
      <c r="AK14" s="37" t="s">
        <v>94</v>
      </c>
      <c r="AL14" s="37" t="s">
        <v>94</v>
      </c>
      <c r="AM14" s="37"/>
      <c r="AN14" s="37"/>
      <c r="AO14" s="37" t="s">
        <v>94</v>
      </c>
      <c r="AP14" s="126"/>
    </row>
    <row r="15" spans="1:44" s="60" customFormat="1" ht="22.5" customHeight="1" x14ac:dyDescent="0.25">
      <c r="A15" s="223">
        <v>361241</v>
      </c>
      <c r="B15" s="6">
        <v>15</v>
      </c>
      <c r="C15" s="9"/>
      <c r="D15" s="51" t="s">
        <v>351</v>
      </c>
      <c r="E15" s="107">
        <v>6036</v>
      </c>
      <c r="F15" s="70">
        <v>35435</v>
      </c>
      <c r="G15" s="275" t="s">
        <v>293</v>
      </c>
      <c r="H15" s="71">
        <v>43969</v>
      </c>
      <c r="I15" s="71">
        <v>44032</v>
      </c>
      <c r="J15" s="71">
        <v>44610</v>
      </c>
      <c r="K15" s="64"/>
      <c r="L15" s="64"/>
      <c r="M15" s="37" t="s">
        <v>83</v>
      </c>
      <c r="N15" s="37" t="s">
        <v>83</v>
      </c>
      <c r="O15" s="37" t="s">
        <v>83</v>
      </c>
      <c r="P15" s="37" t="s">
        <v>83</v>
      </c>
      <c r="Q15" s="37" t="s">
        <v>83</v>
      </c>
      <c r="R15" s="37"/>
      <c r="S15" s="37"/>
      <c r="T15" s="37" t="s">
        <v>83</v>
      </c>
      <c r="U15" s="37" t="s">
        <v>83</v>
      </c>
      <c r="V15" s="37" t="s">
        <v>83</v>
      </c>
      <c r="W15" s="37" t="s">
        <v>83</v>
      </c>
      <c r="X15" s="37" t="s">
        <v>83</v>
      </c>
      <c r="Y15" s="37"/>
      <c r="Z15" s="37"/>
      <c r="AA15" s="37" t="s">
        <v>94</v>
      </c>
      <c r="AB15" s="37" t="s">
        <v>94</v>
      </c>
      <c r="AC15" s="37" t="s">
        <v>94</v>
      </c>
      <c r="AD15" s="37" t="s">
        <v>94</v>
      </c>
      <c r="AE15" s="37" t="s">
        <v>94</v>
      </c>
      <c r="AF15" s="37"/>
      <c r="AG15" s="37"/>
      <c r="AH15" s="37" t="s">
        <v>94</v>
      </c>
      <c r="AI15" s="37" t="s">
        <v>94</v>
      </c>
      <c r="AJ15" s="37" t="s">
        <v>94</v>
      </c>
      <c r="AK15" s="37" t="s">
        <v>94</v>
      </c>
      <c r="AL15" s="37" t="s">
        <v>94</v>
      </c>
      <c r="AM15" s="37"/>
      <c r="AN15" s="37"/>
      <c r="AO15" s="37" t="s">
        <v>94</v>
      </c>
      <c r="AP15" s="126"/>
    </row>
    <row r="16" spans="1:44" s="60" customFormat="1" ht="22.5" customHeight="1" x14ac:dyDescent="0.25">
      <c r="A16" s="223">
        <v>361241</v>
      </c>
      <c r="B16" s="6">
        <v>7</v>
      </c>
      <c r="C16" s="7">
        <v>20</v>
      </c>
      <c r="D16" s="32" t="s">
        <v>18</v>
      </c>
      <c r="E16" s="81">
        <v>6366</v>
      </c>
      <c r="F16" s="185">
        <v>32665</v>
      </c>
      <c r="G16" s="275" t="s">
        <v>245</v>
      </c>
      <c r="H16" s="71">
        <v>43522</v>
      </c>
      <c r="I16" s="71">
        <v>43629</v>
      </c>
      <c r="J16" s="71">
        <v>44155</v>
      </c>
      <c r="K16" s="37"/>
      <c r="L16" s="37"/>
      <c r="M16" s="37" t="s">
        <v>83</v>
      </c>
      <c r="N16" s="37" t="s">
        <v>83</v>
      </c>
      <c r="O16" s="37" t="s">
        <v>83</v>
      </c>
      <c r="P16" s="37" t="s">
        <v>83</v>
      </c>
      <c r="Q16" s="37" t="s">
        <v>83</v>
      </c>
      <c r="R16" s="37"/>
      <c r="S16" s="37"/>
      <c r="T16" s="37" t="s">
        <v>91</v>
      </c>
      <c r="U16" s="37" t="s">
        <v>91</v>
      </c>
      <c r="V16" s="37" t="s">
        <v>91</v>
      </c>
      <c r="W16" s="37" t="s">
        <v>96</v>
      </c>
      <c r="X16" s="37" t="s">
        <v>96</v>
      </c>
      <c r="Y16" s="37"/>
      <c r="Z16" s="37"/>
      <c r="AA16" s="37" t="s">
        <v>94</v>
      </c>
      <c r="AB16" s="37" t="s">
        <v>94</v>
      </c>
      <c r="AC16" s="37" t="s">
        <v>94</v>
      </c>
      <c r="AD16" s="37" t="s">
        <v>94</v>
      </c>
      <c r="AE16" s="37" t="s">
        <v>94</v>
      </c>
      <c r="AF16" s="37"/>
      <c r="AG16" s="37"/>
      <c r="AH16" s="37" t="s">
        <v>94</v>
      </c>
      <c r="AI16" s="37" t="s">
        <v>94</v>
      </c>
      <c r="AJ16" s="37" t="s">
        <v>94</v>
      </c>
      <c r="AK16" s="37" t="s">
        <v>94</v>
      </c>
      <c r="AL16" s="37" t="s">
        <v>94</v>
      </c>
      <c r="AM16" s="37"/>
      <c r="AN16" s="37"/>
      <c r="AO16" s="37" t="s">
        <v>91</v>
      </c>
      <c r="AP16" s="126"/>
    </row>
    <row r="17" spans="1:42" s="60" customFormat="1" ht="22.5" customHeight="1" x14ac:dyDescent="0.25">
      <c r="A17" s="223">
        <v>361241</v>
      </c>
      <c r="B17" s="6">
        <v>9</v>
      </c>
      <c r="C17" s="7">
        <v>12</v>
      </c>
      <c r="D17" s="32" t="s">
        <v>19</v>
      </c>
      <c r="E17" s="68">
        <v>3592</v>
      </c>
      <c r="F17" s="185">
        <v>36481</v>
      </c>
      <c r="G17" s="275" t="s">
        <v>246</v>
      </c>
      <c r="H17" s="71">
        <v>43578</v>
      </c>
      <c r="I17" s="71">
        <v>43661</v>
      </c>
      <c r="J17" s="71">
        <v>44213</v>
      </c>
      <c r="K17" s="37"/>
      <c r="L17" s="37"/>
      <c r="M17" s="37" t="s">
        <v>83</v>
      </c>
      <c r="N17" s="37" t="s">
        <v>83</v>
      </c>
      <c r="O17" s="37" t="s">
        <v>83</v>
      </c>
      <c r="P17" s="37" t="s">
        <v>83</v>
      </c>
      <c r="Q17" s="37" t="s">
        <v>83</v>
      </c>
      <c r="R17" s="37"/>
      <c r="S17" s="37"/>
      <c r="T17" s="37" t="s">
        <v>94</v>
      </c>
      <c r="U17" s="37" t="s">
        <v>91</v>
      </c>
      <c r="V17" s="37" t="s">
        <v>94</v>
      </c>
      <c r="W17" s="37" t="s">
        <v>94</v>
      </c>
      <c r="X17" s="37" t="s">
        <v>94</v>
      </c>
      <c r="Y17" s="37"/>
      <c r="Z17" s="37"/>
      <c r="AA17" s="37" t="s">
        <v>94</v>
      </c>
      <c r="AB17" s="37" t="s">
        <v>94</v>
      </c>
      <c r="AC17" s="37" t="s">
        <v>94</v>
      </c>
      <c r="AD17" s="37" t="s">
        <v>94</v>
      </c>
      <c r="AE17" s="37" t="s">
        <v>94</v>
      </c>
      <c r="AF17" s="37"/>
      <c r="AG17" s="37"/>
      <c r="AH17" s="37" t="s">
        <v>91</v>
      </c>
      <c r="AI17" s="37" t="s">
        <v>94</v>
      </c>
      <c r="AJ17" s="37" t="s">
        <v>94</v>
      </c>
      <c r="AK17" s="37" t="s">
        <v>94</v>
      </c>
      <c r="AL17" s="37" t="s">
        <v>94</v>
      </c>
      <c r="AM17" s="37"/>
      <c r="AN17" s="37"/>
      <c r="AO17" s="37" t="s">
        <v>94</v>
      </c>
      <c r="AP17" s="126"/>
    </row>
    <row r="18" spans="1:42" s="60" customFormat="1" ht="22.5" customHeight="1" x14ac:dyDescent="0.25">
      <c r="A18" s="223">
        <v>361241</v>
      </c>
      <c r="B18" s="6">
        <v>15</v>
      </c>
      <c r="C18" s="7"/>
      <c r="D18" s="32" t="s">
        <v>405</v>
      </c>
      <c r="E18" s="68">
        <v>6203</v>
      </c>
      <c r="F18" s="185">
        <v>37097</v>
      </c>
      <c r="G18" s="275" t="s">
        <v>406</v>
      </c>
      <c r="H18" s="71"/>
      <c r="I18" s="71">
        <v>44005</v>
      </c>
      <c r="J18" s="71">
        <v>44638</v>
      </c>
      <c r="K18" s="37"/>
      <c r="L18" s="37"/>
      <c r="M18" s="37" t="s">
        <v>83</v>
      </c>
      <c r="N18" s="37" t="s">
        <v>83</v>
      </c>
      <c r="O18" s="37" t="s">
        <v>83</v>
      </c>
      <c r="P18" s="37" t="s">
        <v>83</v>
      </c>
      <c r="Q18" s="37" t="s">
        <v>83</v>
      </c>
      <c r="R18" s="37"/>
      <c r="S18" s="37"/>
      <c r="T18" s="37" t="s">
        <v>83</v>
      </c>
      <c r="U18" s="37" t="s">
        <v>83</v>
      </c>
      <c r="V18" s="37" t="s">
        <v>83</v>
      </c>
      <c r="W18" s="37" t="s">
        <v>83</v>
      </c>
      <c r="X18" s="37" t="s">
        <v>83</v>
      </c>
      <c r="Y18" s="37"/>
      <c r="Z18" s="37"/>
      <c r="AA18" s="37" t="s">
        <v>94</v>
      </c>
      <c r="AB18" s="37" t="s">
        <v>94</v>
      </c>
      <c r="AC18" s="37" t="s">
        <v>94</v>
      </c>
      <c r="AD18" s="37" t="s">
        <v>94</v>
      </c>
      <c r="AE18" s="37" t="s">
        <v>94</v>
      </c>
      <c r="AF18" s="37"/>
      <c r="AG18" s="37"/>
      <c r="AH18" s="37" t="s">
        <v>94</v>
      </c>
      <c r="AI18" s="37" t="s">
        <v>94</v>
      </c>
      <c r="AJ18" s="37" t="s">
        <v>94</v>
      </c>
      <c r="AK18" s="37" t="s">
        <v>94</v>
      </c>
      <c r="AL18" s="37" t="s">
        <v>94</v>
      </c>
      <c r="AM18" s="37"/>
      <c r="AN18" s="37"/>
      <c r="AO18" s="37" t="s">
        <v>94</v>
      </c>
      <c r="AP18" s="126"/>
    </row>
    <row r="19" spans="1:42" s="60" customFormat="1" ht="22.5" customHeight="1" x14ac:dyDescent="0.25">
      <c r="A19" s="223">
        <v>361241</v>
      </c>
      <c r="B19" s="6">
        <v>4</v>
      </c>
      <c r="C19" s="8">
        <v>55</v>
      </c>
      <c r="D19" s="41" t="s">
        <v>20</v>
      </c>
      <c r="E19" s="76">
        <v>1398</v>
      </c>
      <c r="F19" s="185">
        <v>30824</v>
      </c>
      <c r="G19" s="275" t="s">
        <v>247</v>
      </c>
      <c r="H19" s="71">
        <v>43430</v>
      </c>
      <c r="I19" s="71">
        <v>43488</v>
      </c>
      <c r="J19" s="71">
        <v>44113</v>
      </c>
      <c r="K19" s="37"/>
      <c r="L19" s="37"/>
      <c r="M19" s="37" t="s">
        <v>83</v>
      </c>
      <c r="N19" s="37" t="s">
        <v>83</v>
      </c>
      <c r="O19" s="37" t="s">
        <v>83</v>
      </c>
      <c r="P19" s="37" t="s">
        <v>83</v>
      </c>
      <c r="Q19" s="37" t="s">
        <v>83</v>
      </c>
      <c r="R19" s="37"/>
      <c r="S19" s="37"/>
      <c r="T19" s="96" t="s">
        <v>107</v>
      </c>
      <c r="U19" s="37" t="s">
        <v>94</v>
      </c>
      <c r="V19" s="37" t="s">
        <v>94</v>
      </c>
      <c r="W19" s="37" t="s">
        <v>94</v>
      </c>
      <c r="X19" s="37" t="s">
        <v>94</v>
      </c>
      <c r="Y19" s="37"/>
      <c r="Z19" s="37"/>
      <c r="AA19" s="37" t="s">
        <v>94</v>
      </c>
      <c r="AB19" s="37" t="s">
        <v>94</v>
      </c>
      <c r="AC19" s="37" t="s">
        <v>94</v>
      </c>
      <c r="AD19" s="37" t="s">
        <v>94</v>
      </c>
      <c r="AE19" s="37" t="s">
        <v>94</v>
      </c>
      <c r="AF19" s="37"/>
      <c r="AG19" s="37"/>
      <c r="AH19" s="37" t="s">
        <v>94</v>
      </c>
      <c r="AI19" s="37" t="s">
        <v>94</v>
      </c>
      <c r="AJ19" s="37" t="s">
        <v>94</v>
      </c>
      <c r="AK19" s="37" t="s">
        <v>94</v>
      </c>
      <c r="AL19" s="37" t="s">
        <v>94</v>
      </c>
      <c r="AM19" s="37"/>
      <c r="AN19" s="37"/>
      <c r="AO19" s="37" t="s">
        <v>94</v>
      </c>
      <c r="AP19" s="126"/>
    </row>
    <row r="20" spans="1:42" s="60" customFormat="1" ht="22.5" customHeight="1" x14ac:dyDescent="0.25">
      <c r="A20" s="223">
        <v>361241</v>
      </c>
      <c r="B20" s="6">
        <v>6</v>
      </c>
      <c r="C20" s="98">
        <v>105</v>
      </c>
      <c r="D20" s="41" t="s">
        <v>22</v>
      </c>
      <c r="E20" s="81">
        <v>2937</v>
      </c>
      <c r="F20" s="186">
        <v>35453</v>
      </c>
      <c r="G20" s="273" t="s">
        <v>249</v>
      </c>
      <c r="H20" s="71">
        <v>43489</v>
      </c>
      <c r="I20" s="71">
        <v>43521</v>
      </c>
      <c r="J20" s="71">
        <v>44127</v>
      </c>
      <c r="K20" s="37"/>
      <c r="L20" s="37"/>
      <c r="M20" s="37" t="s">
        <v>83</v>
      </c>
      <c r="N20" s="37" t="s">
        <v>83</v>
      </c>
      <c r="O20" s="37" t="s">
        <v>83</v>
      </c>
      <c r="P20" s="37" t="s">
        <v>83</v>
      </c>
      <c r="Q20" s="37" t="s">
        <v>83</v>
      </c>
      <c r="R20" s="37"/>
      <c r="S20" s="37"/>
      <c r="T20" s="37" t="s">
        <v>94</v>
      </c>
      <c r="U20" s="37" t="s">
        <v>94</v>
      </c>
      <c r="V20" s="96" t="s">
        <v>107</v>
      </c>
      <c r="W20" s="37" t="s">
        <v>94</v>
      </c>
      <c r="X20" s="37" t="s">
        <v>94</v>
      </c>
      <c r="Y20" s="37"/>
      <c r="Z20" s="37"/>
      <c r="AA20" s="37" t="s">
        <v>94</v>
      </c>
      <c r="AB20" s="37" t="s">
        <v>94</v>
      </c>
      <c r="AC20" s="37" t="s">
        <v>94</v>
      </c>
      <c r="AD20" s="37" t="s">
        <v>94</v>
      </c>
      <c r="AE20" s="37" t="s">
        <v>94</v>
      </c>
      <c r="AF20" s="37"/>
      <c r="AG20" s="37"/>
      <c r="AH20" s="37" t="s">
        <v>94</v>
      </c>
      <c r="AI20" s="37" t="s">
        <v>94</v>
      </c>
      <c r="AJ20" s="37" t="s">
        <v>94</v>
      </c>
      <c r="AK20" s="37" t="s">
        <v>94</v>
      </c>
      <c r="AL20" s="37" t="s">
        <v>83</v>
      </c>
      <c r="AM20" s="37"/>
      <c r="AN20" s="37"/>
      <c r="AO20" s="37" t="s">
        <v>94</v>
      </c>
      <c r="AP20" s="126"/>
    </row>
    <row r="21" spans="1:42" s="60" customFormat="1" ht="22.5" customHeight="1" x14ac:dyDescent="0.25">
      <c r="A21" s="223">
        <v>361241</v>
      </c>
      <c r="B21" s="6">
        <v>11</v>
      </c>
      <c r="C21" s="99">
        <v>116</v>
      </c>
      <c r="D21" s="32" t="s">
        <v>23</v>
      </c>
      <c r="E21" s="105">
        <v>3613</v>
      </c>
      <c r="F21" s="187">
        <v>35256</v>
      </c>
      <c r="G21" s="275" t="s">
        <v>250</v>
      </c>
      <c r="H21" s="71">
        <v>43633</v>
      </c>
      <c r="I21" s="71">
        <v>43724</v>
      </c>
      <c r="J21" s="71">
        <v>44274</v>
      </c>
      <c r="K21" s="37"/>
      <c r="L21" s="37"/>
      <c r="M21" s="37" t="s">
        <v>83</v>
      </c>
      <c r="N21" s="37" t="s">
        <v>83</v>
      </c>
      <c r="O21" s="37" t="s">
        <v>83</v>
      </c>
      <c r="P21" s="37" t="s">
        <v>83</v>
      </c>
      <c r="Q21" s="37" t="s">
        <v>83</v>
      </c>
      <c r="R21" s="37"/>
      <c r="S21" s="37"/>
      <c r="T21" s="37" t="s">
        <v>94</v>
      </c>
      <c r="U21" s="37" t="s">
        <v>94</v>
      </c>
      <c r="V21" s="37" t="s">
        <v>94</v>
      </c>
      <c r="W21" s="37" t="s">
        <v>83</v>
      </c>
      <c r="X21" s="37" t="s">
        <v>83</v>
      </c>
      <c r="Y21" s="37"/>
      <c r="Z21" s="37"/>
      <c r="AA21" s="37" t="s">
        <v>94</v>
      </c>
      <c r="AB21" s="37" t="s">
        <v>94</v>
      </c>
      <c r="AC21" s="37" t="s">
        <v>94</v>
      </c>
      <c r="AD21" s="37" t="s">
        <v>94</v>
      </c>
      <c r="AE21" s="37" t="s">
        <v>94</v>
      </c>
      <c r="AF21" s="37"/>
      <c r="AG21" s="37"/>
      <c r="AH21" s="37" t="s">
        <v>94</v>
      </c>
      <c r="AI21" s="37" t="s">
        <v>94</v>
      </c>
      <c r="AJ21" s="37" t="s">
        <v>94</v>
      </c>
      <c r="AK21" s="37" t="s">
        <v>83</v>
      </c>
      <c r="AL21" s="37" t="s">
        <v>83</v>
      </c>
      <c r="AM21" s="37"/>
      <c r="AN21" s="37"/>
      <c r="AO21" s="37" t="s">
        <v>94</v>
      </c>
      <c r="AP21" s="126"/>
    </row>
    <row r="22" spans="1:42" s="60" customFormat="1" ht="22.5" customHeight="1" x14ac:dyDescent="0.25">
      <c r="A22" s="223">
        <v>361241</v>
      </c>
      <c r="B22" s="6">
        <v>7</v>
      </c>
      <c r="C22" s="8">
        <v>27</v>
      </c>
      <c r="D22" s="41" t="s">
        <v>24</v>
      </c>
      <c r="E22" s="81">
        <v>6156</v>
      </c>
      <c r="F22" s="185">
        <v>30271</v>
      </c>
      <c r="G22" s="275" t="s">
        <v>251</v>
      </c>
      <c r="H22" s="71">
        <v>43521</v>
      </c>
      <c r="I22" s="71">
        <v>43578</v>
      </c>
      <c r="J22" s="71">
        <v>44155</v>
      </c>
      <c r="K22" s="37"/>
      <c r="L22" s="96"/>
      <c r="M22" s="37" t="s">
        <v>83</v>
      </c>
      <c r="N22" s="37" t="s">
        <v>83</v>
      </c>
      <c r="O22" s="37" t="s">
        <v>83</v>
      </c>
      <c r="P22" s="37" t="s">
        <v>83</v>
      </c>
      <c r="Q22" s="37" t="s">
        <v>83</v>
      </c>
      <c r="R22" s="37"/>
      <c r="S22" s="37"/>
      <c r="T22" s="37" t="s">
        <v>83</v>
      </c>
      <c r="U22" s="37" t="s">
        <v>83</v>
      </c>
      <c r="V22" s="37" t="s">
        <v>83</v>
      </c>
      <c r="W22" s="37" t="s">
        <v>83</v>
      </c>
      <c r="X22" s="37" t="s">
        <v>83</v>
      </c>
      <c r="Y22" s="37"/>
      <c r="Z22" s="37"/>
      <c r="AA22" s="37" t="s">
        <v>94</v>
      </c>
      <c r="AB22" s="37" t="s">
        <v>93</v>
      </c>
      <c r="AC22" s="37" t="s">
        <v>91</v>
      </c>
      <c r="AD22" s="37" t="s">
        <v>91</v>
      </c>
      <c r="AE22" s="37" t="s">
        <v>91</v>
      </c>
      <c r="AF22" s="37"/>
      <c r="AG22" s="37"/>
      <c r="AH22" s="37" t="s">
        <v>94</v>
      </c>
      <c r="AI22" s="37" t="s">
        <v>94</v>
      </c>
      <c r="AJ22" s="37" t="s">
        <v>93</v>
      </c>
      <c r="AK22" s="37" t="s">
        <v>94</v>
      </c>
      <c r="AL22" s="37" t="s">
        <v>94</v>
      </c>
      <c r="AM22" s="37"/>
      <c r="AN22" s="37"/>
      <c r="AO22" s="37" t="s">
        <v>107</v>
      </c>
      <c r="AP22" s="126"/>
    </row>
    <row r="23" spans="1:42" s="60" customFormat="1" ht="22.5" customHeight="1" x14ac:dyDescent="0.25">
      <c r="A23" s="223">
        <v>361241</v>
      </c>
      <c r="B23" s="6">
        <v>15</v>
      </c>
      <c r="C23" s="9"/>
      <c r="D23" s="51" t="s">
        <v>352</v>
      </c>
      <c r="E23" s="107">
        <v>5069</v>
      </c>
      <c r="F23" s="70">
        <v>36011</v>
      </c>
      <c r="G23" s="274" t="s">
        <v>297</v>
      </c>
      <c r="H23" s="71">
        <v>43969</v>
      </c>
      <c r="I23" s="71">
        <v>44000</v>
      </c>
      <c r="J23" s="71">
        <v>44610</v>
      </c>
      <c r="K23" s="37"/>
      <c r="L23" s="37"/>
      <c r="M23" s="37" t="s">
        <v>83</v>
      </c>
      <c r="N23" s="37" t="s">
        <v>83</v>
      </c>
      <c r="O23" s="37" t="s">
        <v>83</v>
      </c>
      <c r="P23" s="37" t="s">
        <v>83</v>
      </c>
      <c r="Q23" s="37" t="s">
        <v>83</v>
      </c>
      <c r="R23" s="37"/>
      <c r="S23" s="37"/>
      <c r="T23" s="37" t="s">
        <v>94</v>
      </c>
      <c r="U23" s="37" t="s">
        <v>94</v>
      </c>
      <c r="V23" s="37" t="s">
        <v>94</v>
      </c>
      <c r="W23" s="37" t="s">
        <v>94</v>
      </c>
      <c r="X23" s="37" t="s">
        <v>94</v>
      </c>
      <c r="Y23" s="37"/>
      <c r="Z23" s="37"/>
      <c r="AA23" s="37" t="s">
        <v>94</v>
      </c>
      <c r="AB23" s="37" t="s">
        <v>94</v>
      </c>
      <c r="AC23" s="37" t="s">
        <v>94</v>
      </c>
      <c r="AD23" s="37" t="s">
        <v>94</v>
      </c>
      <c r="AE23" s="37" t="s">
        <v>94</v>
      </c>
      <c r="AF23" s="37"/>
      <c r="AG23" s="37"/>
      <c r="AH23" s="37" t="s">
        <v>94</v>
      </c>
      <c r="AI23" s="37" t="s">
        <v>94</v>
      </c>
      <c r="AJ23" s="37" t="s">
        <v>84</v>
      </c>
      <c r="AK23" s="37" t="s">
        <v>94</v>
      </c>
      <c r="AL23" s="37" t="s">
        <v>94</v>
      </c>
      <c r="AM23" s="37"/>
      <c r="AN23" s="37"/>
      <c r="AO23" s="37" t="s">
        <v>94</v>
      </c>
      <c r="AP23" s="126"/>
    </row>
    <row r="24" spans="1:42" s="60" customFormat="1" ht="22.5" customHeight="1" x14ac:dyDescent="0.25">
      <c r="A24" s="223">
        <v>361241</v>
      </c>
      <c r="B24" s="6">
        <v>7</v>
      </c>
      <c r="C24" s="8">
        <v>49</v>
      </c>
      <c r="D24" s="41" t="s">
        <v>25</v>
      </c>
      <c r="E24" s="81">
        <v>4730</v>
      </c>
      <c r="F24" s="185">
        <v>36840</v>
      </c>
      <c r="G24" s="275" t="s">
        <v>252</v>
      </c>
      <c r="H24" s="71">
        <v>43521</v>
      </c>
      <c r="I24" s="71">
        <v>43578</v>
      </c>
      <c r="J24" s="71">
        <v>44155</v>
      </c>
      <c r="K24" s="37"/>
      <c r="L24" s="37"/>
      <c r="M24" s="37" t="s">
        <v>83</v>
      </c>
      <c r="N24" s="37" t="s">
        <v>83</v>
      </c>
      <c r="O24" s="37" t="s">
        <v>83</v>
      </c>
      <c r="P24" s="37" t="s">
        <v>83</v>
      </c>
      <c r="Q24" s="37" t="s">
        <v>83</v>
      </c>
      <c r="R24" s="37"/>
      <c r="S24" s="37"/>
      <c r="T24" s="96" t="s">
        <v>107</v>
      </c>
      <c r="U24" s="96" t="s">
        <v>107</v>
      </c>
      <c r="V24" s="37" t="s">
        <v>94</v>
      </c>
      <c r="W24" s="37" t="s">
        <v>94</v>
      </c>
      <c r="X24" s="37" t="s">
        <v>94</v>
      </c>
      <c r="Y24" s="37"/>
      <c r="Z24" s="37"/>
      <c r="AA24" s="37" t="s">
        <v>94</v>
      </c>
      <c r="AB24" s="37" t="s">
        <v>94</v>
      </c>
      <c r="AC24" s="37" t="s">
        <v>94</v>
      </c>
      <c r="AD24" s="37" t="s">
        <v>94</v>
      </c>
      <c r="AE24" s="37" t="s">
        <v>94</v>
      </c>
      <c r="AF24" s="37"/>
      <c r="AG24" s="37"/>
      <c r="AH24" s="37" t="s">
        <v>94</v>
      </c>
      <c r="AI24" s="37" t="s">
        <v>94</v>
      </c>
      <c r="AJ24" s="37" t="s">
        <v>107</v>
      </c>
      <c r="AK24" s="37" t="s">
        <v>94</v>
      </c>
      <c r="AL24" s="37" t="s">
        <v>94</v>
      </c>
      <c r="AM24" s="37"/>
      <c r="AN24" s="37"/>
      <c r="AO24" s="37" t="s">
        <v>107</v>
      </c>
      <c r="AP24" s="126"/>
    </row>
    <row r="25" spans="1:42" s="60" customFormat="1" ht="22.5" customHeight="1" x14ac:dyDescent="0.25">
      <c r="A25" s="223">
        <v>361241</v>
      </c>
      <c r="B25" s="6">
        <v>11</v>
      </c>
      <c r="C25" s="99">
        <v>112</v>
      </c>
      <c r="D25" s="32" t="s">
        <v>26</v>
      </c>
      <c r="E25" s="105">
        <v>3261</v>
      </c>
      <c r="F25" s="187">
        <v>32298</v>
      </c>
      <c r="G25" s="273" t="s">
        <v>253</v>
      </c>
      <c r="H25" s="71">
        <v>43633</v>
      </c>
      <c r="I25" s="71">
        <v>43724</v>
      </c>
      <c r="J25" s="71">
        <v>44274</v>
      </c>
      <c r="K25" s="37"/>
      <c r="L25" s="37"/>
      <c r="M25" s="37" t="s">
        <v>83</v>
      </c>
      <c r="N25" s="37" t="s">
        <v>83</v>
      </c>
      <c r="O25" s="37" t="s">
        <v>83</v>
      </c>
      <c r="P25" s="37" t="s">
        <v>83</v>
      </c>
      <c r="Q25" s="37" t="s">
        <v>83</v>
      </c>
      <c r="R25" s="37"/>
      <c r="S25" s="37"/>
      <c r="T25" s="37" t="s">
        <v>94</v>
      </c>
      <c r="U25" s="37" t="s">
        <v>94</v>
      </c>
      <c r="V25" s="37" t="s">
        <v>94</v>
      </c>
      <c r="W25" s="37" t="s">
        <v>94</v>
      </c>
      <c r="X25" s="37" t="s">
        <v>94</v>
      </c>
      <c r="Y25" s="37"/>
      <c r="Z25" s="37"/>
      <c r="AA25" s="37" t="s">
        <v>94</v>
      </c>
      <c r="AB25" s="37" t="s">
        <v>94</v>
      </c>
      <c r="AC25" s="37" t="s">
        <v>94</v>
      </c>
      <c r="AD25" s="37" t="s">
        <v>94</v>
      </c>
      <c r="AE25" s="37" t="s">
        <v>94</v>
      </c>
      <c r="AF25" s="37"/>
      <c r="AG25" s="37"/>
      <c r="AH25" s="37" t="s">
        <v>107</v>
      </c>
      <c r="AI25" s="37" t="s">
        <v>94</v>
      </c>
      <c r="AJ25" s="37" t="s">
        <v>94</v>
      </c>
      <c r="AK25" s="37" t="s">
        <v>94</v>
      </c>
      <c r="AL25" s="37" t="s">
        <v>94</v>
      </c>
      <c r="AM25" s="37"/>
      <c r="AN25" s="37"/>
      <c r="AO25" s="37" t="s">
        <v>94</v>
      </c>
      <c r="AP25" s="126"/>
    </row>
    <row r="26" spans="1:42" s="60" customFormat="1" ht="22.5" customHeight="1" x14ac:dyDescent="0.25">
      <c r="A26" s="223">
        <v>361241</v>
      </c>
      <c r="B26" s="6">
        <v>13</v>
      </c>
      <c r="C26" s="7">
        <v>51</v>
      </c>
      <c r="D26" s="41" t="s">
        <v>27</v>
      </c>
      <c r="E26" s="106">
        <v>3782</v>
      </c>
      <c r="F26" s="70">
        <v>35745</v>
      </c>
      <c r="G26" s="273" t="s">
        <v>254</v>
      </c>
      <c r="H26" s="71">
        <v>43752</v>
      </c>
      <c r="I26" s="71">
        <v>43766</v>
      </c>
      <c r="J26" s="71">
        <v>44358</v>
      </c>
      <c r="K26" s="37"/>
      <c r="L26" s="37"/>
      <c r="M26" s="37" t="s">
        <v>83</v>
      </c>
      <c r="N26" s="37" t="s">
        <v>83</v>
      </c>
      <c r="O26" s="37" t="s">
        <v>83</v>
      </c>
      <c r="P26" s="37" t="s">
        <v>83</v>
      </c>
      <c r="Q26" s="37" t="s">
        <v>83</v>
      </c>
      <c r="R26" s="37"/>
      <c r="S26" s="37"/>
      <c r="T26" s="37" t="s">
        <v>94</v>
      </c>
      <c r="U26" s="96" t="s">
        <v>107</v>
      </c>
      <c r="V26" s="96" t="s">
        <v>102</v>
      </c>
      <c r="W26" s="37" t="s">
        <v>94</v>
      </c>
      <c r="X26" s="37" t="s">
        <v>94</v>
      </c>
      <c r="Y26" s="37"/>
      <c r="Z26" s="37"/>
      <c r="AA26" s="96" t="s">
        <v>107</v>
      </c>
      <c r="AB26" s="37" t="s">
        <v>94</v>
      </c>
      <c r="AC26" s="37" t="s">
        <v>94</v>
      </c>
      <c r="AD26" s="37" t="s">
        <v>94</v>
      </c>
      <c r="AE26" s="37" t="s">
        <v>94</v>
      </c>
      <c r="AF26" s="37"/>
      <c r="AG26" s="37"/>
      <c r="AH26" s="37" t="s">
        <v>94</v>
      </c>
      <c r="AI26" s="37" t="s">
        <v>94</v>
      </c>
      <c r="AJ26" s="37" t="s">
        <v>107</v>
      </c>
      <c r="AK26" s="37" t="s">
        <v>94</v>
      </c>
      <c r="AL26" s="37" t="s">
        <v>94</v>
      </c>
      <c r="AM26" s="37"/>
      <c r="AN26" s="37"/>
      <c r="AO26" s="37" t="s">
        <v>94</v>
      </c>
      <c r="AP26" s="126"/>
    </row>
    <row r="27" spans="1:42" s="60" customFormat="1" ht="22.5" customHeight="1" x14ac:dyDescent="0.25">
      <c r="A27" s="223">
        <v>361241</v>
      </c>
      <c r="B27" s="6">
        <v>14</v>
      </c>
      <c r="C27" s="7">
        <v>48</v>
      </c>
      <c r="D27" s="32" t="s">
        <v>171</v>
      </c>
      <c r="E27" s="81">
        <v>1283</v>
      </c>
      <c r="F27" s="185">
        <v>22988</v>
      </c>
      <c r="G27" s="273" t="s">
        <v>298</v>
      </c>
      <c r="H27" s="71">
        <v>43864</v>
      </c>
      <c r="I27" s="71">
        <v>43963</v>
      </c>
      <c r="J27" s="71">
        <v>44498</v>
      </c>
      <c r="K27" s="37"/>
      <c r="L27" s="37"/>
      <c r="M27" s="37" t="s">
        <v>83</v>
      </c>
      <c r="N27" s="37" t="s">
        <v>83</v>
      </c>
      <c r="O27" s="37" t="s">
        <v>83</v>
      </c>
      <c r="P27" s="37" t="s">
        <v>83</v>
      </c>
      <c r="Q27" s="37" t="s">
        <v>83</v>
      </c>
      <c r="R27" s="37"/>
      <c r="S27" s="37"/>
      <c r="T27" s="37" t="s">
        <v>94</v>
      </c>
      <c r="U27" s="37" t="s">
        <v>94</v>
      </c>
      <c r="V27" s="37" t="s">
        <v>94</v>
      </c>
      <c r="W27" s="37" t="s">
        <v>83</v>
      </c>
      <c r="X27" s="37" t="s">
        <v>83</v>
      </c>
      <c r="Y27" s="37"/>
      <c r="Z27" s="37"/>
      <c r="AA27" s="37" t="s">
        <v>94</v>
      </c>
      <c r="AB27" s="37" t="s">
        <v>94</v>
      </c>
      <c r="AC27" s="37" t="s">
        <v>94</v>
      </c>
      <c r="AD27" s="37" t="s">
        <v>94</v>
      </c>
      <c r="AE27" s="37" t="s">
        <v>94</v>
      </c>
      <c r="AF27" s="37"/>
      <c r="AG27" s="37"/>
      <c r="AH27" s="37" t="s">
        <v>94</v>
      </c>
      <c r="AI27" s="37" t="s">
        <v>94</v>
      </c>
      <c r="AJ27" s="37" t="s">
        <v>94</v>
      </c>
      <c r="AK27" s="37" t="s">
        <v>94</v>
      </c>
      <c r="AL27" s="37" t="s">
        <v>94</v>
      </c>
      <c r="AM27" s="37"/>
      <c r="AN27" s="37"/>
      <c r="AO27" s="37" t="s">
        <v>94</v>
      </c>
      <c r="AP27" s="126"/>
    </row>
    <row r="28" spans="1:42" s="60" customFormat="1" ht="22.5" customHeight="1" x14ac:dyDescent="0.25">
      <c r="A28" s="223">
        <v>361241</v>
      </c>
      <c r="B28" s="6">
        <v>13</v>
      </c>
      <c r="C28" s="7">
        <v>59</v>
      </c>
      <c r="D28" s="41" t="s">
        <v>70</v>
      </c>
      <c r="E28" s="81">
        <v>5046</v>
      </c>
      <c r="F28" s="185">
        <v>35959</v>
      </c>
      <c r="G28" s="273" t="s">
        <v>255</v>
      </c>
      <c r="H28" s="71">
        <v>43766</v>
      </c>
      <c r="I28" s="71">
        <v>43499</v>
      </c>
      <c r="J28" s="71">
        <v>44400</v>
      </c>
      <c r="K28" s="37"/>
      <c r="L28" s="37"/>
      <c r="M28" s="37" t="s">
        <v>83</v>
      </c>
      <c r="N28" s="37" t="s">
        <v>83</v>
      </c>
      <c r="O28" s="37" t="s">
        <v>83</v>
      </c>
      <c r="P28" s="37" t="s">
        <v>83</v>
      </c>
      <c r="Q28" s="37" t="s">
        <v>83</v>
      </c>
      <c r="R28" s="37"/>
      <c r="S28" s="37"/>
      <c r="T28" s="37" t="s">
        <v>94</v>
      </c>
      <c r="U28" s="96" t="s">
        <v>107</v>
      </c>
      <c r="V28" s="37" t="s">
        <v>94</v>
      </c>
      <c r="W28" s="37" t="s">
        <v>94</v>
      </c>
      <c r="X28" s="37" t="s">
        <v>94</v>
      </c>
      <c r="Y28" s="37"/>
      <c r="Z28" s="37"/>
      <c r="AA28" s="37" t="s">
        <v>94</v>
      </c>
      <c r="AB28" s="96" t="s">
        <v>107</v>
      </c>
      <c r="AC28" s="37" t="s">
        <v>94</v>
      </c>
      <c r="AD28" s="37" t="s">
        <v>94</v>
      </c>
      <c r="AE28" s="37" t="s">
        <v>94</v>
      </c>
      <c r="AF28" s="37"/>
      <c r="AG28" s="37"/>
      <c r="AH28" s="37" t="s">
        <v>94</v>
      </c>
      <c r="AI28" s="37" t="s">
        <v>94</v>
      </c>
      <c r="AJ28" s="37" t="s">
        <v>107</v>
      </c>
      <c r="AK28" s="37" t="s">
        <v>94</v>
      </c>
      <c r="AL28" s="37" t="s">
        <v>94</v>
      </c>
      <c r="AM28" s="37"/>
      <c r="AN28" s="37"/>
      <c r="AO28" s="37" t="s">
        <v>94</v>
      </c>
      <c r="AP28" s="126"/>
    </row>
    <row r="29" spans="1:42" s="60" customFormat="1" ht="22.5" customHeight="1" x14ac:dyDescent="0.25">
      <c r="A29" s="223">
        <v>361241</v>
      </c>
      <c r="B29" s="6">
        <v>14</v>
      </c>
      <c r="C29" s="7">
        <v>52</v>
      </c>
      <c r="D29" s="262" t="s">
        <v>172</v>
      </c>
      <c r="E29" s="81">
        <v>3641</v>
      </c>
      <c r="F29" s="185">
        <v>33370</v>
      </c>
      <c r="G29" s="273" t="s">
        <v>300</v>
      </c>
      <c r="H29" s="71">
        <v>43864</v>
      </c>
      <c r="I29" s="71">
        <v>43963</v>
      </c>
      <c r="J29" s="71">
        <v>44498</v>
      </c>
      <c r="K29" s="37"/>
      <c r="L29" s="37"/>
      <c r="M29" s="37" t="s">
        <v>83</v>
      </c>
      <c r="N29" s="37" t="s">
        <v>83</v>
      </c>
      <c r="O29" s="37" t="s">
        <v>83</v>
      </c>
      <c r="P29" s="37" t="s">
        <v>83</v>
      </c>
      <c r="Q29" s="37" t="s">
        <v>83</v>
      </c>
      <c r="R29" s="37"/>
      <c r="S29" s="37"/>
      <c r="T29" s="37" t="s">
        <v>94</v>
      </c>
      <c r="U29" s="96" t="s">
        <v>107</v>
      </c>
      <c r="V29" s="37" t="s">
        <v>94</v>
      </c>
      <c r="W29" s="37" t="s">
        <v>94</v>
      </c>
      <c r="X29" s="37" t="s">
        <v>94</v>
      </c>
      <c r="Y29" s="37"/>
      <c r="Z29" s="37"/>
      <c r="AA29" s="37" t="s">
        <v>94</v>
      </c>
      <c r="AB29" s="37" t="s">
        <v>94</v>
      </c>
      <c r="AC29" s="37" t="s">
        <v>94</v>
      </c>
      <c r="AD29" s="37" t="s">
        <v>94</v>
      </c>
      <c r="AE29" s="37" t="s">
        <v>83</v>
      </c>
      <c r="AF29" s="37"/>
      <c r="AG29" s="37"/>
      <c r="AH29" s="37" t="s">
        <v>107</v>
      </c>
      <c r="AI29" s="37" t="s">
        <v>94</v>
      </c>
      <c r="AJ29" s="37" t="s">
        <v>94</v>
      </c>
      <c r="AK29" s="37" t="s">
        <v>94</v>
      </c>
      <c r="AL29" s="37" t="s">
        <v>94</v>
      </c>
      <c r="AM29" s="37"/>
      <c r="AN29" s="37"/>
      <c r="AO29" s="37" t="s">
        <v>91</v>
      </c>
      <c r="AP29" s="126"/>
    </row>
    <row r="30" spans="1:42" s="60" customFormat="1" ht="22.5" customHeight="1" x14ac:dyDescent="0.25">
      <c r="A30" s="223">
        <v>361241</v>
      </c>
      <c r="B30" s="6">
        <v>6</v>
      </c>
      <c r="C30" s="7">
        <v>45</v>
      </c>
      <c r="D30" s="32" t="s">
        <v>366</v>
      </c>
      <c r="E30" s="68">
        <v>2866</v>
      </c>
      <c r="F30" s="185">
        <v>34005</v>
      </c>
      <c r="G30" s="275" t="s">
        <v>256</v>
      </c>
      <c r="H30" s="71">
        <v>43640</v>
      </c>
      <c r="I30" s="71">
        <v>43724</v>
      </c>
      <c r="J30" s="71">
        <v>44127</v>
      </c>
      <c r="K30" s="37"/>
      <c r="L30" s="37"/>
      <c r="M30" s="37" t="s">
        <v>83</v>
      </c>
      <c r="N30" s="37" t="s">
        <v>83</v>
      </c>
      <c r="O30" s="37" t="s">
        <v>83</v>
      </c>
      <c r="P30" s="37" t="s">
        <v>83</v>
      </c>
      <c r="Q30" s="37" t="s">
        <v>83</v>
      </c>
      <c r="R30" s="37"/>
      <c r="S30" s="37"/>
      <c r="T30" s="37" t="s">
        <v>83</v>
      </c>
      <c r="U30" s="37" t="s">
        <v>83</v>
      </c>
      <c r="V30" s="37" t="s">
        <v>83</v>
      </c>
      <c r="W30" s="37" t="s">
        <v>83</v>
      </c>
      <c r="X30" s="37" t="s">
        <v>83</v>
      </c>
      <c r="Y30" s="37"/>
      <c r="Z30" s="37"/>
      <c r="AA30" s="96" t="s">
        <v>114</v>
      </c>
      <c r="AB30" s="37" t="s">
        <v>94</v>
      </c>
      <c r="AC30" s="37" t="s">
        <v>94</v>
      </c>
      <c r="AD30" s="37" t="s">
        <v>94</v>
      </c>
      <c r="AE30" s="37" t="s">
        <v>94</v>
      </c>
      <c r="AF30" s="37"/>
      <c r="AG30" s="37"/>
      <c r="AH30" s="37" t="s">
        <v>94</v>
      </c>
      <c r="AI30" s="37" t="s">
        <v>94</v>
      </c>
      <c r="AJ30" s="37" t="s">
        <v>94</v>
      </c>
      <c r="AK30" s="37" t="s">
        <v>94</v>
      </c>
      <c r="AL30" s="37" t="s">
        <v>94</v>
      </c>
      <c r="AM30" s="37"/>
      <c r="AN30" s="37"/>
      <c r="AO30" s="37" t="s">
        <v>107</v>
      </c>
      <c r="AP30" s="126"/>
    </row>
    <row r="31" spans="1:42" s="60" customFormat="1" ht="22.5" customHeight="1" x14ac:dyDescent="0.25">
      <c r="A31" s="223">
        <v>361241</v>
      </c>
      <c r="B31" s="6">
        <v>9</v>
      </c>
      <c r="C31" s="7">
        <v>60</v>
      </c>
      <c r="D31" s="41" t="s">
        <v>30</v>
      </c>
      <c r="E31" s="81">
        <v>5122</v>
      </c>
      <c r="F31" s="185">
        <v>32394</v>
      </c>
      <c r="G31" s="275" t="s">
        <v>257</v>
      </c>
      <c r="H31" s="71">
        <v>43584</v>
      </c>
      <c r="I31" s="71">
        <v>43629</v>
      </c>
      <c r="J31" s="71">
        <v>44213</v>
      </c>
      <c r="K31" s="37"/>
      <c r="L31" s="37"/>
      <c r="M31" s="37" t="s">
        <v>83</v>
      </c>
      <c r="N31" s="37" t="s">
        <v>83</v>
      </c>
      <c r="O31" s="37" t="s">
        <v>83</v>
      </c>
      <c r="P31" s="37" t="s">
        <v>83</v>
      </c>
      <c r="Q31" s="37" t="s">
        <v>83</v>
      </c>
      <c r="R31" s="37"/>
      <c r="S31" s="37"/>
      <c r="T31" s="37" t="s">
        <v>94</v>
      </c>
      <c r="U31" s="37" t="s">
        <v>91</v>
      </c>
      <c r="V31" s="37" t="s">
        <v>91</v>
      </c>
      <c r="W31" s="37" t="s">
        <v>91</v>
      </c>
      <c r="X31" s="37" t="s">
        <v>96</v>
      </c>
      <c r="Y31" s="37" t="s">
        <v>96</v>
      </c>
      <c r="Z31" s="37" t="s">
        <v>96</v>
      </c>
      <c r="AA31" s="37" t="s">
        <v>94</v>
      </c>
      <c r="AB31" s="37" t="s">
        <v>94</v>
      </c>
      <c r="AC31" s="37" t="s">
        <v>94</v>
      </c>
      <c r="AD31" s="37" t="s">
        <v>94</v>
      </c>
      <c r="AE31" s="37" t="s">
        <v>94</v>
      </c>
      <c r="AF31" s="37"/>
      <c r="AG31" s="37"/>
      <c r="AH31" s="37" t="s">
        <v>94</v>
      </c>
      <c r="AI31" s="37" t="s">
        <v>94</v>
      </c>
      <c r="AJ31" s="37" t="s">
        <v>94</v>
      </c>
      <c r="AK31" s="37" t="s">
        <v>94</v>
      </c>
      <c r="AL31" s="37" t="s">
        <v>94</v>
      </c>
      <c r="AM31" s="37"/>
      <c r="AN31" s="37"/>
      <c r="AO31" s="37" t="s">
        <v>94</v>
      </c>
      <c r="AP31" s="126"/>
    </row>
    <row r="32" spans="1:42" s="60" customFormat="1" ht="22.5" customHeight="1" x14ac:dyDescent="0.25">
      <c r="A32" s="223">
        <v>361241</v>
      </c>
      <c r="B32" s="6">
        <v>4</v>
      </c>
      <c r="C32" s="7">
        <v>67</v>
      </c>
      <c r="D32" s="41" t="s">
        <v>33</v>
      </c>
      <c r="E32" s="76">
        <v>3287</v>
      </c>
      <c r="F32" s="185">
        <v>30219</v>
      </c>
      <c r="G32" s="275" t="s">
        <v>259</v>
      </c>
      <c r="H32" s="71"/>
      <c r="I32" s="71">
        <v>43430</v>
      </c>
      <c r="J32" s="71">
        <v>44092</v>
      </c>
      <c r="K32" s="37"/>
      <c r="L32" s="37"/>
      <c r="M32" s="37" t="s">
        <v>83</v>
      </c>
      <c r="N32" s="37" t="s">
        <v>83</v>
      </c>
      <c r="O32" s="37" t="s">
        <v>83</v>
      </c>
      <c r="P32" s="37" t="s">
        <v>83</v>
      </c>
      <c r="Q32" s="37" t="s">
        <v>83</v>
      </c>
      <c r="R32" s="37"/>
      <c r="S32" s="37"/>
      <c r="T32" s="37" t="s">
        <v>83</v>
      </c>
      <c r="U32" s="37" t="s">
        <v>94</v>
      </c>
      <c r="V32" s="37" t="s">
        <v>94</v>
      </c>
      <c r="W32" s="37" t="s">
        <v>94</v>
      </c>
      <c r="X32" s="37" t="s">
        <v>94</v>
      </c>
      <c r="Y32" s="37"/>
      <c r="Z32" s="37"/>
      <c r="AA32" s="37" t="s">
        <v>83</v>
      </c>
      <c r="AB32" s="37" t="s">
        <v>83</v>
      </c>
      <c r="AC32" s="37" t="s">
        <v>94</v>
      </c>
      <c r="AD32" s="96" t="s">
        <v>107</v>
      </c>
      <c r="AE32" s="37" t="s">
        <v>94</v>
      </c>
      <c r="AF32" s="16"/>
      <c r="AG32" s="37"/>
      <c r="AH32" s="37" t="s">
        <v>94</v>
      </c>
      <c r="AI32" s="96" t="s">
        <v>107</v>
      </c>
      <c r="AJ32" s="37" t="s">
        <v>94</v>
      </c>
      <c r="AK32" s="96" t="s">
        <v>404</v>
      </c>
      <c r="AL32" s="37" t="s">
        <v>94</v>
      </c>
      <c r="AM32" s="37"/>
      <c r="AN32" s="37"/>
      <c r="AO32" s="37" t="s">
        <v>94</v>
      </c>
      <c r="AP32" s="126"/>
    </row>
    <row r="33" spans="1:42" s="60" customFormat="1" ht="22.5" customHeight="1" x14ac:dyDescent="0.25">
      <c r="A33" s="223">
        <v>361241</v>
      </c>
      <c r="B33" s="6" t="s">
        <v>34</v>
      </c>
      <c r="C33" s="99">
        <v>114</v>
      </c>
      <c r="D33" s="41" t="s">
        <v>35</v>
      </c>
      <c r="E33" s="81">
        <v>4292</v>
      </c>
      <c r="F33" s="185">
        <v>30111</v>
      </c>
      <c r="G33" s="273" t="s">
        <v>260</v>
      </c>
      <c r="H33" s="71">
        <v>43591</v>
      </c>
      <c r="I33" s="71">
        <v>43661</v>
      </c>
      <c r="J33" s="71">
        <v>44227</v>
      </c>
      <c r="K33" s="37"/>
      <c r="L33" s="37"/>
      <c r="M33" s="37" t="s">
        <v>83</v>
      </c>
      <c r="N33" s="37" t="s">
        <v>83</v>
      </c>
      <c r="O33" s="37" t="s">
        <v>83</v>
      </c>
      <c r="P33" s="37" t="s">
        <v>83</v>
      </c>
      <c r="Q33" s="37" t="s">
        <v>83</v>
      </c>
      <c r="R33" s="37"/>
      <c r="S33" s="37"/>
      <c r="T33" s="37" t="s">
        <v>83</v>
      </c>
      <c r="U33" s="37" t="s">
        <v>83</v>
      </c>
      <c r="V33" s="37" t="s">
        <v>83</v>
      </c>
      <c r="W33" s="37" t="s">
        <v>83</v>
      </c>
      <c r="X33" s="37" t="s">
        <v>83</v>
      </c>
      <c r="Y33" s="37"/>
      <c r="Z33" s="37"/>
      <c r="AA33" s="37" t="s">
        <v>94</v>
      </c>
      <c r="AB33" s="37" t="s">
        <v>94</v>
      </c>
      <c r="AC33" s="37" t="s">
        <v>94</v>
      </c>
      <c r="AD33" s="37" t="s">
        <v>94</v>
      </c>
      <c r="AE33" s="37" t="s">
        <v>94</v>
      </c>
      <c r="AF33" s="37"/>
      <c r="AG33" s="37"/>
      <c r="AH33" s="37" t="s">
        <v>94</v>
      </c>
      <c r="AI33" s="37" t="s">
        <v>94</v>
      </c>
      <c r="AJ33" s="37" t="s">
        <v>107</v>
      </c>
      <c r="AK33" s="37" t="s">
        <v>94</v>
      </c>
      <c r="AL33" s="37" t="s">
        <v>83</v>
      </c>
      <c r="AM33" s="37"/>
      <c r="AN33" s="37"/>
      <c r="AO33" s="37" t="s">
        <v>83</v>
      </c>
      <c r="AP33" s="126"/>
    </row>
    <row r="34" spans="1:42" s="60" customFormat="1" ht="22.5" customHeight="1" x14ac:dyDescent="0.25">
      <c r="A34" s="223">
        <v>361241</v>
      </c>
      <c r="B34" s="6">
        <v>11</v>
      </c>
      <c r="C34" s="99">
        <v>113</v>
      </c>
      <c r="D34" s="32" t="s">
        <v>36</v>
      </c>
      <c r="E34" s="105">
        <v>4429</v>
      </c>
      <c r="F34" s="187">
        <v>31553</v>
      </c>
      <c r="G34" s="273" t="s">
        <v>261</v>
      </c>
      <c r="H34" s="71">
        <v>43633</v>
      </c>
      <c r="I34" s="71">
        <v>43661</v>
      </c>
      <c r="J34" s="71">
        <v>44241</v>
      </c>
      <c r="K34" s="37"/>
      <c r="L34" s="37"/>
      <c r="M34" s="37" t="s">
        <v>83</v>
      </c>
      <c r="N34" s="37" t="s">
        <v>83</v>
      </c>
      <c r="O34" s="37" t="s">
        <v>83</v>
      </c>
      <c r="P34" s="37" t="s">
        <v>83</v>
      </c>
      <c r="Q34" s="37" t="s">
        <v>83</v>
      </c>
      <c r="R34" s="37"/>
      <c r="S34" s="37"/>
      <c r="T34" s="37" t="s">
        <v>93</v>
      </c>
      <c r="U34" s="37" t="s">
        <v>93</v>
      </c>
      <c r="V34" s="37" t="s">
        <v>93</v>
      </c>
      <c r="W34" s="37" t="s">
        <v>93</v>
      </c>
      <c r="X34" s="37" t="s">
        <v>93</v>
      </c>
      <c r="Y34" s="37"/>
      <c r="Z34" s="37"/>
      <c r="AA34" s="37" t="s">
        <v>94</v>
      </c>
      <c r="AB34" s="37" t="s">
        <v>94</v>
      </c>
      <c r="AC34" s="37" t="s">
        <v>94</v>
      </c>
      <c r="AD34" s="37" t="s">
        <v>94</v>
      </c>
      <c r="AE34" s="37" t="s">
        <v>94</v>
      </c>
      <c r="AF34" s="37"/>
      <c r="AG34" s="37"/>
      <c r="AH34" s="37" t="s">
        <v>83</v>
      </c>
      <c r="AI34" s="37" t="s">
        <v>83</v>
      </c>
      <c r="AJ34" s="37" t="s">
        <v>83</v>
      </c>
      <c r="AK34" s="37" t="s">
        <v>83</v>
      </c>
      <c r="AL34" s="37" t="s">
        <v>83</v>
      </c>
      <c r="AM34" s="37"/>
      <c r="AN34" s="37"/>
      <c r="AO34" s="37" t="s">
        <v>94</v>
      </c>
      <c r="AP34" s="126"/>
    </row>
    <row r="35" spans="1:42" s="60" customFormat="1" ht="22.5" customHeight="1" x14ac:dyDescent="0.25">
      <c r="A35" s="223">
        <v>361241</v>
      </c>
      <c r="B35" s="6">
        <v>11</v>
      </c>
      <c r="C35" s="99">
        <v>123</v>
      </c>
      <c r="D35" s="32" t="s">
        <v>41</v>
      </c>
      <c r="E35" s="106">
        <v>5398</v>
      </c>
      <c r="F35" s="187">
        <v>28471</v>
      </c>
      <c r="G35" s="275" t="s">
        <v>265</v>
      </c>
      <c r="H35" s="71">
        <v>43654</v>
      </c>
      <c r="I35" s="71">
        <v>43724</v>
      </c>
      <c r="J35" s="71">
        <v>44274</v>
      </c>
      <c r="K35" s="37"/>
      <c r="L35" s="37"/>
      <c r="M35" s="37" t="s">
        <v>83</v>
      </c>
      <c r="N35" s="37" t="s">
        <v>83</v>
      </c>
      <c r="O35" s="37" t="s">
        <v>83</v>
      </c>
      <c r="P35" s="37" t="s">
        <v>83</v>
      </c>
      <c r="Q35" s="37" t="s">
        <v>83</v>
      </c>
      <c r="R35" s="37"/>
      <c r="S35" s="37"/>
      <c r="T35" s="37" t="s">
        <v>83</v>
      </c>
      <c r="U35" s="37" t="s">
        <v>83</v>
      </c>
      <c r="V35" s="37" t="s">
        <v>94</v>
      </c>
      <c r="W35" s="37" t="s">
        <v>94</v>
      </c>
      <c r="X35" s="37" t="s">
        <v>94</v>
      </c>
      <c r="Y35" s="37"/>
      <c r="Z35" s="37"/>
      <c r="AA35" s="37" t="s">
        <v>94</v>
      </c>
      <c r="AB35" s="37" t="s">
        <v>94</v>
      </c>
      <c r="AC35" s="37" t="s">
        <v>94</v>
      </c>
      <c r="AD35" s="37" t="s">
        <v>94</v>
      </c>
      <c r="AE35" s="37" t="s">
        <v>94</v>
      </c>
      <c r="AF35" s="37"/>
      <c r="AG35" s="37"/>
      <c r="AH35" s="37" t="s">
        <v>94</v>
      </c>
      <c r="AI35" s="37" t="s">
        <v>102</v>
      </c>
      <c r="AJ35" s="37" t="s">
        <v>94</v>
      </c>
      <c r="AK35" s="37" t="s">
        <v>94</v>
      </c>
      <c r="AL35" s="37" t="s">
        <v>94</v>
      </c>
      <c r="AM35" s="37"/>
      <c r="AN35" s="37"/>
      <c r="AO35" s="37" t="s">
        <v>94</v>
      </c>
      <c r="AP35" s="126"/>
    </row>
    <row r="36" spans="1:42" s="60" customFormat="1" ht="22.5" customHeight="1" x14ac:dyDescent="0.25">
      <c r="A36" s="223">
        <v>361241</v>
      </c>
      <c r="B36" s="6">
        <v>4</v>
      </c>
      <c r="C36" s="7">
        <v>68</v>
      </c>
      <c r="D36" s="41" t="s">
        <v>42</v>
      </c>
      <c r="E36" s="76">
        <v>3702</v>
      </c>
      <c r="F36" s="185">
        <v>35244</v>
      </c>
      <c r="G36" s="275" t="s">
        <v>266</v>
      </c>
      <c r="H36" s="71"/>
      <c r="I36" s="71">
        <v>43430</v>
      </c>
      <c r="J36" s="71">
        <v>44099</v>
      </c>
      <c r="K36" s="37"/>
      <c r="L36" s="37"/>
      <c r="M36" s="37" t="s">
        <v>83</v>
      </c>
      <c r="N36" s="37" t="s">
        <v>83</v>
      </c>
      <c r="O36" s="37" t="s">
        <v>83</v>
      </c>
      <c r="P36" s="37" t="s">
        <v>83</v>
      </c>
      <c r="Q36" s="37" t="s">
        <v>83</v>
      </c>
      <c r="R36" s="37"/>
      <c r="S36" s="37"/>
      <c r="T36" s="37" t="s">
        <v>93</v>
      </c>
      <c r="U36" s="37" t="s">
        <v>93</v>
      </c>
      <c r="V36" s="37" t="s">
        <v>93</v>
      </c>
      <c r="W36" s="37" t="s">
        <v>93</v>
      </c>
      <c r="X36" s="37" t="s">
        <v>93</v>
      </c>
      <c r="Y36" s="16"/>
      <c r="Z36" s="16"/>
      <c r="AA36" s="37" t="s">
        <v>91</v>
      </c>
      <c r="AB36" s="37" t="s">
        <v>91</v>
      </c>
      <c r="AC36" s="37" t="s">
        <v>94</v>
      </c>
      <c r="AD36" s="96" t="s">
        <v>107</v>
      </c>
      <c r="AE36" s="37" t="s">
        <v>94</v>
      </c>
      <c r="AF36" s="37"/>
      <c r="AG36" s="37"/>
      <c r="AH36" s="37" t="s">
        <v>91</v>
      </c>
      <c r="AI36" s="37" t="s">
        <v>91</v>
      </c>
      <c r="AJ36" s="37" t="s">
        <v>91</v>
      </c>
      <c r="AK36" s="37" t="s">
        <v>96</v>
      </c>
      <c r="AL36" s="37" t="s">
        <v>96</v>
      </c>
      <c r="AM36" s="37"/>
      <c r="AN36" s="37"/>
      <c r="AO36" s="37" t="s">
        <v>94</v>
      </c>
      <c r="AP36" s="126"/>
    </row>
    <row r="37" spans="1:42" s="60" customFormat="1" ht="22.5" customHeight="1" x14ac:dyDescent="0.25">
      <c r="A37" s="223">
        <v>361241</v>
      </c>
      <c r="B37" s="6">
        <v>4</v>
      </c>
      <c r="C37" s="10">
        <v>66</v>
      </c>
      <c r="D37" s="41" t="s">
        <v>43</v>
      </c>
      <c r="E37" s="76">
        <v>3340</v>
      </c>
      <c r="F37" s="185">
        <v>31397</v>
      </c>
      <c r="G37" s="275" t="s">
        <v>267</v>
      </c>
      <c r="H37" s="71">
        <v>43430</v>
      </c>
      <c r="I37" s="71">
        <v>43488</v>
      </c>
      <c r="J37" s="71">
        <v>44099</v>
      </c>
      <c r="K37" s="37"/>
      <c r="L37" s="37"/>
      <c r="M37" s="37" t="s">
        <v>83</v>
      </c>
      <c r="N37" s="37" t="s">
        <v>83</v>
      </c>
      <c r="O37" s="37" t="s">
        <v>83</v>
      </c>
      <c r="P37" s="37" t="s">
        <v>83</v>
      </c>
      <c r="Q37" s="37" t="s">
        <v>83</v>
      </c>
      <c r="R37" s="37"/>
      <c r="S37" s="37"/>
      <c r="T37" s="37" t="s">
        <v>94</v>
      </c>
      <c r="U37" s="37" t="s">
        <v>94</v>
      </c>
      <c r="V37" s="37" t="s">
        <v>94</v>
      </c>
      <c r="W37" s="37" t="s">
        <v>94</v>
      </c>
      <c r="X37" s="37" t="s">
        <v>94</v>
      </c>
      <c r="Y37" s="37"/>
      <c r="Z37" s="37"/>
      <c r="AA37" s="96" t="s">
        <v>441</v>
      </c>
      <c r="AB37" s="37" t="s">
        <v>94</v>
      </c>
      <c r="AC37" s="37" t="s">
        <v>94</v>
      </c>
      <c r="AD37" s="37" t="s">
        <v>94</v>
      </c>
      <c r="AE37" s="37" t="s">
        <v>94</v>
      </c>
      <c r="AF37" s="37"/>
      <c r="AG37" s="37"/>
      <c r="AH37" s="37" t="s">
        <v>94</v>
      </c>
      <c r="AI37" s="37" t="s">
        <v>94</v>
      </c>
      <c r="AJ37" s="37" t="s">
        <v>107</v>
      </c>
      <c r="AK37" s="37" t="s">
        <v>94</v>
      </c>
      <c r="AL37" s="37" t="s">
        <v>94</v>
      </c>
      <c r="AM37" s="37"/>
      <c r="AN37" s="37"/>
      <c r="AO37" s="37" t="s">
        <v>94</v>
      </c>
      <c r="AP37" s="126"/>
    </row>
    <row r="38" spans="1:42" s="60" customFormat="1" ht="22.5" customHeight="1" x14ac:dyDescent="0.25">
      <c r="A38" s="223">
        <v>361241</v>
      </c>
      <c r="B38" s="6">
        <v>15</v>
      </c>
      <c r="C38" s="153"/>
      <c r="D38" s="11" t="s">
        <v>354</v>
      </c>
      <c r="E38" s="107">
        <v>5977</v>
      </c>
      <c r="F38" s="70">
        <v>36732</v>
      </c>
      <c r="G38" s="275" t="s">
        <v>303</v>
      </c>
      <c r="H38" s="71">
        <v>43969</v>
      </c>
      <c r="I38" s="71">
        <v>44000</v>
      </c>
      <c r="J38" s="71">
        <v>44610</v>
      </c>
      <c r="K38" s="37"/>
      <c r="L38" s="37"/>
      <c r="M38" s="37" t="s">
        <v>83</v>
      </c>
      <c r="N38" s="37" t="s">
        <v>83</v>
      </c>
      <c r="O38" s="37" t="s">
        <v>83</v>
      </c>
      <c r="P38" s="37" t="s">
        <v>83</v>
      </c>
      <c r="Q38" s="37" t="s">
        <v>83</v>
      </c>
      <c r="R38" s="37"/>
      <c r="S38" s="37"/>
      <c r="T38" s="37" t="s">
        <v>83</v>
      </c>
      <c r="U38" s="37" t="s">
        <v>83</v>
      </c>
      <c r="V38" s="37" t="s">
        <v>83</v>
      </c>
      <c r="W38" s="37" t="s">
        <v>83</v>
      </c>
      <c r="X38" s="37" t="s">
        <v>83</v>
      </c>
      <c r="Y38" s="37"/>
      <c r="Z38" s="37"/>
      <c r="AA38" s="37" t="s">
        <v>94</v>
      </c>
      <c r="AB38" s="37" t="s">
        <v>94</v>
      </c>
      <c r="AC38" s="37" t="s">
        <v>94</v>
      </c>
      <c r="AD38" s="37" t="s">
        <v>94</v>
      </c>
      <c r="AE38" s="37" t="s">
        <v>94</v>
      </c>
      <c r="AF38" s="37"/>
      <c r="AG38" s="37"/>
      <c r="AH38" s="37" t="s">
        <v>94</v>
      </c>
      <c r="AI38" s="37" t="s">
        <v>94</v>
      </c>
      <c r="AJ38" s="37" t="s">
        <v>94</v>
      </c>
      <c r="AK38" s="37" t="s">
        <v>94</v>
      </c>
      <c r="AL38" s="37" t="s">
        <v>94</v>
      </c>
      <c r="AM38" s="37"/>
      <c r="AN38" s="37"/>
      <c r="AO38" s="37" t="s">
        <v>91</v>
      </c>
      <c r="AP38" s="126"/>
    </row>
    <row r="39" spans="1:42" s="60" customFormat="1" ht="22.5" customHeight="1" x14ac:dyDescent="0.25">
      <c r="A39" s="223">
        <v>361241</v>
      </c>
      <c r="B39" s="6">
        <v>12</v>
      </c>
      <c r="C39" s="7">
        <v>53</v>
      </c>
      <c r="D39" s="97" t="s">
        <v>88</v>
      </c>
      <c r="E39" s="76">
        <v>3728</v>
      </c>
      <c r="F39" s="185">
        <v>35193</v>
      </c>
      <c r="G39" s="273" t="s">
        <v>268</v>
      </c>
      <c r="H39" s="71">
        <v>43724</v>
      </c>
      <c r="I39" s="71">
        <v>43843</v>
      </c>
      <c r="J39" s="71">
        <v>44358</v>
      </c>
      <c r="K39" s="37"/>
      <c r="L39" s="37"/>
      <c r="M39" s="37" t="s">
        <v>83</v>
      </c>
      <c r="N39" s="37" t="s">
        <v>83</v>
      </c>
      <c r="O39" s="37" t="s">
        <v>83</v>
      </c>
      <c r="P39" s="37" t="s">
        <v>83</v>
      </c>
      <c r="Q39" s="37" t="s">
        <v>83</v>
      </c>
      <c r="R39" s="37"/>
      <c r="S39" s="37"/>
      <c r="T39" s="37" t="s">
        <v>83</v>
      </c>
      <c r="U39" s="37" t="s">
        <v>83</v>
      </c>
      <c r="V39" s="37" t="s">
        <v>83</v>
      </c>
      <c r="W39" s="37" t="s">
        <v>83</v>
      </c>
      <c r="X39" s="37" t="s">
        <v>83</v>
      </c>
      <c r="Y39" s="37"/>
      <c r="Z39" s="37"/>
      <c r="AA39" s="37" t="s">
        <v>94</v>
      </c>
      <c r="AB39" s="37" t="s">
        <v>94</v>
      </c>
      <c r="AC39" s="37" t="s">
        <v>94</v>
      </c>
      <c r="AD39" s="37" t="s">
        <v>94</v>
      </c>
      <c r="AE39" s="37" t="s">
        <v>94</v>
      </c>
      <c r="AF39" s="37"/>
      <c r="AG39" s="37"/>
      <c r="AH39" s="37" t="s">
        <v>91</v>
      </c>
      <c r="AI39" s="37" t="s">
        <v>91</v>
      </c>
      <c r="AJ39" s="37" t="s">
        <v>94</v>
      </c>
      <c r="AK39" s="37" t="s">
        <v>94</v>
      </c>
      <c r="AL39" s="37" t="s">
        <v>94</v>
      </c>
      <c r="AM39" s="37"/>
      <c r="AN39" s="37"/>
      <c r="AO39" s="37" t="s">
        <v>94</v>
      </c>
      <c r="AP39" s="126"/>
    </row>
    <row r="40" spans="1:42" s="60" customFormat="1" ht="22.5" customHeight="1" x14ac:dyDescent="0.25">
      <c r="A40" s="223">
        <v>361241</v>
      </c>
      <c r="B40" s="6">
        <v>14</v>
      </c>
      <c r="C40" s="7">
        <v>62</v>
      </c>
      <c r="D40" s="32" t="s">
        <v>173</v>
      </c>
      <c r="E40" s="81">
        <v>4081</v>
      </c>
      <c r="F40" s="185">
        <v>37201</v>
      </c>
      <c r="G40" s="275" t="s">
        <v>304</v>
      </c>
      <c r="H40" s="71">
        <v>43864</v>
      </c>
      <c r="I40" s="71">
        <v>43963</v>
      </c>
      <c r="J40" s="71">
        <v>44498</v>
      </c>
      <c r="K40" s="37"/>
      <c r="L40" s="37"/>
      <c r="M40" s="37" t="s">
        <v>83</v>
      </c>
      <c r="N40" s="37" t="s">
        <v>83</v>
      </c>
      <c r="O40" s="37" t="s">
        <v>83</v>
      </c>
      <c r="P40" s="37" t="s">
        <v>83</v>
      </c>
      <c r="Q40" s="37" t="s">
        <v>83</v>
      </c>
      <c r="R40" s="37"/>
      <c r="S40" s="37"/>
      <c r="T40" s="37" t="s">
        <v>94</v>
      </c>
      <c r="U40" s="37" t="s">
        <v>94</v>
      </c>
      <c r="V40" s="37" t="s">
        <v>91</v>
      </c>
      <c r="W40" s="37" t="s">
        <v>91</v>
      </c>
      <c r="X40" s="37" t="s">
        <v>91</v>
      </c>
      <c r="Y40" s="37"/>
      <c r="Z40" s="37"/>
      <c r="AA40" s="37" t="s">
        <v>94</v>
      </c>
      <c r="AB40" s="37" t="s">
        <v>94</v>
      </c>
      <c r="AC40" s="37" t="s">
        <v>94</v>
      </c>
      <c r="AD40" s="37" t="s">
        <v>83</v>
      </c>
      <c r="AE40" s="37" t="s">
        <v>94</v>
      </c>
      <c r="AF40" s="37"/>
      <c r="AG40" s="37"/>
      <c r="AH40" s="37" t="s">
        <v>94</v>
      </c>
      <c r="AI40" s="37" t="s">
        <v>94</v>
      </c>
      <c r="AJ40" s="37" t="s">
        <v>94</v>
      </c>
      <c r="AK40" s="37" t="s">
        <v>94</v>
      </c>
      <c r="AL40" s="37" t="s">
        <v>94</v>
      </c>
      <c r="AM40" s="37"/>
      <c r="AN40" s="37"/>
      <c r="AO40" s="37" t="s">
        <v>91</v>
      </c>
      <c r="AP40" s="126"/>
    </row>
    <row r="41" spans="1:42" s="60" customFormat="1" ht="22.5" customHeight="1" x14ac:dyDescent="0.25">
      <c r="A41" s="223">
        <v>361241</v>
      </c>
      <c r="B41" s="6">
        <v>6</v>
      </c>
      <c r="C41" s="8">
        <v>106</v>
      </c>
      <c r="D41" s="41" t="s">
        <v>44</v>
      </c>
      <c r="E41" s="81">
        <v>3357</v>
      </c>
      <c r="F41" s="186">
        <v>31769</v>
      </c>
      <c r="G41" s="273" t="s">
        <v>269</v>
      </c>
      <c r="H41" s="71">
        <v>43489</v>
      </c>
      <c r="I41" s="71">
        <v>43521</v>
      </c>
      <c r="J41" s="71">
        <v>44127</v>
      </c>
      <c r="K41" s="37"/>
      <c r="L41" s="37"/>
      <c r="M41" s="37" t="s">
        <v>83</v>
      </c>
      <c r="N41" s="37" t="s">
        <v>83</v>
      </c>
      <c r="O41" s="37" t="s">
        <v>83</v>
      </c>
      <c r="P41" s="37" t="s">
        <v>83</v>
      </c>
      <c r="Q41" s="37" t="s">
        <v>83</v>
      </c>
      <c r="R41" s="37"/>
      <c r="S41" s="37"/>
      <c r="T41" s="37" t="s">
        <v>94</v>
      </c>
      <c r="U41" s="37" t="s">
        <v>94</v>
      </c>
      <c r="V41" s="37" t="s">
        <v>94</v>
      </c>
      <c r="W41" s="37" t="s">
        <v>94</v>
      </c>
      <c r="X41" s="37" t="s">
        <v>83</v>
      </c>
      <c r="Y41" s="37"/>
      <c r="Z41" s="37"/>
      <c r="AA41" s="37" t="s">
        <v>91</v>
      </c>
      <c r="AB41" s="37" t="s">
        <v>91</v>
      </c>
      <c r="AC41" s="37" t="s">
        <v>91</v>
      </c>
      <c r="AD41" s="37" t="s">
        <v>94</v>
      </c>
      <c r="AE41" s="37" t="s">
        <v>94</v>
      </c>
      <c r="AF41" s="37"/>
      <c r="AG41" s="37"/>
      <c r="AH41" s="37" t="s">
        <v>94</v>
      </c>
      <c r="AI41" s="37" t="s">
        <v>94</v>
      </c>
      <c r="AJ41" s="37" t="s">
        <v>94</v>
      </c>
      <c r="AK41" s="37" t="s">
        <v>94</v>
      </c>
      <c r="AL41" s="37" t="s">
        <v>83</v>
      </c>
      <c r="AM41" s="37"/>
      <c r="AN41" s="37"/>
      <c r="AO41" s="37" t="s">
        <v>94</v>
      </c>
      <c r="AP41" s="126"/>
    </row>
    <row r="42" spans="1:42" s="60" customFormat="1" ht="22.5" customHeight="1" x14ac:dyDescent="0.25">
      <c r="A42" s="223">
        <v>361241</v>
      </c>
      <c r="B42" s="6">
        <v>14</v>
      </c>
      <c r="C42" s="7">
        <v>64</v>
      </c>
      <c r="D42" s="32" t="s">
        <v>201</v>
      </c>
      <c r="E42" s="81">
        <v>3222</v>
      </c>
      <c r="F42" s="185">
        <v>25319</v>
      </c>
      <c r="G42" s="273" t="s">
        <v>305</v>
      </c>
      <c r="H42" s="71">
        <v>43864</v>
      </c>
      <c r="I42" s="71">
        <v>43963</v>
      </c>
      <c r="J42" s="71">
        <v>44498</v>
      </c>
      <c r="K42" s="37"/>
      <c r="L42" s="37"/>
      <c r="M42" s="37" t="s">
        <v>83</v>
      </c>
      <c r="N42" s="37" t="s">
        <v>83</v>
      </c>
      <c r="O42" s="37" t="s">
        <v>83</v>
      </c>
      <c r="P42" s="37" t="s">
        <v>83</v>
      </c>
      <c r="Q42" s="37" t="s">
        <v>83</v>
      </c>
      <c r="R42" s="37"/>
      <c r="S42" s="37"/>
      <c r="T42" s="37" t="s">
        <v>94</v>
      </c>
      <c r="U42" s="37" t="s">
        <v>94</v>
      </c>
      <c r="V42" s="37" t="s">
        <v>94</v>
      </c>
      <c r="W42" s="37" t="s">
        <v>94</v>
      </c>
      <c r="X42" s="37" t="s">
        <v>94</v>
      </c>
      <c r="Y42" s="37"/>
      <c r="Z42" s="37"/>
      <c r="AA42" s="37" t="s">
        <v>94</v>
      </c>
      <c r="AB42" s="37" t="s">
        <v>94</v>
      </c>
      <c r="AC42" s="37" t="s">
        <v>94</v>
      </c>
      <c r="AD42" s="37" t="s">
        <v>94</v>
      </c>
      <c r="AE42" s="37" t="s">
        <v>94</v>
      </c>
      <c r="AF42" s="37"/>
      <c r="AG42" s="37"/>
      <c r="AH42" s="37" t="s">
        <v>94</v>
      </c>
      <c r="AI42" s="37" t="s">
        <v>94</v>
      </c>
      <c r="AJ42" s="37" t="s">
        <v>94</v>
      </c>
      <c r="AK42" s="37" t="s">
        <v>94</v>
      </c>
      <c r="AL42" s="37" t="s">
        <v>94</v>
      </c>
      <c r="AM42" s="37"/>
      <c r="AN42" s="37"/>
      <c r="AO42" s="37" t="s">
        <v>94</v>
      </c>
      <c r="AP42" s="126"/>
    </row>
    <row r="43" spans="1:42" s="60" customFormat="1" ht="22.5" customHeight="1" x14ac:dyDescent="0.25">
      <c r="A43" s="223">
        <v>361241</v>
      </c>
      <c r="B43" s="6">
        <v>7</v>
      </c>
      <c r="C43" s="7">
        <v>118</v>
      </c>
      <c r="D43" s="32" t="s">
        <v>45</v>
      </c>
      <c r="E43" s="68">
        <v>5665</v>
      </c>
      <c r="F43" s="185">
        <v>31479</v>
      </c>
      <c r="G43" s="273" t="s">
        <v>270</v>
      </c>
      <c r="H43" s="71">
        <v>43640</v>
      </c>
      <c r="I43" s="71">
        <v>43724</v>
      </c>
      <c r="J43" s="71">
        <v>44274</v>
      </c>
      <c r="K43" s="37"/>
      <c r="L43" s="37"/>
      <c r="M43" s="37" t="s">
        <v>83</v>
      </c>
      <c r="N43" s="37" t="s">
        <v>83</v>
      </c>
      <c r="O43" s="37" t="s">
        <v>83</v>
      </c>
      <c r="P43" s="37" t="s">
        <v>83</v>
      </c>
      <c r="Q43" s="37" t="s">
        <v>83</v>
      </c>
      <c r="R43" s="37"/>
      <c r="S43" s="37"/>
      <c r="T43" s="37" t="s">
        <v>91</v>
      </c>
      <c r="U43" s="37" t="s">
        <v>91</v>
      </c>
      <c r="V43" s="37" t="s">
        <v>91</v>
      </c>
      <c r="W43" s="37" t="s">
        <v>96</v>
      </c>
      <c r="X43" s="37" t="s">
        <v>94</v>
      </c>
      <c r="Y43" s="37"/>
      <c r="Z43" s="37"/>
      <c r="AA43" s="96" t="s">
        <v>107</v>
      </c>
      <c r="AB43" s="37" t="s">
        <v>91</v>
      </c>
      <c r="AC43" s="37" t="s">
        <v>91</v>
      </c>
      <c r="AD43" s="37" t="s">
        <v>91</v>
      </c>
      <c r="AE43" s="37" t="s">
        <v>96</v>
      </c>
      <c r="AF43" s="37" t="s">
        <v>96</v>
      </c>
      <c r="AG43" s="37" t="s">
        <v>96</v>
      </c>
      <c r="AH43" s="37" t="s">
        <v>96</v>
      </c>
      <c r="AI43" s="37" t="s">
        <v>96</v>
      </c>
      <c r="AJ43" s="37" t="s">
        <v>96</v>
      </c>
      <c r="AK43" s="37" t="s">
        <v>96</v>
      </c>
      <c r="AL43" s="37" t="s">
        <v>94</v>
      </c>
      <c r="AM43" s="37"/>
      <c r="AN43" s="37"/>
      <c r="AO43" s="37" t="s">
        <v>94</v>
      </c>
      <c r="AP43" s="37"/>
    </row>
    <row r="44" spans="1:42" s="60" customFormat="1" ht="22.5" customHeight="1" x14ac:dyDescent="0.25">
      <c r="A44" s="223">
        <v>361241</v>
      </c>
      <c r="B44" s="6">
        <v>12</v>
      </c>
      <c r="C44" s="7">
        <v>54</v>
      </c>
      <c r="D44" s="41" t="s">
        <v>46</v>
      </c>
      <c r="E44" s="76">
        <v>3717</v>
      </c>
      <c r="F44" s="185">
        <v>36753</v>
      </c>
      <c r="G44" s="273" t="s">
        <v>271</v>
      </c>
      <c r="H44" s="71">
        <v>43724</v>
      </c>
      <c r="I44" s="71">
        <v>43766</v>
      </c>
      <c r="J44" s="71">
        <v>44358</v>
      </c>
      <c r="K44" s="37"/>
      <c r="L44" s="37"/>
      <c r="M44" s="37" t="s">
        <v>83</v>
      </c>
      <c r="N44" s="37" t="s">
        <v>83</v>
      </c>
      <c r="O44" s="37" t="s">
        <v>83</v>
      </c>
      <c r="P44" s="37" t="s">
        <v>83</v>
      </c>
      <c r="Q44" s="37" t="s">
        <v>83</v>
      </c>
      <c r="R44" s="37"/>
      <c r="S44" s="37"/>
      <c r="T44" s="37" t="s">
        <v>94</v>
      </c>
      <c r="U44" s="37" t="s">
        <v>94</v>
      </c>
      <c r="V44" s="96" t="s">
        <v>107</v>
      </c>
      <c r="W44" s="37" t="s">
        <v>91</v>
      </c>
      <c r="X44" s="37" t="s">
        <v>91</v>
      </c>
      <c r="Y44" s="37"/>
      <c r="Z44" s="37"/>
      <c r="AA44" s="37" t="s">
        <v>94</v>
      </c>
      <c r="AB44" s="37" t="s">
        <v>94</v>
      </c>
      <c r="AC44" s="37" t="s">
        <v>94</v>
      </c>
      <c r="AD44" s="37" t="s">
        <v>94</v>
      </c>
      <c r="AE44" s="37" t="s">
        <v>94</v>
      </c>
      <c r="AF44" s="37"/>
      <c r="AG44" s="37"/>
      <c r="AH44" s="37" t="s">
        <v>83</v>
      </c>
      <c r="AI44" s="37" t="s">
        <v>83</v>
      </c>
      <c r="AJ44" s="37" t="s">
        <v>83</v>
      </c>
      <c r="AK44" s="37" t="s">
        <v>83</v>
      </c>
      <c r="AL44" s="37" t="s">
        <v>83</v>
      </c>
      <c r="AM44" s="37"/>
      <c r="AN44" s="37"/>
      <c r="AO44" s="37" t="s">
        <v>94</v>
      </c>
      <c r="AP44" s="126"/>
    </row>
    <row r="45" spans="1:42" s="60" customFormat="1" ht="22.5" customHeight="1" x14ac:dyDescent="0.25">
      <c r="A45" s="223">
        <v>361241</v>
      </c>
      <c r="B45" s="6">
        <v>13</v>
      </c>
      <c r="C45" s="7">
        <v>75</v>
      </c>
      <c r="D45" s="41" t="s">
        <v>74</v>
      </c>
      <c r="E45" s="81">
        <v>1764</v>
      </c>
      <c r="F45" s="185">
        <v>32481</v>
      </c>
      <c r="G45" s="273" t="s">
        <v>272</v>
      </c>
      <c r="H45" s="71">
        <v>43766</v>
      </c>
      <c r="I45" s="71">
        <v>43499</v>
      </c>
      <c r="J45" s="71">
        <v>44400</v>
      </c>
      <c r="K45" s="37"/>
      <c r="L45" s="37"/>
      <c r="M45" s="37" t="s">
        <v>83</v>
      </c>
      <c r="N45" s="37" t="s">
        <v>83</v>
      </c>
      <c r="O45" s="37" t="s">
        <v>83</v>
      </c>
      <c r="P45" s="37" t="s">
        <v>83</v>
      </c>
      <c r="Q45" s="37" t="s">
        <v>83</v>
      </c>
      <c r="R45" s="37"/>
      <c r="S45" s="37"/>
      <c r="T45" s="37" t="s">
        <v>94</v>
      </c>
      <c r="U45" s="96" t="s">
        <v>107</v>
      </c>
      <c r="V45" s="37" t="s">
        <v>94</v>
      </c>
      <c r="W45" s="37" t="s">
        <v>94</v>
      </c>
      <c r="X45" s="37" t="s">
        <v>94</v>
      </c>
      <c r="Y45" s="37"/>
      <c r="Z45" s="37"/>
      <c r="AA45" s="37" t="s">
        <v>94</v>
      </c>
      <c r="AB45" s="37" t="s">
        <v>94</v>
      </c>
      <c r="AC45" s="37" t="s">
        <v>94</v>
      </c>
      <c r="AD45" s="37" t="s">
        <v>94</v>
      </c>
      <c r="AE45" s="37" t="s">
        <v>94</v>
      </c>
      <c r="AF45" s="37"/>
      <c r="AG45" s="37"/>
      <c r="AH45" s="37" t="s">
        <v>94</v>
      </c>
      <c r="AI45" s="37" t="s">
        <v>94</v>
      </c>
      <c r="AJ45" s="37" t="s">
        <v>107</v>
      </c>
      <c r="AK45" s="37" t="s">
        <v>94</v>
      </c>
      <c r="AL45" s="37" t="s">
        <v>94</v>
      </c>
      <c r="AM45" s="37"/>
      <c r="AN45" s="37"/>
      <c r="AO45" s="37" t="s">
        <v>94</v>
      </c>
      <c r="AP45" s="126"/>
    </row>
    <row r="46" spans="1:42" s="60" customFormat="1" ht="22.5" customHeight="1" x14ac:dyDescent="0.25">
      <c r="A46" s="223">
        <v>361241</v>
      </c>
      <c r="B46" s="6">
        <v>12</v>
      </c>
      <c r="C46" s="7">
        <v>61</v>
      </c>
      <c r="D46" s="41" t="s">
        <v>50</v>
      </c>
      <c r="E46" s="108">
        <v>3359</v>
      </c>
      <c r="F46" s="185">
        <v>30287</v>
      </c>
      <c r="G46" s="273" t="s">
        <v>273</v>
      </c>
      <c r="H46" s="71">
        <v>43724</v>
      </c>
      <c r="I46" s="71">
        <v>43766</v>
      </c>
      <c r="J46" s="71">
        <v>44358</v>
      </c>
      <c r="K46" s="37"/>
      <c r="L46" s="37"/>
      <c r="M46" s="37" t="s">
        <v>83</v>
      </c>
      <c r="N46" s="37" t="s">
        <v>83</v>
      </c>
      <c r="O46" s="37" t="s">
        <v>83</v>
      </c>
      <c r="P46" s="37" t="s">
        <v>83</v>
      </c>
      <c r="Q46" s="37" t="s">
        <v>83</v>
      </c>
      <c r="R46" s="37"/>
      <c r="S46" s="37"/>
      <c r="T46" s="37" t="s">
        <v>83</v>
      </c>
      <c r="U46" s="37" t="s">
        <v>83</v>
      </c>
      <c r="V46" s="37" t="s">
        <v>83</v>
      </c>
      <c r="W46" s="37" t="s">
        <v>83</v>
      </c>
      <c r="X46" s="37" t="s">
        <v>83</v>
      </c>
      <c r="Y46" s="37"/>
      <c r="Z46" s="37"/>
      <c r="AA46" s="37" t="s">
        <v>94</v>
      </c>
      <c r="AB46" s="37" t="s">
        <v>94</v>
      </c>
      <c r="AC46" s="37" t="s">
        <v>94</v>
      </c>
      <c r="AD46" s="37" t="s">
        <v>94</v>
      </c>
      <c r="AE46" s="37" t="s">
        <v>94</v>
      </c>
      <c r="AF46" s="37"/>
      <c r="AG46" s="37"/>
      <c r="AH46" s="37" t="s">
        <v>94</v>
      </c>
      <c r="AI46" s="37" t="s">
        <v>94</v>
      </c>
      <c r="AJ46" s="37" t="s">
        <v>94</v>
      </c>
      <c r="AK46" s="37" t="s">
        <v>83</v>
      </c>
      <c r="AL46" s="37" t="s">
        <v>94</v>
      </c>
      <c r="AM46" s="37"/>
      <c r="AN46" s="37"/>
      <c r="AO46" s="37" t="s">
        <v>94</v>
      </c>
      <c r="AP46" s="126"/>
    </row>
    <row r="47" spans="1:42" s="60" customFormat="1" ht="22.5" customHeight="1" x14ac:dyDescent="0.25">
      <c r="A47" s="223">
        <v>361241</v>
      </c>
      <c r="B47" s="6">
        <v>12</v>
      </c>
      <c r="C47" s="7">
        <v>47</v>
      </c>
      <c r="D47" s="41" t="s">
        <v>49</v>
      </c>
      <c r="E47" s="68">
        <v>4926</v>
      </c>
      <c r="F47" s="185">
        <v>35765</v>
      </c>
      <c r="G47" s="273" t="s">
        <v>274</v>
      </c>
      <c r="H47" s="71">
        <v>43731</v>
      </c>
      <c r="I47" s="71">
        <v>43766</v>
      </c>
      <c r="J47" s="71">
        <v>44358</v>
      </c>
      <c r="K47" s="37"/>
      <c r="L47" s="37"/>
      <c r="M47" s="37" t="s">
        <v>83</v>
      </c>
      <c r="N47" s="37" t="s">
        <v>83</v>
      </c>
      <c r="O47" s="37" t="s">
        <v>83</v>
      </c>
      <c r="P47" s="37" t="s">
        <v>83</v>
      </c>
      <c r="Q47" s="37" t="s">
        <v>83</v>
      </c>
      <c r="R47" s="37"/>
      <c r="S47" s="37"/>
      <c r="T47" s="37" t="s">
        <v>94</v>
      </c>
      <c r="U47" s="37" t="s">
        <v>94</v>
      </c>
      <c r="V47" s="96" t="s">
        <v>107</v>
      </c>
      <c r="W47" s="37" t="s">
        <v>94</v>
      </c>
      <c r="X47" s="37" t="s">
        <v>94</v>
      </c>
      <c r="Y47" s="37"/>
      <c r="Z47" s="37"/>
      <c r="AA47" s="37" t="s">
        <v>94</v>
      </c>
      <c r="AB47" s="37" t="s">
        <v>94</v>
      </c>
      <c r="AC47" s="37" t="s">
        <v>94</v>
      </c>
      <c r="AD47" s="37" t="s">
        <v>94</v>
      </c>
      <c r="AE47" s="37" t="s">
        <v>94</v>
      </c>
      <c r="AF47" s="37"/>
      <c r="AG47" s="37"/>
      <c r="AH47" s="37" t="s">
        <v>94</v>
      </c>
      <c r="AI47" s="37" t="s">
        <v>94</v>
      </c>
      <c r="AJ47" s="37" t="s">
        <v>94</v>
      </c>
      <c r="AK47" s="37" t="s">
        <v>94</v>
      </c>
      <c r="AL47" s="37" t="s">
        <v>94</v>
      </c>
      <c r="AM47" s="37"/>
      <c r="AN47" s="37"/>
      <c r="AO47" s="37" t="s">
        <v>94</v>
      </c>
      <c r="AP47" s="126"/>
    </row>
    <row r="48" spans="1:42" s="60" customFormat="1" ht="22.5" customHeight="1" x14ac:dyDescent="0.25">
      <c r="A48" s="223">
        <v>361241</v>
      </c>
      <c r="B48" s="6">
        <v>7</v>
      </c>
      <c r="C48" s="8">
        <v>43</v>
      </c>
      <c r="D48" s="41" t="s">
        <v>52</v>
      </c>
      <c r="E48" s="81">
        <v>4058</v>
      </c>
      <c r="F48" s="185">
        <v>33519</v>
      </c>
      <c r="G48" s="275" t="s">
        <v>275</v>
      </c>
      <c r="H48" s="71">
        <v>43549</v>
      </c>
      <c r="I48" s="71">
        <v>43578</v>
      </c>
      <c r="J48" s="71">
        <v>44183</v>
      </c>
      <c r="K48" s="37"/>
      <c r="L48" s="37"/>
      <c r="M48" s="37" t="s">
        <v>83</v>
      </c>
      <c r="N48" s="37" t="s">
        <v>83</v>
      </c>
      <c r="O48" s="37" t="s">
        <v>83</v>
      </c>
      <c r="P48" s="37" t="s">
        <v>83</v>
      </c>
      <c r="Q48" s="37" t="s">
        <v>83</v>
      </c>
      <c r="R48" s="37"/>
      <c r="S48" s="37"/>
      <c r="T48" s="96" t="s">
        <v>107</v>
      </c>
      <c r="U48" s="37" t="s">
        <v>83</v>
      </c>
      <c r="V48" s="37" t="s">
        <v>94</v>
      </c>
      <c r="W48" s="37" t="s">
        <v>94</v>
      </c>
      <c r="X48" s="37" t="s">
        <v>94</v>
      </c>
      <c r="Y48" s="37"/>
      <c r="Z48" s="37"/>
      <c r="AA48" s="37" t="s">
        <v>94</v>
      </c>
      <c r="AB48" s="37" t="s">
        <v>94</v>
      </c>
      <c r="AC48" s="37" t="s">
        <v>94</v>
      </c>
      <c r="AD48" s="37" t="s">
        <v>94</v>
      </c>
      <c r="AE48" s="37" t="s">
        <v>94</v>
      </c>
      <c r="AF48" s="37"/>
      <c r="AG48" s="37"/>
      <c r="AH48" s="37" t="s">
        <v>94</v>
      </c>
      <c r="AI48" s="37" t="s">
        <v>94</v>
      </c>
      <c r="AJ48" s="37" t="s">
        <v>107</v>
      </c>
      <c r="AK48" s="37" t="s">
        <v>94</v>
      </c>
      <c r="AL48" s="37" t="s">
        <v>94</v>
      </c>
      <c r="AM48" s="37"/>
      <c r="AN48" s="37"/>
      <c r="AO48" s="261" t="s">
        <v>91</v>
      </c>
      <c r="AP48" s="299"/>
    </row>
    <row r="49" spans="1:42" s="60" customFormat="1" ht="22.5" customHeight="1" x14ac:dyDescent="0.25">
      <c r="A49" s="223">
        <v>361241</v>
      </c>
      <c r="B49" s="6">
        <v>12</v>
      </c>
      <c r="C49" s="7">
        <v>117</v>
      </c>
      <c r="D49" s="41" t="s">
        <v>53</v>
      </c>
      <c r="E49" s="76">
        <v>6218</v>
      </c>
      <c r="F49" s="185">
        <v>31274</v>
      </c>
      <c r="G49" s="273" t="s">
        <v>276</v>
      </c>
      <c r="H49" s="71">
        <v>43724</v>
      </c>
      <c r="I49" s="71">
        <v>43766</v>
      </c>
      <c r="J49" s="71">
        <v>44358</v>
      </c>
      <c r="K49" s="37"/>
      <c r="L49" s="37"/>
      <c r="M49" s="37" t="s">
        <v>83</v>
      </c>
      <c r="N49" s="37" t="s">
        <v>83</v>
      </c>
      <c r="O49" s="37" t="s">
        <v>83</v>
      </c>
      <c r="P49" s="37" t="s">
        <v>83</v>
      </c>
      <c r="Q49" s="37" t="s">
        <v>83</v>
      </c>
      <c r="R49" s="37"/>
      <c r="S49" s="37"/>
      <c r="T49" s="37" t="s">
        <v>94</v>
      </c>
      <c r="U49" s="37" t="s">
        <v>94</v>
      </c>
      <c r="V49" s="37" t="s">
        <v>83</v>
      </c>
      <c r="W49" s="37" t="s">
        <v>83</v>
      </c>
      <c r="X49" s="37" t="s">
        <v>83</v>
      </c>
      <c r="Y49" s="37"/>
      <c r="Z49" s="37"/>
      <c r="AA49" s="37" t="s">
        <v>94</v>
      </c>
      <c r="AB49" s="37" t="s">
        <v>94</v>
      </c>
      <c r="AC49" s="37" t="s">
        <v>94</v>
      </c>
      <c r="AD49" s="37" t="s">
        <v>94</v>
      </c>
      <c r="AE49" s="37" t="s">
        <v>94</v>
      </c>
      <c r="AF49" s="37"/>
      <c r="AG49" s="37"/>
      <c r="AH49" s="37" t="s">
        <v>94</v>
      </c>
      <c r="AI49" s="37" t="s">
        <v>102</v>
      </c>
      <c r="AJ49" s="37" t="s">
        <v>94</v>
      </c>
      <c r="AK49" s="37" t="s">
        <v>94</v>
      </c>
      <c r="AL49" s="37" t="s">
        <v>83</v>
      </c>
      <c r="AM49" s="37"/>
      <c r="AN49" s="37"/>
      <c r="AO49" s="37" t="s">
        <v>94</v>
      </c>
      <c r="AP49" s="126"/>
    </row>
    <row r="50" spans="1:42" s="60" customFormat="1" ht="22.5" customHeight="1" x14ac:dyDescent="0.25">
      <c r="A50" s="223">
        <v>361241</v>
      </c>
      <c r="B50" s="6" t="s">
        <v>17</v>
      </c>
      <c r="C50" s="7"/>
      <c r="D50" s="41" t="s">
        <v>55</v>
      </c>
      <c r="E50" s="76">
        <v>6062</v>
      </c>
      <c r="F50" s="185">
        <v>28469</v>
      </c>
      <c r="G50" s="179" t="s">
        <v>278</v>
      </c>
      <c r="H50" s="71"/>
      <c r="I50" s="71">
        <v>44067</v>
      </c>
      <c r="J50" s="71">
        <v>44183</v>
      </c>
      <c r="K50" s="37"/>
      <c r="L50" s="37"/>
      <c r="M50" s="64"/>
      <c r="N50" s="64"/>
      <c r="O50" s="64"/>
      <c r="P50" s="64"/>
      <c r="Q50" s="64"/>
      <c r="R50" s="37"/>
      <c r="S50" s="37"/>
      <c r="T50" s="64"/>
      <c r="U50" s="64"/>
      <c r="V50" s="64"/>
      <c r="W50" s="64"/>
      <c r="X50" s="64"/>
      <c r="Y50" s="37"/>
      <c r="Z50" s="37"/>
      <c r="AA50" s="64"/>
      <c r="AB50" s="64"/>
      <c r="AC50" s="64"/>
      <c r="AD50" s="64"/>
      <c r="AE50" s="64"/>
      <c r="AF50" s="37"/>
      <c r="AG50" s="37"/>
      <c r="AH50" s="37" t="s">
        <v>94</v>
      </c>
      <c r="AI50" s="37" t="s">
        <v>94</v>
      </c>
      <c r="AJ50" s="37" t="s">
        <v>94</v>
      </c>
      <c r="AK50" s="37" t="s">
        <v>94</v>
      </c>
      <c r="AL50" s="37" t="s">
        <v>94</v>
      </c>
      <c r="AM50" s="37"/>
      <c r="AN50" s="37"/>
      <c r="AO50" s="37" t="s">
        <v>94</v>
      </c>
      <c r="AP50" s="126"/>
    </row>
    <row r="51" spans="1:42" s="60" customFormat="1" ht="22.5" customHeight="1" x14ac:dyDescent="0.25">
      <c r="A51" s="223">
        <v>361241</v>
      </c>
      <c r="B51" s="6">
        <v>14</v>
      </c>
      <c r="C51" s="7">
        <v>65</v>
      </c>
      <c r="D51" s="32" t="s">
        <v>177</v>
      </c>
      <c r="E51" s="81">
        <v>4156</v>
      </c>
      <c r="F51" s="185">
        <v>32821</v>
      </c>
      <c r="G51" s="275" t="s">
        <v>308</v>
      </c>
      <c r="H51" s="71">
        <v>43864</v>
      </c>
      <c r="I51" s="71">
        <v>43963</v>
      </c>
      <c r="J51" s="71">
        <v>44498</v>
      </c>
      <c r="K51" s="37"/>
      <c r="L51" s="37"/>
      <c r="M51" s="37" t="s">
        <v>83</v>
      </c>
      <c r="N51" s="37" t="s">
        <v>83</v>
      </c>
      <c r="O51" s="37" t="s">
        <v>83</v>
      </c>
      <c r="P51" s="37" t="s">
        <v>83</v>
      </c>
      <c r="Q51" s="37" t="s">
        <v>83</v>
      </c>
      <c r="R51" s="37"/>
      <c r="S51" s="37"/>
      <c r="T51" s="37" t="s">
        <v>83</v>
      </c>
      <c r="U51" s="37" t="s">
        <v>83</v>
      </c>
      <c r="V51" s="37" t="s">
        <v>83</v>
      </c>
      <c r="W51" s="37" t="s">
        <v>83</v>
      </c>
      <c r="X51" s="37" t="s">
        <v>83</v>
      </c>
      <c r="Y51" s="37"/>
      <c r="Z51" s="37"/>
      <c r="AA51" s="37" t="s">
        <v>94</v>
      </c>
      <c r="AB51" s="37" t="s">
        <v>94</v>
      </c>
      <c r="AC51" s="37" t="s">
        <v>94</v>
      </c>
      <c r="AD51" s="37" t="s">
        <v>94</v>
      </c>
      <c r="AE51" s="37" t="s">
        <v>109</v>
      </c>
      <c r="AF51" s="37"/>
      <c r="AG51" s="37"/>
      <c r="AH51" s="37" t="s">
        <v>109</v>
      </c>
      <c r="AI51" s="37" t="s">
        <v>94</v>
      </c>
      <c r="AJ51" s="37" t="s">
        <v>94</v>
      </c>
      <c r="AK51" s="37" t="s">
        <v>94</v>
      </c>
      <c r="AL51" s="37" t="s">
        <v>94</v>
      </c>
      <c r="AM51" s="37"/>
      <c r="AN51" s="37"/>
      <c r="AO51" s="37" t="s">
        <v>94</v>
      </c>
      <c r="AP51" s="126"/>
    </row>
    <row r="52" spans="1:42" s="60" customFormat="1" ht="22.5" customHeight="1" x14ac:dyDescent="0.25">
      <c r="A52" s="223">
        <v>361241</v>
      </c>
      <c r="B52" s="6">
        <v>15</v>
      </c>
      <c r="C52" s="7"/>
      <c r="D52" s="11" t="s">
        <v>355</v>
      </c>
      <c r="E52" s="107">
        <v>5912</v>
      </c>
      <c r="F52" s="70">
        <v>26901</v>
      </c>
      <c r="G52" s="275" t="s">
        <v>310</v>
      </c>
      <c r="H52" s="71">
        <v>43969</v>
      </c>
      <c r="I52" s="71">
        <v>44011</v>
      </c>
      <c r="J52" s="71">
        <v>44610</v>
      </c>
      <c r="K52" s="37"/>
      <c r="L52" s="37"/>
      <c r="M52" s="37" t="s">
        <v>83</v>
      </c>
      <c r="N52" s="37" t="s">
        <v>83</v>
      </c>
      <c r="O52" s="37" t="s">
        <v>83</v>
      </c>
      <c r="P52" s="37" t="s">
        <v>83</v>
      </c>
      <c r="Q52" s="37" t="s">
        <v>83</v>
      </c>
      <c r="R52" s="37"/>
      <c r="S52" s="37"/>
      <c r="T52" s="37" t="s">
        <v>83</v>
      </c>
      <c r="U52" s="37" t="s">
        <v>83</v>
      </c>
      <c r="V52" s="37" t="s">
        <v>83</v>
      </c>
      <c r="W52" s="37" t="s">
        <v>83</v>
      </c>
      <c r="X52" s="37" t="s">
        <v>83</v>
      </c>
      <c r="Y52" s="37"/>
      <c r="Z52" s="37"/>
      <c r="AA52" s="37" t="s">
        <v>94</v>
      </c>
      <c r="AB52" s="37" t="s">
        <v>94</v>
      </c>
      <c r="AC52" s="37" t="s">
        <v>94</v>
      </c>
      <c r="AD52" s="37" t="s">
        <v>94</v>
      </c>
      <c r="AE52" s="37" t="s">
        <v>94</v>
      </c>
      <c r="AF52" s="37"/>
      <c r="AG52" s="37"/>
      <c r="AH52" s="37" t="s">
        <v>94</v>
      </c>
      <c r="AI52" s="37" t="s">
        <v>94</v>
      </c>
      <c r="AJ52" s="37" t="s">
        <v>94</v>
      </c>
      <c r="AK52" s="37" t="s">
        <v>94</v>
      </c>
      <c r="AL52" s="37" t="s">
        <v>94</v>
      </c>
      <c r="AM52" s="37"/>
      <c r="AN52" s="37"/>
      <c r="AO52" s="37" t="s">
        <v>94</v>
      </c>
      <c r="AP52" s="126"/>
    </row>
    <row r="53" spans="1:42" s="60" customFormat="1" ht="22.5" customHeight="1" x14ac:dyDescent="0.25">
      <c r="A53" s="223">
        <v>361241</v>
      </c>
      <c r="B53" s="6">
        <v>15</v>
      </c>
      <c r="C53" s="7"/>
      <c r="D53" s="11" t="s">
        <v>356</v>
      </c>
      <c r="E53" s="107">
        <v>2700</v>
      </c>
      <c r="F53" s="70">
        <v>29000</v>
      </c>
      <c r="G53" s="275" t="s">
        <v>312</v>
      </c>
      <c r="H53" s="71">
        <v>43969</v>
      </c>
      <c r="I53" s="71">
        <v>44011</v>
      </c>
      <c r="J53" s="71">
        <v>44610</v>
      </c>
      <c r="K53" s="37"/>
      <c r="L53" s="37"/>
      <c r="M53" s="37" t="s">
        <v>83</v>
      </c>
      <c r="N53" s="37" t="s">
        <v>83</v>
      </c>
      <c r="O53" s="37" t="s">
        <v>83</v>
      </c>
      <c r="P53" s="37" t="s">
        <v>83</v>
      </c>
      <c r="Q53" s="37" t="s">
        <v>83</v>
      </c>
      <c r="R53" s="37"/>
      <c r="S53" s="37"/>
      <c r="T53" s="37" t="s">
        <v>83</v>
      </c>
      <c r="U53" s="37" t="s">
        <v>83</v>
      </c>
      <c r="V53" s="37" t="s">
        <v>83</v>
      </c>
      <c r="W53" s="37" t="s">
        <v>83</v>
      </c>
      <c r="X53" s="37" t="s">
        <v>83</v>
      </c>
      <c r="Y53" s="37"/>
      <c r="Z53" s="37"/>
      <c r="AA53" s="37" t="s">
        <v>94</v>
      </c>
      <c r="AB53" s="37" t="s">
        <v>94</v>
      </c>
      <c r="AC53" s="37" t="s">
        <v>94</v>
      </c>
      <c r="AD53" s="37" t="s">
        <v>94</v>
      </c>
      <c r="AE53" s="37" t="s">
        <v>94</v>
      </c>
      <c r="AF53" s="37"/>
      <c r="AG53" s="37"/>
      <c r="AH53" s="37" t="s">
        <v>94</v>
      </c>
      <c r="AI53" s="37" t="s">
        <v>94</v>
      </c>
      <c r="AJ53" s="37" t="s">
        <v>94</v>
      </c>
      <c r="AK53" s="37" t="s">
        <v>94</v>
      </c>
      <c r="AL53" s="37" t="s">
        <v>94</v>
      </c>
      <c r="AM53" s="37"/>
      <c r="AN53" s="37"/>
      <c r="AO53" s="37" t="s">
        <v>94</v>
      </c>
      <c r="AP53" s="126"/>
    </row>
    <row r="54" spans="1:42" s="60" customFormat="1" ht="22.5" customHeight="1" x14ac:dyDescent="0.25">
      <c r="A54" s="223">
        <v>361241</v>
      </c>
      <c r="B54" s="6">
        <v>7</v>
      </c>
      <c r="C54" s="7">
        <v>21</v>
      </c>
      <c r="D54" s="41" t="s">
        <v>56</v>
      </c>
      <c r="E54" s="81">
        <v>3106</v>
      </c>
      <c r="F54" s="185">
        <v>35057</v>
      </c>
      <c r="G54" s="275" t="s">
        <v>279</v>
      </c>
      <c r="H54" s="71">
        <v>43521</v>
      </c>
      <c r="I54" s="71">
        <v>43578</v>
      </c>
      <c r="J54" s="71">
        <v>44155</v>
      </c>
      <c r="K54" s="37"/>
      <c r="L54" s="37"/>
      <c r="M54" s="37" t="s">
        <v>83</v>
      </c>
      <c r="N54" s="37" t="s">
        <v>83</v>
      </c>
      <c r="O54" s="37" t="s">
        <v>83</v>
      </c>
      <c r="P54" s="37" t="s">
        <v>83</v>
      </c>
      <c r="Q54" s="37" t="s">
        <v>83</v>
      </c>
      <c r="R54" s="37"/>
      <c r="S54" s="37"/>
      <c r="T54" s="96" t="s">
        <v>107</v>
      </c>
      <c r="U54" s="37" t="s">
        <v>83</v>
      </c>
      <c r="V54" s="37" t="s">
        <v>94</v>
      </c>
      <c r="W54" s="37" t="s">
        <v>94</v>
      </c>
      <c r="X54" s="37" t="s">
        <v>94</v>
      </c>
      <c r="Y54" s="37"/>
      <c r="Z54" s="37"/>
      <c r="AA54" s="37" t="s">
        <v>94</v>
      </c>
      <c r="AB54" s="37" t="s">
        <v>94</v>
      </c>
      <c r="AC54" s="37" t="s">
        <v>94</v>
      </c>
      <c r="AD54" s="37" t="s">
        <v>94</v>
      </c>
      <c r="AE54" s="37" t="s">
        <v>94</v>
      </c>
      <c r="AF54" s="37"/>
      <c r="AG54" s="37"/>
      <c r="AH54" s="37" t="s">
        <v>94</v>
      </c>
      <c r="AI54" s="37" t="s">
        <v>94</v>
      </c>
      <c r="AJ54" s="37" t="s">
        <v>94</v>
      </c>
      <c r="AK54" s="37" t="s">
        <v>94</v>
      </c>
      <c r="AL54" s="37" t="s">
        <v>94</v>
      </c>
      <c r="AM54" s="37"/>
      <c r="AN54" s="37"/>
      <c r="AO54" s="37" t="s">
        <v>107</v>
      </c>
      <c r="AP54" s="126"/>
    </row>
    <row r="55" spans="1:42" s="60" customFormat="1" ht="22.5" customHeight="1" x14ac:dyDescent="0.25">
      <c r="A55" s="223">
        <v>361241</v>
      </c>
      <c r="B55" s="6">
        <v>6</v>
      </c>
      <c r="C55" s="99">
        <v>103</v>
      </c>
      <c r="D55" s="41" t="s">
        <v>57</v>
      </c>
      <c r="E55" s="81">
        <v>2370</v>
      </c>
      <c r="F55" s="186">
        <v>31790</v>
      </c>
      <c r="G55" s="275" t="s">
        <v>280</v>
      </c>
      <c r="H55" s="71">
        <v>43489</v>
      </c>
      <c r="I55" s="71">
        <v>43521</v>
      </c>
      <c r="J55" s="71">
        <v>44127</v>
      </c>
      <c r="K55" s="37"/>
      <c r="L55" s="287"/>
      <c r="M55" s="37" t="s">
        <v>96</v>
      </c>
      <c r="N55" s="37" t="s">
        <v>96</v>
      </c>
      <c r="O55" s="37" t="s">
        <v>96</v>
      </c>
      <c r="P55" s="261" t="s">
        <v>83</v>
      </c>
      <c r="Q55" s="261" t="s">
        <v>83</v>
      </c>
      <c r="R55" s="37"/>
      <c r="S55" s="37"/>
      <c r="T55" s="37" t="s">
        <v>83</v>
      </c>
      <c r="U55" s="37" t="s">
        <v>83</v>
      </c>
      <c r="V55" s="37" t="s">
        <v>83</v>
      </c>
      <c r="W55" s="37" t="s">
        <v>83</v>
      </c>
      <c r="X55" s="37" t="s">
        <v>83</v>
      </c>
      <c r="Y55" s="37"/>
      <c r="Z55" s="37"/>
      <c r="AA55" s="37" t="s">
        <v>94</v>
      </c>
      <c r="AB55" s="37" t="s">
        <v>94</v>
      </c>
      <c r="AC55" s="37" t="s">
        <v>94</v>
      </c>
      <c r="AD55" s="37" t="s">
        <v>94</v>
      </c>
      <c r="AE55" s="37" t="s">
        <v>94</v>
      </c>
      <c r="AF55" s="37"/>
      <c r="AG55" s="37"/>
      <c r="AH55" s="37" t="s">
        <v>94</v>
      </c>
      <c r="AI55" s="37" t="s">
        <v>94</v>
      </c>
      <c r="AJ55" s="37" t="s">
        <v>94</v>
      </c>
      <c r="AK55" s="37" t="s">
        <v>94</v>
      </c>
      <c r="AL55" s="37" t="s">
        <v>83</v>
      </c>
      <c r="AM55" s="37"/>
      <c r="AN55" s="37"/>
      <c r="AO55" s="37" t="s">
        <v>94</v>
      </c>
      <c r="AP55" s="126"/>
    </row>
    <row r="56" spans="1:42" s="60" customFormat="1" ht="22.5" customHeight="1" x14ac:dyDescent="0.25">
      <c r="A56" s="223">
        <v>361241</v>
      </c>
      <c r="B56" s="6">
        <v>6</v>
      </c>
      <c r="C56" s="99">
        <v>104</v>
      </c>
      <c r="D56" s="41" t="s">
        <v>58</v>
      </c>
      <c r="E56" s="81">
        <v>4897</v>
      </c>
      <c r="F56" s="186">
        <v>36309</v>
      </c>
      <c r="G56" s="275" t="s">
        <v>281</v>
      </c>
      <c r="H56" s="71">
        <v>43489</v>
      </c>
      <c r="I56" s="71">
        <v>43521</v>
      </c>
      <c r="J56" s="71">
        <v>44127</v>
      </c>
      <c r="K56" s="37"/>
      <c r="L56" s="37"/>
      <c r="M56" s="37" t="s">
        <v>83</v>
      </c>
      <c r="N56" s="37" t="s">
        <v>83</v>
      </c>
      <c r="O56" s="37" t="s">
        <v>83</v>
      </c>
      <c r="P56" s="37" t="s">
        <v>83</v>
      </c>
      <c r="Q56" s="37" t="s">
        <v>83</v>
      </c>
      <c r="R56" s="37"/>
      <c r="S56" s="37"/>
      <c r="T56" s="96" t="s">
        <v>107</v>
      </c>
      <c r="U56" s="37" t="s">
        <v>94</v>
      </c>
      <c r="V56" s="96" t="s">
        <v>107</v>
      </c>
      <c r="W56" s="37" t="s">
        <v>94</v>
      </c>
      <c r="X56" s="37" t="s">
        <v>94</v>
      </c>
      <c r="Y56" s="37"/>
      <c r="Z56" s="37"/>
      <c r="AA56" s="37" t="s">
        <v>94</v>
      </c>
      <c r="AB56" s="37" t="s">
        <v>94</v>
      </c>
      <c r="AC56" s="37" t="s">
        <v>94</v>
      </c>
      <c r="AD56" s="37" t="s">
        <v>94</v>
      </c>
      <c r="AE56" s="37" t="s">
        <v>83</v>
      </c>
      <c r="AF56" s="37"/>
      <c r="AG56" s="37"/>
      <c r="AH56" s="37" t="s">
        <v>94</v>
      </c>
      <c r="AI56" s="37" t="s">
        <v>94</v>
      </c>
      <c r="AJ56" s="37" t="s">
        <v>94</v>
      </c>
      <c r="AK56" s="37" t="s">
        <v>94</v>
      </c>
      <c r="AL56" s="37" t="s">
        <v>83</v>
      </c>
      <c r="AM56" s="37"/>
      <c r="AN56" s="37"/>
      <c r="AO56" s="37" t="s">
        <v>107</v>
      </c>
      <c r="AP56" s="126"/>
    </row>
    <row r="57" spans="1:42" s="60" customFormat="1" ht="22.5" customHeight="1" x14ac:dyDescent="0.25">
      <c r="A57" s="223">
        <v>361241</v>
      </c>
      <c r="B57" s="6">
        <v>4</v>
      </c>
      <c r="C57" s="7">
        <v>57</v>
      </c>
      <c r="D57" s="41" t="s">
        <v>59</v>
      </c>
      <c r="E57" s="108">
        <v>4282</v>
      </c>
      <c r="F57" s="186">
        <v>36143</v>
      </c>
      <c r="G57" s="273" t="s">
        <v>282</v>
      </c>
      <c r="H57" s="71">
        <v>43430</v>
      </c>
      <c r="I57" s="71">
        <v>43488</v>
      </c>
      <c r="J57" s="71">
        <v>44113</v>
      </c>
      <c r="K57" s="37"/>
      <c r="L57" s="37"/>
      <c r="M57" s="37" t="s">
        <v>83</v>
      </c>
      <c r="N57" s="37" t="s">
        <v>83</v>
      </c>
      <c r="O57" s="37" t="s">
        <v>83</v>
      </c>
      <c r="P57" s="37" t="s">
        <v>83</v>
      </c>
      <c r="Q57" s="37" t="s">
        <v>83</v>
      </c>
      <c r="R57" s="37"/>
      <c r="S57" s="37"/>
      <c r="T57" s="96" t="s">
        <v>107</v>
      </c>
      <c r="U57" s="37" t="s">
        <v>94</v>
      </c>
      <c r="V57" s="37" t="s">
        <v>94</v>
      </c>
      <c r="W57" s="37" t="s">
        <v>94</v>
      </c>
      <c r="X57" s="37" t="s">
        <v>94</v>
      </c>
      <c r="Y57" s="37"/>
      <c r="Z57" s="37"/>
      <c r="AA57" s="37" t="s">
        <v>94</v>
      </c>
      <c r="AB57" s="37" t="s">
        <v>91</v>
      </c>
      <c r="AC57" s="37" t="s">
        <v>91</v>
      </c>
      <c r="AD57" s="37" t="s">
        <v>91</v>
      </c>
      <c r="AE57" s="37" t="s">
        <v>96</v>
      </c>
      <c r="AF57" s="37" t="s">
        <v>96</v>
      </c>
      <c r="AG57" s="37" t="s">
        <v>96</v>
      </c>
      <c r="AH57" s="37" t="s">
        <v>94</v>
      </c>
      <c r="AI57" s="37" t="s">
        <v>94</v>
      </c>
      <c r="AJ57" s="37" t="s">
        <v>107</v>
      </c>
      <c r="AK57" s="37" t="s">
        <v>94</v>
      </c>
      <c r="AL57" s="37" t="s">
        <v>94</v>
      </c>
      <c r="AM57" s="37"/>
      <c r="AN57" s="37"/>
      <c r="AO57" s="37" t="s">
        <v>94</v>
      </c>
      <c r="AP57" s="126"/>
    </row>
    <row r="58" spans="1:42" s="60" customFormat="1" ht="22.5" customHeight="1" x14ac:dyDescent="0.25">
      <c r="A58" s="223">
        <v>361241</v>
      </c>
      <c r="B58" s="6">
        <v>9</v>
      </c>
      <c r="C58" s="9">
        <v>110</v>
      </c>
      <c r="D58" s="41" t="s">
        <v>60</v>
      </c>
      <c r="E58" s="106">
        <v>5740</v>
      </c>
      <c r="F58" s="185">
        <v>28712</v>
      </c>
      <c r="G58" s="273" t="s">
        <v>283</v>
      </c>
      <c r="H58" s="71">
        <v>43578</v>
      </c>
      <c r="I58" s="71">
        <v>43640</v>
      </c>
      <c r="J58" s="71">
        <v>44213</v>
      </c>
      <c r="K58" s="37"/>
      <c r="L58" s="37"/>
      <c r="M58" s="37" t="s">
        <v>83</v>
      </c>
      <c r="N58" s="37" t="s">
        <v>83</v>
      </c>
      <c r="O58" s="37" t="s">
        <v>83</v>
      </c>
      <c r="P58" s="37" t="s">
        <v>83</v>
      </c>
      <c r="Q58" s="37" t="s">
        <v>83</v>
      </c>
      <c r="R58" s="37"/>
      <c r="S58" s="37"/>
      <c r="T58" s="37" t="s">
        <v>83</v>
      </c>
      <c r="U58" s="37" t="s">
        <v>93</v>
      </c>
      <c r="V58" s="37" t="s">
        <v>93</v>
      </c>
      <c r="W58" s="37" t="s">
        <v>93</v>
      </c>
      <c r="X58" s="37" t="s">
        <v>94</v>
      </c>
      <c r="Y58" s="37"/>
      <c r="Z58" s="37"/>
      <c r="AA58" s="37" t="s">
        <v>94</v>
      </c>
      <c r="AB58" s="37" t="s">
        <v>94</v>
      </c>
      <c r="AC58" s="37" t="s">
        <v>94</v>
      </c>
      <c r="AD58" s="37" t="s">
        <v>94</v>
      </c>
      <c r="AE58" s="37" t="s">
        <v>94</v>
      </c>
      <c r="AF58" s="37"/>
      <c r="AG58" s="37"/>
      <c r="AH58" s="37" t="s">
        <v>94</v>
      </c>
      <c r="AI58" s="37" t="s">
        <v>94</v>
      </c>
      <c r="AJ58" s="37" t="s">
        <v>94</v>
      </c>
      <c r="AK58" s="37" t="s">
        <v>94</v>
      </c>
      <c r="AL58" s="37" t="s">
        <v>94</v>
      </c>
      <c r="AM58" s="37"/>
      <c r="AN58" s="37"/>
      <c r="AO58" s="37" t="s">
        <v>94</v>
      </c>
      <c r="AP58" s="126"/>
    </row>
    <row r="59" spans="1:42" s="60" customFormat="1" ht="22.5" customHeight="1" x14ac:dyDescent="0.25">
      <c r="A59" s="223">
        <v>361241</v>
      </c>
      <c r="B59" s="6">
        <v>12</v>
      </c>
      <c r="C59" s="7">
        <v>77</v>
      </c>
      <c r="D59" s="41" t="s">
        <v>61</v>
      </c>
      <c r="E59" s="76">
        <v>6049</v>
      </c>
      <c r="F59" s="185">
        <v>32001</v>
      </c>
      <c r="G59" s="273" t="s">
        <v>284</v>
      </c>
      <c r="H59" s="71">
        <v>43724</v>
      </c>
      <c r="I59" s="71">
        <v>43766</v>
      </c>
      <c r="J59" s="71">
        <v>44358</v>
      </c>
      <c r="K59" s="37"/>
      <c r="L59" s="37"/>
      <c r="M59" s="37" t="s">
        <v>83</v>
      </c>
      <c r="N59" s="37" t="s">
        <v>83</v>
      </c>
      <c r="O59" s="37" t="s">
        <v>83</v>
      </c>
      <c r="P59" s="37" t="s">
        <v>83</v>
      </c>
      <c r="Q59" s="37" t="s">
        <v>83</v>
      </c>
      <c r="R59" s="37"/>
      <c r="S59" s="37"/>
      <c r="T59" s="37" t="s">
        <v>94</v>
      </c>
      <c r="U59" s="37" t="s">
        <v>94</v>
      </c>
      <c r="V59" s="37" t="s">
        <v>83</v>
      </c>
      <c r="W59" s="37" t="s">
        <v>83</v>
      </c>
      <c r="X59" s="37" t="s">
        <v>83</v>
      </c>
      <c r="Y59" s="37"/>
      <c r="Z59" s="37"/>
      <c r="AA59" s="37" t="s">
        <v>94</v>
      </c>
      <c r="AB59" s="37" t="s">
        <v>94</v>
      </c>
      <c r="AC59" s="37" t="s">
        <v>94</v>
      </c>
      <c r="AD59" s="37" t="s">
        <v>94</v>
      </c>
      <c r="AE59" s="37" t="s">
        <v>94</v>
      </c>
      <c r="AF59" s="37"/>
      <c r="AG59" s="37"/>
      <c r="AH59" s="37" t="s">
        <v>94</v>
      </c>
      <c r="AI59" s="37" t="s">
        <v>102</v>
      </c>
      <c r="AJ59" s="37" t="s">
        <v>94</v>
      </c>
      <c r="AK59" s="37" t="s">
        <v>94</v>
      </c>
      <c r="AL59" s="37" t="s">
        <v>94</v>
      </c>
      <c r="AM59" s="37"/>
      <c r="AN59" s="37"/>
      <c r="AO59" s="37" t="s">
        <v>94</v>
      </c>
      <c r="AP59" s="126"/>
    </row>
    <row r="60" spans="1:42" s="60" customFormat="1" ht="22.5" customHeight="1" x14ac:dyDescent="0.25">
      <c r="A60" s="223">
        <v>361241</v>
      </c>
      <c r="B60" s="6">
        <v>12</v>
      </c>
      <c r="C60" s="7">
        <v>69</v>
      </c>
      <c r="D60" s="41" t="s">
        <v>63</v>
      </c>
      <c r="E60" s="76">
        <v>3655</v>
      </c>
      <c r="F60" s="185">
        <v>35364</v>
      </c>
      <c r="G60" s="273" t="s">
        <v>286</v>
      </c>
      <c r="H60" s="71">
        <v>43724</v>
      </c>
      <c r="I60" s="71">
        <v>43766</v>
      </c>
      <c r="J60" s="71">
        <v>44358</v>
      </c>
      <c r="K60" s="37"/>
      <c r="L60" s="37"/>
      <c r="M60" s="37" t="s">
        <v>83</v>
      </c>
      <c r="N60" s="37" t="s">
        <v>83</v>
      </c>
      <c r="O60" s="37" t="s">
        <v>83</v>
      </c>
      <c r="P60" s="37" t="s">
        <v>83</v>
      </c>
      <c r="Q60" s="37" t="s">
        <v>83</v>
      </c>
      <c r="R60" s="37"/>
      <c r="S60" s="37"/>
      <c r="T60" s="37" t="s">
        <v>94</v>
      </c>
      <c r="U60" s="37" t="s">
        <v>94</v>
      </c>
      <c r="V60" s="96" t="s">
        <v>107</v>
      </c>
      <c r="W60" s="37" t="s">
        <v>91</v>
      </c>
      <c r="X60" s="37" t="s">
        <v>91</v>
      </c>
      <c r="Y60" s="37" t="s">
        <v>91</v>
      </c>
      <c r="Z60" s="37"/>
      <c r="AA60" s="37" t="s">
        <v>94</v>
      </c>
      <c r="AB60" s="37" t="s">
        <v>94</v>
      </c>
      <c r="AC60" s="37" t="s">
        <v>94</v>
      </c>
      <c r="AD60" s="37" t="s">
        <v>94</v>
      </c>
      <c r="AE60" s="37" t="s">
        <v>94</v>
      </c>
      <c r="AF60" s="37"/>
      <c r="AG60" s="37"/>
      <c r="AH60" s="37" t="s">
        <v>94</v>
      </c>
      <c r="AI60" s="37" t="s">
        <v>94</v>
      </c>
      <c r="AJ60" s="37" t="s">
        <v>94</v>
      </c>
      <c r="AK60" s="37" t="s">
        <v>94</v>
      </c>
      <c r="AL60" s="37" t="s">
        <v>94</v>
      </c>
      <c r="AM60" s="37"/>
      <c r="AN60" s="37"/>
      <c r="AO60" s="37" t="s">
        <v>94</v>
      </c>
      <c r="AP60" s="126"/>
    </row>
    <row r="61" spans="1:42" s="60" customFormat="1" ht="22.5" customHeight="1" x14ac:dyDescent="0.25">
      <c r="A61" s="223">
        <v>361241</v>
      </c>
      <c r="B61" s="6">
        <v>4</v>
      </c>
      <c r="C61" s="7">
        <v>78</v>
      </c>
      <c r="D61" s="51" t="s">
        <v>64</v>
      </c>
      <c r="E61" s="108">
        <v>5343</v>
      </c>
      <c r="F61" s="186">
        <v>30861</v>
      </c>
      <c r="G61" s="275" t="s">
        <v>287</v>
      </c>
      <c r="H61" s="71">
        <v>43430</v>
      </c>
      <c r="I61" s="71">
        <v>43488</v>
      </c>
      <c r="J61" s="71">
        <v>44113</v>
      </c>
      <c r="K61" s="37"/>
      <c r="L61" s="37"/>
      <c r="M61" s="37" t="s">
        <v>83</v>
      </c>
      <c r="N61" s="37" t="s">
        <v>83</v>
      </c>
      <c r="O61" s="37" t="s">
        <v>83</v>
      </c>
      <c r="P61" s="37" t="s">
        <v>83</v>
      </c>
      <c r="Q61" s="37" t="s">
        <v>83</v>
      </c>
      <c r="R61" s="37"/>
      <c r="S61" s="37"/>
      <c r="T61" s="37" t="s">
        <v>94</v>
      </c>
      <c r="U61" s="37" t="s">
        <v>94</v>
      </c>
      <c r="V61" s="37" t="s">
        <v>94</v>
      </c>
      <c r="W61" s="37" t="s">
        <v>94</v>
      </c>
      <c r="X61" s="37" t="s">
        <v>94</v>
      </c>
      <c r="Y61" s="37"/>
      <c r="Z61" s="37"/>
      <c r="AA61" s="37" t="s">
        <v>94</v>
      </c>
      <c r="AB61" s="37" t="s">
        <v>94</v>
      </c>
      <c r="AC61" s="37" t="s">
        <v>94</v>
      </c>
      <c r="AD61" s="37" t="s">
        <v>94</v>
      </c>
      <c r="AE61" s="37" t="s">
        <v>94</v>
      </c>
      <c r="AF61" s="37"/>
      <c r="AG61" s="37"/>
      <c r="AH61" s="37" t="s">
        <v>94</v>
      </c>
      <c r="AI61" s="37" t="s">
        <v>94</v>
      </c>
      <c r="AJ61" s="37" t="s">
        <v>94</v>
      </c>
      <c r="AK61" s="37" t="s">
        <v>94</v>
      </c>
      <c r="AL61" s="37" t="s">
        <v>94</v>
      </c>
      <c r="AM61" s="37"/>
      <c r="AN61" s="37"/>
      <c r="AO61" s="37" t="s">
        <v>94</v>
      </c>
      <c r="AP61" s="126"/>
    </row>
    <row r="62" spans="1:42" s="60" customFormat="1" ht="22.5" customHeight="1" x14ac:dyDescent="0.25">
      <c r="A62" s="223">
        <v>361241</v>
      </c>
      <c r="B62" s="6">
        <v>13</v>
      </c>
      <c r="C62" s="7">
        <v>23</v>
      </c>
      <c r="D62" s="41" t="s">
        <v>77</v>
      </c>
      <c r="E62" s="81">
        <v>3928</v>
      </c>
      <c r="F62" s="185">
        <v>34715</v>
      </c>
      <c r="G62" s="273" t="s">
        <v>288</v>
      </c>
      <c r="H62" s="71">
        <v>43766</v>
      </c>
      <c r="I62" s="71">
        <v>43499</v>
      </c>
      <c r="J62" s="71">
        <v>44400</v>
      </c>
      <c r="K62" s="37"/>
      <c r="L62" s="37"/>
      <c r="M62" s="37" t="s">
        <v>83</v>
      </c>
      <c r="N62" s="37" t="s">
        <v>83</v>
      </c>
      <c r="O62" s="37" t="s">
        <v>83</v>
      </c>
      <c r="P62" s="37" t="s">
        <v>83</v>
      </c>
      <c r="Q62" s="37" t="s">
        <v>83</v>
      </c>
      <c r="R62" s="37"/>
      <c r="S62" s="37"/>
      <c r="T62" s="37" t="s">
        <v>94</v>
      </c>
      <c r="U62" s="96" t="s">
        <v>107</v>
      </c>
      <c r="V62" s="37" t="s">
        <v>94</v>
      </c>
      <c r="W62" s="37" t="s">
        <v>94</v>
      </c>
      <c r="X62" s="37" t="s">
        <v>94</v>
      </c>
      <c r="Y62" s="37"/>
      <c r="Z62" s="37"/>
      <c r="AA62" s="37" t="s">
        <v>94</v>
      </c>
      <c r="AB62" s="37" t="s">
        <v>94</v>
      </c>
      <c r="AC62" s="37" t="s">
        <v>94</v>
      </c>
      <c r="AD62" s="37" t="s">
        <v>94</v>
      </c>
      <c r="AE62" s="37" t="s">
        <v>94</v>
      </c>
      <c r="AF62" s="37"/>
      <c r="AG62" s="37"/>
      <c r="AH62" s="37" t="s">
        <v>94</v>
      </c>
      <c r="AI62" s="37" t="s">
        <v>94</v>
      </c>
      <c r="AJ62" s="37" t="s">
        <v>107</v>
      </c>
      <c r="AK62" s="37" t="s">
        <v>94</v>
      </c>
      <c r="AL62" s="37" t="s">
        <v>94</v>
      </c>
      <c r="AM62" s="37"/>
      <c r="AN62" s="37"/>
      <c r="AO62" s="37" t="s">
        <v>107</v>
      </c>
      <c r="AP62" s="126"/>
    </row>
    <row r="63" spans="1:42" s="55" customFormat="1" ht="22.5" customHeight="1" x14ac:dyDescent="0.25">
      <c r="A63" s="223">
        <v>361241</v>
      </c>
      <c r="B63" s="6">
        <v>14</v>
      </c>
      <c r="C63" s="7">
        <v>76</v>
      </c>
      <c r="D63" s="32" t="s">
        <v>179</v>
      </c>
      <c r="E63" s="81">
        <v>4925</v>
      </c>
      <c r="F63" s="185">
        <v>30476</v>
      </c>
      <c r="G63" s="275" t="s">
        <v>313</v>
      </c>
      <c r="H63" s="71">
        <v>43864</v>
      </c>
      <c r="I63" s="71">
        <v>43963</v>
      </c>
      <c r="J63" s="71">
        <v>44498</v>
      </c>
      <c r="K63" s="37"/>
      <c r="L63" s="37"/>
      <c r="M63" s="37" t="s">
        <v>83</v>
      </c>
      <c r="N63" s="37" t="s">
        <v>83</v>
      </c>
      <c r="O63" s="37" t="s">
        <v>83</v>
      </c>
      <c r="P63" s="37" t="s">
        <v>83</v>
      </c>
      <c r="Q63" s="37" t="s">
        <v>83</v>
      </c>
      <c r="R63" s="37"/>
      <c r="S63" s="37"/>
      <c r="T63" s="37" t="s">
        <v>94</v>
      </c>
      <c r="U63" s="37" t="s">
        <v>94</v>
      </c>
      <c r="V63" s="37" t="s">
        <v>94</v>
      </c>
      <c r="W63" s="37" t="s">
        <v>94</v>
      </c>
      <c r="X63" s="37" t="s">
        <v>94</v>
      </c>
      <c r="Y63" s="37"/>
      <c r="Z63" s="37"/>
      <c r="AA63" s="37" t="s">
        <v>94</v>
      </c>
      <c r="AB63" s="37" t="s">
        <v>94</v>
      </c>
      <c r="AC63" s="37" t="s">
        <v>94</v>
      </c>
      <c r="AD63" s="37" t="s">
        <v>94</v>
      </c>
      <c r="AE63" s="37" t="s">
        <v>94</v>
      </c>
      <c r="AF63" s="37"/>
      <c r="AG63" s="37"/>
      <c r="AH63" s="37" t="s">
        <v>94</v>
      </c>
      <c r="AI63" s="37" t="s">
        <v>94</v>
      </c>
      <c r="AJ63" s="37" t="s">
        <v>94</v>
      </c>
      <c r="AK63" s="37" t="s">
        <v>94</v>
      </c>
      <c r="AL63" s="37" t="s">
        <v>94</v>
      </c>
      <c r="AM63" s="37"/>
      <c r="AN63" s="37"/>
      <c r="AO63" s="37" t="s">
        <v>94</v>
      </c>
      <c r="AP63" s="126"/>
    </row>
    <row r="64" spans="1:42" s="60" customFormat="1" ht="22.5" customHeight="1" x14ac:dyDescent="0.25">
      <c r="A64" s="223">
        <v>361241</v>
      </c>
      <c r="B64" s="6">
        <v>12</v>
      </c>
      <c r="C64" s="9">
        <v>70</v>
      </c>
      <c r="D64" s="41" t="s">
        <v>67</v>
      </c>
      <c r="E64" s="76">
        <v>3972</v>
      </c>
      <c r="F64" s="185">
        <v>36477</v>
      </c>
      <c r="G64" s="273" t="s">
        <v>290</v>
      </c>
      <c r="H64" s="71">
        <v>43724</v>
      </c>
      <c r="I64" s="71">
        <v>43766</v>
      </c>
      <c r="J64" s="71">
        <v>44358</v>
      </c>
      <c r="K64" s="37"/>
      <c r="L64" s="37"/>
      <c r="M64" s="37" t="s">
        <v>83</v>
      </c>
      <c r="N64" s="37" t="s">
        <v>83</v>
      </c>
      <c r="O64" s="37" t="s">
        <v>83</v>
      </c>
      <c r="P64" s="37" t="s">
        <v>83</v>
      </c>
      <c r="Q64" s="37" t="s">
        <v>83</v>
      </c>
      <c r="R64" s="37"/>
      <c r="S64" s="37"/>
      <c r="T64" s="37" t="s">
        <v>94</v>
      </c>
      <c r="U64" s="37" t="s">
        <v>94</v>
      </c>
      <c r="V64" s="96" t="s">
        <v>107</v>
      </c>
      <c r="W64" s="37" t="s">
        <v>94</v>
      </c>
      <c r="X64" s="37" t="s">
        <v>94</v>
      </c>
      <c r="Y64" s="37"/>
      <c r="Z64" s="37"/>
      <c r="AA64" s="37" t="s">
        <v>94</v>
      </c>
      <c r="AB64" s="37" t="s">
        <v>94</v>
      </c>
      <c r="AC64" s="37" t="s">
        <v>94</v>
      </c>
      <c r="AD64" s="37" t="s">
        <v>94</v>
      </c>
      <c r="AE64" s="37" t="s">
        <v>94</v>
      </c>
      <c r="AF64" s="37"/>
      <c r="AG64" s="37"/>
      <c r="AH64" s="37" t="s">
        <v>94</v>
      </c>
      <c r="AI64" s="37" t="s">
        <v>94</v>
      </c>
      <c r="AJ64" s="37" t="s">
        <v>83</v>
      </c>
      <c r="AK64" s="37" t="s">
        <v>83</v>
      </c>
      <c r="AL64" s="37" t="s">
        <v>94</v>
      </c>
      <c r="AM64" s="37"/>
      <c r="AN64" s="37"/>
      <c r="AO64" s="37" t="s">
        <v>94</v>
      </c>
      <c r="AP64" s="126"/>
    </row>
    <row r="65" spans="1:42" s="60" customFormat="1" ht="22.5" customHeight="1" x14ac:dyDescent="0.2">
      <c r="A65" s="223">
        <v>361240</v>
      </c>
      <c r="B65" s="6" t="s">
        <v>17</v>
      </c>
      <c r="C65" s="9"/>
      <c r="D65" s="32" t="s">
        <v>385</v>
      </c>
      <c r="E65" s="81">
        <v>5751</v>
      </c>
      <c r="F65" s="185">
        <v>35068</v>
      </c>
      <c r="G65" s="265" t="s">
        <v>371</v>
      </c>
      <c r="H65" s="138">
        <v>43997</v>
      </c>
      <c r="I65" s="166"/>
      <c r="J65" s="71">
        <v>44113</v>
      </c>
      <c r="K65" s="37"/>
      <c r="L65" s="37"/>
      <c r="M65" s="37" t="s">
        <v>84</v>
      </c>
      <c r="N65" s="37" t="s">
        <v>84</v>
      </c>
      <c r="O65" s="37" t="s">
        <v>84</v>
      </c>
      <c r="P65" s="37" t="s">
        <v>84</v>
      </c>
      <c r="Q65" s="37" t="s">
        <v>84</v>
      </c>
      <c r="R65" s="37"/>
      <c r="S65" s="37"/>
      <c r="T65" s="37" t="s">
        <v>94</v>
      </c>
      <c r="U65" s="37" t="s">
        <v>94</v>
      </c>
      <c r="V65" s="37" t="s">
        <v>91</v>
      </c>
      <c r="W65" s="37" t="s">
        <v>91</v>
      </c>
      <c r="X65" s="37" t="s">
        <v>91</v>
      </c>
      <c r="Y65" s="37"/>
      <c r="Z65" s="37"/>
      <c r="AA65" s="37" t="s">
        <v>94</v>
      </c>
      <c r="AB65" s="37" t="s">
        <v>94</v>
      </c>
      <c r="AC65" s="37" t="s">
        <v>94</v>
      </c>
      <c r="AD65" s="37" t="s">
        <v>94</v>
      </c>
      <c r="AE65" s="37" t="s">
        <v>94</v>
      </c>
      <c r="AF65" s="37"/>
      <c r="AG65" s="37"/>
      <c r="AH65" s="37" t="s">
        <v>94</v>
      </c>
      <c r="AI65" s="37" t="s">
        <v>94</v>
      </c>
      <c r="AJ65" s="37" t="s">
        <v>91</v>
      </c>
      <c r="AK65" s="37" t="s">
        <v>91</v>
      </c>
      <c r="AL65" s="37" t="s">
        <v>94</v>
      </c>
      <c r="AM65" s="37"/>
      <c r="AN65" s="37"/>
      <c r="AO65" s="261" t="s">
        <v>91</v>
      </c>
      <c r="AP65" s="299"/>
    </row>
    <row r="66" spans="1:42" s="60" customFormat="1" ht="22.5" customHeight="1" x14ac:dyDescent="0.2">
      <c r="A66" s="223">
        <v>361240</v>
      </c>
      <c r="B66" s="6" t="s">
        <v>17</v>
      </c>
      <c r="C66" s="9"/>
      <c r="D66" s="32" t="s">
        <v>377</v>
      </c>
      <c r="E66" s="81">
        <v>6744</v>
      </c>
      <c r="F66" s="185">
        <v>33607</v>
      </c>
      <c r="G66" s="265" t="s">
        <v>378</v>
      </c>
      <c r="H66" s="138">
        <v>44011</v>
      </c>
      <c r="I66" s="166"/>
      <c r="J66" s="71">
        <v>44127</v>
      </c>
      <c r="K66" s="37"/>
      <c r="L66" s="37"/>
      <c r="M66" s="37" t="s">
        <v>84</v>
      </c>
      <c r="N66" s="37" t="s">
        <v>84</v>
      </c>
      <c r="O66" s="37" t="s">
        <v>84</v>
      </c>
      <c r="P66" s="37" t="s">
        <v>84</v>
      </c>
      <c r="Q66" s="37" t="s">
        <v>84</v>
      </c>
      <c r="R66" s="37"/>
      <c r="S66" s="37"/>
      <c r="T66" s="37" t="s">
        <v>94</v>
      </c>
      <c r="U66" s="96" t="s">
        <v>102</v>
      </c>
      <c r="V66" s="37" t="s">
        <v>94</v>
      </c>
      <c r="W66" s="37" t="s">
        <v>94</v>
      </c>
      <c r="X66" s="37" t="s">
        <v>94</v>
      </c>
      <c r="Y66" s="37"/>
      <c r="Z66" s="37"/>
      <c r="AA66" s="37" t="s">
        <v>94</v>
      </c>
      <c r="AB66" s="37" t="s">
        <v>94</v>
      </c>
      <c r="AC66" s="37" t="s">
        <v>94</v>
      </c>
      <c r="AD66" s="37" t="s">
        <v>94</v>
      </c>
      <c r="AE66" s="37" t="s">
        <v>94</v>
      </c>
      <c r="AF66" s="37"/>
      <c r="AG66" s="37"/>
      <c r="AH66" s="37" t="s">
        <v>91</v>
      </c>
      <c r="AI66" s="37" t="s">
        <v>91</v>
      </c>
      <c r="AJ66" s="37" t="s">
        <v>94</v>
      </c>
      <c r="AK66" s="37" t="s">
        <v>94</v>
      </c>
      <c r="AL66" s="37" t="s">
        <v>94</v>
      </c>
      <c r="AM66" s="37"/>
      <c r="AN66" s="37"/>
      <c r="AO66" s="261" t="s">
        <v>91</v>
      </c>
      <c r="AP66" s="299"/>
    </row>
    <row r="67" spans="1:42" s="60" customFormat="1" ht="22.5" customHeight="1" x14ac:dyDescent="0.2">
      <c r="A67" s="223">
        <v>361240</v>
      </c>
      <c r="B67" s="6" t="s">
        <v>17</v>
      </c>
      <c r="C67" s="9"/>
      <c r="D67" s="32" t="s">
        <v>386</v>
      </c>
      <c r="E67" s="81">
        <v>6783</v>
      </c>
      <c r="F67" s="185">
        <v>33834</v>
      </c>
      <c r="G67" s="265" t="s">
        <v>369</v>
      </c>
      <c r="H67" s="138">
        <v>43997</v>
      </c>
      <c r="I67" s="166"/>
      <c r="J67" s="71">
        <v>44113</v>
      </c>
      <c r="K67" s="37"/>
      <c r="L67" s="37"/>
      <c r="M67" s="37" t="s">
        <v>84</v>
      </c>
      <c r="N67" s="37" t="s">
        <v>84</v>
      </c>
      <c r="O67" s="37" t="s">
        <v>84</v>
      </c>
      <c r="P67" s="37" t="s">
        <v>84</v>
      </c>
      <c r="Q67" s="37" t="s">
        <v>84</v>
      </c>
      <c r="R67" s="37"/>
      <c r="S67" s="37"/>
      <c r="T67" s="37" t="s">
        <v>94</v>
      </c>
      <c r="U67" s="37" t="s">
        <v>91</v>
      </c>
      <c r="V67" s="37" t="s">
        <v>91</v>
      </c>
      <c r="W67" s="37" t="s">
        <v>94</v>
      </c>
      <c r="X67" s="37" t="s">
        <v>94</v>
      </c>
      <c r="Y67" s="37"/>
      <c r="Z67" s="37"/>
      <c r="AA67" s="37" t="s">
        <v>94</v>
      </c>
      <c r="AB67" s="37" t="s">
        <v>94</v>
      </c>
      <c r="AC67" s="37" t="s">
        <v>94</v>
      </c>
      <c r="AD67" s="37" t="s">
        <v>94</v>
      </c>
      <c r="AE67" s="37" t="s">
        <v>94</v>
      </c>
      <c r="AF67" s="37"/>
      <c r="AG67" s="37"/>
      <c r="AH67" s="37" t="s">
        <v>91</v>
      </c>
      <c r="AI67" s="37" t="s">
        <v>94</v>
      </c>
      <c r="AJ67" s="37" t="s">
        <v>91</v>
      </c>
      <c r="AK67" s="37" t="s">
        <v>91</v>
      </c>
      <c r="AL67" s="37" t="s">
        <v>94</v>
      </c>
      <c r="AM67" s="37"/>
      <c r="AN67" s="37"/>
      <c r="AO67" s="37" t="s">
        <v>94</v>
      </c>
      <c r="AP67" s="126"/>
    </row>
    <row r="68" spans="1:42" s="60" customFormat="1" ht="22.5" customHeight="1" x14ac:dyDescent="0.25">
      <c r="A68" s="223">
        <v>361240</v>
      </c>
      <c r="B68" s="6" t="s">
        <v>17</v>
      </c>
      <c r="C68" s="9"/>
      <c r="D68" s="32" t="s">
        <v>170</v>
      </c>
      <c r="E68" s="81">
        <v>4267</v>
      </c>
      <c r="F68" s="185">
        <v>34335</v>
      </c>
      <c r="G68" s="273" t="s">
        <v>294</v>
      </c>
      <c r="H68" s="71">
        <v>44060</v>
      </c>
      <c r="I68" s="166"/>
      <c r="J68" s="71">
        <v>44168</v>
      </c>
      <c r="K68" s="96"/>
      <c r="L68" s="96"/>
      <c r="M68" s="64"/>
      <c r="N68" s="64"/>
      <c r="O68" s="64"/>
      <c r="P68" s="64"/>
      <c r="Q68" s="64"/>
      <c r="R68" s="37"/>
      <c r="S68" s="37"/>
      <c r="T68" s="64"/>
      <c r="U68" s="64"/>
      <c r="V68" s="64"/>
      <c r="W68" s="64"/>
      <c r="X68" s="64"/>
      <c r="Y68" s="37"/>
      <c r="Z68" s="37"/>
      <c r="AA68" s="37" t="s">
        <v>94</v>
      </c>
      <c r="AB68" s="37" t="s">
        <v>94</v>
      </c>
      <c r="AC68" s="37" t="s">
        <v>94</v>
      </c>
      <c r="AD68" s="37" t="s">
        <v>94</v>
      </c>
      <c r="AE68" s="37" t="s">
        <v>94</v>
      </c>
      <c r="AF68" s="37"/>
      <c r="AG68" s="37"/>
      <c r="AH68" s="37" t="s">
        <v>94</v>
      </c>
      <c r="AI68" s="37" t="s">
        <v>94</v>
      </c>
      <c r="AJ68" s="37" t="s">
        <v>94</v>
      </c>
      <c r="AK68" s="37" t="s">
        <v>94</v>
      </c>
      <c r="AL68" s="37" t="s">
        <v>94</v>
      </c>
      <c r="AM68" s="37"/>
      <c r="AN68" s="37"/>
      <c r="AO68" s="37" t="s">
        <v>93</v>
      </c>
      <c r="AP68" s="126"/>
    </row>
    <row r="69" spans="1:42" s="60" customFormat="1" ht="22.5" customHeight="1" x14ac:dyDescent="0.2">
      <c r="A69" s="223"/>
      <c r="B69" s="6" t="s">
        <v>17</v>
      </c>
      <c r="C69" s="9"/>
      <c r="D69" s="86" t="s">
        <v>437</v>
      </c>
      <c r="E69" s="81">
        <v>3087</v>
      </c>
      <c r="F69" s="185">
        <v>27541</v>
      </c>
      <c r="G69" s="265"/>
      <c r="H69" s="138">
        <v>44011</v>
      </c>
      <c r="I69" s="166"/>
      <c r="J69" s="71">
        <v>44127</v>
      </c>
      <c r="K69" s="37"/>
      <c r="L69" s="37"/>
      <c r="M69" s="74" t="s">
        <v>436</v>
      </c>
      <c r="N69" s="64"/>
      <c r="O69" s="64"/>
      <c r="P69" s="64"/>
      <c r="Q69" s="64"/>
      <c r="R69" s="294"/>
      <c r="S69" s="294"/>
      <c r="T69" s="74"/>
      <c r="U69" s="74"/>
      <c r="V69" s="64"/>
      <c r="W69" s="64"/>
      <c r="X69" s="64"/>
      <c r="Y69" s="37"/>
      <c r="Z69" s="37"/>
      <c r="AA69" s="74"/>
      <c r="AB69" s="74"/>
      <c r="AC69" s="64"/>
      <c r="AD69" s="64"/>
      <c r="AE69" s="64"/>
      <c r="AF69" s="37"/>
      <c r="AG69" s="37"/>
      <c r="AH69" s="74"/>
      <c r="AI69" s="74"/>
      <c r="AJ69" s="64"/>
      <c r="AK69" s="64"/>
      <c r="AL69" s="64"/>
      <c r="AM69" s="37"/>
      <c r="AN69" s="37"/>
      <c r="AO69" s="64"/>
      <c r="AP69" s="126"/>
    </row>
    <row r="70" spans="1:42" s="60" customFormat="1" ht="22.5" customHeight="1" x14ac:dyDescent="0.2">
      <c r="A70" s="223">
        <v>361240</v>
      </c>
      <c r="B70" s="6">
        <v>15</v>
      </c>
      <c r="C70" s="9"/>
      <c r="D70" s="32" t="s">
        <v>387</v>
      </c>
      <c r="E70" s="81">
        <v>4477</v>
      </c>
      <c r="F70" s="185">
        <v>32574</v>
      </c>
      <c r="G70" s="265" t="s">
        <v>373</v>
      </c>
      <c r="H70" s="138">
        <v>43997</v>
      </c>
      <c r="I70" s="166"/>
      <c r="J70" s="71">
        <v>44113</v>
      </c>
      <c r="K70" s="37"/>
      <c r="L70" s="37"/>
      <c r="M70" s="37" t="s">
        <v>84</v>
      </c>
      <c r="N70" s="37" t="s">
        <v>84</v>
      </c>
      <c r="O70" s="37" t="s">
        <v>84</v>
      </c>
      <c r="P70" s="37" t="s">
        <v>84</v>
      </c>
      <c r="Q70" s="37" t="s">
        <v>84</v>
      </c>
      <c r="R70" s="37"/>
      <c r="S70" s="37"/>
      <c r="T70" s="37" t="s">
        <v>84</v>
      </c>
      <c r="U70" s="37" t="s">
        <v>84</v>
      </c>
      <c r="V70" s="37" t="s">
        <v>84</v>
      </c>
      <c r="W70" s="37" t="s">
        <v>84</v>
      </c>
      <c r="X70" s="37" t="s">
        <v>84</v>
      </c>
      <c r="Y70" s="37"/>
      <c r="Z70" s="37"/>
      <c r="AA70" s="37" t="s">
        <v>84</v>
      </c>
      <c r="AB70" s="37" t="s">
        <v>94</v>
      </c>
      <c r="AC70" s="37" t="s">
        <v>94</v>
      </c>
      <c r="AD70" s="37" t="s">
        <v>94</v>
      </c>
      <c r="AE70" s="37" t="s">
        <v>94</v>
      </c>
      <c r="AF70" s="37"/>
      <c r="AG70" s="37"/>
      <c r="AH70" s="37" t="s">
        <v>94</v>
      </c>
      <c r="AI70" s="37" t="s">
        <v>94</v>
      </c>
      <c r="AJ70" s="37" t="s">
        <v>94</v>
      </c>
      <c r="AK70" s="37" t="s">
        <v>94</v>
      </c>
      <c r="AL70" s="37" t="s">
        <v>94</v>
      </c>
      <c r="AM70" s="37"/>
      <c r="AN70" s="37"/>
      <c r="AO70" s="37" t="s">
        <v>94</v>
      </c>
      <c r="AP70" s="126"/>
    </row>
    <row r="71" spans="1:42" s="60" customFormat="1" ht="22.5" customHeight="1" x14ac:dyDescent="0.2">
      <c r="A71" s="223">
        <v>361240</v>
      </c>
      <c r="B71" s="6" t="s">
        <v>17</v>
      </c>
      <c r="C71" s="9"/>
      <c r="D71" s="32" t="s">
        <v>393</v>
      </c>
      <c r="E71" s="81">
        <v>3644</v>
      </c>
      <c r="F71" s="185">
        <v>34452</v>
      </c>
      <c r="G71" s="265" t="s">
        <v>372</v>
      </c>
      <c r="H71" s="138">
        <v>43997</v>
      </c>
      <c r="I71" s="166"/>
      <c r="J71" s="71">
        <v>44113</v>
      </c>
      <c r="K71" s="37"/>
      <c r="L71" s="37"/>
      <c r="M71" s="37" t="s">
        <v>84</v>
      </c>
      <c r="N71" s="37" t="s">
        <v>84</v>
      </c>
      <c r="O71" s="37" t="s">
        <v>84</v>
      </c>
      <c r="P71" s="37" t="s">
        <v>84</v>
      </c>
      <c r="Q71" s="37" t="s">
        <v>84</v>
      </c>
      <c r="R71" s="37"/>
      <c r="S71" s="37"/>
      <c r="T71" s="37" t="s">
        <v>84</v>
      </c>
      <c r="U71" s="37" t="s">
        <v>84</v>
      </c>
      <c r="V71" s="37" t="s">
        <v>84</v>
      </c>
      <c r="W71" s="37" t="s">
        <v>84</v>
      </c>
      <c r="X71" s="37" t="s">
        <v>84</v>
      </c>
      <c r="Y71" s="37"/>
      <c r="Z71" s="37"/>
      <c r="AA71" s="37" t="s">
        <v>94</v>
      </c>
      <c r="AB71" s="37" t="s">
        <v>93</v>
      </c>
      <c r="AC71" s="37" t="s">
        <v>94</v>
      </c>
      <c r="AD71" s="37" t="s">
        <v>94</v>
      </c>
      <c r="AE71" s="37" t="s">
        <v>94</v>
      </c>
      <c r="AF71" s="37"/>
      <c r="AG71" s="37"/>
      <c r="AH71" s="37" t="s">
        <v>94</v>
      </c>
      <c r="AI71" s="37" t="s">
        <v>94</v>
      </c>
      <c r="AJ71" s="37" t="s">
        <v>94</v>
      </c>
      <c r="AK71" s="37" t="s">
        <v>94</v>
      </c>
      <c r="AL71" s="37" t="s">
        <v>94</v>
      </c>
      <c r="AM71" s="37"/>
      <c r="AN71" s="37"/>
      <c r="AO71" s="37" t="s">
        <v>94</v>
      </c>
      <c r="AP71" s="126"/>
    </row>
    <row r="72" spans="1:42" s="60" customFormat="1" ht="22.5" customHeight="1" x14ac:dyDescent="0.25">
      <c r="A72" s="223">
        <v>361240</v>
      </c>
      <c r="B72" s="6" t="s">
        <v>17</v>
      </c>
      <c r="C72" s="7"/>
      <c r="D72" s="51" t="s">
        <v>353</v>
      </c>
      <c r="E72" s="107">
        <v>4488</v>
      </c>
      <c r="F72" s="70">
        <v>31785</v>
      </c>
      <c r="G72" s="273" t="s">
        <v>299</v>
      </c>
      <c r="H72" s="71">
        <v>43969</v>
      </c>
      <c r="I72" s="166"/>
      <c r="J72" s="71">
        <v>44085</v>
      </c>
      <c r="K72" s="96"/>
      <c r="L72" s="96"/>
      <c r="M72" s="37" t="s">
        <v>84</v>
      </c>
      <c r="N72" s="37" t="s">
        <v>84</v>
      </c>
      <c r="O72" s="37" t="s">
        <v>84</v>
      </c>
      <c r="P72" s="37" t="s">
        <v>84</v>
      </c>
      <c r="Q72" s="37" t="s">
        <v>84</v>
      </c>
      <c r="R72" s="37"/>
      <c r="S72" s="37"/>
      <c r="T72" s="37" t="s">
        <v>94</v>
      </c>
      <c r="U72" s="37" t="s">
        <v>94</v>
      </c>
      <c r="V72" s="37" t="s">
        <v>94</v>
      </c>
      <c r="W72" s="37" t="s">
        <v>94</v>
      </c>
      <c r="X72" s="37" t="s">
        <v>94</v>
      </c>
      <c r="Y72" s="37"/>
      <c r="Z72" s="37"/>
      <c r="AA72" s="37" t="s">
        <v>94</v>
      </c>
      <c r="AB72" s="37" t="s">
        <v>94</v>
      </c>
      <c r="AC72" s="37" t="s">
        <v>94</v>
      </c>
      <c r="AD72" s="37" t="s">
        <v>94</v>
      </c>
      <c r="AE72" s="37" t="s">
        <v>94</v>
      </c>
      <c r="AF72" s="37"/>
      <c r="AG72" s="37"/>
      <c r="AH72" s="37" t="s">
        <v>94</v>
      </c>
      <c r="AI72" s="37" t="s">
        <v>94</v>
      </c>
      <c r="AJ72" s="37" t="s">
        <v>94</v>
      </c>
      <c r="AK72" s="37" t="s">
        <v>94</v>
      </c>
      <c r="AL72" s="37" t="s">
        <v>94</v>
      </c>
      <c r="AM72" s="37"/>
      <c r="AN72" s="37"/>
      <c r="AO72" s="37" t="s">
        <v>94</v>
      </c>
      <c r="AP72" s="126"/>
    </row>
    <row r="73" spans="1:42" s="60" customFormat="1" ht="22.5" customHeight="1" x14ac:dyDescent="0.25">
      <c r="A73" s="223">
        <v>361240</v>
      </c>
      <c r="B73" s="6" t="s">
        <v>31</v>
      </c>
      <c r="C73" s="7"/>
      <c r="D73" s="51" t="s">
        <v>438</v>
      </c>
      <c r="E73" s="107">
        <v>6678</v>
      </c>
      <c r="F73" s="70">
        <v>29701</v>
      </c>
      <c r="G73" s="275" t="s">
        <v>440</v>
      </c>
      <c r="H73" s="71">
        <v>44060</v>
      </c>
      <c r="I73" s="166"/>
      <c r="J73" s="71">
        <v>44120</v>
      </c>
      <c r="K73" s="96"/>
      <c r="L73" s="96"/>
      <c r="M73" s="64"/>
      <c r="N73" s="64"/>
      <c r="O73" s="64"/>
      <c r="P73" s="64"/>
      <c r="Q73" s="64"/>
      <c r="R73" s="37"/>
      <c r="S73" s="37"/>
      <c r="T73" s="64"/>
      <c r="U73" s="64"/>
      <c r="V73" s="64"/>
      <c r="W73" s="64"/>
      <c r="X73" s="64"/>
      <c r="Y73" s="37"/>
      <c r="Z73" s="37"/>
      <c r="AA73" s="37" t="s">
        <v>94</v>
      </c>
      <c r="AB73" s="37" t="s">
        <v>94</v>
      </c>
      <c r="AC73" s="37" t="s">
        <v>94</v>
      </c>
      <c r="AD73" s="37" t="s">
        <v>93</v>
      </c>
      <c r="AE73" s="37" t="s">
        <v>93</v>
      </c>
      <c r="AF73" s="37"/>
      <c r="AG73" s="37"/>
      <c r="AH73" s="37" t="s">
        <v>94</v>
      </c>
      <c r="AI73" s="37" t="s">
        <v>94</v>
      </c>
      <c r="AJ73" s="37" t="s">
        <v>94</v>
      </c>
      <c r="AK73" s="37" t="s">
        <v>91</v>
      </c>
      <c r="AL73" s="37" t="s">
        <v>91</v>
      </c>
      <c r="AM73" s="37"/>
      <c r="AN73" s="37"/>
      <c r="AO73" s="37" t="s">
        <v>91</v>
      </c>
      <c r="AP73" s="126"/>
    </row>
    <row r="74" spans="1:42" s="60" customFormat="1" ht="22.5" customHeight="1" x14ac:dyDescent="0.25">
      <c r="A74" s="223">
        <v>361240</v>
      </c>
      <c r="B74" s="6" t="s">
        <v>34</v>
      </c>
      <c r="C74" s="153"/>
      <c r="D74" s="41" t="s">
        <v>439</v>
      </c>
      <c r="E74" s="154">
        <v>5905</v>
      </c>
      <c r="F74" s="189">
        <v>35125</v>
      </c>
      <c r="G74" s="275" t="s">
        <v>417</v>
      </c>
      <c r="H74" s="138">
        <v>44011</v>
      </c>
      <c r="I74" s="166"/>
      <c r="J74" s="71">
        <v>44127</v>
      </c>
      <c r="K74" s="37"/>
      <c r="L74" s="37"/>
      <c r="M74" s="37" t="s">
        <v>84</v>
      </c>
      <c r="N74" s="37" t="s">
        <v>84</v>
      </c>
      <c r="O74" s="37" t="s">
        <v>84</v>
      </c>
      <c r="P74" s="37" t="s">
        <v>84</v>
      </c>
      <c r="Q74" s="37" t="s">
        <v>84</v>
      </c>
      <c r="R74" s="37"/>
      <c r="S74" s="37"/>
      <c r="T74" s="37" t="s">
        <v>94</v>
      </c>
      <c r="U74" s="37" t="s">
        <v>94</v>
      </c>
      <c r="V74" s="37" t="s">
        <v>94</v>
      </c>
      <c r="W74" s="37" t="s">
        <v>94</v>
      </c>
      <c r="X74" s="37" t="s">
        <v>84</v>
      </c>
      <c r="Y74" s="37"/>
      <c r="Z74" s="37"/>
      <c r="AA74" s="37" t="s">
        <v>94</v>
      </c>
      <c r="AB74" s="37" t="s">
        <v>94</v>
      </c>
      <c r="AC74" s="37" t="s">
        <v>94</v>
      </c>
      <c r="AD74" s="37" t="s">
        <v>91</v>
      </c>
      <c r="AE74" s="37" t="s">
        <v>91</v>
      </c>
      <c r="AF74" s="37"/>
      <c r="AG74" s="37"/>
      <c r="AH74" s="37" t="s">
        <v>94</v>
      </c>
      <c r="AI74" s="37" t="s">
        <v>94</v>
      </c>
      <c r="AJ74" s="37" t="s">
        <v>94</v>
      </c>
      <c r="AK74" s="37" t="s">
        <v>94</v>
      </c>
      <c r="AL74" s="37" t="s">
        <v>94</v>
      </c>
      <c r="AM74" s="37"/>
      <c r="AN74" s="37"/>
      <c r="AO74" s="37" t="s">
        <v>91</v>
      </c>
      <c r="AP74" s="126"/>
    </row>
    <row r="75" spans="1:42" s="60" customFormat="1" ht="22.5" customHeight="1" x14ac:dyDescent="0.25">
      <c r="A75" s="223">
        <v>361240</v>
      </c>
      <c r="B75" s="6" t="s">
        <v>31</v>
      </c>
      <c r="C75" s="153"/>
      <c r="D75" s="41" t="s">
        <v>37</v>
      </c>
      <c r="E75" s="47">
        <v>6242</v>
      </c>
      <c r="F75" s="48">
        <v>26808</v>
      </c>
      <c r="G75" s="275" t="s">
        <v>262</v>
      </c>
      <c r="H75" s="138">
        <v>44032</v>
      </c>
      <c r="I75" s="166"/>
      <c r="J75" s="71">
        <v>44141</v>
      </c>
      <c r="K75" s="64"/>
      <c r="L75" s="64"/>
      <c r="M75" s="37" t="s">
        <v>84</v>
      </c>
      <c r="N75" s="37" t="s">
        <v>84</v>
      </c>
      <c r="O75" s="37" t="s">
        <v>84</v>
      </c>
      <c r="P75" s="37" t="s">
        <v>84</v>
      </c>
      <c r="Q75" s="37" t="s">
        <v>84</v>
      </c>
      <c r="R75" s="37"/>
      <c r="S75" s="37"/>
      <c r="T75" s="37" t="s">
        <v>94</v>
      </c>
      <c r="U75" s="37" t="s">
        <v>94</v>
      </c>
      <c r="V75" s="37" t="s">
        <v>94</v>
      </c>
      <c r="W75" s="37" t="s">
        <v>94</v>
      </c>
      <c r="X75" s="37" t="s">
        <v>94</v>
      </c>
      <c r="Y75" s="37"/>
      <c r="Z75" s="37"/>
      <c r="AA75" s="37" t="s">
        <v>94</v>
      </c>
      <c r="AB75" s="37" t="s">
        <v>94</v>
      </c>
      <c r="AC75" s="37" t="s">
        <v>94</v>
      </c>
      <c r="AD75" s="37" t="s">
        <v>94</v>
      </c>
      <c r="AE75" s="37" t="s">
        <v>94</v>
      </c>
      <c r="AF75" s="37"/>
      <c r="AG75" s="37"/>
      <c r="AH75" s="37" t="s">
        <v>94</v>
      </c>
      <c r="AI75" s="37" t="s">
        <v>94</v>
      </c>
      <c r="AJ75" s="37" t="s">
        <v>94</v>
      </c>
      <c r="AK75" s="37" t="s">
        <v>94</v>
      </c>
      <c r="AL75" s="37" t="s">
        <v>94</v>
      </c>
      <c r="AM75" s="37"/>
      <c r="AN75" s="37"/>
      <c r="AO75" s="37" t="s">
        <v>94</v>
      </c>
      <c r="AP75" s="126"/>
    </row>
    <row r="76" spans="1:42" s="60" customFormat="1" ht="22.5" customHeight="1" x14ac:dyDescent="0.2">
      <c r="A76" s="223">
        <v>361240</v>
      </c>
      <c r="B76" s="6">
        <v>6</v>
      </c>
      <c r="C76" s="7"/>
      <c r="D76" s="32" t="s">
        <v>423</v>
      </c>
      <c r="E76" s="81">
        <v>3492</v>
      </c>
      <c r="F76" s="185">
        <v>35664</v>
      </c>
      <c r="G76" s="265" t="s">
        <v>374</v>
      </c>
      <c r="H76" s="138">
        <v>43997</v>
      </c>
      <c r="I76" s="166"/>
      <c r="J76" s="71">
        <v>44113</v>
      </c>
      <c r="K76" s="37"/>
      <c r="L76" s="37"/>
      <c r="M76" s="37" t="s">
        <v>84</v>
      </c>
      <c r="N76" s="37" t="s">
        <v>84</v>
      </c>
      <c r="O76" s="37" t="s">
        <v>84</v>
      </c>
      <c r="P76" s="37" t="s">
        <v>84</v>
      </c>
      <c r="Q76" s="37" t="s">
        <v>84</v>
      </c>
      <c r="R76" s="37"/>
      <c r="S76" s="37"/>
      <c r="T76" s="37" t="s">
        <v>94</v>
      </c>
      <c r="U76" s="37" t="s">
        <v>94</v>
      </c>
      <c r="V76" s="37" t="s">
        <v>94</v>
      </c>
      <c r="W76" s="37" t="s">
        <v>94</v>
      </c>
      <c r="X76" s="37" t="s">
        <v>94</v>
      </c>
      <c r="Y76" s="37"/>
      <c r="Z76" s="37"/>
      <c r="AA76" s="37" t="s">
        <v>94</v>
      </c>
      <c r="AB76" s="37" t="s">
        <v>94</v>
      </c>
      <c r="AC76" s="37" t="s">
        <v>94</v>
      </c>
      <c r="AD76" s="37" t="s">
        <v>94</v>
      </c>
      <c r="AE76" s="37" t="s">
        <v>94</v>
      </c>
      <c r="AF76" s="37"/>
      <c r="AG76" s="37"/>
      <c r="AH76" s="37" t="s">
        <v>94</v>
      </c>
      <c r="AI76" s="37" t="s">
        <v>94</v>
      </c>
      <c r="AJ76" s="37" t="s">
        <v>94</v>
      </c>
      <c r="AK76" s="37" t="s">
        <v>94</v>
      </c>
      <c r="AL76" s="37" t="s">
        <v>94</v>
      </c>
      <c r="AM76" s="37"/>
      <c r="AN76" s="37"/>
      <c r="AO76" s="37" t="s">
        <v>94</v>
      </c>
      <c r="AP76" s="126"/>
    </row>
    <row r="77" spans="1:42" s="60" customFormat="1" ht="22.5" customHeight="1" x14ac:dyDescent="0.25">
      <c r="A77" s="223">
        <v>361240</v>
      </c>
      <c r="B77" s="6" t="s">
        <v>31</v>
      </c>
      <c r="C77" s="7">
        <v>107</v>
      </c>
      <c r="D77" s="32" t="s">
        <v>340</v>
      </c>
      <c r="E77" s="81">
        <v>3630</v>
      </c>
      <c r="F77" s="185">
        <v>35804</v>
      </c>
      <c r="G77" s="273" t="s">
        <v>345</v>
      </c>
      <c r="H77" s="71">
        <v>43969</v>
      </c>
      <c r="I77" s="166"/>
      <c r="J77" s="71">
        <v>44085</v>
      </c>
      <c r="K77" s="37"/>
      <c r="L77" s="37"/>
      <c r="M77" s="37" t="s">
        <v>84</v>
      </c>
      <c r="N77" s="37" t="s">
        <v>84</v>
      </c>
      <c r="O77" s="37" t="s">
        <v>84</v>
      </c>
      <c r="P77" s="37" t="s">
        <v>84</v>
      </c>
      <c r="Q77" s="37" t="s">
        <v>84</v>
      </c>
      <c r="R77" s="37"/>
      <c r="S77" s="37"/>
      <c r="T77" s="37" t="s">
        <v>94</v>
      </c>
      <c r="U77" s="37" t="s">
        <v>94</v>
      </c>
      <c r="V77" s="37" t="s">
        <v>94</v>
      </c>
      <c r="W77" s="37" t="s">
        <v>94</v>
      </c>
      <c r="X77" s="37" t="s">
        <v>94</v>
      </c>
      <c r="Y77" s="37"/>
      <c r="Z77" s="37"/>
      <c r="AA77" s="37" t="s">
        <v>91</v>
      </c>
      <c r="AB77" s="37" t="s">
        <v>94</v>
      </c>
      <c r="AC77" s="37" t="s">
        <v>94</v>
      </c>
      <c r="AD77" s="37" t="s">
        <v>94</v>
      </c>
      <c r="AE77" s="37" t="s">
        <v>84</v>
      </c>
      <c r="AF77" s="37"/>
      <c r="AG77" s="37"/>
      <c r="AH77" s="37" t="s">
        <v>94</v>
      </c>
      <c r="AI77" s="37" t="s">
        <v>94</v>
      </c>
      <c r="AJ77" s="37" t="s">
        <v>94</v>
      </c>
      <c r="AK77" s="37" t="s">
        <v>94</v>
      </c>
      <c r="AL77" s="37" t="s">
        <v>84</v>
      </c>
      <c r="AM77" s="37"/>
      <c r="AN77" s="37"/>
      <c r="AO77" s="37" t="s">
        <v>91</v>
      </c>
      <c r="AP77" s="126"/>
    </row>
    <row r="78" spans="1:42" s="60" customFormat="1" ht="22.5" customHeight="1" x14ac:dyDescent="0.25">
      <c r="A78" s="223">
        <v>361240</v>
      </c>
      <c r="B78" s="6" t="s">
        <v>17</v>
      </c>
      <c r="C78" s="7"/>
      <c r="D78" s="41" t="s">
        <v>341</v>
      </c>
      <c r="E78" s="81">
        <v>5715</v>
      </c>
      <c r="F78" s="185">
        <v>35719</v>
      </c>
      <c r="G78" s="275" t="s">
        <v>344</v>
      </c>
      <c r="H78" s="71">
        <v>43969</v>
      </c>
      <c r="I78" s="166"/>
      <c r="J78" s="71">
        <v>44085</v>
      </c>
      <c r="K78" s="37"/>
      <c r="L78" s="37"/>
      <c r="M78" s="37" t="s">
        <v>84</v>
      </c>
      <c r="N78" s="37" t="s">
        <v>84</v>
      </c>
      <c r="O78" s="37" t="s">
        <v>84</v>
      </c>
      <c r="P78" s="37" t="s">
        <v>84</v>
      </c>
      <c r="Q78" s="37" t="s">
        <v>84</v>
      </c>
      <c r="R78" s="37"/>
      <c r="S78" s="37"/>
      <c r="T78" s="37" t="s">
        <v>94</v>
      </c>
      <c r="U78" s="37" t="s">
        <v>94</v>
      </c>
      <c r="V78" s="37" t="s">
        <v>94</v>
      </c>
      <c r="W78" s="37" t="s">
        <v>94</v>
      </c>
      <c r="X78" s="37" t="s">
        <v>94</v>
      </c>
      <c r="Y78" s="37"/>
      <c r="Z78" s="37"/>
      <c r="AA78" s="37" t="s">
        <v>94</v>
      </c>
      <c r="AB78" s="37" t="s">
        <v>94</v>
      </c>
      <c r="AC78" s="37" t="s">
        <v>94</v>
      </c>
      <c r="AD78" s="37" t="s">
        <v>94</v>
      </c>
      <c r="AE78" s="37" t="s">
        <v>84</v>
      </c>
      <c r="AF78" s="37"/>
      <c r="AG78" s="37"/>
      <c r="AH78" s="37" t="s">
        <v>94</v>
      </c>
      <c r="AI78" s="37" t="s">
        <v>94</v>
      </c>
      <c r="AJ78" s="37" t="s">
        <v>94</v>
      </c>
      <c r="AK78" s="37" t="s">
        <v>84</v>
      </c>
      <c r="AL78" s="37" t="s">
        <v>94</v>
      </c>
      <c r="AM78" s="37"/>
      <c r="AN78" s="37"/>
      <c r="AO78" s="37" t="s">
        <v>94</v>
      </c>
      <c r="AP78" s="126"/>
    </row>
    <row r="79" spans="1:42" s="60" customFormat="1" ht="21.75" customHeight="1" x14ac:dyDescent="0.2">
      <c r="A79" s="223">
        <v>361240</v>
      </c>
      <c r="B79" s="6" t="s">
        <v>17</v>
      </c>
      <c r="C79" s="153"/>
      <c r="D79" s="32" t="s">
        <v>389</v>
      </c>
      <c r="E79" s="81">
        <v>4980</v>
      </c>
      <c r="F79" s="185">
        <v>26364</v>
      </c>
      <c r="G79" s="265" t="s">
        <v>375</v>
      </c>
      <c r="H79" s="138">
        <v>43997</v>
      </c>
      <c r="I79" s="166"/>
      <c r="J79" s="71">
        <v>44113</v>
      </c>
      <c r="K79" s="37"/>
      <c r="L79" s="37"/>
      <c r="M79" s="37" t="s">
        <v>84</v>
      </c>
      <c r="N79" s="37" t="s">
        <v>84</v>
      </c>
      <c r="O79" s="37" t="s">
        <v>84</v>
      </c>
      <c r="P79" s="37" t="s">
        <v>84</v>
      </c>
      <c r="Q79" s="37" t="s">
        <v>84</v>
      </c>
      <c r="R79" s="37"/>
      <c r="S79" s="37"/>
      <c r="T79" s="37" t="s">
        <v>94</v>
      </c>
      <c r="U79" s="37" t="s">
        <v>94</v>
      </c>
      <c r="V79" s="37" t="s">
        <v>94</v>
      </c>
      <c r="W79" s="37" t="s">
        <v>94</v>
      </c>
      <c r="X79" s="37" t="s">
        <v>94</v>
      </c>
      <c r="Y79" s="37"/>
      <c r="Z79" s="37"/>
      <c r="AA79" s="37" t="s">
        <v>94</v>
      </c>
      <c r="AB79" s="37" t="s">
        <v>94</v>
      </c>
      <c r="AC79" s="37" t="s">
        <v>94</v>
      </c>
      <c r="AD79" s="37" t="s">
        <v>94</v>
      </c>
      <c r="AE79" s="37" t="s">
        <v>94</v>
      </c>
      <c r="AF79" s="37"/>
      <c r="AG79" s="37"/>
      <c r="AH79" s="37" t="s">
        <v>94</v>
      </c>
      <c r="AI79" s="37" t="s">
        <v>94</v>
      </c>
      <c r="AJ79" s="37" t="s">
        <v>94</v>
      </c>
      <c r="AK79" s="37" t="s">
        <v>94</v>
      </c>
      <c r="AL79" s="37" t="s">
        <v>94</v>
      </c>
      <c r="AM79" s="37"/>
      <c r="AN79" s="37"/>
      <c r="AO79" s="37" t="s">
        <v>94</v>
      </c>
      <c r="AP79" s="126"/>
    </row>
    <row r="80" spans="1:42" s="60" customFormat="1" ht="22.5" customHeight="1" x14ac:dyDescent="0.25">
      <c r="A80" s="223">
        <v>361240</v>
      </c>
      <c r="B80" s="6" t="s">
        <v>34</v>
      </c>
      <c r="C80" s="7"/>
      <c r="D80" s="32" t="s">
        <v>175</v>
      </c>
      <c r="E80" s="81">
        <v>4649</v>
      </c>
      <c r="F80" s="185">
        <v>28781</v>
      </c>
      <c r="G80" s="275" t="s">
        <v>306</v>
      </c>
      <c r="H80" s="71">
        <v>43864</v>
      </c>
      <c r="I80" s="166"/>
      <c r="J80" s="156">
        <v>44078</v>
      </c>
      <c r="K80" s="37"/>
      <c r="L80" s="37"/>
      <c r="M80" s="37" t="s">
        <v>84</v>
      </c>
      <c r="N80" s="37" t="s">
        <v>84</v>
      </c>
      <c r="O80" s="37" t="s">
        <v>84</v>
      </c>
      <c r="P80" s="37" t="s">
        <v>84</v>
      </c>
      <c r="Q80" s="37" t="s">
        <v>84</v>
      </c>
      <c r="R80" s="37"/>
      <c r="S80" s="37"/>
      <c r="T80" s="37" t="s">
        <v>94</v>
      </c>
      <c r="U80" s="37" t="s">
        <v>94</v>
      </c>
      <c r="V80" s="37" t="s">
        <v>94</v>
      </c>
      <c r="W80" s="37" t="s">
        <v>94</v>
      </c>
      <c r="X80" s="37" t="s">
        <v>94</v>
      </c>
      <c r="Y80" s="37"/>
      <c r="Z80" s="37"/>
      <c r="AA80" s="37" t="s">
        <v>94</v>
      </c>
      <c r="AB80" s="37" t="s">
        <v>94</v>
      </c>
      <c r="AC80" s="37" t="s">
        <v>94</v>
      </c>
      <c r="AD80" s="37" t="s">
        <v>94</v>
      </c>
      <c r="AE80" s="37" t="s">
        <v>94</v>
      </c>
      <c r="AF80" s="37"/>
      <c r="AG80" s="37"/>
      <c r="AH80" s="37" t="s">
        <v>94</v>
      </c>
      <c r="AI80" s="37" t="s">
        <v>94</v>
      </c>
      <c r="AJ80" s="37" t="s">
        <v>94</v>
      </c>
      <c r="AK80" s="37" t="s">
        <v>91</v>
      </c>
      <c r="AL80" s="37" t="s">
        <v>91</v>
      </c>
      <c r="AM80" s="37" t="s">
        <v>91</v>
      </c>
      <c r="AN80" s="37" t="s">
        <v>96</v>
      </c>
      <c r="AO80" s="37" t="s">
        <v>94</v>
      </c>
      <c r="AP80" s="126"/>
    </row>
    <row r="81" spans="1:43" s="60" customFormat="1" ht="22.5" customHeight="1" x14ac:dyDescent="0.2">
      <c r="A81" s="223">
        <v>361240</v>
      </c>
      <c r="B81" s="6" t="s">
        <v>31</v>
      </c>
      <c r="C81" s="7"/>
      <c r="D81" s="41" t="s">
        <v>455</v>
      </c>
      <c r="E81" s="81">
        <v>2078</v>
      </c>
      <c r="F81" s="185">
        <v>32387</v>
      </c>
      <c r="G81" s="265" t="s">
        <v>456</v>
      </c>
      <c r="H81" s="71">
        <v>44074</v>
      </c>
      <c r="I81" s="71"/>
      <c r="J81" s="71">
        <v>44120</v>
      </c>
      <c r="K81" s="61"/>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7"/>
      <c r="AL81" s="37"/>
      <c r="AM81" s="37"/>
      <c r="AN81" s="37"/>
      <c r="AO81" s="37" t="s">
        <v>94</v>
      </c>
      <c r="AP81" s="125"/>
    </row>
    <row r="82" spans="1:43" s="60" customFormat="1" ht="22.5" customHeight="1" x14ac:dyDescent="0.2">
      <c r="A82" s="223">
        <v>361240</v>
      </c>
      <c r="B82" s="6" t="s">
        <v>17</v>
      </c>
      <c r="C82" s="7"/>
      <c r="D82" s="32" t="s">
        <v>399</v>
      </c>
      <c r="E82" s="81">
        <v>5538</v>
      </c>
      <c r="F82" s="185">
        <v>35411</v>
      </c>
      <c r="G82" s="265" t="s">
        <v>376</v>
      </c>
      <c r="H82" s="138">
        <v>43997</v>
      </c>
      <c r="I82" s="166"/>
      <c r="J82" s="71">
        <v>44113</v>
      </c>
      <c r="K82" s="37"/>
      <c r="L82" s="37"/>
      <c r="M82" s="37" t="s">
        <v>84</v>
      </c>
      <c r="N82" s="37" t="s">
        <v>84</v>
      </c>
      <c r="O82" s="37" t="s">
        <v>84</v>
      </c>
      <c r="P82" s="37" t="s">
        <v>84</v>
      </c>
      <c r="Q82" s="37" t="s">
        <v>84</v>
      </c>
      <c r="R82" s="37"/>
      <c r="S82" s="37"/>
      <c r="T82" s="37" t="s">
        <v>94</v>
      </c>
      <c r="U82" s="37" t="s">
        <v>94</v>
      </c>
      <c r="V82" s="37" t="s">
        <v>94</v>
      </c>
      <c r="W82" s="37" t="s">
        <v>94</v>
      </c>
      <c r="X82" s="37" t="s">
        <v>94</v>
      </c>
      <c r="Y82" s="37"/>
      <c r="Z82" s="37"/>
      <c r="AA82" s="37" t="s">
        <v>94</v>
      </c>
      <c r="AB82" s="37" t="s">
        <v>94</v>
      </c>
      <c r="AC82" s="37" t="s">
        <v>94</v>
      </c>
      <c r="AD82" s="37" t="s">
        <v>94</v>
      </c>
      <c r="AE82" s="37" t="s">
        <v>94</v>
      </c>
      <c r="AF82" s="37"/>
      <c r="AG82" s="37"/>
      <c r="AH82" s="37" t="s">
        <v>94</v>
      </c>
      <c r="AI82" s="37" t="s">
        <v>94</v>
      </c>
      <c r="AJ82" s="37" t="s">
        <v>94</v>
      </c>
      <c r="AK82" s="37" t="s">
        <v>94</v>
      </c>
      <c r="AL82" s="37" t="s">
        <v>94</v>
      </c>
      <c r="AM82" s="37"/>
      <c r="AN82" s="37"/>
      <c r="AO82" s="37" t="s">
        <v>94</v>
      </c>
      <c r="AP82" s="126"/>
    </row>
    <row r="83" spans="1:43" s="60" customFormat="1" ht="22.5" customHeight="1" x14ac:dyDescent="0.25">
      <c r="A83" s="223">
        <v>361240</v>
      </c>
      <c r="B83" s="6">
        <v>15</v>
      </c>
      <c r="C83" s="7"/>
      <c r="D83" s="11" t="s">
        <v>357</v>
      </c>
      <c r="E83" s="107">
        <v>3177</v>
      </c>
      <c r="F83" s="35">
        <v>31850</v>
      </c>
      <c r="G83" s="273"/>
      <c r="H83" s="71">
        <v>43970</v>
      </c>
      <c r="I83" s="166"/>
      <c r="J83" s="71">
        <v>44092</v>
      </c>
      <c r="K83" s="37"/>
      <c r="L83" s="37"/>
      <c r="M83" s="37" t="s">
        <v>84</v>
      </c>
      <c r="N83" s="37" t="s">
        <v>84</v>
      </c>
      <c r="O83" s="37" t="s">
        <v>84</v>
      </c>
      <c r="P83" s="37" t="s">
        <v>84</v>
      </c>
      <c r="Q83" s="37" t="s">
        <v>84</v>
      </c>
      <c r="R83" s="37"/>
      <c r="S83" s="37"/>
      <c r="T83" s="37" t="s">
        <v>84</v>
      </c>
      <c r="U83" s="37" t="s">
        <v>84</v>
      </c>
      <c r="V83" s="37" t="s">
        <v>84</v>
      </c>
      <c r="W83" s="37" t="s">
        <v>84</v>
      </c>
      <c r="X83" s="37" t="s">
        <v>84</v>
      </c>
      <c r="Y83" s="37"/>
      <c r="Z83" s="37"/>
      <c r="AA83" s="37" t="s">
        <v>94</v>
      </c>
      <c r="AB83" s="37" t="s">
        <v>94</v>
      </c>
      <c r="AC83" s="37" t="s">
        <v>94</v>
      </c>
      <c r="AD83" s="37" t="s">
        <v>94</v>
      </c>
      <c r="AE83" s="37" t="s">
        <v>94</v>
      </c>
      <c r="AF83" s="37"/>
      <c r="AG83" s="37"/>
      <c r="AH83" s="37" t="s">
        <v>94</v>
      </c>
      <c r="AI83" s="37" t="s">
        <v>94</v>
      </c>
      <c r="AJ83" s="37" t="s">
        <v>91</v>
      </c>
      <c r="AK83" s="37" t="s">
        <v>91</v>
      </c>
      <c r="AL83" s="37" t="s">
        <v>91</v>
      </c>
      <c r="AM83" s="37"/>
      <c r="AN83" s="37"/>
      <c r="AO83" s="37" t="s">
        <v>94</v>
      </c>
      <c r="AP83" s="126"/>
    </row>
    <row r="84" spans="1:43" s="60" customFormat="1" ht="22.5" customHeight="1" x14ac:dyDescent="0.25">
      <c r="A84" s="223"/>
      <c r="B84" s="6">
        <v>15</v>
      </c>
      <c r="C84" s="7"/>
      <c r="D84" s="140" t="s">
        <v>443</v>
      </c>
      <c r="E84" s="107">
        <v>5267</v>
      </c>
      <c r="F84" s="35">
        <v>35236</v>
      </c>
      <c r="G84" s="275" t="s">
        <v>416</v>
      </c>
      <c r="H84" s="138">
        <v>44011</v>
      </c>
      <c r="I84" s="166"/>
      <c r="J84" s="71">
        <v>44127</v>
      </c>
      <c r="K84" s="37"/>
      <c r="L84" s="37"/>
      <c r="M84" s="37" t="s">
        <v>84</v>
      </c>
      <c r="N84" s="37" t="s">
        <v>84</v>
      </c>
      <c r="O84" s="37" t="s">
        <v>84</v>
      </c>
      <c r="P84" s="37" t="s">
        <v>84</v>
      </c>
      <c r="Q84" s="37" t="s">
        <v>84</v>
      </c>
      <c r="R84" s="37"/>
      <c r="S84" s="37"/>
      <c r="T84" s="37" t="s">
        <v>93</v>
      </c>
      <c r="U84" s="37" t="s">
        <v>93</v>
      </c>
      <c r="V84" s="37" t="s">
        <v>93</v>
      </c>
      <c r="W84" s="37" t="s">
        <v>93</v>
      </c>
      <c r="X84" s="37" t="s">
        <v>93</v>
      </c>
      <c r="Y84" s="37" t="s">
        <v>93</v>
      </c>
      <c r="Z84" s="37" t="s">
        <v>93</v>
      </c>
      <c r="AA84" s="37" t="s">
        <v>93</v>
      </c>
      <c r="AB84" s="37" t="s">
        <v>93</v>
      </c>
      <c r="AC84" s="74" t="s">
        <v>442</v>
      </c>
      <c r="AD84" s="64"/>
      <c r="AE84" s="64"/>
      <c r="AF84" s="37"/>
      <c r="AG84" s="37"/>
      <c r="AH84" s="64"/>
      <c r="AI84" s="64"/>
      <c r="AJ84" s="64"/>
      <c r="AK84" s="64"/>
      <c r="AL84" s="64"/>
      <c r="AM84" s="37"/>
      <c r="AN84" s="37"/>
      <c r="AO84" s="64"/>
      <c r="AP84" s="126"/>
    </row>
    <row r="85" spans="1:43" s="60" customFormat="1" ht="22.5" customHeight="1" x14ac:dyDescent="0.25">
      <c r="A85" s="223">
        <v>361240</v>
      </c>
      <c r="B85" s="6">
        <v>15</v>
      </c>
      <c r="C85" s="7"/>
      <c r="D85" s="32" t="s">
        <v>390</v>
      </c>
      <c r="E85" s="107">
        <v>3656</v>
      </c>
      <c r="F85" s="35">
        <v>34560</v>
      </c>
      <c r="G85" s="281" t="s">
        <v>402</v>
      </c>
      <c r="H85" s="138">
        <v>44004</v>
      </c>
      <c r="I85" s="166"/>
      <c r="J85" s="71">
        <v>44120</v>
      </c>
      <c r="K85" s="37"/>
      <c r="L85" s="37"/>
      <c r="M85" s="37" t="s">
        <v>84</v>
      </c>
      <c r="N85" s="37" t="s">
        <v>84</v>
      </c>
      <c r="O85" s="37" t="s">
        <v>84</v>
      </c>
      <c r="P85" s="37" t="s">
        <v>84</v>
      </c>
      <c r="Q85" s="37" t="s">
        <v>84</v>
      </c>
      <c r="R85" s="37"/>
      <c r="S85" s="37"/>
      <c r="T85" s="37" t="s">
        <v>84</v>
      </c>
      <c r="U85" s="37" t="s">
        <v>84</v>
      </c>
      <c r="V85" s="37" t="s">
        <v>84</v>
      </c>
      <c r="W85" s="37" t="s">
        <v>84</v>
      </c>
      <c r="X85" s="37" t="s">
        <v>84</v>
      </c>
      <c r="Y85" s="37"/>
      <c r="Z85" s="37"/>
      <c r="AA85" s="37" t="s">
        <v>94</v>
      </c>
      <c r="AB85" s="37" t="s">
        <v>94</v>
      </c>
      <c r="AC85" s="37" t="s">
        <v>94</v>
      </c>
      <c r="AD85" s="37" t="s">
        <v>94</v>
      </c>
      <c r="AE85" s="37" t="s">
        <v>94</v>
      </c>
      <c r="AF85" s="37"/>
      <c r="AG85" s="37"/>
      <c r="AH85" s="37" t="s">
        <v>94</v>
      </c>
      <c r="AI85" s="37" t="s">
        <v>94</v>
      </c>
      <c r="AJ85" s="37" t="s">
        <v>94</v>
      </c>
      <c r="AK85" s="37" t="s">
        <v>94</v>
      </c>
      <c r="AL85" s="37" t="s">
        <v>94</v>
      </c>
      <c r="AM85" s="37"/>
      <c r="AN85" s="37"/>
      <c r="AO85" s="37" t="s">
        <v>94</v>
      </c>
      <c r="AP85" s="126"/>
    </row>
    <row r="86" spans="1:43" s="60" customFormat="1" ht="22.5" customHeight="1" x14ac:dyDescent="0.25">
      <c r="A86" s="223">
        <v>361240</v>
      </c>
      <c r="B86" s="6" t="s">
        <v>34</v>
      </c>
      <c r="C86" s="143">
        <v>2</v>
      </c>
      <c r="D86" s="41" t="s">
        <v>132</v>
      </c>
      <c r="E86" s="76">
        <v>2994</v>
      </c>
      <c r="F86" s="185">
        <v>25963</v>
      </c>
      <c r="G86" s="275" t="s">
        <v>292</v>
      </c>
      <c r="H86" s="138">
        <v>43857</v>
      </c>
      <c r="I86" s="169"/>
      <c r="J86" s="156">
        <v>44078</v>
      </c>
      <c r="K86" s="37"/>
      <c r="L86" s="37"/>
      <c r="M86" s="37" t="s">
        <v>84</v>
      </c>
      <c r="N86" s="37" t="s">
        <v>84</v>
      </c>
      <c r="O86" s="37" t="s">
        <v>84</v>
      </c>
      <c r="P86" s="37" t="s">
        <v>84</v>
      </c>
      <c r="Q86" s="37" t="s">
        <v>84</v>
      </c>
      <c r="R86" s="37"/>
      <c r="S86" s="37"/>
      <c r="T86" s="37" t="s">
        <v>94</v>
      </c>
      <c r="U86" s="37" t="s">
        <v>94</v>
      </c>
      <c r="V86" s="37" t="s">
        <v>94</v>
      </c>
      <c r="W86" s="37" t="s">
        <v>94</v>
      </c>
      <c r="X86" s="37" t="s">
        <v>94</v>
      </c>
      <c r="Y86" s="37"/>
      <c r="Z86" s="37"/>
      <c r="AA86" s="37" t="s">
        <v>94</v>
      </c>
      <c r="AB86" s="37" t="s">
        <v>94</v>
      </c>
      <c r="AC86" s="37" t="s">
        <v>94</v>
      </c>
      <c r="AD86" s="37" t="s">
        <v>94</v>
      </c>
      <c r="AE86" s="37" t="s">
        <v>94</v>
      </c>
      <c r="AF86" s="37"/>
      <c r="AG86" s="37"/>
      <c r="AH86" s="37" t="s">
        <v>94</v>
      </c>
      <c r="AI86" s="37" t="s">
        <v>94</v>
      </c>
      <c r="AJ86" s="37" t="s">
        <v>94</v>
      </c>
      <c r="AK86" s="37" t="s">
        <v>91</v>
      </c>
      <c r="AL86" s="37" t="s">
        <v>91</v>
      </c>
      <c r="AM86" s="37" t="s">
        <v>91</v>
      </c>
      <c r="AN86" s="37" t="s">
        <v>96</v>
      </c>
      <c r="AO86" s="37" t="s">
        <v>96</v>
      </c>
      <c r="AP86" s="126" t="s">
        <v>457</v>
      </c>
    </row>
    <row r="87" spans="1:43" s="63" customFormat="1" x14ac:dyDescent="0.2">
      <c r="A87" s="223">
        <v>361240</v>
      </c>
      <c r="B87" s="6" t="s">
        <v>34</v>
      </c>
      <c r="C87" s="7"/>
      <c r="D87" s="32" t="s">
        <v>380</v>
      </c>
      <c r="E87" s="81">
        <v>4726</v>
      </c>
      <c r="F87" s="185">
        <v>30037</v>
      </c>
      <c r="G87" s="266" t="s">
        <v>381</v>
      </c>
      <c r="H87" s="138">
        <v>44011</v>
      </c>
      <c r="I87" s="169"/>
      <c r="J87" s="71">
        <v>44127</v>
      </c>
      <c r="K87" s="37"/>
      <c r="L87" s="37"/>
      <c r="M87" s="37" t="s">
        <v>84</v>
      </c>
      <c r="N87" s="37" t="s">
        <v>84</v>
      </c>
      <c r="O87" s="37" t="s">
        <v>84</v>
      </c>
      <c r="P87" s="37" t="s">
        <v>84</v>
      </c>
      <c r="Q87" s="37" t="s">
        <v>84</v>
      </c>
      <c r="R87" s="37"/>
      <c r="S87" s="37"/>
      <c r="T87" s="37" t="s">
        <v>94</v>
      </c>
      <c r="U87" s="37" t="s">
        <v>94</v>
      </c>
      <c r="V87" s="37" t="s">
        <v>94</v>
      </c>
      <c r="W87" s="37" t="s">
        <v>94</v>
      </c>
      <c r="X87" s="37" t="s">
        <v>94</v>
      </c>
      <c r="Y87" s="37"/>
      <c r="Z87" s="37"/>
      <c r="AA87" s="37" t="s">
        <v>94</v>
      </c>
      <c r="AB87" s="37" t="s">
        <v>94</v>
      </c>
      <c r="AC87" s="37" t="s">
        <v>94</v>
      </c>
      <c r="AD87" s="37" t="s">
        <v>94</v>
      </c>
      <c r="AE87" s="37" t="s">
        <v>94</v>
      </c>
      <c r="AF87" s="37"/>
      <c r="AG87" s="37"/>
      <c r="AH87" s="37" t="s">
        <v>94</v>
      </c>
      <c r="AI87" s="37" t="s">
        <v>94</v>
      </c>
      <c r="AJ87" s="37" t="s">
        <v>94</v>
      </c>
      <c r="AK87" s="37" t="s">
        <v>94</v>
      </c>
      <c r="AL87" s="37" t="s">
        <v>94</v>
      </c>
      <c r="AM87" s="37"/>
      <c r="AN87" s="37"/>
      <c r="AO87" s="37" t="s">
        <v>94</v>
      </c>
      <c r="AP87" s="126"/>
    </row>
    <row r="88" spans="1:43" s="63" customFormat="1" x14ac:dyDescent="0.2">
      <c r="A88" s="223"/>
      <c r="B88" s="6"/>
      <c r="C88" s="7"/>
      <c r="D88" s="41"/>
      <c r="E88" s="81"/>
      <c r="F88" s="185"/>
      <c r="G88" s="276"/>
      <c r="H88" s="71"/>
      <c r="I88" s="71"/>
      <c r="J88" s="71"/>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126"/>
    </row>
    <row r="89" spans="1:43" s="63" customFormat="1" x14ac:dyDescent="0.2">
      <c r="A89" s="223"/>
      <c r="B89" s="6"/>
      <c r="C89" s="7"/>
      <c r="D89" s="41"/>
      <c r="E89" s="81"/>
      <c r="F89" s="185"/>
      <c r="G89" s="276"/>
      <c r="H89" s="71"/>
      <c r="I89" s="71"/>
      <c r="J89" s="71"/>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126"/>
    </row>
    <row r="90" spans="1:43" s="63" customFormat="1" x14ac:dyDescent="0.2">
      <c r="A90" s="223"/>
      <c r="B90" s="6"/>
      <c r="C90" s="7"/>
      <c r="D90" s="41"/>
      <c r="E90" s="81"/>
      <c r="F90" s="185"/>
      <c r="G90" s="276"/>
      <c r="H90" s="71"/>
      <c r="I90" s="71"/>
      <c r="J90" s="71"/>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126"/>
    </row>
    <row r="91" spans="1:43" s="60" customFormat="1" x14ac:dyDescent="0.2">
      <c r="A91" s="5"/>
      <c r="B91" s="5"/>
      <c r="C91" s="144"/>
      <c r="D91" s="65"/>
      <c r="E91" s="5"/>
      <c r="F91" s="190"/>
      <c r="G91" s="278"/>
      <c r="H91" s="139"/>
      <c r="I91" s="139"/>
      <c r="J91" s="139"/>
      <c r="K91" s="139"/>
      <c r="L91" s="63"/>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c r="AO91" s="63"/>
      <c r="AP91" s="63"/>
      <c r="AQ91" s="63"/>
    </row>
    <row r="92" spans="1:43" s="60" customFormat="1" x14ac:dyDescent="0.2">
      <c r="A92" s="5"/>
      <c r="B92" s="5"/>
      <c r="C92" s="144"/>
      <c r="D92" s="65"/>
      <c r="E92" s="5"/>
      <c r="F92" s="190"/>
      <c r="G92" s="278"/>
      <c r="H92" s="139"/>
      <c r="I92" s="139"/>
      <c r="J92" s="139"/>
      <c r="K92" s="139"/>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row>
    <row r="93" spans="1:43" s="60" customFormat="1" x14ac:dyDescent="0.2">
      <c r="A93" s="5"/>
      <c r="B93" s="5"/>
      <c r="C93" s="144"/>
      <c r="D93" s="65"/>
      <c r="E93" s="5"/>
      <c r="F93" s="190"/>
      <c r="G93" s="278"/>
      <c r="H93" s="139"/>
      <c r="I93" s="139"/>
      <c r="J93" s="139"/>
      <c r="K93" s="139"/>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c r="AP93" s="63"/>
      <c r="AQ93" s="63"/>
    </row>
    <row r="94" spans="1:43" s="60" customFormat="1" x14ac:dyDescent="0.2">
      <c r="A94" s="5"/>
      <c r="B94" s="5"/>
      <c r="C94" s="144"/>
      <c r="D94" s="65"/>
      <c r="E94" s="5"/>
      <c r="F94" s="190"/>
      <c r="G94" s="278"/>
      <c r="H94" s="139"/>
      <c r="I94" s="139"/>
      <c r="J94" s="139"/>
      <c r="K94" s="139"/>
      <c r="L94" s="63"/>
      <c r="M94" s="63"/>
      <c r="N94" s="63"/>
      <c r="O94" s="63"/>
      <c r="P94" s="63"/>
      <c r="Q94" s="63"/>
      <c r="R94" s="63"/>
      <c r="S94" s="63"/>
      <c r="T94" s="63"/>
      <c r="U94" s="63"/>
      <c r="V94" s="63"/>
      <c r="W94" s="63"/>
      <c r="X94" s="63"/>
      <c r="Y94" s="63"/>
      <c r="Z94" s="63"/>
      <c r="AA94" s="63"/>
      <c r="AB94" s="63"/>
      <c r="AC94" s="63"/>
      <c r="AD94" s="63"/>
      <c r="AE94" s="63"/>
      <c r="AF94" s="63"/>
      <c r="AG94" s="63"/>
      <c r="AH94" s="63"/>
      <c r="AI94" s="63"/>
      <c r="AJ94" s="63"/>
      <c r="AK94" s="63"/>
      <c r="AL94" s="63"/>
      <c r="AM94" s="63"/>
      <c r="AN94" s="63"/>
      <c r="AO94" s="63"/>
      <c r="AP94" s="63"/>
      <c r="AQ94" s="63"/>
    </row>
    <row r="95" spans="1:43" s="60" customFormat="1" x14ac:dyDescent="0.2">
      <c r="A95" s="5"/>
      <c r="B95" s="5"/>
      <c r="C95" s="144"/>
      <c r="D95" s="65"/>
      <c r="E95" s="5"/>
      <c r="F95" s="190"/>
      <c r="G95" s="278"/>
      <c r="H95" s="139"/>
      <c r="I95" s="139"/>
      <c r="J95" s="139"/>
      <c r="K95" s="139"/>
      <c r="L95" s="63"/>
      <c r="M95" s="63"/>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c r="AN95" s="63"/>
      <c r="AO95" s="63"/>
      <c r="AP95" s="63"/>
      <c r="AQ95" s="63"/>
    </row>
    <row r="96" spans="1:43" s="60" customFormat="1" x14ac:dyDescent="0.2">
      <c r="A96" s="5"/>
      <c r="B96" s="5"/>
      <c r="C96" s="144"/>
      <c r="D96" s="65"/>
      <c r="E96" s="5"/>
      <c r="F96" s="190"/>
      <c r="G96" s="278"/>
      <c r="H96" s="139"/>
      <c r="I96" s="139"/>
      <c r="J96" s="139"/>
      <c r="K96" s="63"/>
      <c r="L96" s="63"/>
      <c r="M96" s="63"/>
      <c r="N96" s="63"/>
      <c r="O96" s="63"/>
      <c r="P96" s="63"/>
      <c r="Q96" s="63"/>
      <c r="R96" s="63"/>
      <c r="S96" s="63"/>
      <c r="T96" s="63"/>
      <c r="U96" s="63"/>
      <c r="V96" s="63"/>
      <c r="W96" s="63"/>
      <c r="X96" s="63"/>
      <c r="Y96" s="63"/>
      <c r="Z96" s="63"/>
      <c r="AA96" s="63"/>
      <c r="AB96" s="63"/>
      <c r="AC96" s="63"/>
      <c r="AD96" s="63"/>
      <c r="AE96" s="63"/>
      <c r="AF96" s="63"/>
      <c r="AG96" s="63"/>
      <c r="AH96" s="63"/>
      <c r="AI96" s="63"/>
      <c r="AJ96" s="63"/>
      <c r="AK96" s="63"/>
      <c r="AL96" s="63"/>
      <c r="AM96" s="63"/>
      <c r="AN96" s="63"/>
      <c r="AO96" s="63"/>
      <c r="AP96" s="63"/>
    </row>
    <row r="97" spans="1:42" s="60" customFormat="1" x14ac:dyDescent="0.2">
      <c r="A97" s="5"/>
      <c r="B97" s="5"/>
      <c r="C97" s="144"/>
      <c r="D97" s="65"/>
      <c r="E97" s="5"/>
      <c r="F97" s="190"/>
      <c r="G97" s="278"/>
      <c r="H97" s="139"/>
      <c r="I97" s="139"/>
      <c r="J97" s="139"/>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c r="AO97" s="63"/>
      <c r="AP97" s="63"/>
    </row>
    <row r="98" spans="1:42" s="60" customFormat="1" x14ac:dyDescent="0.2">
      <c r="A98" s="5"/>
      <c r="B98" s="5"/>
      <c r="C98" s="144"/>
      <c r="D98" s="65"/>
      <c r="E98" s="5"/>
      <c r="F98" s="190"/>
      <c r="G98" s="278"/>
      <c r="H98" s="139"/>
      <c r="I98" s="139"/>
      <c r="J98" s="139"/>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3"/>
      <c r="AP98" s="63"/>
    </row>
    <row r="99" spans="1:42" s="60" customFormat="1" x14ac:dyDescent="0.2">
      <c r="A99" s="5"/>
      <c r="B99" s="5"/>
      <c r="C99" s="144"/>
      <c r="D99" s="65"/>
      <c r="E99" s="5"/>
      <c r="F99" s="190"/>
      <c r="G99" s="278"/>
      <c r="H99" s="139"/>
      <c r="I99" s="139"/>
      <c r="J99" s="139"/>
      <c r="K99" s="63"/>
      <c r="L99" s="63"/>
      <c r="M99" s="63"/>
      <c r="N99" s="63"/>
      <c r="O99" s="63"/>
      <c r="P99" s="63"/>
      <c r="Q99" s="63"/>
      <c r="R99" s="63"/>
      <c r="S99" s="63"/>
      <c r="T99" s="63"/>
      <c r="U99" s="63"/>
      <c r="V99" s="63"/>
      <c r="W99" s="63"/>
      <c r="X99" s="63"/>
      <c r="Y99" s="63"/>
      <c r="Z99" s="63"/>
      <c r="AA99" s="63"/>
      <c r="AB99" s="63"/>
      <c r="AC99" s="63"/>
      <c r="AD99" s="63"/>
      <c r="AE99" s="63"/>
      <c r="AF99" s="63"/>
      <c r="AG99" s="63"/>
      <c r="AH99" s="63"/>
      <c r="AI99" s="63"/>
      <c r="AJ99" s="63"/>
      <c r="AK99" s="63"/>
      <c r="AL99" s="63"/>
      <c r="AM99" s="63"/>
      <c r="AN99" s="63"/>
      <c r="AO99" s="63"/>
      <c r="AP99" s="63"/>
    </row>
    <row r="100" spans="1:42" s="60" customFormat="1" x14ac:dyDescent="0.2">
      <c r="A100" s="5"/>
      <c r="B100" s="5"/>
      <c r="C100" s="144"/>
      <c r="D100" s="65"/>
      <c r="E100" s="5"/>
      <c r="F100" s="190"/>
      <c r="G100" s="278"/>
      <c r="H100" s="139"/>
      <c r="I100" s="139"/>
      <c r="J100" s="139"/>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I100" s="63"/>
      <c r="AJ100" s="63"/>
      <c r="AK100" s="63"/>
      <c r="AL100" s="63"/>
      <c r="AM100" s="63"/>
      <c r="AN100" s="63"/>
      <c r="AO100" s="63"/>
      <c r="AP100" s="63"/>
    </row>
    <row r="101" spans="1:42" s="60" customFormat="1" x14ac:dyDescent="0.2">
      <c r="A101" s="5"/>
      <c r="B101" s="5"/>
      <c r="C101" s="144"/>
      <c r="D101" s="65"/>
      <c r="E101" s="5"/>
      <c r="F101" s="190"/>
      <c r="G101" s="278"/>
      <c r="H101" s="139"/>
      <c r="I101" s="139"/>
      <c r="J101" s="139"/>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63"/>
      <c r="AL101" s="63"/>
      <c r="AM101" s="63"/>
      <c r="AN101" s="63"/>
      <c r="AO101" s="63"/>
      <c r="AP101" s="63"/>
    </row>
    <row r="102" spans="1:42" s="60" customFormat="1" x14ac:dyDescent="0.2">
      <c r="A102" s="5"/>
      <c r="B102" s="5"/>
      <c r="C102" s="144"/>
      <c r="D102" s="65"/>
      <c r="E102" s="5"/>
      <c r="F102" s="190"/>
      <c r="G102" s="278"/>
      <c r="H102" s="139"/>
      <c r="I102" s="139"/>
      <c r="J102" s="139"/>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row>
    <row r="103" spans="1:42" s="60" customFormat="1" x14ac:dyDescent="0.2">
      <c r="A103" s="5"/>
      <c r="B103" s="5"/>
      <c r="C103" s="144"/>
      <c r="D103" s="65"/>
      <c r="E103" s="5"/>
      <c r="F103" s="190"/>
      <c r="G103" s="278"/>
      <c r="H103" s="139"/>
      <c r="I103" s="139"/>
      <c r="J103" s="139"/>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row>
    <row r="104" spans="1:42" s="60" customFormat="1" x14ac:dyDescent="0.2">
      <c r="A104" s="5"/>
      <c r="B104" s="5"/>
      <c r="C104" s="144"/>
      <c r="D104" s="65"/>
      <c r="E104" s="5"/>
      <c r="F104" s="190"/>
      <c r="G104" s="278"/>
      <c r="H104" s="139"/>
      <c r="I104" s="139"/>
      <c r="J104" s="139"/>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row>
    <row r="105" spans="1:42" s="60" customFormat="1" x14ac:dyDescent="0.2">
      <c r="A105" s="5"/>
      <c r="B105" s="5"/>
      <c r="C105" s="144"/>
      <c r="D105" s="65"/>
      <c r="E105" s="5"/>
      <c r="F105" s="190"/>
      <c r="G105" s="278"/>
      <c r="H105" s="139"/>
      <c r="I105" s="139"/>
      <c r="J105" s="139"/>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row>
    <row r="106" spans="1:42" s="60" customFormat="1" x14ac:dyDescent="0.2">
      <c r="A106" s="5"/>
      <c r="B106" s="5"/>
      <c r="C106" s="144"/>
      <c r="D106" s="65"/>
      <c r="E106" s="5"/>
      <c r="F106" s="190"/>
      <c r="G106" s="278"/>
      <c r="H106" s="139"/>
      <c r="I106" s="139"/>
      <c r="J106" s="139"/>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row>
    <row r="107" spans="1:42" s="60" customFormat="1" x14ac:dyDescent="0.2">
      <c r="A107" s="5"/>
      <c r="B107" s="5"/>
      <c r="C107" s="144"/>
      <c r="D107" s="65"/>
      <c r="E107" s="5"/>
      <c r="F107" s="190"/>
      <c r="G107" s="278"/>
      <c r="H107" s="139"/>
      <c r="I107" s="139"/>
      <c r="J107" s="139"/>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row>
    <row r="108" spans="1:42" s="60" customFormat="1" x14ac:dyDescent="0.2">
      <c r="A108" s="5"/>
      <c r="B108" s="5"/>
      <c r="C108" s="144"/>
      <c r="D108" s="65"/>
      <c r="E108" s="5"/>
      <c r="F108" s="190"/>
      <c r="G108" s="278"/>
      <c r="H108" s="139"/>
      <c r="I108" s="139"/>
      <c r="J108" s="139"/>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row>
    <row r="109" spans="1:42" s="60" customFormat="1" x14ac:dyDescent="0.2">
      <c r="A109" s="5"/>
      <c r="B109" s="5"/>
      <c r="C109" s="144"/>
      <c r="D109" s="65"/>
      <c r="E109" s="5"/>
      <c r="F109" s="190"/>
      <c r="G109" s="278"/>
      <c r="H109" s="139"/>
      <c r="I109" s="139"/>
      <c r="J109" s="139"/>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row>
    <row r="110" spans="1:42" s="60" customFormat="1" x14ac:dyDescent="0.2">
      <c r="A110" s="5"/>
      <c r="B110" s="5"/>
      <c r="C110" s="144"/>
      <c r="D110" s="65"/>
      <c r="E110" s="5"/>
      <c r="F110" s="190"/>
      <c r="G110" s="278"/>
      <c r="H110" s="139"/>
      <c r="I110" s="139"/>
      <c r="J110" s="139"/>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row>
    <row r="111" spans="1:42" s="60" customFormat="1" x14ac:dyDescent="0.2">
      <c r="A111" s="5"/>
      <c r="B111" s="5"/>
      <c r="C111" s="144"/>
      <c r="D111" s="65"/>
      <c r="E111" s="5"/>
      <c r="F111" s="190"/>
      <c r="G111" s="278"/>
      <c r="H111" s="139"/>
      <c r="I111" s="139"/>
      <c r="J111" s="139"/>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row>
    <row r="112" spans="1:42" s="60" customFormat="1" x14ac:dyDescent="0.2">
      <c r="A112" s="5"/>
      <c r="B112" s="5"/>
      <c r="C112" s="144"/>
      <c r="D112" s="65"/>
      <c r="E112" s="5"/>
      <c r="F112" s="190"/>
      <c r="G112" s="278"/>
      <c r="H112" s="139"/>
      <c r="I112" s="139"/>
      <c r="J112" s="139"/>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row>
    <row r="113" spans="1:42" s="60" customFormat="1" x14ac:dyDescent="0.2">
      <c r="A113" s="5"/>
      <c r="B113" s="5"/>
      <c r="C113" s="144"/>
      <c r="D113" s="65"/>
      <c r="E113" s="5"/>
      <c r="F113" s="190"/>
      <c r="G113" s="278"/>
      <c r="H113" s="139"/>
      <c r="I113" s="139"/>
      <c r="J113" s="139"/>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row>
    <row r="114" spans="1:42" s="60" customFormat="1" x14ac:dyDescent="0.2">
      <c r="A114" s="5"/>
      <c r="B114" s="5"/>
      <c r="C114" s="144"/>
      <c r="D114" s="65"/>
      <c r="E114" s="5"/>
      <c r="F114" s="190"/>
      <c r="G114" s="278"/>
      <c r="H114" s="139"/>
      <c r="I114" s="139"/>
      <c r="J114" s="139"/>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row>
    <row r="115" spans="1:42" s="60" customFormat="1" x14ac:dyDescent="0.2">
      <c r="A115" s="5"/>
      <c r="B115" s="5"/>
      <c r="C115" s="144"/>
      <c r="D115" s="65"/>
      <c r="E115" s="5"/>
      <c r="F115" s="190"/>
      <c r="G115" s="278"/>
      <c r="H115" s="139"/>
      <c r="I115" s="139"/>
      <c r="J115" s="139"/>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row>
    <row r="116" spans="1:42" s="60" customFormat="1" x14ac:dyDescent="0.2">
      <c r="A116" s="5"/>
      <c r="B116" s="5"/>
      <c r="C116" s="144"/>
      <c r="D116" s="65"/>
      <c r="E116" s="5"/>
      <c r="F116" s="190"/>
      <c r="G116" s="278"/>
      <c r="H116" s="139"/>
      <c r="I116" s="139"/>
      <c r="J116" s="139"/>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row>
    <row r="117" spans="1:42" s="60" customFormat="1" x14ac:dyDescent="0.2">
      <c r="A117" s="5"/>
      <c r="B117" s="5"/>
      <c r="C117" s="144"/>
      <c r="D117" s="65"/>
      <c r="E117" s="5"/>
      <c r="F117" s="190"/>
      <c r="G117" s="278"/>
      <c r="H117" s="139"/>
      <c r="I117" s="139"/>
      <c r="J117" s="139"/>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row>
    <row r="118" spans="1:42" s="60" customFormat="1" x14ac:dyDescent="0.2">
      <c r="A118" s="5"/>
      <c r="B118" s="5"/>
      <c r="C118" s="144"/>
      <c r="D118" s="65"/>
      <c r="E118" s="5"/>
      <c r="F118" s="190"/>
      <c r="G118" s="278"/>
      <c r="H118" s="139"/>
      <c r="I118" s="139"/>
      <c r="J118" s="139"/>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row>
    <row r="119" spans="1:42" s="60" customFormat="1" x14ac:dyDescent="0.2">
      <c r="A119" s="5"/>
      <c r="B119" s="5"/>
      <c r="C119" s="144"/>
      <c r="D119" s="65"/>
      <c r="E119" s="5"/>
      <c r="F119" s="190"/>
      <c r="G119" s="278"/>
      <c r="H119" s="139"/>
      <c r="I119" s="139"/>
      <c r="J119" s="139"/>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row>
    <row r="120" spans="1:42" s="60" customFormat="1" x14ac:dyDescent="0.2">
      <c r="A120" s="5"/>
      <c r="B120" s="5"/>
      <c r="C120" s="144"/>
      <c r="D120" s="65"/>
      <c r="E120" s="5"/>
      <c r="F120" s="190"/>
      <c r="G120" s="278"/>
      <c r="H120" s="139"/>
      <c r="I120" s="139"/>
      <c r="J120" s="139"/>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row>
    <row r="121" spans="1:42" s="60" customFormat="1" x14ac:dyDescent="0.2">
      <c r="A121" s="5"/>
      <c r="B121" s="5"/>
      <c r="C121" s="144"/>
      <c r="D121" s="65"/>
      <c r="E121" s="5"/>
      <c r="F121" s="190"/>
      <c r="G121" s="278"/>
      <c r="H121" s="139"/>
      <c r="I121" s="139"/>
      <c r="J121" s="139"/>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row>
    <row r="122" spans="1:42" s="60" customFormat="1" x14ac:dyDescent="0.2">
      <c r="A122" s="5"/>
      <c r="B122" s="5"/>
      <c r="C122" s="144"/>
      <c r="D122" s="65"/>
      <c r="E122" s="5"/>
      <c r="F122" s="190"/>
      <c r="G122" s="278"/>
      <c r="H122" s="139"/>
      <c r="I122" s="139"/>
      <c r="J122" s="139"/>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c r="AP122" s="63"/>
    </row>
    <row r="123" spans="1:42" s="60" customFormat="1" x14ac:dyDescent="0.2">
      <c r="A123" s="5"/>
      <c r="B123" s="5"/>
      <c r="C123" s="144"/>
      <c r="D123" s="65"/>
      <c r="E123" s="5"/>
      <c r="F123" s="190"/>
      <c r="G123" s="278"/>
      <c r="H123" s="139"/>
      <c r="I123" s="139"/>
      <c r="J123" s="139"/>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c r="AP123" s="63"/>
    </row>
    <row r="124" spans="1:42" s="60" customFormat="1" x14ac:dyDescent="0.2">
      <c r="A124" s="5"/>
      <c r="B124" s="5"/>
      <c r="C124" s="144"/>
      <c r="D124" s="65"/>
      <c r="E124" s="5"/>
      <c r="F124" s="190"/>
      <c r="G124" s="278"/>
      <c r="H124" s="139"/>
      <c r="I124" s="139"/>
      <c r="J124" s="139"/>
      <c r="K124" s="63"/>
      <c r="L124" s="63"/>
      <c r="M124" s="63"/>
      <c r="N124" s="63"/>
      <c r="O124" s="63"/>
      <c r="P124" s="63"/>
      <c r="Q124" s="63"/>
      <c r="R124" s="63"/>
      <c r="S124" s="63"/>
      <c r="T124" s="63"/>
      <c r="U124" s="63"/>
      <c r="V124" s="63"/>
      <c r="W124" s="63"/>
      <c r="X124" s="63"/>
      <c r="Y124" s="63"/>
      <c r="Z124" s="63"/>
      <c r="AA124" s="63"/>
      <c r="AB124" s="63"/>
      <c r="AC124" s="63"/>
      <c r="AD124" s="63"/>
      <c r="AE124" s="63"/>
      <c r="AF124" s="63"/>
      <c r="AG124" s="63"/>
      <c r="AH124" s="63"/>
      <c r="AI124" s="63"/>
      <c r="AJ124" s="63"/>
      <c r="AK124" s="63"/>
      <c r="AL124" s="63"/>
      <c r="AM124" s="63"/>
      <c r="AN124" s="63"/>
      <c r="AO124" s="63"/>
      <c r="AP124" s="63"/>
    </row>
    <row r="125" spans="1:42" s="60" customFormat="1" x14ac:dyDescent="0.2">
      <c r="A125" s="5"/>
      <c r="B125" s="5"/>
      <c r="C125" s="144"/>
      <c r="D125" s="65"/>
      <c r="E125" s="5"/>
      <c r="F125" s="190"/>
      <c r="G125" s="278"/>
      <c r="H125" s="139"/>
      <c r="I125" s="139"/>
      <c r="J125" s="139"/>
      <c r="K125" s="63"/>
      <c r="L125" s="63"/>
      <c r="M125" s="63"/>
      <c r="N125" s="63"/>
      <c r="O125" s="63"/>
      <c r="P125" s="63"/>
      <c r="Q125" s="63"/>
      <c r="R125" s="63"/>
      <c r="S125" s="63"/>
      <c r="T125" s="63"/>
      <c r="U125" s="63"/>
      <c r="V125" s="63"/>
      <c r="W125" s="63"/>
      <c r="X125" s="63"/>
      <c r="Y125" s="63"/>
      <c r="Z125" s="63"/>
      <c r="AA125" s="63"/>
      <c r="AB125" s="63"/>
      <c r="AC125" s="63"/>
      <c r="AD125" s="63"/>
      <c r="AE125" s="63"/>
      <c r="AF125" s="63"/>
      <c r="AG125" s="63"/>
      <c r="AH125" s="63"/>
      <c r="AI125" s="63"/>
      <c r="AJ125" s="63"/>
      <c r="AK125" s="63"/>
      <c r="AL125" s="63"/>
      <c r="AM125" s="63"/>
      <c r="AN125" s="63"/>
      <c r="AO125" s="63"/>
      <c r="AP125" s="63"/>
    </row>
    <row r="126" spans="1:42" s="60" customFormat="1" x14ac:dyDescent="0.2">
      <c r="A126" s="5"/>
      <c r="B126" s="5"/>
      <c r="C126" s="144"/>
      <c r="D126" s="65"/>
      <c r="E126" s="5"/>
      <c r="F126" s="190"/>
      <c r="G126" s="278"/>
      <c r="H126" s="139"/>
      <c r="I126" s="139"/>
      <c r="J126" s="139"/>
      <c r="K126" s="63"/>
      <c r="L126" s="63"/>
      <c r="M126" s="63"/>
      <c r="N126" s="63"/>
      <c r="O126" s="63"/>
      <c r="P126" s="63"/>
      <c r="Q126" s="63"/>
      <c r="R126" s="63"/>
      <c r="S126" s="63"/>
      <c r="T126" s="63"/>
      <c r="U126" s="63"/>
      <c r="V126" s="63"/>
      <c r="W126" s="63"/>
      <c r="X126" s="63"/>
      <c r="Y126" s="63"/>
      <c r="Z126" s="63"/>
      <c r="AA126" s="63"/>
      <c r="AB126" s="63"/>
      <c r="AC126" s="63"/>
      <c r="AD126" s="63"/>
      <c r="AE126" s="63"/>
      <c r="AF126" s="63"/>
      <c r="AG126" s="63"/>
      <c r="AH126" s="63"/>
      <c r="AI126" s="63"/>
      <c r="AJ126" s="63"/>
      <c r="AK126" s="63"/>
      <c r="AL126" s="63"/>
      <c r="AM126" s="63"/>
      <c r="AN126" s="63"/>
      <c r="AO126" s="63"/>
      <c r="AP126" s="63"/>
    </row>
    <row r="127" spans="1:42" s="60" customFormat="1" x14ac:dyDescent="0.2">
      <c r="A127" s="5"/>
      <c r="B127" s="5"/>
      <c r="C127" s="144"/>
      <c r="D127" s="65"/>
      <c r="E127" s="5"/>
      <c r="F127" s="190"/>
      <c r="G127" s="278"/>
      <c r="H127" s="139"/>
      <c r="I127" s="139"/>
      <c r="J127" s="139"/>
      <c r="K127" s="63"/>
      <c r="L127" s="63"/>
      <c r="M127" s="63"/>
      <c r="N127" s="63"/>
      <c r="O127" s="63"/>
      <c r="P127" s="63"/>
      <c r="Q127" s="63"/>
      <c r="R127" s="63"/>
      <c r="S127" s="63"/>
      <c r="T127" s="63"/>
      <c r="U127" s="63"/>
      <c r="V127" s="63"/>
      <c r="W127" s="63"/>
      <c r="X127" s="63"/>
      <c r="Y127" s="63"/>
      <c r="Z127" s="63"/>
      <c r="AA127" s="63"/>
      <c r="AB127" s="63"/>
      <c r="AC127" s="63"/>
      <c r="AD127" s="63"/>
      <c r="AE127" s="63"/>
      <c r="AF127" s="63"/>
      <c r="AG127" s="63"/>
      <c r="AH127" s="63"/>
      <c r="AI127" s="63"/>
      <c r="AJ127" s="63"/>
      <c r="AK127" s="63"/>
      <c r="AL127" s="63"/>
      <c r="AM127" s="63"/>
      <c r="AN127" s="63"/>
      <c r="AO127" s="63"/>
      <c r="AP127" s="63"/>
    </row>
    <row r="128" spans="1:42" s="60" customFormat="1" x14ac:dyDescent="0.2">
      <c r="A128" s="5"/>
      <c r="B128" s="5"/>
      <c r="C128" s="144"/>
      <c r="D128" s="65"/>
      <c r="E128" s="5"/>
      <c r="F128" s="190"/>
      <c r="G128" s="278"/>
      <c r="H128" s="139"/>
      <c r="I128" s="139"/>
      <c r="J128" s="139"/>
      <c r="K128" s="63"/>
      <c r="L128" s="63"/>
      <c r="M128" s="63"/>
      <c r="N128" s="63"/>
      <c r="O128" s="63"/>
      <c r="P128" s="63"/>
      <c r="Q128" s="63"/>
      <c r="R128" s="63"/>
      <c r="S128" s="63"/>
      <c r="T128" s="63"/>
      <c r="U128" s="63"/>
      <c r="V128" s="63"/>
      <c r="W128" s="63"/>
      <c r="X128" s="63"/>
      <c r="Y128" s="63"/>
      <c r="Z128" s="63"/>
      <c r="AA128" s="63"/>
      <c r="AB128" s="63"/>
      <c r="AC128" s="63"/>
      <c r="AD128" s="63"/>
      <c r="AE128" s="63"/>
      <c r="AF128" s="63"/>
      <c r="AG128" s="63"/>
      <c r="AH128" s="63"/>
      <c r="AI128" s="63"/>
      <c r="AJ128" s="63"/>
      <c r="AK128" s="63"/>
      <c r="AL128" s="63"/>
      <c r="AM128" s="63"/>
      <c r="AN128" s="63"/>
      <c r="AO128" s="63"/>
      <c r="AP128" s="63"/>
    </row>
    <row r="129" spans="1:42" s="60" customFormat="1" x14ac:dyDescent="0.2">
      <c r="A129" s="5"/>
      <c r="B129" s="5"/>
      <c r="C129" s="144"/>
      <c r="D129" s="65"/>
      <c r="E129" s="5"/>
      <c r="F129" s="190"/>
      <c r="G129" s="278"/>
      <c r="H129" s="139"/>
      <c r="I129" s="139"/>
      <c r="J129" s="139"/>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c r="AN129" s="63"/>
      <c r="AO129" s="63"/>
      <c r="AP129" s="63"/>
    </row>
    <row r="130" spans="1:42" s="60" customFormat="1" x14ac:dyDescent="0.2">
      <c r="A130" s="5"/>
      <c r="B130" s="5"/>
      <c r="C130" s="144"/>
      <c r="D130" s="65"/>
      <c r="E130" s="5"/>
      <c r="F130" s="190"/>
      <c r="G130" s="278"/>
      <c r="H130" s="139"/>
      <c r="I130" s="139"/>
      <c r="J130" s="139"/>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63"/>
      <c r="AL130" s="63"/>
      <c r="AM130" s="63"/>
      <c r="AN130" s="63"/>
      <c r="AO130" s="63"/>
      <c r="AP130" s="63"/>
    </row>
    <row r="131" spans="1:42" s="60" customFormat="1" x14ac:dyDescent="0.2">
      <c r="A131" s="5"/>
      <c r="B131" s="5"/>
      <c r="C131" s="144"/>
      <c r="D131" s="65"/>
      <c r="E131" s="5"/>
      <c r="F131" s="190"/>
      <c r="G131" s="278"/>
      <c r="H131" s="139"/>
      <c r="I131" s="139"/>
      <c r="J131" s="139"/>
      <c r="K131" s="63"/>
      <c r="L131" s="63"/>
      <c r="M131" s="63"/>
      <c r="N131" s="63"/>
      <c r="O131" s="63"/>
      <c r="P131" s="63"/>
      <c r="Q131" s="63"/>
      <c r="R131" s="63"/>
      <c r="S131" s="63"/>
      <c r="T131" s="63"/>
      <c r="U131" s="63"/>
      <c r="V131" s="63"/>
      <c r="W131" s="63"/>
      <c r="X131" s="63"/>
      <c r="Y131" s="63"/>
      <c r="Z131" s="63"/>
      <c r="AA131" s="63"/>
      <c r="AB131" s="63"/>
      <c r="AC131" s="63"/>
      <c r="AD131" s="63"/>
      <c r="AE131" s="63"/>
      <c r="AF131" s="63"/>
      <c r="AG131" s="63"/>
      <c r="AH131" s="63"/>
      <c r="AI131" s="63"/>
      <c r="AJ131" s="63"/>
      <c r="AK131" s="63"/>
      <c r="AL131" s="63"/>
      <c r="AM131" s="63"/>
      <c r="AN131" s="63"/>
      <c r="AO131" s="63"/>
      <c r="AP131" s="63"/>
    </row>
    <row r="132" spans="1:42" s="60" customFormat="1" x14ac:dyDescent="0.2">
      <c r="A132" s="5"/>
      <c r="B132" s="5"/>
      <c r="C132" s="144"/>
      <c r="D132" s="65"/>
      <c r="E132" s="5"/>
      <c r="F132" s="190"/>
      <c r="G132" s="278"/>
      <c r="H132" s="139"/>
      <c r="I132" s="139"/>
      <c r="J132" s="139"/>
      <c r="K132" s="63"/>
      <c r="L132" s="63"/>
      <c r="M132" s="63"/>
      <c r="N132" s="63"/>
      <c r="O132" s="63"/>
      <c r="P132" s="63"/>
      <c r="Q132" s="63"/>
      <c r="R132" s="63"/>
      <c r="S132" s="63"/>
      <c r="T132" s="63"/>
      <c r="U132" s="63"/>
      <c r="V132" s="63"/>
      <c r="W132" s="63"/>
      <c r="X132" s="63"/>
      <c r="Y132" s="63"/>
      <c r="Z132" s="63"/>
      <c r="AA132" s="63"/>
      <c r="AB132" s="63"/>
      <c r="AC132" s="63"/>
      <c r="AD132" s="63"/>
      <c r="AE132" s="63"/>
      <c r="AF132" s="63"/>
      <c r="AG132" s="63"/>
      <c r="AH132" s="63"/>
      <c r="AI132" s="63"/>
      <c r="AJ132" s="63"/>
      <c r="AK132" s="63"/>
      <c r="AL132" s="63"/>
      <c r="AM132" s="63"/>
      <c r="AN132" s="63"/>
      <c r="AO132" s="63"/>
      <c r="AP132" s="63"/>
    </row>
    <row r="133" spans="1:42" s="60" customFormat="1" x14ac:dyDescent="0.2">
      <c r="A133" s="5"/>
      <c r="B133" s="5"/>
      <c r="C133" s="144"/>
      <c r="D133" s="65"/>
      <c r="E133" s="5"/>
      <c r="F133" s="190"/>
      <c r="G133" s="278"/>
      <c r="H133" s="139"/>
      <c r="I133" s="139"/>
      <c r="J133" s="139"/>
      <c r="K133" s="63"/>
      <c r="L133" s="63"/>
      <c r="M133" s="63"/>
      <c r="N133" s="63"/>
      <c r="O133" s="63"/>
      <c r="P133" s="63"/>
      <c r="Q133" s="63"/>
      <c r="R133" s="63"/>
      <c r="S133" s="63"/>
      <c r="T133" s="63"/>
      <c r="U133" s="63"/>
      <c r="V133" s="63"/>
      <c r="W133" s="63"/>
      <c r="X133" s="63"/>
      <c r="Y133" s="63"/>
      <c r="Z133" s="63"/>
      <c r="AA133" s="63"/>
      <c r="AB133" s="63"/>
      <c r="AC133" s="63"/>
      <c r="AD133" s="63"/>
      <c r="AE133" s="63"/>
      <c r="AF133" s="63"/>
      <c r="AG133" s="63"/>
      <c r="AH133" s="63"/>
      <c r="AI133" s="63"/>
      <c r="AJ133" s="63"/>
      <c r="AK133" s="63"/>
      <c r="AL133" s="63"/>
      <c r="AM133" s="63"/>
      <c r="AN133" s="63"/>
      <c r="AO133" s="63"/>
      <c r="AP133" s="63"/>
    </row>
    <row r="134" spans="1:42" s="60" customFormat="1" x14ac:dyDescent="0.2">
      <c r="A134" s="5"/>
      <c r="B134" s="5"/>
      <c r="C134" s="144"/>
      <c r="D134" s="65"/>
      <c r="E134" s="5"/>
      <c r="F134" s="190"/>
      <c r="G134" s="278"/>
      <c r="H134" s="139"/>
      <c r="I134" s="139"/>
      <c r="J134" s="139"/>
      <c r="K134" s="63"/>
      <c r="L134" s="63"/>
      <c r="M134" s="63"/>
      <c r="N134" s="63"/>
      <c r="O134" s="63"/>
      <c r="P134" s="63"/>
      <c r="Q134" s="63"/>
      <c r="R134" s="63"/>
      <c r="S134" s="63"/>
      <c r="T134" s="63"/>
      <c r="U134" s="63"/>
      <c r="V134" s="63"/>
      <c r="W134" s="63"/>
      <c r="X134" s="63"/>
      <c r="Y134" s="63"/>
      <c r="Z134" s="63"/>
      <c r="AA134" s="63"/>
      <c r="AB134" s="63"/>
      <c r="AC134" s="63"/>
      <c r="AD134" s="63"/>
      <c r="AE134" s="63"/>
      <c r="AF134" s="63"/>
      <c r="AG134" s="63"/>
      <c r="AH134" s="63"/>
      <c r="AI134" s="63"/>
      <c r="AJ134" s="63"/>
      <c r="AK134" s="63"/>
      <c r="AL134" s="63"/>
      <c r="AM134" s="63"/>
      <c r="AN134" s="63"/>
      <c r="AO134" s="63"/>
      <c r="AP134" s="63"/>
    </row>
    <row r="135" spans="1:42" s="60" customFormat="1" x14ac:dyDescent="0.2">
      <c r="A135" s="5"/>
      <c r="B135" s="5"/>
      <c r="C135" s="144"/>
      <c r="D135" s="65"/>
      <c r="E135" s="5"/>
      <c r="F135" s="190"/>
      <c r="G135" s="278"/>
      <c r="H135" s="139"/>
      <c r="I135" s="139"/>
      <c r="J135" s="139"/>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3"/>
      <c r="AI135" s="63"/>
      <c r="AJ135" s="63"/>
      <c r="AK135" s="63"/>
      <c r="AL135" s="63"/>
      <c r="AM135" s="63"/>
      <c r="AN135" s="63"/>
      <c r="AO135" s="63"/>
      <c r="AP135" s="63"/>
    </row>
    <row r="136" spans="1:42" s="60" customFormat="1" x14ac:dyDescent="0.2">
      <c r="A136" s="5"/>
      <c r="B136" s="5"/>
      <c r="C136" s="144"/>
      <c r="D136" s="65"/>
      <c r="E136" s="5"/>
      <c r="F136" s="190"/>
      <c r="G136" s="278"/>
      <c r="H136" s="139"/>
      <c r="I136" s="139"/>
      <c r="J136" s="139"/>
      <c r="K136" s="63"/>
      <c r="L136" s="63"/>
      <c r="M136" s="63"/>
      <c r="N136" s="63"/>
      <c r="O136" s="63"/>
      <c r="P136" s="63"/>
      <c r="Q136" s="63"/>
      <c r="R136" s="63"/>
      <c r="S136" s="63"/>
      <c r="T136" s="63"/>
      <c r="U136" s="63"/>
      <c r="V136" s="63"/>
      <c r="W136" s="63"/>
      <c r="X136" s="63"/>
      <c r="Y136" s="63"/>
      <c r="Z136" s="63"/>
      <c r="AA136" s="63"/>
      <c r="AB136" s="63"/>
      <c r="AC136" s="63"/>
      <c r="AD136" s="63"/>
      <c r="AE136" s="63"/>
      <c r="AF136" s="63"/>
      <c r="AG136" s="63"/>
      <c r="AH136" s="63"/>
      <c r="AI136" s="63"/>
      <c r="AJ136" s="63"/>
      <c r="AK136" s="63"/>
      <c r="AL136" s="63"/>
      <c r="AM136" s="63"/>
      <c r="AN136" s="63"/>
      <c r="AO136" s="63"/>
      <c r="AP136" s="63"/>
    </row>
    <row r="137" spans="1:42" s="60" customFormat="1" x14ac:dyDescent="0.2">
      <c r="A137" s="5"/>
      <c r="B137" s="5"/>
      <c r="C137" s="144"/>
      <c r="D137" s="65"/>
      <c r="E137" s="5"/>
      <c r="F137" s="190"/>
      <c r="G137" s="278"/>
      <c r="H137" s="139"/>
      <c r="I137" s="139"/>
      <c r="J137" s="139"/>
      <c r="K137" s="63"/>
      <c r="L137" s="63"/>
      <c r="M137" s="63"/>
      <c r="N137" s="63"/>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63"/>
      <c r="AL137" s="63"/>
      <c r="AM137" s="63"/>
      <c r="AN137" s="63"/>
      <c r="AO137" s="63"/>
      <c r="AP137" s="63"/>
    </row>
    <row r="138" spans="1:42" s="60" customFormat="1" x14ac:dyDescent="0.2">
      <c r="A138" s="5"/>
      <c r="B138" s="5"/>
      <c r="C138" s="144"/>
      <c r="D138" s="65"/>
      <c r="E138" s="5"/>
      <c r="F138" s="190"/>
      <c r="G138" s="278"/>
      <c r="H138" s="139"/>
      <c r="I138" s="139"/>
      <c r="J138" s="139"/>
      <c r="K138" s="63"/>
      <c r="L138" s="63"/>
      <c r="M138" s="63"/>
      <c r="N138" s="63"/>
      <c r="O138" s="63"/>
      <c r="P138" s="63"/>
      <c r="Q138" s="63"/>
      <c r="R138" s="63"/>
      <c r="S138" s="63"/>
      <c r="T138" s="63"/>
      <c r="U138" s="63"/>
      <c r="V138" s="63"/>
      <c r="W138" s="63"/>
      <c r="X138" s="63"/>
      <c r="Y138" s="63"/>
      <c r="Z138" s="63"/>
      <c r="AA138" s="63"/>
      <c r="AB138" s="63"/>
      <c r="AC138" s="63"/>
      <c r="AD138" s="63"/>
      <c r="AE138" s="63"/>
      <c r="AF138" s="63"/>
      <c r="AG138" s="63"/>
      <c r="AH138" s="63"/>
      <c r="AI138" s="63"/>
      <c r="AJ138" s="63"/>
      <c r="AK138" s="63"/>
      <c r="AL138" s="63"/>
      <c r="AM138" s="63"/>
      <c r="AN138" s="63"/>
      <c r="AO138" s="63"/>
      <c r="AP138" s="63"/>
    </row>
    <row r="139" spans="1:42" s="60" customFormat="1" x14ac:dyDescent="0.2">
      <c r="A139" s="5"/>
      <c r="B139" s="5"/>
      <c r="C139" s="144"/>
      <c r="D139" s="65"/>
      <c r="E139" s="5"/>
      <c r="F139" s="190"/>
      <c r="G139" s="278"/>
      <c r="H139" s="139"/>
      <c r="I139" s="139"/>
      <c r="J139" s="139"/>
      <c r="K139" s="63"/>
      <c r="L139" s="63"/>
      <c r="M139" s="63"/>
      <c r="N139" s="63"/>
      <c r="O139" s="63"/>
      <c r="P139" s="63"/>
      <c r="Q139" s="63"/>
      <c r="R139" s="63"/>
      <c r="S139" s="63"/>
      <c r="T139" s="63"/>
      <c r="U139" s="63"/>
      <c r="V139" s="63"/>
      <c r="W139" s="63"/>
      <c r="X139" s="63"/>
      <c r="Y139" s="63"/>
      <c r="Z139" s="63"/>
      <c r="AA139" s="63"/>
      <c r="AB139" s="63"/>
      <c r="AC139" s="63"/>
      <c r="AD139" s="63"/>
      <c r="AE139" s="63"/>
      <c r="AF139" s="63"/>
      <c r="AG139" s="63"/>
      <c r="AH139" s="63"/>
      <c r="AI139" s="63"/>
      <c r="AJ139" s="63"/>
      <c r="AK139" s="63"/>
      <c r="AL139" s="63"/>
      <c r="AM139" s="63"/>
      <c r="AN139" s="63"/>
      <c r="AO139" s="63"/>
      <c r="AP139" s="63"/>
    </row>
    <row r="140" spans="1:42" s="60" customFormat="1" x14ac:dyDescent="0.2">
      <c r="A140" s="5"/>
      <c r="B140" s="5"/>
      <c r="C140" s="144"/>
      <c r="D140" s="65"/>
      <c r="E140" s="5"/>
      <c r="F140" s="190"/>
      <c r="G140" s="278"/>
      <c r="H140" s="139"/>
      <c r="I140" s="139"/>
      <c r="J140" s="139"/>
      <c r="K140" s="63"/>
      <c r="L140" s="63"/>
      <c r="M140" s="63"/>
      <c r="N140" s="63"/>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63"/>
      <c r="AL140" s="63"/>
      <c r="AM140" s="63"/>
      <c r="AN140" s="63"/>
      <c r="AO140" s="63"/>
      <c r="AP140" s="63"/>
    </row>
    <row r="141" spans="1:42" s="60" customFormat="1" x14ac:dyDescent="0.2">
      <c r="A141" s="5"/>
      <c r="B141" s="5"/>
      <c r="C141" s="144"/>
      <c r="D141" s="65"/>
      <c r="E141" s="5"/>
      <c r="F141" s="190"/>
      <c r="G141" s="278"/>
      <c r="H141" s="139"/>
      <c r="I141" s="139"/>
      <c r="J141" s="139"/>
      <c r="K141" s="63"/>
      <c r="L141" s="63"/>
      <c r="M141" s="63"/>
      <c r="N141" s="63"/>
      <c r="O141" s="63"/>
      <c r="P141" s="63"/>
      <c r="Q141" s="63"/>
      <c r="R141" s="63"/>
      <c r="S141" s="63"/>
      <c r="T141" s="63"/>
      <c r="U141" s="63"/>
      <c r="V141" s="63"/>
      <c r="W141" s="63"/>
      <c r="X141" s="63"/>
      <c r="Y141" s="63"/>
      <c r="Z141" s="63"/>
      <c r="AA141" s="63"/>
      <c r="AB141" s="63"/>
      <c r="AC141" s="63"/>
      <c r="AD141" s="63"/>
      <c r="AE141" s="63"/>
      <c r="AF141" s="63"/>
      <c r="AG141" s="63"/>
      <c r="AH141" s="63"/>
      <c r="AI141" s="63"/>
      <c r="AJ141" s="63"/>
      <c r="AK141" s="63"/>
      <c r="AL141" s="63"/>
      <c r="AM141" s="63"/>
      <c r="AN141" s="63"/>
      <c r="AO141" s="63"/>
      <c r="AP141" s="63"/>
    </row>
    <row r="142" spans="1:42" s="60" customFormat="1" x14ac:dyDescent="0.2">
      <c r="A142" s="5"/>
      <c r="B142" s="5"/>
      <c r="C142" s="144"/>
      <c r="D142" s="65"/>
      <c r="E142" s="5"/>
      <c r="F142" s="190"/>
      <c r="G142" s="278"/>
      <c r="H142" s="139"/>
      <c r="I142" s="139"/>
      <c r="J142" s="139"/>
      <c r="K142" s="63"/>
      <c r="L142" s="63"/>
      <c r="M142" s="63"/>
      <c r="N142" s="63"/>
      <c r="O142" s="63"/>
      <c r="P142" s="63"/>
      <c r="Q142" s="63"/>
      <c r="R142" s="63"/>
      <c r="S142" s="63"/>
      <c r="T142" s="63"/>
      <c r="U142" s="63"/>
      <c r="V142" s="63"/>
      <c r="W142" s="63"/>
      <c r="X142" s="63"/>
      <c r="Y142" s="63"/>
      <c r="Z142" s="63"/>
      <c r="AA142" s="63"/>
      <c r="AB142" s="63"/>
      <c r="AC142" s="63"/>
      <c r="AD142" s="63"/>
      <c r="AE142" s="63"/>
      <c r="AF142" s="63"/>
      <c r="AG142" s="63"/>
      <c r="AH142" s="63"/>
      <c r="AI142" s="63"/>
      <c r="AJ142" s="63"/>
      <c r="AK142" s="63"/>
      <c r="AL142" s="63"/>
      <c r="AM142" s="63"/>
      <c r="AN142" s="63"/>
      <c r="AO142" s="63"/>
      <c r="AP142" s="63"/>
    </row>
    <row r="143" spans="1:42" s="60" customFormat="1" x14ac:dyDescent="0.2">
      <c r="A143" s="5"/>
      <c r="B143" s="5"/>
      <c r="C143" s="144"/>
      <c r="D143" s="65"/>
      <c r="E143" s="5"/>
      <c r="F143" s="190"/>
      <c r="G143" s="278"/>
      <c r="H143" s="139"/>
      <c r="I143" s="139"/>
      <c r="J143" s="139"/>
      <c r="K143" s="63"/>
      <c r="L143" s="63"/>
      <c r="M143" s="63"/>
      <c r="N143" s="63"/>
      <c r="O143" s="63"/>
      <c r="P143" s="63"/>
      <c r="Q143" s="63"/>
      <c r="R143" s="63"/>
      <c r="S143" s="63"/>
      <c r="T143" s="63"/>
      <c r="U143" s="63"/>
      <c r="V143" s="63"/>
      <c r="W143" s="63"/>
      <c r="X143" s="63"/>
      <c r="Y143" s="63"/>
      <c r="Z143" s="63"/>
      <c r="AA143" s="63"/>
      <c r="AB143" s="63"/>
      <c r="AC143" s="63"/>
      <c r="AD143" s="63"/>
      <c r="AE143" s="63"/>
      <c r="AF143" s="63"/>
      <c r="AG143" s="63"/>
      <c r="AH143" s="63"/>
      <c r="AI143" s="63"/>
      <c r="AJ143" s="63"/>
      <c r="AK143" s="63"/>
      <c r="AL143" s="63"/>
      <c r="AM143" s="63"/>
      <c r="AN143" s="63"/>
      <c r="AO143" s="63"/>
      <c r="AP143" s="63"/>
    </row>
    <row r="144" spans="1:42" s="60" customFormat="1" x14ac:dyDescent="0.2">
      <c r="A144" s="5"/>
      <c r="B144" s="5"/>
      <c r="C144" s="144"/>
      <c r="D144" s="65"/>
      <c r="E144" s="5"/>
      <c r="F144" s="190"/>
      <c r="G144" s="278"/>
      <c r="H144" s="139"/>
      <c r="I144" s="139"/>
      <c r="J144" s="139"/>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c r="AJ144" s="63"/>
      <c r="AK144" s="63"/>
      <c r="AL144" s="63"/>
      <c r="AM144" s="63"/>
      <c r="AN144" s="63"/>
      <c r="AO144" s="63"/>
      <c r="AP144" s="63"/>
    </row>
    <row r="145" spans="1:42" s="60" customFormat="1" x14ac:dyDescent="0.2">
      <c r="A145" s="5"/>
      <c r="B145" s="5"/>
      <c r="C145" s="144"/>
      <c r="D145" s="65"/>
      <c r="E145" s="5"/>
      <c r="F145" s="190"/>
      <c r="G145" s="278"/>
      <c r="H145" s="139"/>
      <c r="I145" s="139"/>
      <c r="J145" s="139"/>
      <c r="K145" s="63"/>
      <c r="L145" s="63"/>
      <c r="M145" s="63"/>
      <c r="N145" s="63"/>
      <c r="O145" s="63"/>
      <c r="P145" s="63"/>
      <c r="Q145" s="63"/>
      <c r="R145" s="63"/>
      <c r="S145" s="63"/>
      <c r="T145" s="63"/>
      <c r="U145" s="63"/>
      <c r="V145" s="63"/>
      <c r="W145" s="63"/>
      <c r="X145" s="63"/>
      <c r="Y145" s="63"/>
      <c r="Z145" s="63"/>
      <c r="AA145" s="63"/>
      <c r="AB145" s="63"/>
      <c r="AC145" s="63"/>
      <c r="AD145" s="63"/>
      <c r="AE145" s="63"/>
      <c r="AF145" s="63"/>
      <c r="AG145" s="63"/>
      <c r="AH145" s="63"/>
      <c r="AI145" s="63"/>
      <c r="AJ145" s="63"/>
      <c r="AK145" s="63"/>
      <c r="AL145" s="63"/>
      <c r="AM145" s="63"/>
      <c r="AN145" s="63"/>
      <c r="AO145" s="63"/>
      <c r="AP145" s="63"/>
    </row>
    <row r="146" spans="1:42" s="60" customFormat="1" x14ac:dyDescent="0.2">
      <c r="A146" s="5"/>
      <c r="B146" s="5"/>
      <c r="C146" s="144"/>
      <c r="D146" s="65"/>
      <c r="E146" s="5"/>
      <c r="F146" s="190"/>
      <c r="G146" s="278"/>
      <c r="H146" s="139"/>
      <c r="I146" s="139"/>
      <c r="J146" s="139"/>
      <c r="K146" s="63"/>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c r="AN146" s="63"/>
      <c r="AO146" s="63"/>
      <c r="AP146" s="63"/>
    </row>
    <row r="147" spans="1:42" s="60" customFormat="1" x14ac:dyDescent="0.2">
      <c r="A147" s="5"/>
      <c r="B147" s="5"/>
      <c r="C147" s="144"/>
      <c r="D147" s="65"/>
      <c r="E147" s="5"/>
      <c r="F147" s="190"/>
      <c r="G147" s="278"/>
      <c r="H147" s="139"/>
      <c r="I147" s="139"/>
      <c r="J147" s="139"/>
      <c r="K147" s="63"/>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63"/>
      <c r="AL147" s="63"/>
      <c r="AM147" s="63"/>
      <c r="AN147" s="63"/>
      <c r="AO147" s="63"/>
      <c r="AP147" s="63"/>
    </row>
    <row r="148" spans="1:42" s="60" customFormat="1" x14ac:dyDescent="0.2">
      <c r="A148" s="5"/>
      <c r="B148" s="5"/>
      <c r="C148" s="144"/>
      <c r="D148" s="65"/>
      <c r="E148" s="5"/>
      <c r="F148" s="190"/>
      <c r="G148" s="278"/>
      <c r="H148" s="139"/>
      <c r="I148" s="139"/>
      <c r="J148" s="139"/>
      <c r="K148" s="63"/>
      <c r="L148" s="63"/>
      <c r="M148" s="63"/>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63"/>
      <c r="AL148" s="63"/>
      <c r="AM148" s="63"/>
      <c r="AN148" s="63"/>
      <c r="AO148" s="63"/>
      <c r="AP148" s="63"/>
    </row>
    <row r="149" spans="1:42" s="60" customFormat="1" x14ac:dyDescent="0.2">
      <c r="A149" s="5"/>
      <c r="B149" s="5"/>
      <c r="C149" s="144"/>
      <c r="D149" s="65"/>
      <c r="E149" s="5"/>
      <c r="F149" s="190"/>
      <c r="G149" s="278"/>
      <c r="H149" s="139"/>
      <c r="I149" s="139"/>
      <c r="J149" s="139"/>
      <c r="K149" s="63"/>
      <c r="L149" s="63"/>
      <c r="M149" s="63"/>
      <c r="N149" s="63"/>
      <c r="O149" s="63"/>
      <c r="P149" s="63"/>
      <c r="Q149" s="63"/>
      <c r="R149" s="63"/>
      <c r="S149" s="63"/>
      <c r="T149" s="63"/>
      <c r="U149" s="63"/>
      <c r="V149" s="63"/>
      <c r="W149" s="63"/>
      <c r="X149" s="63"/>
      <c r="Y149" s="63"/>
      <c r="Z149" s="63"/>
      <c r="AA149" s="63"/>
      <c r="AB149" s="63"/>
      <c r="AC149" s="63"/>
      <c r="AD149" s="63"/>
      <c r="AE149" s="63"/>
      <c r="AF149" s="63"/>
      <c r="AG149" s="63"/>
      <c r="AH149" s="63"/>
      <c r="AI149" s="63"/>
      <c r="AJ149" s="63"/>
      <c r="AK149" s="63"/>
      <c r="AL149" s="63"/>
      <c r="AM149" s="63"/>
      <c r="AN149" s="63"/>
      <c r="AO149" s="63"/>
      <c r="AP149" s="63"/>
    </row>
    <row r="150" spans="1:42" s="60" customFormat="1" x14ac:dyDescent="0.2">
      <c r="A150" s="5"/>
      <c r="B150" s="5"/>
      <c r="C150" s="144"/>
      <c r="D150" s="65"/>
      <c r="E150" s="5"/>
      <c r="F150" s="190"/>
      <c r="G150" s="278"/>
      <c r="H150" s="139"/>
      <c r="I150" s="139"/>
      <c r="J150" s="139"/>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3"/>
      <c r="AO150" s="63"/>
      <c r="AP150" s="63"/>
    </row>
    <row r="151" spans="1:42" s="60" customFormat="1" x14ac:dyDescent="0.2">
      <c r="A151" s="5"/>
      <c r="B151" s="5"/>
      <c r="C151" s="144"/>
      <c r="D151" s="65"/>
      <c r="E151" s="5"/>
      <c r="F151" s="190"/>
      <c r="G151" s="278"/>
      <c r="H151" s="139"/>
      <c r="I151" s="139"/>
      <c r="J151" s="139"/>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c r="AN151" s="63"/>
      <c r="AO151" s="63"/>
      <c r="AP151" s="63"/>
    </row>
    <row r="152" spans="1:42" s="60" customFormat="1" x14ac:dyDescent="0.2">
      <c r="A152" s="5"/>
      <c r="B152" s="5"/>
      <c r="C152" s="144"/>
      <c r="D152" s="65"/>
      <c r="E152" s="5"/>
      <c r="F152" s="190"/>
      <c r="G152" s="278"/>
      <c r="H152" s="139"/>
      <c r="I152" s="139"/>
      <c r="J152" s="139"/>
      <c r="K152" s="63"/>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c r="AO152" s="63"/>
      <c r="AP152" s="63"/>
    </row>
    <row r="153" spans="1:42" s="60" customFormat="1" x14ac:dyDescent="0.2">
      <c r="A153" s="5"/>
      <c r="B153" s="5"/>
      <c r="C153" s="144"/>
      <c r="D153" s="65"/>
      <c r="E153" s="5"/>
      <c r="F153" s="190"/>
      <c r="G153" s="278"/>
      <c r="H153" s="139"/>
      <c r="I153" s="139"/>
      <c r="J153" s="139"/>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c r="AP153" s="63"/>
    </row>
    <row r="154" spans="1:42" s="60" customFormat="1" x14ac:dyDescent="0.2">
      <c r="A154" s="5"/>
      <c r="B154" s="5"/>
      <c r="C154" s="144"/>
      <c r="D154" s="65"/>
      <c r="E154" s="5"/>
      <c r="F154" s="190"/>
      <c r="G154" s="278"/>
      <c r="H154" s="139"/>
      <c r="I154" s="139"/>
      <c r="J154" s="139"/>
      <c r="K154" s="63"/>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63"/>
      <c r="AL154" s="63"/>
      <c r="AM154" s="63"/>
      <c r="AN154" s="63"/>
      <c r="AO154" s="63"/>
      <c r="AP154" s="63"/>
    </row>
    <row r="155" spans="1:42" s="60" customFormat="1" x14ac:dyDescent="0.2">
      <c r="A155" s="5"/>
      <c r="B155" s="5"/>
      <c r="C155" s="144"/>
      <c r="D155" s="65"/>
      <c r="E155" s="5"/>
      <c r="F155" s="190"/>
      <c r="G155" s="278"/>
      <c r="H155" s="139"/>
      <c r="I155" s="139"/>
      <c r="J155" s="139"/>
      <c r="K155" s="63"/>
      <c r="L155" s="63"/>
      <c r="M155" s="63"/>
      <c r="N155" s="63"/>
      <c r="O155" s="63"/>
      <c r="P155" s="63"/>
      <c r="Q155" s="63"/>
      <c r="R155" s="63"/>
      <c r="S155" s="63"/>
      <c r="T155" s="63"/>
      <c r="U155" s="63"/>
      <c r="V155" s="63"/>
      <c r="W155" s="63"/>
      <c r="X155" s="63"/>
      <c r="Y155" s="63"/>
      <c r="Z155" s="63"/>
      <c r="AA155" s="63"/>
      <c r="AB155" s="63"/>
      <c r="AC155" s="63"/>
      <c r="AD155" s="63"/>
      <c r="AE155" s="63"/>
      <c r="AF155" s="63"/>
      <c r="AG155" s="63"/>
      <c r="AH155" s="63"/>
      <c r="AI155" s="63"/>
      <c r="AJ155" s="63"/>
      <c r="AK155" s="63"/>
      <c r="AL155" s="63"/>
      <c r="AM155" s="63"/>
      <c r="AN155" s="63"/>
      <c r="AO155" s="63"/>
      <c r="AP155" s="63"/>
    </row>
    <row r="156" spans="1:42" s="60" customFormat="1" x14ac:dyDescent="0.2">
      <c r="A156" s="5"/>
      <c r="B156" s="5"/>
      <c r="C156" s="144"/>
      <c r="D156" s="65"/>
      <c r="E156" s="5"/>
      <c r="F156" s="190"/>
      <c r="G156" s="278"/>
      <c r="H156" s="139"/>
      <c r="I156" s="139"/>
      <c r="J156" s="139"/>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c r="AN156" s="63"/>
      <c r="AO156" s="63"/>
      <c r="AP156" s="63"/>
    </row>
    <row r="157" spans="1:42" s="60" customFormat="1" x14ac:dyDescent="0.2">
      <c r="A157" s="5"/>
      <c r="B157" s="5"/>
      <c r="C157" s="144"/>
      <c r="D157" s="65"/>
      <c r="E157" s="5"/>
      <c r="F157" s="190"/>
      <c r="G157" s="278"/>
      <c r="H157" s="139"/>
      <c r="I157" s="139"/>
      <c r="J157" s="139"/>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c r="AO157" s="63"/>
      <c r="AP157" s="63"/>
    </row>
    <row r="158" spans="1:42" s="60" customFormat="1" x14ac:dyDescent="0.2">
      <c r="A158" s="5"/>
      <c r="B158" s="5"/>
      <c r="C158" s="144"/>
      <c r="D158" s="65"/>
      <c r="E158" s="5"/>
      <c r="F158" s="190"/>
      <c r="G158" s="278"/>
      <c r="H158" s="139"/>
      <c r="I158" s="139"/>
      <c r="J158" s="139"/>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c r="AO158" s="63"/>
      <c r="AP158" s="63"/>
    </row>
    <row r="159" spans="1:42" s="60" customFormat="1" x14ac:dyDescent="0.2">
      <c r="A159" s="5"/>
      <c r="B159" s="5"/>
      <c r="C159" s="144"/>
      <c r="D159" s="65"/>
      <c r="E159" s="5"/>
      <c r="F159" s="190"/>
      <c r="G159" s="278"/>
      <c r="H159" s="139"/>
      <c r="I159" s="139"/>
      <c r="J159" s="139"/>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c r="AP159" s="63"/>
    </row>
    <row r="160" spans="1:42" s="60" customFormat="1" x14ac:dyDescent="0.2">
      <c r="A160" s="5"/>
      <c r="B160" s="5"/>
      <c r="C160" s="144"/>
      <c r="D160" s="65"/>
      <c r="E160" s="5"/>
      <c r="F160" s="190"/>
      <c r="G160" s="278"/>
      <c r="H160" s="139"/>
      <c r="I160" s="139"/>
      <c r="J160" s="139"/>
      <c r="K160" s="63"/>
      <c r="L160" s="63"/>
      <c r="M160" s="63"/>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c r="AN160" s="63"/>
      <c r="AO160" s="63"/>
      <c r="AP160" s="63"/>
    </row>
    <row r="161" spans="1:42" s="60" customFormat="1" x14ac:dyDescent="0.2">
      <c r="A161" s="5"/>
      <c r="B161" s="5"/>
      <c r="C161" s="144"/>
      <c r="D161" s="65"/>
      <c r="E161" s="5"/>
      <c r="F161" s="190"/>
      <c r="G161" s="278"/>
      <c r="H161" s="139"/>
      <c r="I161" s="139"/>
      <c r="J161" s="139"/>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c r="AP161" s="63"/>
    </row>
    <row r="162" spans="1:42" s="60" customFormat="1" x14ac:dyDescent="0.2">
      <c r="A162" s="5"/>
      <c r="B162" s="5"/>
      <c r="C162" s="144"/>
      <c r="D162" s="65"/>
      <c r="E162" s="5"/>
      <c r="F162" s="190"/>
      <c r="G162" s="278"/>
      <c r="H162" s="139"/>
      <c r="I162" s="139"/>
      <c r="J162" s="139"/>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c r="AP162" s="63"/>
    </row>
    <row r="163" spans="1:42" s="60" customFormat="1" x14ac:dyDescent="0.2">
      <c r="A163" s="5"/>
      <c r="B163" s="5"/>
      <c r="C163" s="144"/>
      <c r="D163" s="65"/>
      <c r="E163" s="5"/>
      <c r="F163" s="190"/>
      <c r="G163" s="278"/>
      <c r="H163" s="139"/>
      <c r="I163" s="139"/>
      <c r="J163" s="139"/>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row>
    <row r="164" spans="1:42" s="60" customFormat="1" x14ac:dyDescent="0.2">
      <c r="A164" s="5"/>
      <c r="B164" s="5"/>
      <c r="C164" s="144"/>
      <c r="D164" s="65"/>
      <c r="E164" s="5"/>
      <c r="F164" s="190"/>
      <c r="G164" s="278"/>
      <c r="H164" s="139"/>
      <c r="I164" s="139"/>
      <c r="J164" s="139"/>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row>
    <row r="165" spans="1:42" s="60" customFormat="1" x14ac:dyDescent="0.2">
      <c r="A165" s="5"/>
      <c r="B165" s="5"/>
      <c r="C165" s="144"/>
      <c r="D165" s="65"/>
      <c r="E165" s="5"/>
      <c r="F165" s="190"/>
      <c r="G165" s="278"/>
      <c r="H165" s="139"/>
      <c r="I165" s="139"/>
      <c r="J165" s="139"/>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row>
    <row r="166" spans="1:42" s="60" customFormat="1" x14ac:dyDescent="0.2">
      <c r="A166" s="5"/>
      <c r="B166" s="5"/>
      <c r="C166" s="144"/>
      <c r="D166" s="65"/>
      <c r="E166" s="5"/>
      <c r="F166" s="190"/>
      <c r="G166" s="278"/>
      <c r="H166" s="139"/>
      <c r="I166" s="139"/>
      <c r="J166" s="139"/>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row>
    <row r="167" spans="1:42" s="60" customFormat="1" x14ac:dyDescent="0.2">
      <c r="A167" s="5"/>
      <c r="B167" s="5"/>
      <c r="C167" s="144"/>
      <c r="D167" s="65"/>
      <c r="E167" s="5"/>
      <c r="F167" s="190"/>
      <c r="G167" s="278"/>
      <c r="H167" s="139"/>
      <c r="I167" s="139"/>
      <c r="J167" s="139"/>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row>
    <row r="168" spans="1:42" s="60" customFormat="1" x14ac:dyDescent="0.2">
      <c r="A168" s="5"/>
      <c r="B168" s="5"/>
      <c r="C168" s="144"/>
      <c r="D168" s="65"/>
      <c r="E168" s="5"/>
      <c r="F168" s="190"/>
      <c r="G168" s="278"/>
      <c r="H168" s="139"/>
      <c r="I168" s="139"/>
      <c r="J168" s="139"/>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row>
    <row r="169" spans="1:42" s="60" customFormat="1" x14ac:dyDescent="0.2">
      <c r="A169" s="5"/>
      <c r="B169" s="5"/>
      <c r="C169" s="144"/>
      <c r="D169" s="65"/>
      <c r="E169" s="5"/>
      <c r="F169" s="190"/>
      <c r="G169" s="278"/>
      <c r="H169" s="139"/>
      <c r="I169" s="139"/>
      <c r="J169" s="139"/>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row>
    <row r="170" spans="1:42" s="60" customFormat="1" x14ac:dyDescent="0.2">
      <c r="A170" s="5"/>
      <c r="B170" s="5"/>
      <c r="C170" s="144"/>
      <c r="D170" s="65"/>
      <c r="E170" s="5"/>
      <c r="F170" s="190"/>
      <c r="G170" s="278"/>
      <c r="H170" s="139"/>
      <c r="I170" s="139"/>
      <c r="J170" s="139"/>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row>
    <row r="171" spans="1:42" s="60" customFormat="1" x14ac:dyDescent="0.2">
      <c r="A171" s="5"/>
      <c r="B171" s="5"/>
      <c r="C171" s="144"/>
      <c r="D171" s="65"/>
      <c r="E171" s="5"/>
      <c r="F171" s="190"/>
      <c r="G171" s="278"/>
      <c r="H171" s="139"/>
      <c r="I171" s="139"/>
      <c r="J171" s="139"/>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row>
    <row r="172" spans="1:42" s="60" customFormat="1" x14ac:dyDescent="0.2">
      <c r="A172" s="5"/>
      <c r="B172" s="5"/>
      <c r="C172" s="144"/>
      <c r="D172" s="65"/>
      <c r="E172" s="5"/>
      <c r="F172" s="190"/>
      <c r="G172" s="278"/>
      <c r="H172" s="139"/>
      <c r="I172" s="139"/>
      <c r="J172" s="139"/>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row>
    <row r="173" spans="1:42" s="60" customFormat="1" x14ac:dyDescent="0.2">
      <c r="A173" s="5"/>
      <c r="B173" s="5"/>
      <c r="C173" s="144"/>
      <c r="D173" s="65"/>
      <c r="E173" s="5"/>
      <c r="F173" s="190"/>
      <c r="G173" s="278"/>
      <c r="H173" s="139"/>
      <c r="I173" s="139"/>
      <c r="J173" s="139"/>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row>
    <row r="174" spans="1:42" s="60" customFormat="1" x14ac:dyDescent="0.2">
      <c r="A174" s="5"/>
      <c r="B174" s="5"/>
      <c r="C174" s="144"/>
      <c r="D174" s="65"/>
      <c r="E174" s="5"/>
      <c r="F174" s="190"/>
      <c r="G174" s="278"/>
      <c r="H174" s="139"/>
      <c r="I174" s="139"/>
      <c r="J174" s="139"/>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row>
    <row r="175" spans="1:42" s="60" customFormat="1" x14ac:dyDescent="0.2">
      <c r="A175" s="5"/>
      <c r="B175" s="5"/>
      <c r="C175" s="144"/>
      <c r="D175" s="65"/>
      <c r="E175" s="5"/>
      <c r="F175" s="190"/>
      <c r="G175" s="278"/>
      <c r="H175" s="139"/>
      <c r="I175" s="139"/>
      <c r="J175" s="139"/>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row>
    <row r="176" spans="1:42" s="60" customFormat="1" x14ac:dyDescent="0.2">
      <c r="A176" s="5"/>
      <c r="B176" s="5"/>
      <c r="C176" s="144"/>
      <c r="D176" s="65"/>
      <c r="E176" s="5"/>
      <c r="F176" s="190"/>
      <c r="G176" s="278"/>
      <c r="H176" s="139"/>
      <c r="I176" s="139"/>
      <c r="J176" s="139"/>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row>
    <row r="177" spans="1:42" s="60" customFormat="1" x14ac:dyDescent="0.2">
      <c r="A177" s="5"/>
      <c r="B177" s="5"/>
      <c r="C177" s="144"/>
      <c r="D177" s="65"/>
      <c r="E177" s="5"/>
      <c r="F177" s="190"/>
      <c r="G177" s="278"/>
      <c r="H177" s="139"/>
      <c r="I177" s="139"/>
      <c r="J177" s="139"/>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row>
    <row r="178" spans="1:42" s="60" customFormat="1" x14ac:dyDescent="0.2">
      <c r="A178" s="5"/>
      <c r="B178" s="5"/>
      <c r="C178" s="144"/>
      <c r="D178" s="65"/>
      <c r="E178" s="5"/>
      <c r="F178" s="190"/>
      <c r="G178" s="278"/>
      <c r="H178" s="139"/>
      <c r="I178" s="139"/>
      <c r="J178" s="139"/>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row>
    <row r="179" spans="1:42" s="60" customFormat="1" x14ac:dyDescent="0.2">
      <c r="A179" s="5"/>
      <c r="B179" s="5"/>
      <c r="C179" s="144"/>
      <c r="D179" s="65"/>
      <c r="E179" s="5"/>
      <c r="F179" s="190"/>
      <c r="G179" s="278"/>
      <c r="H179" s="139"/>
      <c r="I179" s="139"/>
      <c r="J179" s="139"/>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row>
    <row r="180" spans="1:42" s="60" customFormat="1" x14ac:dyDescent="0.2">
      <c r="A180" s="5"/>
      <c r="B180" s="5"/>
      <c r="C180" s="144"/>
      <c r="D180" s="65"/>
      <c r="E180" s="5"/>
      <c r="F180" s="190"/>
      <c r="G180" s="278"/>
      <c r="H180" s="139"/>
      <c r="I180" s="139"/>
      <c r="J180" s="139"/>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row>
    <row r="181" spans="1:42" s="60" customFormat="1" x14ac:dyDescent="0.2">
      <c r="A181" s="5"/>
      <c r="B181" s="5"/>
      <c r="C181" s="144"/>
      <c r="D181" s="65"/>
      <c r="E181" s="5"/>
      <c r="F181" s="190"/>
      <c r="G181" s="278"/>
      <c r="H181" s="139"/>
      <c r="I181" s="139"/>
      <c r="J181" s="139"/>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row>
    <row r="182" spans="1:42" s="60" customFormat="1" x14ac:dyDescent="0.2">
      <c r="A182" s="5"/>
      <c r="B182" s="5"/>
      <c r="C182" s="144"/>
      <c r="D182" s="65"/>
      <c r="E182" s="5"/>
      <c r="F182" s="190"/>
      <c r="G182" s="278"/>
      <c r="H182" s="139"/>
      <c r="I182" s="139"/>
      <c r="J182" s="139"/>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row>
    <row r="183" spans="1:42" s="60" customFormat="1" x14ac:dyDescent="0.2">
      <c r="A183" s="5"/>
      <c r="B183" s="5"/>
      <c r="C183" s="144"/>
      <c r="D183" s="65"/>
      <c r="E183" s="5"/>
      <c r="F183" s="190"/>
      <c r="G183" s="278"/>
      <c r="H183" s="139"/>
      <c r="I183" s="139"/>
      <c r="J183" s="139"/>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row>
    <row r="184" spans="1:42" s="60" customFormat="1" x14ac:dyDescent="0.2">
      <c r="A184" s="5"/>
      <c r="B184" s="5"/>
      <c r="C184" s="144"/>
      <c r="D184" s="65"/>
      <c r="E184" s="5"/>
      <c r="F184" s="190"/>
      <c r="G184" s="278"/>
      <c r="H184" s="139"/>
      <c r="I184" s="139"/>
      <c r="J184" s="139"/>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row>
    <row r="185" spans="1:42" s="60" customFormat="1" x14ac:dyDescent="0.2">
      <c r="A185" s="5"/>
      <c r="B185" s="5"/>
      <c r="C185" s="144"/>
      <c r="D185" s="65"/>
      <c r="E185" s="5"/>
      <c r="F185" s="190"/>
      <c r="G185" s="278"/>
      <c r="H185" s="139"/>
      <c r="I185" s="139"/>
      <c r="J185" s="139"/>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row>
    <row r="186" spans="1:42" s="60" customFormat="1" x14ac:dyDescent="0.2">
      <c r="A186" s="5"/>
      <c r="B186" s="5"/>
      <c r="C186" s="144"/>
      <c r="D186" s="65"/>
      <c r="E186" s="5"/>
      <c r="F186" s="190"/>
      <c r="G186" s="278"/>
      <c r="H186" s="139"/>
      <c r="I186" s="139"/>
      <c r="J186" s="139"/>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row>
    <row r="187" spans="1:42" s="60" customFormat="1" x14ac:dyDescent="0.2">
      <c r="A187" s="5"/>
      <c r="B187" s="5"/>
      <c r="C187" s="144"/>
      <c r="D187" s="65"/>
      <c r="E187" s="5"/>
      <c r="F187" s="190"/>
      <c r="G187" s="278"/>
      <c r="H187" s="139"/>
      <c r="I187" s="139"/>
      <c r="J187" s="139"/>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row>
    <row r="188" spans="1:42" s="60" customFormat="1" x14ac:dyDescent="0.2">
      <c r="A188" s="5"/>
      <c r="B188" s="5"/>
      <c r="C188" s="144"/>
      <c r="D188" s="65"/>
      <c r="E188" s="5"/>
      <c r="F188" s="190"/>
      <c r="G188" s="278"/>
      <c r="H188" s="139"/>
      <c r="I188" s="139"/>
      <c r="J188" s="139"/>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row>
    <row r="189" spans="1:42" s="60" customFormat="1" x14ac:dyDescent="0.2">
      <c r="A189" s="5"/>
      <c r="B189" s="5"/>
      <c r="C189" s="144"/>
      <c r="D189" s="65"/>
      <c r="E189" s="5"/>
      <c r="F189" s="190"/>
      <c r="G189" s="278"/>
      <c r="H189" s="139"/>
      <c r="I189" s="139"/>
      <c r="J189" s="139"/>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row>
    <row r="190" spans="1:42" s="60" customFormat="1" x14ac:dyDescent="0.2">
      <c r="A190" s="5"/>
      <c r="B190" s="5"/>
      <c r="C190" s="144"/>
      <c r="D190" s="65"/>
      <c r="E190" s="5"/>
      <c r="F190" s="190"/>
      <c r="G190" s="278"/>
      <c r="H190" s="139"/>
      <c r="I190" s="139"/>
      <c r="J190" s="139"/>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row>
    <row r="191" spans="1:42" s="60" customFormat="1" x14ac:dyDescent="0.2">
      <c r="A191" s="5"/>
      <c r="B191" s="5"/>
      <c r="C191" s="144"/>
      <c r="D191" s="65"/>
      <c r="E191" s="5"/>
      <c r="F191" s="190"/>
      <c r="G191" s="278"/>
      <c r="H191" s="139"/>
      <c r="I191" s="139"/>
      <c r="J191" s="139"/>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row>
    <row r="192" spans="1:42" s="60" customFormat="1" x14ac:dyDescent="0.2">
      <c r="A192" s="5"/>
      <c r="B192" s="5"/>
      <c r="C192" s="144"/>
      <c r="D192" s="65"/>
      <c r="E192" s="5"/>
      <c r="F192" s="190"/>
      <c r="G192" s="278"/>
      <c r="H192" s="139"/>
      <c r="I192" s="139"/>
      <c r="J192" s="139"/>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row>
    <row r="193" spans="1:42" s="60" customFormat="1" x14ac:dyDescent="0.2">
      <c r="A193" s="5"/>
      <c r="B193" s="5"/>
      <c r="C193" s="144"/>
      <c r="D193" s="65"/>
      <c r="E193" s="5"/>
      <c r="F193" s="190"/>
      <c r="G193" s="278"/>
      <c r="H193" s="139"/>
      <c r="I193" s="139"/>
      <c r="J193" s="139"/>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row>
    <row r="194" spans="1:42" s="60" customFormat="1" x14ac:dyDescent="0.2">
      <c r="A194" s="5"/>
      <c r="B194" s="5"/>
      <c r="C194" s="144"/>
      <c r="D194" s="65"/>
      <c r="E194" s="5"/>
      <c r="F194" s="190"/>
      <c r="G194" s="278"/>
      <c r="H194" s="139"/>
      <c r="I194" s="139"/>
      <c r="J194" s="139"/>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row>
    <row r="195" spans="1:42" s="60" customFormat="1" x14ac:dyDescent="0.2">
      <c r="A195" s="5"/>
      <c r="B195" s="5"/>
      <c r="C195" s="144"/>
      <c r="D195" s="65"/>
      <c r="E195" s="5"/>
      <c r="F195" s="190"/>
      <c r="G195" s="278"/>
      <c r="H195" s="139"/>
      <c r="I195" s="139"/>
      <c r="J195" s="139"/>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row>
    <row r="196" spans="1:42" s="60" customFormat="1" x14ac:dyDescent="0.2">
      <c r="A196" s="5"/>
      <c r="B196" s="5"/>
      <c r="C196" s="144"/>
      <c r="D196" s="65"/>
      <c r="E196" s="5"/>
      <c r="F196" s="190"/>
      <c r="G196" s="278"/>
      <c r="H196" s="139"/>
      <c r="I196" s="139"/>
      <c r="J196" s="139"/>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row>
    <row r="197" spans="1:42" s="60" customFormat="1" x14ac:dyDescent="0.2">
      <c r="A197" s="5"/>
      <c r="B197" s="5"/>
      <c r="C197" s="144"/>
      <c r="D197" s="65"/>
      <c r="E197" s="5"/>
      <c r="F197" s="190"/>
      <c r="G197" s="278"/>
      <c r="H197" s="139"/>
      <c r="I197" s="139"/>
      <c r="J197" s="139"/>
      <c r="K197" s="63"/>
      <c r="L197" s="63"/>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c r="AP197" s="63"/>
    </row>
    <row r="198" spans="1:42" s="60" customFormat="1" x14ac:dyDescent="0.2">
      <c r="A198" s="5"/>
      <c r="B198" s="5"/>
      <c r="C198" s="144"/>
      <c r="D198" s="65"/>
      <c r="E198" s="5"/>
      <c r="F198" s="190"/>
      <c r="G198" s="278"/>
      <c r="H198" s="139"/>
      <c r="I198" s="139"/>
      <c r="J198" s="139"/>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row>
    <row r="199" spans="1:42" s="60" customFormat="1" x14ac:dyDescent="0.2">
      <c r="A199" s="5"/>
      <c r="B199" s="5"/>
      <c r="C199" s="144"/>
      <c r="D199" s="65"/>
      <c r="E199" s="5"/>
      <c r="F199" s="190"/>
      <c r="G199" s="278"/>
      <c r="H199" s="139"/>
      <c r="I199" s="139"/>
      <c r="J199" s="139"/>
      <c r="K199" s="63"/>
      <c r="L199" s="63"/>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row>
    <row r="200" spans="1:42" s="60" customFormat="1" x14ac:dyDescent="0.2">
      <c r="A200" s="5"/>
      <c r="B200" s="5"/>
      <c r="C200" s="144"/>
      <c r="D200" s="65"/>
      <c r="E200" s="5"/>
      <c r="F200" s="190"/>
      <c r="G200" s="278"/>
      <c r="H200" s="139"/>
      <c r="I200" s="139"/>
      <c r="J200" s="139"/>
      <c r="K200" s="63"/>
      <c r="L200" s="63"/>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row>
    <row r="201" spans="1:42" s="60" customFormat="1" x14ac:dyDescent="0.2">
      <c r="A201" s="5"/>
      <c r="B201" s="5"/>
      <c r="C201" s="144"/>
      <c r="D201" s="65"/>
      <c r="E201" s="5"/>
      <c r="F201" s="190"/>
      <c r="G201" s="278"/>
      <c r="H201" s="139"/>
      <c r="I201" s="139"/>
      <c r="J201" s="139"/>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row>
    <row r="202" spans="1:42" s="60" customFormat="1" x14ac:dyDescent="0.2">
      <c r="A202" s="5"/>
      <c r="B202" s="5"/>
      <c r="C202" s="144"/>
      <c r="D202" s="65"/>
      <c r="E202" s="5"/>
      <c r="F202" s="190"/>
      <c r="G202" s="278"/>
      <c r="H202" s="139"/>
      <c r="I202" s="139"/>
      <c r="J202" s="139"/>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row>
    <row r="203" spans="1:42" s="60" customFormat="1" x14ac:dyDescent="0.2">
      <c r="A203" s="5"/>
      <c r="B203" s="5"/>
      <c r="C203" s="144"/>
      <c r="D203" s="65"/>
      <c r="E203" s="5"/>
      <c r="F203" s="190"/>
      <c r="G203" s="278"/>
      <c r="H203" s="139"/>
      <c r="I203" s="139"/>
      <c r="J203" s="139"/>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row>
    <row r="204" spans="1:42" s="60" customFormat="1" x14ac:dyDescent="0.2">
      <c r="A204" s="5"/>
      <c r="B204" s="5"/>
      <c r="C204" s="144"/>
      <c r="D204" s="65"/>
      <c r="E204" s="5"/>
      <c r="F204" s="190"/>
      <c r="G204" s="278"/>
      <c r="H204" s="139"/>
      <c r="I204" s="139"/>
      <c r="J204" s="139"/>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c r="AP204" s="63"/>
    </row>
    <row r="205" spans="1:42" s="60" customFormat="1" x14ac:dyDescent="0.2">
      <c r="A205" s="5"/>
      <c r="B205" s="5"/>
      <c r="C205" s="144"/>
      <c r="D205" s="65"/>
      <c r="E205" s="5"/>
      <c r="F205" s="190"/>
      <c r="G205" s="278"/>
      <c r="H205" s="139"/>
      <c r="I205" s="139"/>
      <c r="J205" s="139"/>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c r="AP205" s="63"/>
    </row>
    <row r="206" spans="1:42" s="60" customFormat="1" x14ac:dyDescent="0.2">
      <c r="A206" s="5"/>
      <c r="B206" s="5"/>
      <c r="C206" s="144"/>
      <c r="D206" s="65"/>
      <c r="E206" s="5"/>
      <c r="F206" s="190"/>
      <c r="G206" s="278"/>
      <c r="H206" s="139"/>
      <c r="I206" s="139"/>
      <c r="J206" s="139"/>
      <c r="K206" s="63"/>
      <c r="L206" s="63"/>
      <c r="M206" s="63"/>
      <c r="N206" s="63"/>
      <c r="O206" s="63"/>
      <c r="P206" s="63"/>
      <c r="Q206" s="63"/>
      <c r="R206" s="63"/>
      <c r="S206" s="63"/>
      <c r="T206" s="63"/>
      <c r="U206" s="63"/>
      <c r="V206" s="63"/>
      <c r="W206" s="63"/>
      <c r="X206" s="63"/>
      <c r="Y206" s="63"/>
      <c r="Z206" s="63"/>
      <c r="AA206" s="63"/>
      <c r="AB206" s="63"/>
      <c r="AC206" s="63"/>
      <c r="AD206" s="63"/>
      <c r="AE206" s="63"/>
      <c r="AF206" s="63"/>
      <c r="AG206" s="63"/>
      <c r="AH206" s="63"/>
      <c r="AI206" s="63"/>
      <c r="AJ206" s="63"/>
      <c r="AK206" s="63"/>
      <c r="AL206" s="63"/>
      <c r="AM206" s="63"/>
      <c r="AN206" s="63"/>
      <c r="AO206" s="63"/>
      <c r="AP206" s="63"/>
    </row>
    <row r="207" spans="1:42" s="60" customFormat="1" x14ac:dyDescent="0.2">
      <c r="A207" s="5"/>
      <c r="B207" s="5"/>
      <c r="C207" s="144"/>
      <c r="D207" s="65"/>
      <c r="E207" s="5"/>
      <c r="F207" s="190"/>
      <c r="G207" s="278"/>
      <c r="H207" s="139"/>
      <c r="I207" s="139"/>
      <c r="J207" s="139"/>
      <c r="K207" s="63"/>
      <c r="L207" s="63"/>
      <c r="M207" s="63"/>
      <c r="N207" s="63"/>
      <c r="O207" s="63"/>
      <c r="P207" s="63"/>
      <c r="Q207" s="63"/>
      <c r="R207" s="63"/>
      <c r="S207" s="63"/>
      <c r="T207" s="63"/>
      <c r="U207" s="63"/>
      <c r="V207" s="63"/>
      <c r="W207" s="63"/>
      <c r="X207" s="63"/>
      <c r="Y207" s="63"/>
      <c r="Z207" s="63"/>
      <c r="AA207" s="63"/>
      <c r="AB207" s="63"/>
      <c r="AC207" s="63"/>
      <c r="AD207" s="63"/>
      <c r="AE207" s="63"/>
      <c r="AF207" s="63"/>
      <c r="AG207" s="63"/>
      <c r="AH207" s="63"/>
      <c r="AI207" s="63"/>
      <c r="AJ207" s="63"/>
      <c r="AK207" s="63"/>
      <c r="AL207" s="63"/>
      <c r="AM207" s="63"/>
      <c r="AN207" s="63"/>
      <c r="AO207" s="63"/>
      <c r="AP207" s="63"/>
    </row>
    <row r="208" spans="1:42" s="60" customFormat="1" x14ac:dyDescent="0.2">
      <c r="A208" s="5"/>
      <c r="B208" s="5"/>
      <c r="C208" s="144"/>
      <c r="D208" s="65"/>
      <c r="E208" s="5"/>
      <c r="F208" s="190"/>
      <c r="G208" s="278"/>
      <c r="H208" s="139"/>
      <c r="I208" s="139"/>
      <c r="J208" s="139"/>
      <c r="K208" s="63"/>
      <c r="L208" s="63"/>
      <c r="M208" s="63"/>
      <c r="N208" s="63"/>
      <c r="O208" s="63"/>
      <c r="P208" s="63"/>
      <c r="Q208" s="63"/>
      <c r="R208" s="63"/>
      <c r="S208" s="63"/>
      <c r="T208" s="63"/>
      <c r="U208" s="63"/>
      <c r="V208" s="63"/>
      <c r="W208" s="63"/>
      <c r="X208" s="63"/>
      <c r="Y208" s="63"/>
      <c r="Z208" s="63"/>
      <c r="AA208" s="63"/>
      <c r="AB208" s="63"/>
      <c r="AC208" s="63"/>
      <c r="AD208" s="63"/>
      <c r="AE208" s="63"/>
      <c r="AF208" s="63"/>
      <c r="AG208" s="63"/>
      <c r="AH208" s="63"/>
      <c r="AI208" s="63"/>
      <c r="AJ208" s="63"/>
      <c r="AK208" s="63"/>
      <c r="AL208" s="63"/>
      <c r="AM208" s="63"/>
      <c r="AN208" s="63"/>
      <c r="AO208" s="63"/>
      <c r="AP208" s="63"/>
    </row>
    <row r="209" spans="1:42" s="60" customFormat="1" x14ac:dyDescent="0.2">
      <c r="A209" s="5"/>
      <c r="B209" s="5"/>
      <c r="C209" s="144"/>
      <c r="D209" s="65"/>
      <c r="E209" s="5"/>
      <c r="F209" s="190"/>
      <c r="G209" s="278"/>
      <c r="H209" s="139"/>
      <c r="I209" s="139"/>
      <c r="J209" s="139"/>
      <c r="K209" s="63"/>
      <c r="L209" s="63"/>
      <c r="M209" s="63"/>
      <c r="N209" s="63"/>
      <c r="O209" s="63"/>
      <c r="P209" s="63"/>
      <c r="Q209" s="63"/>
      <c r="R209" s="63"/>
      <c r="S209" s="63"/>
      <c r="T209" s="63"/>
      <c r="U209" s="63"/>
      <c r="V209" s="63"/>
      <c r="W209" s="63"/>
      <c r="X209" s="63"/>
      <c r="Y209" s="63"/>
      <c r="Z209" s="63"/>
      <c r="AA209" s="63"/>
      <c r="AB209" s="63"/>
      <c r="AC209" s="63"/>
      <c r="AD209" s="63"/>
      <c r="AE209" s="63"/>
      <c r="AF209" s="63"/>
      <c r="AG209" s="63"/>
      <c r="AH209" s="63"/>
      <c r="AI209" s="63"/>
      <c r="AJ209" s="63"/>
      <c r="AK209" s="63"/>
      <c r="AL209" s="63"/>
      <c r="AM209" s="63"/>
      <c r="AN209" s="63"/>
      <c r="AO209" s="63"/>
      <c r="AP209" s="63"/>
    </row>
    <row r="210" spans="1:42" s="60" customFormat="1" x14ac:dyDescent="0.2">
      <c r="A210" s="5"/>
      <c r="B210" s="5"/>
      <c r="C210" s="144"/>
      <c r="D210" s="65"/>
      <c r="E210" s="5"/>
      <c r="F210" s="190"/>
      <c r="G210" s="278"/>
      <c r="H210" s="139"/>
      <c r="I210" s="139"/>
      <c r="J210" s="139"/>
      <c r="K210" s="63"/>
      <c r="L210" s="63"/>
      <c r="M210" s="63"/>
      <c r="N210" s="63"/>
      <c r="O210" s="63"/>
      <c r="P210" s="63"/>
      <c r="Q210" s="63"/>
      <c r="R210" s="63"/>
      <c r="S210" s="63"/>
      <c r="T210" s="63"/>
      <c r="U210" s="63"/>
      <c r="V210" s="63"/>
      <c r="W210" s="63"/>
      <c r="X210" s="63"/>
      <c r="Y210" s="63"/>
      <c r="Z210" s="63"/>
      <c r="AA210" s="63"/>
      <c r="AB210" s="63"/>
      <c r="AC210" s="63"/>
      <c r="AD210" s="63"/>
      <c r="AE210" s="63"/>
      <c r="AF210" s="63"/>
      <c r="AG210" s="63"/>
      <c r="AH210" s="63"/>
      <c r="AI210" s="63"/>
      <c r="AJ210" s="63"/>
      <c r="AK210" s="63"/>
      <c r="AL210" s="63"/>
      <c r="AM210" s="63"/>
      <c r="AN210" s="63"/>
      <c r="AO210" s="63"/>
      <c r="AP210" s="63"/>
    </row>
    <row r="211" spans="1:42" s="60" customFormat="1" x14ac:dyDescent="0.2">
      <c r="A211" s="5"/>
      <c r="B211" s="5"/>
      <c r="C211" s="144"/>
      <c r="D211" s="65"/>
      <c r="E211" s="5"/>
      <c r="F211" s="190"/>
      <c r="G211" s="278"/>
      <c r="H211" s="139"/>
      <c r="I211" s="139"/>
      <c r="J211" s="139"/>
      <c r="K211" s="63"/>
      <c r="L211" s="63"/>
      <c r="M211" s="63"/>
      <c r="N211" s="63"/>
      <c r="O211" s="63"/>
      <c r="P211" s="63"/>
      <c r="Q211" s="63"/>
      <c r="R211" s="63"/>
      <c r="S211" s="63"/>
      <c r="T211" s="63"/>
      <c r="U211" s="63"/>
      <c r="V211" s="63"/>
      <c r="W211" s="63"/>
      <c r="X211" s="63"/>
      <c r="Y211" s="63"/>
      <c r="Z211" s="63"/>
      <c r="AA211" s="63"/>
      <c r="AB211" s="63"/>
      <c r="AC211" s="63"/>
      <c r="AD211" s="63"/>
      <c r="AE211" s="63"/>
      <c r="AF211" s="63"/>
      <c r="AG211" s="63"/>
      <c r="AH211" s="63"/>
      <c r="AI211" s="63"/>
      <c r="AJ211" s="63"/>
      <c r="AK211" s="63"/>
      <c r="AL211" s="63"/>
      <c r="AM211" s="63"/>
      <c r="AN211" s="63"/>
      <c r="AO211" s="63"/>
      <c r="AP211" s="63"/>
    </row>
    <row r="212" spans="1:42" s="60" customFormat="1" x14ac:dyDescent="0.2">
      <c r="A212" s="5"/>
      <c r="B212" s="5"/>
      <c r="C212" s="144"/>
      <c r="D212" s="65"/>
      <c r="E212" s="5"/>
      <c r="F212" s="190"/>
      <c r="G212" s="278"/>
      <c r="H212" s="139"/>
      <c r="I212" s="139"/>
      <c r="J212" s="139"/>
      <c r="K212" s="63"/>
      <c r="L212" s="63"/>
      <c r="M212" s="63"/>
      <c r="N212" s="63"/>
      <c r="O212" s="63"/>
      <c r="P212" s="63"/>
      <c r="Q212" s="63"/>
      <c r="R212" s="63"/>
      <c r="S212" s="63"/>
      <c r="T212" s="63"/>
      <c r="U212" s="63"/>
      <c r="V212" s="63"/>
      <c r="W212" s="63"/>
      <c r="X212" s="63"/>
      <c r="Y212" s="63"/>
      <c r="Z212" s="63"/>
      <c r="AA212" s="63"/>
      <c r="AB212" s="63"/>
      <c r="AC212" s="63"/>
      <c r="AD212" s="63"/>
      <c r="AE212" s="63"/>
      <c r="AF212" s="63"/>
      <c r="AG212" s="63"/>
      <c r="AH212" s="63"/>
      <c r="AI212" s="63"/>
      <c r="AJ212" s="63"/>
      <c r="AK212" s="63"/>
      <c r="AL212" s="63"/>
      <c r="AM212" s="63"/>
      <c r="AN212" s="63"/>
      <c r="AO212" s="63"/>
      <c r="AP212" s="63"/>
    </row>
    <row r="213" spans="1:42" s="60" customFormat="1" x14ac:dyDescent="0.2">
      <c r="A213" s="5"/>
      <c r="B213" s="5"/>
      <c r="C213" s="144"/>
      <c r="D213" s="65"/>
      <c r="E213" s="5"/>
      <c r="F213" s="190"/>
      <c r="G213" s="278"/>
      <c r="H213" s="139"/>
      <c r="I213" s="139"/>
      <c r="J213" s="139"/>
      <c r="K213" s="63"/>
      <c r="L213" s="63"/>
      <c r="M213" s="63"/>
      <c r="N213" s="63"/>
      <c r="O213" s="63"/>
      <c r="P213" s="63"/>
      <c r="Q213" s="63"/>
      <c r="R213" s="63"/>
      <c r="S213" s="63"/>
      <c r="T213" s="63"/>
      <c r="U213" s="63"/>
      <c r="V213" s="63"/>
      <c r="W213" s="63"/>
      <c r="X213" s="63"/>
      <c r="Y213" s="63"/>
      <c r="Z213" s="63"/>
      <c r="AA213" s="63"/>
      <c r="AB213" s="63"/>
      <c r="AC213" s="63"/>
      <c r="AD213" s="63"/>
      <c r="AE213" s="63"/>
      <c r="AF213" s="63"/>
      <c r="AG213" s="63"/>
      <c r="AH213" s="63"/>
      <c r="AI213" s="63"/>
      <c r="AJ213" s="63"/>
      <c r="AK213" s="63"/>
      <c r="AL213" s="63"/>
      <c r="AM213" s="63"/>
      <c r="AN213" s="63"/>
      <c r="AO213" s="63"/>
      <c r="AP213" s="63"/>
    </row>
    <row r="214" spans="1:42" s="60" customFormat="1" x14ac:dyDescent="0.2">
      <c r="A214" s="5"/>
      <c r="B214" s="5"/>
      <c r="C214" s="144"/>
      <c r="D214" s="65"/>
      <c r="E214" s="5"/>
      <c r="F214" s="190"/>
      <c r="G214" s="278"/>
      <c r="H214" s="139"/>
      <c r="I214" s="139"/>
      <c r="J214" s="139"/>
      <c r="K214" s="63"/>
      <c r="L214" s="63"/>
      <c r="M214" s="63"/>
      <c r="N214" s="63"/>
      <c r="O214" s="63"/>
      <c r="P214" s="63"/>
      <c r="Q214" s="63"/>
      <c r="R214" s="63"/>
      <c r="S214" s="63"/>
      <c r="T214" s="63"/>
      <c r="U214" s="63"/>
      <c r="V214" s="63"/>
      <c r="W214" s="63"/>
      <c r="X214" s="63"/>
      <c r="Y214" s="63"/>
      <c r="Z214" s="63"/>
      <c r="AA214" s="63"/>
      <c r="AB214" s="63"/>
      <c r="AC214" s="63"/>
      <c r="AD214" s="63"/>
      <c r="AE214" s="63"/>
      <c r="AF214" s="63"/>
      <c r="AG214" s="63"/>
      <c r="AH214" s="63"/>
      <c r="AI214" s="63"/>
      <c r="AJ214" s="63"/>
      <c r="AK214" s="63"/>
      <c r="AL214" s="63"/>
      <c r="AM214" s="63"/>
      <c r="AN214" s="63"/>
      <c r="AO214" s="63"/>
      <c r="AP214" s="63"/>
    </row>
    <row r="215" spans="1:42" s="60" customFormat="1" x14ac:dyDescent="0.2">
      <c r="A215" s="5"/>
      <c r="B215" s="5"/>
      <c r="C215" s="144"/>
      <c r="D215" s="65"/>
      <c r="E215" s="5"/>
      <c r="F215" s="190"/>
      <c r="G215" s="278"/>
      <c r="H215" s="139"/>
      <c r="I215" s="139"/>
      <c r="J215" s="139"/>
      <c r="K215" s="63"/>
      <c r="L215" s="63"/>
      <c r="M215" s="63"/>
      <c r="N215" s="63"/>
      <c r="O215" s="63"/>
      <c r="P215" s="63"/>
      <c r="Q215" s="63"/>
      <c r="R215" s="63"/>
      <c r="S215" s="63"/>
      <c r="T215" s="63"/>
      <c r="U215" s="63"/>
      <c r="V215" s="63"/>
      <c r="W215" s="63"/>
      <c r="X215" s="63"/>
      <c r="Y215" s="63"/>
      <c r="Z215" s="63"/>
      <c r="AA215" s="63"/>
      <c r="AB215" s="63"/>
      <c r="AC215" s="63"/>
      <c r="AD215" s="63"/>
      <c r="AE215" s="63"/>
      <c r="AF215" s="63"/>
      <c r="AG215" s="63"/>
      <c r="AH215" s="63"/>
      <c r="AI215" s="63"/>
      <c r="AJ215" s="63"/>
      <c r="AK215" s="63"/>
      <c r="AL215" s="63"/>
      <c r="AM215" s="63"/>
      <c r="AN215" s="63"/>
      <c r="AO215" s="63"/>
      <c r="AP215" s="63"/>
    </row>
    <row r="216" spans="1:42" s="60" customFormat="1" x14ac:dyDescent="0.2">
      <c r="A216" s="5"/>
      <c r="B216" s="5"/>
      <c r="C216" s="144"/>
      <c r="D216" s="65"/>
      <c r="E216" s="5"/>
      <c r="F216" s="190"/>
      <c r="G216" s="278"/>
      <c r="H216" s="139"/>
      <c r="I216" s="139"/>
      <c r="J216" s="139"/>
      <c r="K216" s="63"/>
      <c r="L216" s="63"/>
      <c r="M216" s="63"/>
      <c r="N216" s="63"/>
      <c r="O216" s="63"/>
      <c r="P216" s="63"/>
      <c r="Q216" s="63"/>
      <c r="R216" s="63"/>
      <c r="S216" s="63"/>
      <c r="T216" s="63"/>
      <c r="U216" s="63"/>
      <c r="V216" s="63"/>
      <c r="W216" s="63"/>
      <c r="X216" s="63"/>
      <c r="Y216" s="63"/>
      <c r="Z216" s="63"/>
      <c r="AA216" s="63"/>
      <c r="AB216" s="63"/>
      <c r="AC216" s="63"/>
      <c r="AD216" s="63"/>
      <c r="AE216" s="63"/>
      <c r="AF216" s="63"/>
      <c r="AG216" s="63"/>
      <c r="AH216" s="63"/>
      <c r="AI216" s="63"/>
      <c r="AJ216" s="63"/>
      <c r="AK216" s="63"/>
      <c r="AL216" s="63"/>
      <c r="AM216" s="63"/>
      <c r="AN216" s="63"/>
      <c r="AO216" s="63"/>
      <c r="AP216" s="63"/>
    </row>
    <row r="217" spans="1:42" s="60" customFormat="1" x14ac:dyDescent="0.2">
      <c r="A217" s="5"/>
      <c r="B217" s="5"/>
      <c r="C217" s="144"/>
      <c r="D217" s="65"/>
      <c r="E217" s="5"/>
      <c r="F217" s="190"/>
      <c r="G217" s="278"/>
      <c r="H217" s="139"/>
      <c r="I217" s="139"/>
      <c r="J217" s="139"/>
      <c r="K217" s="63"/>
      <c r="L217" s="63"/>
      <c r="M217" s="63"/>
      <c r="N217" s="63"/>
      <c r="O217" s="63"/>
      <c r="P217" s="63"/>
      <c r="Q217" s="63"/>
      <c r="R217" s="63"/>
      <c r="S217" s="63"/>
      <c r="T217" s="63"/>
      <c r="U217" s="63"/>
      <c r="V217" s="63"/>
      <c r="W217" s="63"/>
      <c r="X217" s="63"/>
      <c r="Y217" s="63"/>
      <c r="Z217" s="63"/>
      <c r="AA217" s="63"/>
      <c r="AB217" s="63"/>
      <c r="AC217" s="63"/>
      <c r="AD217" s="63"/>
      <c r="AE217" s="63"/>
      <c r="AF217" s="63"/>
      <c r="AG217" s="63"/>
      <c r="AH217" s="63"/>
      <c r="AI217" s="63"/>
      <c r="AJ217" s="63"/>
      <c r="AK217" s="63"/>
      <c r="AL217" s="63"/>
      <c r="AM217" s="63"/>
      <c r="AN217" s="63"/>
      <c r="AO217" s="63"/>
      <c r="AP217" s="63"/>
    </row>
    <row r="218" spans="1:42" s="60" customFormat="1" x14ac:dyDescent="0.2">
      <c r="A218" s="5"/>
      <c r="B218" s="5"/>
      <c r="C218" s="144"/>
      <c r="D218" s="65"/>
      <c r="E218" s="5"/>
      <c r="F218" s="190"/>
      <c r="G218" s="278"/>
      <c r="H218" s="139"/>
      <c r="I218" s="139"/>
      <c r="J218" s="139"/>
      <c r="K218" s="63"/>
      <c r="L218" s="63"/>
      <c r="M218" s="63"/>
      <c r="N218" s="63"/>
      <c r="O218" s="63"/>
      <c r="P218" s="63"/>
      <c r="Q218" s="63"/>
      <c r="R218" s="63"/>
      <c r="S218" s="63"/>
      <c r="T218" s="63"/>
      <c r="U218" s="63"/>
      <c r="V218" s="63"/>
      <c r="W218" s="63"/>
      <c r="X218" s="63"/>
      <c r="Y218" s="63"/>
      <c r="Z218" s="63"/>
      <c r="AA218" s="63"/>
      <c r="AB218" s="63"/>
      <c r="AC218" s="63"/>
      <c r="AD218" s="63"/>
      <c r="AE218" s="63"/>
      <c r="AF218" s="63"/>
      <c r="AG218" s="63"/>
      <c r="AH218" s="63"/>
      <c r="AI218" s="63"/>
      <c r="AJ218" s="63"/>
      <c r="AK218" s="63"/>
      <c r="AL218" s="63"/>
      <c r="AM218" s="63"/>
      <c r="AN218" s="63"/>
      <c r="AO218" s="63"/>
      <c r="AP218" s="63"/>
    </row>
    <row r="219" spans="1:42" s="60" customFormat="1" x14ac:dyDescent="0.2">
      <c r="A219" s="5"/>
      <c r="B219" s="5"/>
      <c r="C219" s="144"/>
      <c r="D219" s="65"/>
      <c r="E219" s="5"/>
      <c r="F219" s="190"/>
      <c r="G219" s="278"/>
      <c r="H219" s="139"/>
      <c r="I219" s="139"/>
      <c r="J219" s="139"/>
      <c r="K219" s="63"/>
      <c r="L219" s="63"/>
      <c r="M219" s="63"/>
      <c r="N219" s="63"/>
      <c r="O219" s="63"/>
      <c r="P219" s="63"/>
      <c r="Q219" s="63"/>
      <c r="R219" s="63"/>
      <c r="S219" s="63"/>
      <c r="T219" s="63"/>
      <c r="U219" s="63"/>
      <c r="V219" s="63"/>
      <c r="W219" s="63"/>
      <c r="X219" s="63"/>
      <c r="Y219" s="63"/>
      <c r="Z219" s="63"/>
      <c r="AA219" s="63"/>
      <c r="AB219" s="63"/>
      <c r="AC219" s="63"/>
      <c r="AD219" s="63"/>
      <c r="AE219" s="63"/>
      <c r="AF219" s="63"/>
      <c r="AG219" s="63"/>
      <c r="AH219" s="63"/>
      <c r="AI219" s="63"/>
      <c r="AJ219" s="63"/>
      <c r="AK219" s="63"/>
      <c r="AL219" s="63"/>
      <c r="AM219" s="63"/>
      <c r="AN219" s="63"/>
      <c r="AO219" s="63"/>
      <c r="AP219" s="63"/>
    </row>
    <row r="220" spans="1:42" s="60" customFormat="1" x14ac:dyDescent="0.2">
      <c r="A220" s="5"/>
      <c r="B220" s="5"/>
      <c r="C220" s="144"/>
      <c r="D220" s="65"/>
      <c r="E220" s="5"/>
      <c r="F220" s="190"/>
      <c r="G220" s="278"/>
      <c r="H220" s="139"/>
      <c r="I220" s="139"/>
      <c r="J220" s="139"/>
      <c r="K220" s="63"/>
      <c r="L220" s="63"/>
      <c r="M220" s="63"/>
      <c r="N220" s="63"/>
      <c r="O220" s="63"/>
      <c r="P220" s="63"/>
      <c r="Q220" s="63"/>
      <c r="R220" s="63"/>
      <c r="S220" s="63"/>
      <c r="T220" s="63"/>
      <c r="U220" s="63"/>
      <c r="V220" s="63"/>
      <c r="W220" s="63"/>
      <c r="X220" s="63"/>
      <c r="Y220" s="63"/>
      <c r="Z220" s="63"/>
      <c r="AA220" s="63"/>
      <c r="AB220" s="63"/>
      <c r="AC220" s="63"/>
      <c r="AD220" s="63"/>
      <c r="AE220" s="63"/>
      <c r="AF220" s="63"/>
      <c r="AG220" s="63"/>
      <c r="AH220" s="63"/>
      <c r="AI220" s="63"/>
      <c r="AJ220" s="63"/>
      <c r="AK220" s="63"/>
      <c r="AL220" s="63"/>
      <c r="AM220" s="63"/>
      <c r="AN220" s="63"/>
      <c r="AO220" s="63"/>
      <c r="AP220" s="63"/>
    </row>
    <row r="221" spans="1:42" s="60" customFormat="1" x14ac:dyDescent="0.2">
      <c r="A221" s="5"/>
      <c r="B221" s="5"/>
      <c r="C221" s="144"/>
      <c r="D221" s="65"/>
      <c r="E221" s="5"/>
      <c r="F221" s="190"/>
      <c r="G221" s="278"/>
      <c r="H221" s="139"/>
      <c r="I221" s="139"/>
      <c r="J221" s="139"/>
      <c r="K221" s="63"/>
      <c r="L221" s="63"/>
      <c r="M221" s="63"/>
      <c r="N221" s="63"/>
      <c r="O221" s="63"/>
      <c r="P221" s="63"/>
      <c r="Q221" s="63"/>
      <c r="R221" s="63"/>
      <c r="S221" s="63"/>
      <c r="T221" s="63"/>
      <c r="U221" s="63"/>
      <c r="V221" s="63"/>
      <c r="W221" s="63"/>
      <c r="X221" s="63"/>
      <c r="Y221" s="63"/>
      <c r="Z221" s="63"/>
      <c r="AA221" s="63"/>
      <c r="AB221" s="63"/>
      <c r="AC221" s="63"/>
      <c r="AD221" s="63"/>
      <c r="AE221" s="63"/>
      <c r="AF221" s="63"/>
      <c r="AG221" s="63"/>
      <c r="AH221" s="63"/>
      <c r="AI221" s="63"/>
      <c r="AJ221" s="63"/>
      <c r="AK221" s="63"/>
      <c r="AL221" s="63"/>
      <c r="AM221" s="63"/>
      <c r="AN221" s="63"/>
      <c r="AO221" s="63"/>
      <c r="AP221" s="63"/>
    </row>
    <row r="222" spans="1:42" s="60" customFormat="1" x14ac:dyDescent="0.2">
      <c r="A222" s="5"/>
      <c r="B222" s="5"/>
      <c r="C222" s="144"/>
      <c r="D222" s="65"/>
      <c r="E222" s="5"/>
      <c r="F222" s="190"/>
      <c r="G222" s="278"/>
      <c r="H222" s="139"/>
      <c r="I222" s="139"/>
      <c r="J222" s="139"/>
      <c r="K222" s="63"/>
      <c r="L222" s="63"/>
      <c r="M222" s="63"/>
      <c r="N222" s="63"/>
      <c r="O222" s="63"/>
      <c r="P222" s="63"/>
      <c r="Q222" s="63"/>
      <c r="R222" s="63"/>
      <c r="S222" s="63"/>
      <c r="T222" s="63"/>
      <c r="U222" s="63"/>
      <c r="V222" s="63"/>
      <c r="W222" s="63"/>
      <c r="X222" s="63"/>
      <c r="Y222" s="63"/>
      <c r="Z222" s="63"/>
      <c r="AA222" s="63"/>
      <c r="AB222" s="63"/>
      <c r="AC222" s="63"/>
      <c r="AD222" s="63"/>
      <c r="AE222" s="63"/>
      <c r="AF222" s="63"/>
      <c r="AG222" s="63"/>
      <c r="AH222" s="63"/>
      <c r="AI222" s="63"/>
      <c r="AJ222" s="63"/>
      <c r="AK222" s="63"/>
      <c r="AL222" s="63"/>
      <c r="AM222" s="63"/>
      <c r="AN222" s="63"/>
      <c r="AO222" s="63"/>
      <c r="AP222" s="63"/>
    </row>
    <row r="223" spans="1:42" s="60" customFormat="1" x14ac:dyDescent="0.2">
      <c r="A223" s="5"/>
      <c r="B223" s="5"/>
      <c r="C223" s="144"/>
      <c r="D223" s="65"/>
      <c r="E223" s="5"/>
      <c r="F223" s="190"/>
      <c r="G223" s="278"/>
      <c r="H223" s="139"/>
      <c r="I223" s="139"/>
      <c r="J223" s="139"/>
      <c r="K223" s="63"/>
      <c r="L223" s="63"/>
      <c r="M223" s="63"/>
      <c r="N223" s="63"/>
      <c r="O223" s="63"/>
      <c r="P223" s="63"/>
      <c r="Q223" s="63"/>
      <c r="R223" s="63"/>
      <c r="S223" s="63"/>
      <c r="T223" s="63"/>
      <c r="U223" s="63"/>
      <c r="V223" s="63"/>
      <c r="W223" s="63"/>
      <c r="X223" s="63"/>
      <c r="Y223" s="63"/>
      <c r="Z223" s="63"/>
      <c r="AA223" s="63"/>
      <c r="AB223" s="63"/>
      <c r="AC223" s="63"/>
      <c r="AD223" s="63"/>
      <c r="AE223" s="63"/>
      <c r="AF223" s="63"/>
      <c r="AG223" s="63"/>
      <c r="AH223" s="63"/>
      <c r="AI223" s="63"/>
      <c r="AJ223" s="63"/>
      <c r="AK223" s="63"/>
      <c r="AL223" s="63"/>
      <c r="AM223" s="63"/>
      <c r="AN223" s="63"/>
      <c r="AO223" s="63"/>
      <c r="AP223" s="63"/>
    </row>
    <row r="224" spans="1:42" s="60" customFormat="1" x14ac:dyDescent="0.2">
      <c r="A224" s="5"/>
      <c r="B224" s="5"/>
      <c r="C224" s="144"/>
      <c r="D224" s="65"/>
      <c r="E224" s="5"/>
      <c r="F224" s="190"/>
      <c r="G224" s="278"/>
      <c r="H224" s="139"/>
      <c r="I224" s="139"/>
      <c r="J224" s="139"/>
      <c r="K224" s="63"/>
      <c r="L224" s="63"/>
      <c r="M224" s="63"/>
      <c r="N224" s="63"/>
      <c r="O224" s="63"/>
      <c r="P224" s="63"/>
      <c r="Q224" s="63"/>
      <c r="R224" s="63"/>
      <c r="S224" s="63"/>
      <c r="T224" s="63"/>
      <c r="U224" s="63"/>
      <c r="V224" s="63"/>
      <c r="W224" s="63"/>
      <c r="X224" s="63"/>
      <c r="Y224" s="63"/>
      <c r="Z224" s="63"/>
      <c r="AA224" s="63"/>
      <c r="AB224" s="63"/>
      <c r="AC224" s="63"/>
      <c r="AD224" s="63"/>
      <c r="AE224" s="63"/>
      <c r="AF224" s="63"/>
      <c r="AG224" s="63"/>
      <c r="AH224" s="63"/>
      <c r="AI224" s="63"/>
      <c r="AJ224" s="63"/>
      <c r="AK224" s="63"/>
      <c r="AL224" s="63"/>
      <c r="AM224" s="63"/>
      <c r="AN224" s="63"/>
      <c r="AO224" s="63"/>
      <c r="AP224" s="63"/>
    </row>
    <row r="225" spans="1:42" s="60" customFormat="1" x14ac:dyDescent="0.2">
      <c r="A225" s="5"/>
      <c r="B225" s="5"/>
      <c r="C225" s="144"/>
      <c r="D225" s="65"/>
      <c r="E225" s="5"/>
      <c r="F225" s="190"/>
      <c r="G225" s="278"/>
      <c r="H225" s="139"/>
      <c r="I225" s="139"/>
      <c r="J225" s="139"/>
      <c r="K225" s="63"/>
      <c r="L225" s="63"/>
      <c r="M225" s="63"/>
      <c r="N225" s="63"/>
      <c r="O225" s="63"/>
      <c r="P225" s="63"/>
      <c r="Q225" s="63"/>
      <c r="R225" s="63"/>
      <c r="S225" s="63"/>
      <c r="T225" s="63"/>
      <c r="U225" s="63"/>
      <c r="V225" s="63"/>
      <c r="W225" s="63"/>
      <c r="X225" s="63"/>
      <c r="Y225" s="63"/>
      <c r="Z225" s="63"/>
      <c r="AA225" s="63"/>
      <c r="AB225" s="63"/>
      <c r="AC225" s="63"/>
      <c r="AD225" s="63"/>
      <c r="AE225" s="63"/>
      <c r="AF225" s="63"/>
      <c r="AG225" s="63"/>
      <c r="AH225" s="63"/>
      <c r="AI225" s="63"/>
      <c r="AJ225" s="63"/>
      <c r="AK225" s="63"/>
      <c r="AL225" s="63"/>
      <c r="AM225" s="63"/>
      <c r="AN225" s="63"/>
      <c r="AO225" s="63"/>
      <c r="AP225" s="63"/>
    </row>
    <row r="226" spans="1:42" s="60" customFormat="1" x14ac:dyDescent="0.2">
      <c r="A226" s="5"/>
      <c r="B226" s="5"/>
      <c r="C226" s="144"/>
      <c r="D226" s="65"/>
      <c r="E226" s="5"/>
      <c r="F226" s="190"/>
      <c r="G226" s="278"/>
      <c r="H226" s="139"/>
      <c r="I226" s="139"/>
      <c r="J226" s="139"/>
      <c r="K226" s="63"/>
      <c r="L226" s="63"/>
      <c r="M226" s="63"/>
      <c r="N226" s="63"/>
      <c r="O226" s="63"/>
      <c r="P226" s="63"/>
      <c r="Q226" s="63"/>
      <c r="R226" s="63"/>
      <c r="S226" s="63"/>
      <c r="T226" s="63"/>
      <c r="U226" s="63"/>
      <c r="V226" s="63"/>
      <c r="W226" s="63"/>
      <c r="X226" s="63"/>
      <c r="Y226" s="63"/>
      <c r="Z226" s="63"/>
      <c r="AA226" s="63"/>
      <c r="AB226" s="63"/>
      <c r="AC226" s="63"/>
      <c r="AD226" s="63"/>
      <c r="AE226" s="63"/>
      <c r="AF226" s="63"/>
      <c r="AG226" s="63"/>
      <c r="AH226" s="63"/>
      <c r="AI226" s="63"/>
      <c r="AJ226" s="63"/>
      <c r="AK226" s="63"/>
      <c r="AL226" s="63"/>
      <c r="AM226" s="63"/>
      <c r="AN226" s="63"/>
      <c r="AO226" s="63"/>
      <c r="AP226" s="63"/>
    </row>
    <row r="227" spans="1:42" s="60" customFormat="1" x14ac:dyDescent="0.2">
      <c r="A227" s="5"/>
      <c r="B227" s="5"/>
      <c r="C227" s="144"/>
      <c r="D227" s="65"/>
      <c r="E227" s="5"/>
      <c r="F227" s="190"/>
      <c r="G227" s="278"/>
      <c r="H227" s="139"/>
      <c r="I227" s="139"/>
      <c r="J227" s="139"/>
      <c r="K227" s="63"/>
      <c r="L227" s="63"/>
      <c r="M227" s="63"/>
      <c r="N227" s="63"/>
      <c r="O227" s="63"/>
      <c r="P227" s="63"/>
      <c r="Q227" s="63"/>
      <c r="R227" s="63"/>
      <c r="S227" s="63"/>
      <c r="T227" s="63"/>
      <c r="U227" s="63"/>
      <c r="V227" s="63"/>
      <c r="W227" s="63"/>
      <c r="X227" s="63"/>
      <c r="Y227" s="63"/>
      <c r="Z227" s="63"/>
      <c r="AA227" s="63"/>
      <c r="AB227" s="63"/>
      <c r="AC227" s="63"/>
      <c r="AD227" s="63"/>
      <c r="AE227" s="63"/>
      <c r="AF227" s="63"/>
      <c r="AG227" s="63"/>
      <c r="AH227" s="63"/>
      <c r="AI227" s="63"/>
      <c r="AJ227" s="63"/>
      <c r="AK227" s="63"/>
      <c r="AL227" s="63"/>
      <c r="AM227" s="63"/>
      <c r="AN227" s="63"/>
      <c r="AO227" s="63"/>
      <c r="AP227" s="63"/>
    </row>
    <row r="228" spans="1:42" s="60" customFormat="1" x14ac:dyDescent="0.2">
      <c r="A228" s="5"/>
      <c r="B228" s="5"/>
      <c r="C228" s="144"/>
      <c r="D228" s="65"/>
      <c r="E228" s="5"/>
      <c r="F228" s="190"/>
      <c r="G228" s="278"/>
      <c r="H228" s="139"/>
      <c r="I228" s="139"/>
      <c r="J228" s="139"/>
      <c r="K228" s="63"/>
      <c r="L228" s="63"/>
      <c r="M228" s="63"/>
      <c r="N228" s="63"/>
      <c r="O228" s="63"/>
      <c r="P228" s="63"/>
      <c r="Q228" s="63"/>
      <c r="R228" s="63"/>
      <c r="S228" s="63"/>
      <c r="T228" s="63"/>
      <c r="U228" s="63"/>
      <c r="V228" s="63"/>
      <c r="W228" s="63"/>
      <c r="X228" s="63"/>
      <c r="Y228" s="63"/>
      <c r="Z228" s="63"/>
      <c r="AA228" s="63"/>
      <c r="AB228" s="63"/>
      <c r="AC228" s="63"/>
      <c r="AD228" s="63"/>
      <c r="AE228" s="63"/>
      <c r="AF228" s="63"/>
      <c r="AG228" s="63"/>
      <c r="AH228" s="63"/>
      <c r="AI228" s="63"/>
      <c r="AJ228" s="63"/>
      <c r="AK228" s="63"/>
      <c r="AL228" s="63"/>
      <c r="AM228" s="63"/>
      <c r="AN228" s="63"/>
      <c r="AO228" s="63"/>
      <c r="AP228" s="63"/>
    </row>
    <row r="229" spans="1:42" s="60" customFormat="1" x14ac:dyDescent="0.2">
      <c r="A229" s="5"/>
      <c r="B229" s="5"/>
      <c r="C229" s="144"/>
      <c r="D229" s="65"/>
      <c r="E229" s="5"/>
      <c r="F229" s="190"/>
      <c r="G229" s="278"/>
      <c r="H229" s="139"/>
      <c r="I229" s="139"/>
      <c r="J229" s="139"/>
      <c r="K229" s="63"/>
      <c r="L229" s="63"/>
      <c r="M229" s="63"/>
      <c r="N229" s="63"/>
      <c r="O229" s="63"/>
      <c r="P229" s="63"/>
      <c r="Q229" s="63"/>
      <c r="R229" s="63"/>
      <c r="S229" s="63"/>
      <c r="T229" s="63"/>
      <c r="U229" s="63"/>
      <c r="V229" s="63"/>
      <c r="W229" s="63"/>
      <c r="X229" s="63"/>
      <c r="Y229" s="63"/>
      <c r="Z229" s="63"/>
      <c r="AA229" s="63"/>
      <c r="AB229" s="63"/>
      <c r="AC229" s="63"/>
      <c r="AD229" s="63"/>
      <c r="AE229" s="63"/>
      <c r="AF229" s="63"/>
      <c r="AG229" s="63"/>
      <c r="AH229" s="63"/>
      <c r="AI229" s="63"/>
      <c r="AJ229" s="63"/>
      <c r="AK229" s="63"/>
      <c r="AL229" s="63"/>
      <c r="AM229" s="63"/>
      <c r="AN229" s="63"/>
      <c r="AO229" s="63"/>
      <c r="AP229" s="63"/>
    </row>
    <row r="230" spans="1:42" s="60" customFormat="1" x14ac:dyDescent="0.2">
      <c r="A230" s="5"/>
      <c r="B230" s="5"/>
      <c r="C230" s="144"/>
      <c r="D230" s="65"/>
      <c r="E230" s="5"/>
      <c r="F230" s="190"/>
      <c r="G230" s="278"/>
      <c r="H230" s="139"/>
      <c r="I230" s="139"/>
      <c r="J230" s="139"/>
      <c r="K230" s="63"/>
      <c r="L230" s="63"/>
      <c r="M230" s="63"/>
      <c r="N230" s="63"/>
      <c r="O230" s="63"/>
      <c r="P230" s="63"/>
      <c r="Q230" s="63"/>
      <c r="R230" s="63"/>
      <c r="S230" s="63"/>
      <c r="T230" s="63"/>
      <c r="U230" s="63"/>
      <c r="V230" s="63"/>
      <c r="W230" s="63"/>
      <c r="X230" s="63"/>
      <c r="Y230" s="63"/>
      <c r="Z230" s="63"/>
      <c r="AA230" s="63"/>
      <c r="AB230" s="63"/>
      <c r="AC230" s="63"/>
      <c r="AD230" s="63"/>
      <c r="AE230" s="63"/>
      <c r="AF230" s="63"/>
      <c r="AG230" s="63"/>
      <c r="AH230" s="63"/>
      <c r="AI230" s="63"/>
      <c r="AJ230" s="63"/>
      <c r="AK230" s="63"/>
      <c r="AL230" s="63"/>
      <c r="AM230" s="63"/>
      <c r="AN230" s="63"/>
      <c r="AO230" s="63"/>
      <c r="AP230" s="63"/>
    </row>
    <row r="231" spans="1:42" s="60" customFormat="1" x14ac:dyDescent="0.2">
      <c r="A231" s="5"/>
      <c r="B231" s="5"/>
      <c r="C231" s="144"/>
      <c r="D231" s="65"/>
      <c r="E231" s="5"/>
      <c r="F231" s="190"/>
      <c r="G231" s="278"/>
      <c r="H231" s="139"/>
      <c r="I231" s="139"/>
      <c r="J231" s="139"/>
      <c r="K231" s="63"/>
      <c r="L231" s="63"/>
      <c r="M231" s="63"/>
      <c r="N231" s="63"/>
      <c r="O231" s="63"/>
      <c r="P231" s="63"/>
      <c r="Q231" s="63"/>
      <c r="R231" s="63"/>
      <c r="S231" s="63"/>
      <c r="T231" s="63"/>
      <c r="U231" s="63"/>
      <c r="V231" s="63"/>
      <c r="W231" s="63"/>
      <c r="X231" s="63"/>
      <c r="Y231" s="63"/>
      <c r="Z231" s="63"/>
      <c r="AA231" s="63"/>
      <c r="AB231" s="63"/>
      <c r="AC231" s="63"/>
      <c r="AD231" s="63"/>
      <c r="AE231" s="63"/>
      <c r="AF231" s="63"/>
      <c r="AG231" s="63"/>
      <c r="AH231" s="63"/>
      <c r="AI231" s="63"/>
      <c r="AJ231" s="63"/>
      <c r="AK231" s="63"/>
      <c r="AL231" s="63"/>
      <c r="AM231" s="63"/>
      <c r="AN231" s="63"/>
      <c r="AO231" s="63"/>
      <c r="AP231" s="63"/>
    </row>
    <row r="232" spans="1:42" s="60" customFormat="1" x14ac:dyDescent="0.2">
      <c r="A232" s="5"/>
      <c r="B232" s="5"/>
      <c r="C232" s="144"/>
      <c r="D232" s="65"/>
      <c r="E232" s="5"/>
      <c r="F232" s="190"/>
      <c r="G232" s="278"/>
      <c r="H232" s="139"/>
      <c r="I232" s="139"/>
      <c r="J232" s="139"/>
      <c r="K232" s="63"/>
      <c r="L232" s="63"/>
      <c r="M232" s="63"/>
      <c r="N232" s="63"/>
      <c r="O232" s="63"/>
      <c r="P232" s="63"/>
      <c r="Q232" s="63"/>
      <c r="R232" s="63"/>
      <c r="S232" s="63"/>
      <c r="T232" s="63"/>
      <c r="U232" s="63"/>
      <c r="V232" s="63"/>
      <c r="W232" s="63"/>
      <c r="X232" s="63"/>
      <c r="Y232" s="63"/>
      <c r="Z232" s="63"/>
      <c r="AA232" s="63"/>
      <c r="AB232" s="63"/>
      <c r="AC232" s="63"/>
      <c r="AD232" s="63"/>
      <c r="AE232" s="63"/>
      <c r="AF232" s="63"/>
      <c r="AG232" s="63"/>
      <c r="AH232" s="63"/>
      <c r="AI232" s="63"/>
      <c r="AJ232" s="63"/>
      <c r="AK232" s="63"/>
      <c r="AL232" s="63"/>
      <c r="AM232" s="63"/>
      <c r="AN232" s="63"/>
      <c r="AO232" s="63"/>
      <c r="AP232" s="63"/>
    </row>
    <row r="233" spans="1:42" s="60" customFormat="1" x14ac:dyDescent="0.2">
      <c r="A233" s="5"/>
      <c r="B233" s="5"/>
      <c r="C233" s="144"/>
      <c r="D233" s="65"/>
      <c r="E233" s="5"/>
      <c r="F233" s="190"/>
      <c r="G233" s="278"/>
      <c r="H233" s="139"/>
      <c r="I233" s="139"/>
      <c r="J233" s="139"/>
      <c r="K233" s="63"/>
      <c r="L233" s="63"/>
      <c r="M233" s="63"/>
      <c r="N233" s="63"/>
      <c r="O233" s="63"/>
      <c r="P233" s="63"/>
      <c r="Q233" s="63"/>
      <c r="R233" s="63"/>
      <c r="S233" s="63"/>
      <c r="T233" s="63"/>
      <c r="U233" s="63"/>
      <c r="V233" s="63"/>
      <c r="W233" s="63"/>
      <c r="X233" s="63"/>
      <c r="Y233" s="63"/>
      <c r="Z233" s="63"/>
      <c r="AA233" s="63"/>
      <c r="AB233" s="63"/>
      <c r="AC233" s="63"/>
      <c r="AD233" s="63"/>
      <c r="AE233" s="63"/>
      <c r="AF233" s="63"/>
      <c r="AG233" s="63"/>
      <c r="AH233" s="63"/>
      <c r="AI233" s="63"/>
      <c r="AJ233" s="63"/>
      <c r="AK233" s="63"/>
      <c r="AL233" s="63"/>
      <c r="AM233" s="63"/>
      <c r="AN233" s="63"/>
      <c r="AO233" s="63"/>
      <c r="AP233" s="63"/>
    </row>
    <row r="234" spans="1:42" s="60" customFormat="1" x14ac:dyDescent="0.2">
      <c r="A234" s="5"/>
      <c r="B234" s="5"/>
      <c r="C234" s="144"/>
      <c r="D234" s="65"/>
      <c r="E234" s="5"/>
      <c r="F234" s="190"/>
      <c r="G234" s="278"/>
      <c r="H234" s="139"/>
      <c r="I234" s="139"/>
      <c r="J234" s="139"/>
      <c r="K234" s="63"/>
      <c r="L234" s="63"/>
      <c r="M234" s="63"/>
      <c r="N234" s="63"/>
      <c r="O234" s="63"/>
      <c r="P234" s="63"/>
      <c r="Q234" s="63"/>
      <c r="R234" s="63"/>
      <c r="S234" s="63"/>
      <c r="T234" s="63"/>
      <c r="U234" s="63"/>
      <c r="V234" s="63"/>
      <c r="W234" s="63"/>
      <c r="X234" s="63"/>
      <c r="Y234" s="63"/>
      <c r="Z234" s="63"/>
      <c r="AA234" s="63"/>
      <c r="AB234" s="63"/>
      <c r="AC234" s="63"/>
      <c r="AD234" s="63"/>
      <c r="AE234" s="63"/>
      <c r="AF234" s="63"/>
      <c r="AG234" s="63"/>
      <c r="AH234" s="63"/>
      <c r="AI234" s="63"/>
      <c r="AJ234" s="63"/>
      <c r="AK234" s="63"/>
      <c r="AL234" s="63"/>
      <c r="AM234" s="63"/>
      <c r="AN234" s="63"/>
      <c r="AO234" s="63"/>
      <c r="AP234" s="63"/>
    </row>
    <row r="235" spans="1:42" s="60" customFormat="1" x14ac:dyDescent="0.2">
      <c r="A235" s="5"/>
      <c r="B235" s="5"/>
      <c r="C235" s="144"/>
      <c r="D235" s="65"/>
      <c r="E235" s="5"/>
      <c r="F235" s="190"/>
      <c r="G235" s="278"/>
      <c r="H235" s="139"/>
      <c r="I235" s="139"/>
      <c r="J235" s="139"/>
      <c r="K235" s="63"/>
      <c r="L235" s="63"/>
      <c r="M235" s="63"/>
      <c r="N235" s="63"/>
      <c r="O235" s="63"/>
      <c r="P235" s="63"/>
      <c r="Q235" s="63"/>
      <c r="R235" s="63"/>
      <c r="S235" s="63"/>
      <c r="T235" s="63"/>
      <c r="U235" s="63"/>
      <c r="V235" s="63"/>
      <c r="W235" s="63"/>
      <c r="X235" s="63"/>
      <c r="Y235" s="63"/>
      <c r="Z235" s="63"/>
      <c r="AA235" s="63"/>
      <c r="AB235" s="63"/>
      <c r="AC235" s="63"/>
      <c r="AD235" s="63"/>
      <c r="AE235" s="63"/>
      <c r="AF235" s="63"/>
      <c r="AG235" s="63"/>
      <c r="AH235" s="63"/>
      <c r="AI235" s="63"/>
      <c r="AJ235" s="63"/>
      <c r="AK235" s="63"/>
      <c r="AL235" s="63"/>
      <c r="AM235" s="63"/>
      <c r="AN235" s="63"/>
      <c r="AO235" s="63"/>
      <c r="AP235" s="63"/>
    </row>
    <row r="236" spans="1:42" s="60" customFormat="1" x14ac:dyDescent="0.2">
      <c r="A236" s="5"/>
      <c r="B236" s="5"/>
      <c r="C236" s="144"/>
      <c r="D236" s="65"/>
      <c r="E236" s="5"/>
      <c r="F236" s="190"/>
      <c r="G236" s="278"/>
      <c r="H236" s="139"/>
      <c r="I236" s="139"/>
      <c r="J236" s="139"/>
      <c r="K236" s="63"/>
      <c r="L236" s="63"/>
      <c r="M236" s="63"/>
      <c r="N236" s="63"/>
      <c r="O236" s="63"/>
      <c r="P236" s="63"/>
      <c r="Q236" s="63"/>
      <c r="R236" s="63"/>
      <c r="S236" s="63"/>
      <c r="T236" s="63"/>
      <c r="U236" s="63"/>
      <c r="V236" s="63"/>
      <c r="W236" s="63"/>
      <c r="X236" s="63"/>
      <c r="Y236" s="63"/>
      <c r="Z236" s="63"/>
      <c r="AA236" s="63"/>
      <c r="AB236" s="63"/>
      <c r="AC236" s="63"/>
      <c r="AD236" s="63"/>
      <c r="AE236" s="63"/>
      <c r="AF236" s="63"/>
      <c r="AG236" s="63"/>
      <c r="AH236" s="63"/>
      <c r="AI236" s="63"/>
      <c r="AJ236" s="63"/>
      <c r="AK236" s="63"/>
      <c r="AL236" s="63"/>
      <c r="AM236" s="63"/>
      <c r="AN236" s="63"/>
      <c r="AO236" s="63"/>
      <c r="AP236" s="63"/>
    </row>
    <row r="237" spans="1:42" s="60" customFormat="1" x14ac:dyDescent="0.2">
      <c r="A237" s="5"/>
      <c r="B237" s="5"/>
      <c r="C237" s="144"/>
      <c r="D237" s="65"/>
      <c r="E237" s="5"/>
      <c r="F237" s="190"/>
      <c r="G237" s="278"/>
      <c r="H237" s="139"/>
      <c r="I237" s="139"/>
      <c r="J237" s="139"/>
      <c r="K237" s="63"/>
      <c r="L237" s="63"/>
      <c r="M237" s="63"/>
      <c r="N237" s="63"/>
      <c r="O237" s="63"/>
      <c r="P237" s="63"/>
      <c r="Q237" s="63"/>
      <c r="R237" s="63"/>
      <c r="S237" s="63"/>
      <c r="T237" s="63"/>
      <c r="U237" s="63"/>
      <c r="V237" s="63"/>
      <c r="W237" s="63"/>
      <c r="X237" s="63"/>
      <c r="Y237" s="63"/>
      <c r="Z237" s="63"/>
      <c r="AA237" s="63"/>
      <c r="AB237" s="63"/>
      <c r="AC237" s="63"/>
      <c r="AD237" s="63"/>
      <c r="AE237" s="63"/>
      <c r="AF237" s="63"/>
      <c r="AG237" s="63"/>
      <c r="AH237" s="63"/>
      <c r="AI237" s="63"/>
      <c r="AJ237" s="63"/>
      <c r="AK237" s="63"/>
      <c r="AL237" s="63"/>
      <c r="AM237" s="63"/>
      <c r="AN237" s="63"/>
      <c r="AO237" s="63"/>
      <c r="AP237" s="63"/>
    </row>
    <row r="238" spans="1:42" s="60" customFormat="1" x14ac:dyDescent="0.2">
      <c r="A238" s="5"/>
      <c r="B238" s="5"/>
      <c r="C238" s="144"/>
      <c r="D238" s="65"/>
      <c r="E238" s="5"/>
      <c r="F238" s="190"/>
      <c r="G238" s="278"/>
      <c r="H238" s="139"/>
      <c r="I238" s="139"/>
      <c r="J238" s="139"/>
      <c r="K238" s="63"/>
      <c r="L238" s="63"/>
      <c r="M238" s="63"/>
      <c r="N238" s="63"/>
      <c r="O238" s="63"/>
      <c r="P238" s="63"/>
      <c r="Q238" s="63"/>
      <c r="R238" s="63"/>
      <c r="S238" s="63"/>
      <c r="T238" s="63"/>
      <c r="U238" s="63"/>
      <c r="V238" s="63"/>
      <c r="W238" s="63"/>
      <c r="X238" s="63"/>
      <c r="Y238" s="63"/>
      <c r="Z238" s="63"/>
      <c r="AA238" s="63"/>
      <c r="AB238" s="63"/>
      <c r="AC238" s="63"/>
      <c r="AD238" s="63"/>
      <c r="AE238" s="63"/>
      <c r="AF238" s="63"/>
      <c r="AG238" s="63"/>
      <c r="AH238" s="63"/>
      <c r="AI238" s="63"/>
      <c r="AJ238" s="63"/>
      <c r="AK238" s="63"/>
      <c r="AL238" s="63"/>
      <c r="AM238" s="63"/>
      <c r="AN238" s="63"/>
      <c r="AO238" s="63"/>
      <c r="AP238" s="63"/>
    </row>
    <row r="239" spans="1:42" s="60" customFormat="1" x14ac:dyDescent="0.2">
      <c r="A239" s="5"/>
      <c r="B239" s="5"/>
      <c r="C239" s="144"/>
      <c r="D239" s="65"/>
      <c r="E239" s="5"/>
      <c r="F239" s="190"/>
      <c r="G239" s="278"/>
      <c r="H239" s="139"/>
      <c r="I239" s="139"/>
      <c r="J239" s="139"/>
      <c r="K239" s="63"/>
      <c r="L239" s="63"/>
      <c r="M239" s="63"/>
      <c r="N239" s="63"/>
      <c r="O239" s="63"/>
      <c r="P239" s="63"/>
      <c r="Q239" s="63"/>
      <c r="R239" s="63"/>
      <c r="S239" s="63"/>
      <c r="T239" s="63"/>
      <c r="U239" s="63"/>
      <c r="V239" s="63"/>
      <c r="W239" s="63"/>
      <c r="X239" s="63"/>
      <c r="Y239" s="63"/>
      <c r="Z239" s="63"/>
      <c r="AA239" s="63"/>
      <c r="AB239" s="63"/>
      <c r="AC239" s="63"/>
      <c r="AD239" s="63"/>
      <c r="AE239" s="63"/>
      <c r="AF239" s="63"/>
      <c r="AG239" s="63"/>
      <c r="AH239" s="63"/>
      <c r="AI239" s="63"/>
      <c r="AJ239" s="63"/>
      <c r="AK239" s="63"/>
      <c r="AL239" s="63"/>
      <c r="AM239" s="63"/>
      <c r="AN239" s="63"/>
      <c r="AO239" s="63"/>
      <c r="AP239" s="63"/>
    </row>
    <row r="240" spans="1:42" s="60" customFormat="1" x14ac:dyDescent="0.2">
      <c r="A240" s="5"/>
      <c r="B240" s="5"/>
      <c r="C240" s="144"/>
      <c r="D240" s="65"/>
      <c r="E240" s="5"/>
      <c r="F240" s="190"/>
      <c r="G240" s="278"/>
      <c r="H240" s="139"/>
      <c r="I240" s="139"/>
      <c r="J240" s="139"/>
      <c r="K240" s="63"/>
      <c r="L240" s="63"/>
      <c r="M240" s="63"/>
      <c r="N240" s="63"/>
      <c r="O240" s="63"/>
      <c r="P240" s="63"/>
      <c r="Q240" s="63"/>
      <c r="R240" s="63"/>
      <c r="S240" s="63"/>
      <c r="T240" s="63"/>
      <c r="U240" s="63"/>
      <c r="V240" s="63"/>
      <c r="W240" s="63"/>
      <c r="X240" s="63"/>
      <c r="Y240" s="63"/>
      <c r="Z240" s="63"/>
      <c r="AA240" s="63"/>
      <c r="AB240" s="63"/>
      <c r="AC240" s="63"/>
      <c r="AD240" s="63"/>
      <c r="AE240" s="63"/>
      <c r="AF240" s="63"/>
      <c r="AG240" s="63"/>
      <c r="AH240" s="63"/>
      <c r="AI240" s="63"/>
      <c r="AJ240" s="63"/>
      <c r="AK240" s="63"/>
      <c r="AL240" s="63"/>
      <c r="AM240" s="63"/>
      <c r="AN240" s="63"/>
      <c r="AO240" s="63"/>
      <c r="AP240" s="63"/>
    </row>
    <row r="241" spans="1:42" s="60" customFormat="1" x14ac:dyDescent="0.2">
      <c r="A241" s="5"/>
      <c r="B241" s="5"/>
      <c r="C241" s="144"/>
      <c r="D241" s="65"/>
      <c r="E241" s="5"/>
      <c r="F241" s="190"/>
      <c r="G241" s="278"/>
      <c r="H241" s="139"/>
      <c r="I241" s="139"/>
      <c r="J241" s="139"/>
      <c r="K241" s="63"/>
      <c r="L241" s="63"/>
      <c r="M241" s="63"/>
      <c r="N241" s="63"/>
      <c r="O241" s="63"/>
      <c r="P241" s="63"/>
      <c r="Q241" s="63"/>
      <c r="R241" s="63"/>
      <c r="S241" s="63"/>
      <c r="T241" s="63"/>
      <c r="U241" s="63"/>
      <c r="V241" s="63"/>
      <c r="W241" s="63"/>
      <c r="X241" s="63"/>
      <c r="Y241" s="63"/>
      <c r="Z241" s="63"/>
      <c r="AA241" s="63"/>
      <c r="AB241" s="63"/>
      <c r="AC241" s="63"/>
      <c r="AD241" s="63"/>
      <c r="AE241" s="63"/>
      <c r="AF241" s="63"/>
      <c r="AG241" s="63"/>
      <c r="AH241" s="63"/>
      <c r="AI241" s="63"/>
      <c r="AJ241" s="63"/>
      <c r="AK241" s="63"/>
      <c r="AL241" s="63"/>
      <c r="AM241" s="63"/>
      <c r="AN241" s="63"/>
      <c r="AO241" s="63"/>
      <c r="AP241" s="63"/>
    </row>
    <row r="242" spans="1:42" s="60" customFormat="1" x14ac:dyDescent="0.2">
      <c r="A242" s="5"/>
      <c r="B242" s="5"/>
      <c r="C242" s="144"/>
      <c r="D242" s="65"/>
      <c r="E242" s="5"/>
      <c r="F242" s="190"/>
      <c r="G242" s="278"/>
      <c r="H242" s="139"/>
      <c r="I242" s="139"/>
      <c r="J242" s="139"/>
      <c r="K242" s="63"/>
      <c r="L242" s="63"/>
      <c r="M242" s="63"/>
      <c r="N242" s="63"/>
      <c r="O242" s="63"/>
      <c r="P242" s="63"/>
      <c r="Q242" s="63"/>
      <c r="R242" s="63"/>
      <c r="S242" s="63"/>
      <c r="T242" s="63"/>
      <c r="U242" s="63"/>
      <c r="V242" s="63"/>
      <c r="W242" s="63"/>
      <c r="X242" s="63"/>
      <c r="Y242" s="63"/>
      <c r="Z242" s="63"/>
      <c r="AA242" s="63"/>
      <c r="AB242" s="63"/>
      <c r="AC242" s="63"/>
      <c r="AD242" s="63"/>
      <c r="AE242" s="63"/>
      <c r="AF242" s="63"/>
      <c r="AG242" s="63"/>
      <c r="AH242" s="63"/>
      <c r="AI242" s="63"/>
      <c r="AJ242" s="63"/>
      <c r="AK242" s="63"/>
      <c r="AL242" s="63"/>
      <c r="AM242" s="63"/>
      <c r="AN242" s="63"/>
      <c r="AO242" s="63"/>
      <c r="AP242" s="63"/>
    </row>
    <row r="243" spans="1:42" s="60" customFormat="1" x14ac:dyDescent="0.2">
      <c r="A243" s="5"/>
      <c r="B243" s="5"/>
      <c r="C243" s="144"/>
      <c r="D243" s="65"/>
      <c r="E243" s="5"/>
      <c r="F243" s="190"/>
      <c r="G243" s="278"/>
      <c r="H243" s="139"/>
      <c r="I243" s="139"/>
      <c r="J243" s="139"/>
      <c r="K243" s="63"/>
      <c r="L243" s="63"/>
      <c r="M243" s="63"/>
      <c r="N243" s="63"/>
      <c r="O243" s="63"/>
      <c r="P243" s="63"/>
      <c r="Q243" s="63"/>
      <c r="R243" s="63"/>
      <c r="S243" s="63"/>
      <c r="T243" s="63"/>
      <c r="U243" s="63"/>
      <c r="V243" s="63"/>
      <c r="W243" s="63"/>
      <c r="X243" s="63"/>
      <c r="Y243" s="63"/>
      <c r="Z243" s="63"/>
      <c r="AA243" s="63"/>
      <c r="AB243" s="63"/>
      <c r="AC243" s="63"/>
      <c r="AD243" s="63"/>
      <c r="AE243" s="63"/>
      <c r="AF243" s="63"/>
      <c r="AG243" s="63"/>
      <c r="AH243" s="63"/>
      <c r="AI243" s="63"/>
      <c r="AJ243" s="63"/>
      <c r="AK243" s="63"/>
      <c r="AL243" s="63"/>
      <c r="AM243" s="63"/>
      <c r="AN243" s="63"/>
      <c r="AO243" s="63"/>
      <c r="AP243" s="63"/>
    </row>
    <row r="244" spans="1:42" s="60" customFormat="1" x14ac:dyDescent="0.2">
      <c r="A244" s="5"/>
      <c r="B244" s="5"/>
      <c r="C244" s="144"/>
      <c r="D244" s="65"/>
      <c r="E244" s="5"/>
      <c r="F244" s="190"/>
      <c r="G244" s="278"/>
      <c r="H244" s="139"/>
      <c r="I244" s="139"/>
      <c r="J244" s="139"/>
      <c r="K244" s="63"/>
      <c r="L244" s="63"/>
      <c r="M244" s="63"/>
      <c r="N244" s="63"/>
      <c r="O244" s="63"/>
      <c r="P244" s="63"/>
      <c r="Q244" s="63"/>
      <c r="R244" s="63"/>
      <c r="S244" s="63"/>
      <c r="T244" s="63"/>
      <c r="U244" s="63"/>
      <c r="V244" s="63"/>
      <c r="W244" s="63"/>
      <c r="X244" s="63"/>
      <c r="Y244" s="63"/>
      <c r="Z244" s="63"/>
      <c r="AA244" s="63"/>
      <c r="AB244" s="63"/>
      <c r="AC244" s="63"/>
      <c r="AD244" s="63"/>
      <c r="AE244" s="63"/>
      <c r="AF244" s="63"/>
      <c r="AG244" s="63"/>
      <c r="AH244" s="63"/>
      <c r="AI244" s="63"/>
      <c r="AJ244" s="63"/>
      <c r="AK244" s="63"/>
      <c r="AL244" s="63"/>
      <c r="AM244" s="63"/>
      <c r="AN244" s="63"/>
      <c r="AO244" s="63"/>
      <c r="AP244" s="63"/>
    </row>
    <row r="245" spans="1:42" s="60" customFormat="1" x14ac:dyDescent="0.2">
      <c r="A245" s="5"/>
      <c r="B245" s="5"/>
      <c r="C245" s="144"/>
      <c r="D245" s="65"/>
      <c r="E245" s="5"/>
      <c r="F245" s="190"/>
      <c r="G245" s="278"/>
      <c r="H245" s="139"/>
      <c r="I245" s="139"/>
      <c r="J245" s="139"/>
      <c r="K245" s="63"/>
      <c r="L245" s="63"/>
      <c r="M245" s="63"/>
      <c r="N245" s="63"/>
      <c r="O245" s="63"/>
      <c r="P245" s="63"/>
      <c r="Q245" s="63"/>
      <c r="R245" s="63"/>
      <c r="S245" s="63"/>
      <c r="T245" s="63"/>
      <c r="U245" s="63"/>
      <c r="V245" s="63"/>
      <c r="W245" s="63"/>
      <c r="X245" s="63"/>
      <c r="Y245" s="63"/>
      <c r="Z245" s="63"/>
      <c r="AA245" s="63"/>
      <c r="AB245" s="63"/>
      <c r="AC245" s="63"/>
      <c r="AD245" s="63"/>
      <c r="AE245" s="63"/>
      <c r="AF245" s="63"/>
      <c r="AG245" s="63"/>
      <c r="AH245" s="63"/>
      <c r="AI245" s="63"/>
      <c r="AJ245" s="63"/>
      <c r="AK245" s="63"/>
      <c r="AL245" s="63"/>
      <c r="AM245" s="63"/>
      <c r="AN245" s="63"/>
      <c r="AO245" s="63"/>
      <c r="AP245" s="63"/>
    </row>
    <row r="246" spans="1:42" s="60" customFormat="1" x14ac:dyDescent="0.2">
      <c r="A246" s="5"/>
      <c r="B246" s="5"/>
      <c r="C246" s="144"/>
      <c r="D246" s="65"/>
      <c r="E246" s="5"/>
      <c r="F246" s="190"/>
      <c r="G246" s="278"/>
      <c r="H246" s="139"/>
      <c r="I246" s="139"/>
      <c r="J246" s="139"/>
      <c r="K246" s="63"/>
      <c r="L246" s="63"/>
      <c r="M246" s="63"/>
      <c r="N246" s="63"/>
      <c r="O246" s="63"/>
      <c r="P246" s="63"/>
      <c r="Q246" s="63"/>
      <c r="R246" s="63"/>
      <c r="S246" s="63"/>
      <c r="T246" s="63"/>
      <c r="U246" s="63"/>
      <c r="V246" s="63"/>
      <c r="W246" s="63"/>
      <c r="X246" s="63"/>
      <c r="Y246" s="63"/>
      <c r="Z246" s="63"/>
      <c r="AA246" s="63"/>
      <c r="AB246" s="63"/>
      <c r="AC246" s="63"/>
      <c r="AD246" s="63"/>
      <c r="AE246" s="63"/>
      <c r="AF246" s="63"/>
      <c r="AG246" s="63"/>
      <c r="AH246" s="63"/>
      <c r="AI246" s="63"/>
      <c r="AJ246" s="63"/>
      <c r="AK246" s="63"/>
      <c r="AL246" s="63"/>
      <c r="AM246" s="63"/>
      <c r="AN246" s="63"/>
      <c r="AO246" s="63"/>
      <c r="AP246" s="63"/>
    </row>
    <row r="247" spans="1:42" s="60" customFormat="1" x14ac:dyDescent="0.2">
      <c r="A247" s="5"/>
      <c r="B247" s="5"/>
      <c r="C247" s="144"/>
      <c r="D247" s="65"/>
      <c r="E247" s="5"/>
      <c r="F247" s="190"/>
      <c r="G247" s="278"/>
      <c r="H247" s="139"/>
      <c r="I247" s="139"/>
      <c r="J247" s="139"/>
      <c r="K247" s="63"/>
      <c r="L247" s="63"/>
      <c r="M247" s="63"/>
      <c r="N247" s="63"/>
      <c r="O247" s="63"/>
      <c r="P247" s="63"/>
      <c r="Q247" s="63"/>
      <c r="R247" s="63"/>
      <c r="S247" s="63"/>
      <c r="T247" s="63"/>
      <c r="U247" s="63"/>
      <c r="V247" s="63"/>
      <c r="W247" s="63"/>
      <c r="X247" s="63"/>
      <c r="Y247" s="63"/>
      <c r="Z247" s="63"/>
      <c r="AA247" s="63"/>
      <c r="AB247" s="63"/>
      <c r="AC247" s="63"/>
      <c r="AD247" s="63"/>
      <c r="AE247" s="63"/>
      <c r="AF247" s="63"/>
      <c r="AG247" s="63"/>
      <c r="AH247" s="63"/>
      <c r="AI247" s="63"/>
      <c r="AJ247" s="63"/>
      <c r="AK247" s="63"/>
      <c r="AL247" s="63"/>
      <c r="AM247" s="63"/>
      <c r="AN247" s="63"/>
      <c r="AO247" s="63"/>
      <c r="AP247" s="63"/>
    </row>
    <row r="248" spans="1:42" s="60" customFormat="1" x14ac:dyDescent="0.2">
      <c r="A248" s="5"/>
      <c r="B248" s="5"/>
      <c r="C248" s="144"/>
      <c r="D248" s="65"/>
      <c r="E248" s="5"/>
      <c r="F248" s="190"/>
      <c r="G248" s="278"/>
      <c r="H248" s="139"/>
      <c r="I248" s="139"/>
      <c r="J248" s="139"/>
      <c r="K248" s="63"/>
      <c r="L248" s="63"/>
      <c r="M248" s="63"/>
      <c r="N248" s="63"/>
      <c r="O248" s="63"/>
      <c r="P248" s="63"/>
      <c r="Q248" s="63"/>
      <c r="R248" s="63"/>
      <c r="S248" s="63"/>
      <c r="T248" s="63"/>
      <c r="U248" s="63"/>
      <c r="V248" s="63"/>
      <c r="W248" s="63"/>
      <c r="X248" s="63"/>
      <c r="Y248" s="63"/>
      <c r="Z248" s="63"/>
      <c r="AA248" s="63"/>
      <c r="AB248" s="63"/>
      <c r="AC248" s="63"/>
      <c r="AD248" s="63"/>
      <c r="AE248" s="63"/>
      <c r="AF248" s="63"/>
      <c r="AG248" s="63"/>
      <c r="AH248" s="63"/>
      <c r="AI248" s="63"/>
      <c r="AJ248" s="63"/>
      <c r="AK248" s="63"/>
      <c r="AL248" s="63"/>
      <c r="AM248" s="63"/>
      <c r="AN248" s="63"/>
      <c r="AO248" s="63"/>
      <c r="AP248" s="63"/>
    </row>
    <row r="249" spans="1:42" s="60" customFormat="1" x14ac:dyDescent="0.2">
      <c r="A249" s="5"/>
      <c r="B249" s="5"/>
      <c r="C249" s="144"/>
      <c r="D249" s="65"/>
      <c r="E249" s="5"/>
      <c r="F249" s="190"/>
      <c r="G249" s="278"/>
      <c r="H249" s="139"/>
      <c r="I249" s="139"/>
      <c r="J249" s="139"/>
      <c r="K249" s="63"/>
      <c r="L249" s="63"/>
      <c r="M249" s="63"/>
      <c r="N249" s="63"/>
      <c r="O249" s="63"/>
      <c r="P249" s="63"/>
      <c r="Q249" s="63"/>
      <c r="R249" s="63"/>
      <c r="S249" s="63"/>
      <c r="T249" s="63"/>
      <c r="U249" s="63"/>
      <c r="V249" s="63"/>
      <c r="W249" s="63"/>
      <c r="X249" s="63"/>
      <c r="Y249" s="63"/>
      <c r="Z249" s="63"/>
      <c r="AA249" s="63"/>
      <c r="AB249" s="63"/>
      <c r="AC249" s="63"/>
      <c r="AD249" s="63"/>
      <c r="AE249" s="63"/>
      <c r="AF249" s="63"/>
      <c r="AG249" s="63"/>
      <c r="AH249" s="63"/>
      <c r="AI249" s="63"/>
      <c r="AJ249" s="63"/>
      <c r="AK249" s="63"/>
      <c r="AL249" s="63"/>
      <c r="AM249" s="63"/>
      <c r="AN249" s="63"/>
      <c r="AO249" s="63"/>
      <c r="AP249" s="63"/>
    </row>
    <row r="250" spans="1:42" s="60" customFormat="1" x14ac:dyDescent="0.2">
      <c r="A250" s="5"/>
      <c r="B250" s="5"/>
      <c r="C250" s="144"/>
      <c r="D250" s="65"/>
      <c r="E250" s="5"/>
      <c r="F250" s="190"/>
      <c r="G250" s="278"/>
      <c r="H250" s="139"/>
      <c r="I250" s="139"/>
      <c r="J250" s="139"/>
      <c r="K250" s="63"/>
      <c r="L250" s="63"/>
      <c r="M250" s="63"/>
      <c r="N250" s="63"/>
      <c r="O250" s="63"/>
      <c r="P250" s="63"/>
      <c r="Q250" s="63"/>
      <c r="R250" s="63"/>
      <c r="S250" s="63"/>
      <c r="T250" s="63"/>
      <c r="U250" s="63"/>
      <c r="V250" s="63"/>
      <c r="W250" s="63"/>
      <c r="X250" s="63"/>
      <c r="Y250" s="63"/>
      <c r="Z250" s="63"/>
      <c r="AA250" s="63"/>
      <c r="AB250" s="63"/>
      <c r="AC250" s="63"/>
      <c r="AD250" s="63"/>
      <c r="AE250" s="63"/>
      <c r="AF250" s="63"/>
      <c r="AG250" s="63"/>
      <c r="AH250" s="63"/>
      <c r="AI250" s="63"/>
      <c r="AJ250" s="63"/>
      <c r="AK250" s="63"/>
      <c r="AL250" s="63"/>
      <c r="AM250" s="63"/>
      <c r="AN250" s="63"/>
      <c r="AO250" s="63"/>
      <c r="AP250" s="63"/>
    </row>
    <row r="251" spans="1:42" s="60" customFormat="1" x14ac:dyDescent="0.2">
      <c r="A251" s="5"/>
      <c r="B251" s="5"/>
      <c r="C251" s="144"/>
      <c r="D251" s="65"/>
      <c r="E251" s="5"/>
      <c r="F251" s="190"/>
      <c r="G251" s="278"/>
      <c r="H251" s="139"/>
      <c r="I251" s="139"/>
      <c r="J251" s="139"/>
      <c r="K251" s="63"/>
      <c r="L251" s="63"/>
      <c r="M251" s="63"/>
      <c r="N251" s="63"/>
      <c r="O251" s="63"/>
      <c r="P251" s="63"/>
      <c r="Q251" s="63"/>
      <c r="R251" s="63"/>
      <c r="S251" s="63"/>
      <c r="T251" s="63"/>
      <c r="U251" s="63"/>
      <c r="V251" s="63"/>
      <c r="W251" s="63"/>
      <c r="X251" s="63"/>
      <c r="Y251" s="63"/>
      <c r="Z251" s="63"/>
      <c r="AA251" s="63"/>
      <c r="AB251" s="63"/>
      <c r="AC251" s="63"/>
      <c r="AD251" s="63"/>
      <c r="AE251" s="63"/>
      <c r="AF251" s="63"/>
      <c r="AG251" s="63"/>
      <c r="AH251" s="63"/>
      <c r="AI251" s="63"/>
      <c r="AJ251" s="63"/>
      <c r="AK251" s="63"/>
      <c r="AL251" s="63"/>
      <c r="AM251" s="63"/>
      <c r="AN251" s="63"/>
      <c r="AO251" s="63"/>
      <c r="AP251" s="63"/>
    </row>
    <row r="252" spans="1:42" s="60" customFormat="1" x14ac:dyDescent="0.2">
      <c r="A252" s="5"/>
      <c r="B252" s="5"/>
      <c r="C252" s="144"/>
      <c r="D252" s="65"/>
      <c r="E252" s="5"/>
      <c r="F252" s="190"/>
      <c r="G252" s="278"/>
      <c r="H252" s="139"/>
      <c r="I252" s="139"/>
      <c r="J252" s="139"/>
      <c r="K252" s="63"/>
      <c r="L252" s="63"/>
      <c r="M252" s="63"/>
      <c r="N252" s="63"/>
      <c r="O252" s="63"/>
      <c r="P252" s="63"/>
      <c r="Q252" s="63"/>
      <c r="R252" s="63"/>
      <c r="S252" s="63"/>
      <c r="T252" s="63"/>
      <c r="U252" s="63"/>
      <c r="V252" s="63"/>
      <c r="W252" s="63"/>
      <c r="X252" s="63"/>
      <c r="Y252" s="63"/>
      <c r="Z252" s="63"/>
      <c r="AA252" s="63"/>
      <c r="AB252" s="63"/>
      <c r="AC252" s="63"/>
      <c r="AD252" s="63"/>
      <c r="AE252" s="63"/>
      <c r="AF252" s="63"/>
      <c r="AG252" s="63"/>
      <c r="AH252" s="63"/>
      <c r="AI252" s="63"/>
      <c r="AJ252" s="63"/>
      <c r="AK252" s="63"/>
      <c r="AL252" s="63"/>
      <c r="AM252" s="63"/>
      <c r="AN252" s="63"/>
      <c r="AO252" s="63"/>
      <c r="AP252" s="63"/>
    </row>
    <row r="253" spans="1:42" s="60" customFormat="1" x14ac:dyDescent="0.2">
      <c r="A253" s="5"/>
      <c r="B253" s="5"/>
      <c r="C253" s="144"/>
      <c r="D253" s="65"/>
      <c r="E253" s="5"/>
      <c r="F253" s="190"/>
      <c r="G253" s="278"/>
      <c r="H253" s="139"/>
      <c r="I253" s="139"/>
      <c r="J253" s="139"/>
      <c r="K253" s="63"/>
      <c r="L253" s="63"/>
      <c r="M253" s="63"/>
      <c r="N253" s="63"/>
      <c r="O253" s="63"/>
      <c r="P253" s="63"/>
      <c r="Q253" s="63"/>
      <c r="R253" s="63"/>
      <c r="S253" s="63"/>
      <c r="T253" s="63"/>
      <c r="U253" s="63"/>
      <c r="V253" s="63"/>
      <c r="W253" s="63"/>
      <c r="X253" s="63"/>
      <c r="Y253" s="63"/>
      <c r="Z253" s="63"/>
      <c r="AA253" s="63"/>
      <c r="AB253" s="63"/>
      <c r="AC253" s="63"/>
      <c r="AD253" s="63"/>
      <c r="AE253" s="63"/>
      <c r="AF253" s="63"/>
      <c r="AG253" s="63"/>
      <c r="AH253" s="63"/>
      <c r="AI253" s="63"/>
      <c r="AJ253" s="63"/>
      <c r="AK253" s="63"/>
      <c r="AL253" s="63"/>
      <c r="AM253" s="63"/>
      <c r="AN253" s="63"/>
      <c r="AO253" s="63"/>
      <c r="AP253" s="63"/>
    </row>
    <row r="254" spans="1:42" s="60" customFormat="1" x14ac:dyDescent="0.2">
      <c r="A254" s="5"/>
      <c r="B254" s="5"/>
      <c r="C254" s="144"/>
      <c r="D254" s="65"/>
      <c r="E254" s="5"/>
      <c r="F254" s="190"/>
      <c r="G254" s="278"/>
      <c r="H254" s="139"/>
      <c r="I254" s="139"/>
      <c r="J254" s="139"/>
      <c r="K254" s="63"/>
      <c r="L254" s="63"/>
      <c r="M254" s="63"/>
      <c r="N254" s="63"/>
      <c r="O254" s="63"/>
      <c r="P254" s="63"/>
      <c r="Q254" s="63"/>
      <c r="R254" s="63"/>
      <c r="S254" s="63"/>
      <c r="T254" s="63"/>
      <c r="U254" s="63"/>
      <c r="V254" s="63"/>
      <c r="W254" s="63"/>
      <c r="X254" s="63"/>
      <c r="Y254" s="63"/>
      <c r="Z254" s="63"/>
      <c r="AA254" s="63"/>
      <c r="AB254" s="63"/>
      <c r="AC254" s="63"/>
      <c r="AD254" s="63"/>
      <c r="AE254" s="63"/>
      <c r="AF254" s="63"/>
      <c r="AG254" s="63"/>
      <c r="AH254" s="63"/>
      <c r="AI254" s="63"/>
      <c r="AJ254" s="63"/>
      <c r="AK254" s="63"/>
      <c r="AL254" s="63"/>
      <c r="AM254" s="63"/>
      <c r="AN254" s="63"/>
      <c r="AO254" s="63"/>
      <c r="AP254" s="63"/>
    </row>
    <row r="255" spans="1:42" s="60" customFormat="1" x14ac:dyDescent="0.2">
      <c r="A255" s="5"/>
      <c r="B255" s="5"/>
      <c r="C255" s="144"/>
      <c r="D255" s="65"/>
      <c r="E255" s="5"/>
      <c r="F255" s="190"/>
      <c r="G255" s="278"/>
      <c r="H255" s="139"/>
      <c r="I255" s="139"/>
      <c r="J255" s="139"/>
      <c r="K255" s="63"/>
      <c r="L255" s="63"/>
      <c r="M255" s="63"/>
      <c r="N255" s="63"/>
      <c r="O255" s="63"/>
      <c r="P255" s="63"/>
      <c r="Q255" s="63"/>
      <c r="R255" s="63"/>
      <c r="S255" s="63"/>
      <c r="T255" s="63"/>
      <c r="U255" s="63"/>
      <c r="V255" s="63"/>
      <c r="W255" s="63"/>
      <c r="X255" s="63"/>
      <c r="Y255" s="63"/>
      <c r="Z255" s="63"/>
      <c r="AA255" s="63"/>
      <c r="AB255" s="63"/>
      <c r="AC255" s="63"/>
      <c r="AD255" s="63"/>
      <c r="AE255" s="63"/>
      <c r="AF255" s="63"/>
      <c r="AG255" s="63"/>
      <c r="AH255" s="63"/>
      <c r="AI255" s="63"/>
      <c r="AJ255" s="63"/>
      <c r="AK255" s="63"/>
      <c r="AL255" s="63"/>
      <c r="AM255" s="63"/>
      <c r="AN255" s="63"/>
      <c r="AO255" s="63"/>
      <c r="AP255" s="63"/>
    </row>
    <row r="256" spans="1:42" s="60" customFormat="1" x14ac:dyDescent="0.2">
      <c r="A256" s="5"/>
      <c r="B256" s="5"/>
      <c r="C256" s="144"/>
      <c r="D256" s="65"/>
      <c r="E256" s="5"/>
      <c r="F256" s="190"/>
      <c r="G256" s="278"/>
      <c r="H256" s="139"/>
      <c r="I256" s="139"/>
      <c r="J256" s="139"/>
      <c r="K256" s="63"/>
      <c r="L256" s="63"/>
      <c r="M256" s="63"/>
      <c r="N256" s="63"/>
      <c r="O256" s="63"/>
      <c r="P256" s="63"/>
      <c r="Q256" s="63"/>
      <c r="R256" s="63"/>
      <c r="S256" s="63"/>
      <c r="T256" s="63"/>
      <c r="U256" s="63"/>
      <c r="V256" s="63"/>
      <c r="W256" s="63"/>
      <c r="X256" s="63"/>
      <c r="Y256" s="63"/>
      <c r="Z256" s="63"/>
      <c r="AA256" s="63"/>
      <c r="AB256" s="63"/>
      <c r="AC256" s="63"/>
      <c r="AD256" s="63"/>
      <c r="AE256" s="63"/>
      <c r="AF256" s="63"/>
      <c r="AG256" s="63"/>
      <c r="AH256" s="63"/>
      <c r="AI256" s="63"/>
      <c r="AJ256" s="63"/>
      <c r="AK256" s="63"/>
      <c r="AL256" s="63"/>
      <c r="AM256" s="63"/>
      <c r="AN256" s="63"/>
      <c r="AO256" s="63"/>
      <c r="AP256" s="63"/>
    </row>
    <row r="257" spans="1:42" s="60" customFormat="1" x14ac:dyDescent="0.2">
      <c r="A257" s="5"/>
      <c r="B257" s="5"/>
      <c r="C257" s="144"/>
      <c r="D257" s="65"/>
      <c r="E257" s="5"/>
      <c r="F257" s="190"/>
      <c r="G257" s="278"/>
      <c r="H257" s="139"/>
      <c r="I257" s="139"/>
      <c r="J257" s="139"/>
      <c r="K257" s="63"/>
      <c r="L257" s="63"/>
      <c r="M257" s="63"/>
      <c r="N257" s="63"/>
      <c r="O257" s="63"/>
      <c r="P257" s="63"/>
      <c r="Q257" s="63"/>
      <c r="R257" s="63"/>
      <c r="S257" s="63"/>
      <c r="T257" s="63"/>
      <c r="U257" s="63"/>
      <c r="V257" s="63"/>
      <c r="W257" s="63"/>
      <c r="X257" s="63"/>
      <c r="Y257" s="63"/>
      <c r="Z257" s="63"/>
      <c r="AA257" s="63"/>
      <c r="AB257" s="63"/>
      <c r="AC257" s="63"/>
      <c r="AD257" s="63"/>
      <c r="AE257" s="63"/>
      <c r="AF257" s="63"/>
      <c r="AG257" s="63"/>
      <c r="AH257" s="63"/>
      <c r="AI257" s="63"/>
      <c r="AJ257" s="63"/>
      <c r="AK257" s="63"/>
      <c r="AL257" s="63"/>
      <c r="AM257" s="63"/>
      <c r="AN257" s="63"/>
      <c r="AO257" s="63"/>
      <c r="AP257" s="63"/>
    </row>
    <row r="258" spans="1:42" s="60" customFormat="1" x14ac:dyDescent="0.2">
      <c r="A258" s="5"/>
      <c r="B258" s="5"/>
      <c r="C258" s="144"/>
      <c r="D258" s="65"/>
      <c r="E258" s="5"/>
      <c r="F258" s="190"/>
      <c r="G258" s="278"/>
      <c r="H258" s="139"/>
      <c r="I258" s="139"/>
      <c r="J258" s="139"/>
      <c r="K258" s="63"/>
      <c r="L258" s="63"/>
      <c r="M258" s="63"/>
      <c r="N258" s="63"/>
      <c r="O258" s="63"/>
      <c r="P258" s="63"/>
      <c r="Q258" s="63"/>
      <c r="R258" s="63"/>
      <c r="S258" s="63"/>
      <c r="T258" s="63"/>
      <c r="U258" s="63"/>
      <c r="V258" s="63"/>
      <c r="W258" s="63"/>
      <c r="X258" s="63"/>
      <c r="Y258" s="63"/>
      <c r="Z258" s="63"/>
      <c r="AA258" s="63"/>
      <c r="AB258" s="63"/>
      <c r="AC258" s="63"/>
      <c r="AD258" s="63"/>
      <c r="AE258" s="63"/>
      <c r="AF258" s="63"/>
      <c r="AG258" s="63"/>
      <c r="AH258" s="63"/>
      <c r="AI258" s="63"/>
      <c r="AJ258" s="63"/>
      <c r="AK258" s="63"/>
      <c r="AL258" s="63"/>
      <c r="AM258" s="63"/>
      <c r="AN258" s="63"/>
      <c r="AO258" s="63"/>
      <c r="AP258" s="63"/>
    </row>
    <row r="259" spans="1:42" s="60" customFormat="1" x14ac:dyDescent="0.2">
      <c r="A259" s="5"/>
      <c r="B259" s="5"/>
      <c r="C259" s="144"/>
      <c r="D259" s="65"/>
      <c r="E259" s="5"/>
      <c r="F259" s="190"/>
      <c r="G259" s="278"/>
      <c r="H259" s="139"/>
      <c r="I259" s="139"/>
      <c r="J259" s="139"/>
      <c r="K259" s="63"/>
      <c r="L259" s="63"/>
      <c r="M259" s="63"/>
      <c r="N259" s="63"/>
      <c r="O259" s="63"/>
      <c r="P259" s="63"/>
      <c r="Q259" s="63"/>
      <c r="R259" s="63"/>
      <c r="S259" s="63"/>
      <c r="T259" s="63"/>
      <c r="U259" s="63"/>
      <c r="V259" s="63"/>
      <c r="W259" s="63"/>
      <c r="X259" s="63"/>
      <c r="Y259" s="63"/>
      <c r="Z259" s="63"/>
      <c r="AA259" s="63"/>
      <c r="AB259" s="63"/>
      <c r="AC259" s="63"/>
      <c r="AD259" s="63"/>
      <c r="AE259" s="63"/>
      <c r="AF259" s="63"/>
      <c r="AG259" s="63"/>
      <c r="AH259" s="63"/>
      <c r="AI259" s="63"/>
      <c r="AJ259" s="63"/>
      <c r="AK259" s="63"/>
      <c r="AL259" s="63"/>
      <c r="AM259" s="63"/>
      <c r="AN259" s="63"/>
      <c r="AO259" s="63"/>
      <c r="AP259" s="63"/>
    </row>
    <row r="260" spans="1:42" s="60" customFormat="1" x14ac:dyDescent="0.2">
      <c r="A260" s="5"/>
      <c r="B260" s="5"/>
      <c r="C260" s="144"/>
      <c r="D260" s="65"/>
      <c r="E260" s="5"/>
      <c r="F260" s="190"/>
      <c r="G260" s="278"/>
      <c r="H260" s="139"/>
      <c r="I260" s="139"/>
      <c r="J260" s="139"/>
      <c r="K260" s="63"/>
      <c r="L260" s="63"/>
      <c r="M260" s="63"/>
      <c r="N260" s="63"/>
      <c r="O260" s="63"/>
      <c r="P260" s="63"/>
      <c r="Q260" s="63"/>
      <c r="R260" s="63"/>
      <c r="S260" s="63"/>
      <c r="T260" s="63"/>
      <c r="U260" s="63"/>
      <c r="V260" s="63"/>
      <c r="W260" s="63"/>
      <c r="X260" s="63"/>
      <c r="Y260" s="63"/>
      <c r="Z260" s="63"/>
      <c r="AA260" s="63"/>
      <c r="AB260" s="63"/>
      <c r="AC260" s="63"/>
      <c r="AD260" s="63"/>
      <c r="AE260" s="63"/>
      <c r="AF260" s="63"/>
      <c r="AG260" s="63"/>
      <c r="AH260" s="63"/>
      <c r="AI260" s="63"/>
      <c r="AJ260" s="63"/>
      <c r="AK260" s="63"/>
      <c r="AL260" s="63"/>
      <c r="AM260" s="63"/>
      <c r="AN260" s="63"/>
      <c r="AO260" s="63"/>
      <c r="AP260" s="63"/>
    </row>
    <row r="261" spans="1:42" s="60" customFormat="1" x14ac:dyDescent="0.2">
      <c r="A261" s="5"/>
      <c r="B261" s="5"/>
      <c r="C261" s="144"/>
      <c r="D261" s="65"/>
      <c r="E261" s="5"/>
      <c r="F261" s="190"/>
      <c r="G261" s="278"/>
      <c r="H261" s="139"/>
      <c r="I261" s="139"/>
      <c r="J261" s="139"/>
      <c r="K261" s="63"/>
      <c r="L261" s="63"/>
      <c r="M261" s="63"/>
      <c r="N261" s="63"/>
      <c r="O261" s="63"/>
      <c r="P261" s="63"/>
      <c r="Q261" s="63"/>
      <c r="R261" s="63"/>
      <c r="S261" s="63"/>
      <c r="T261" s="63"/>
      <c r="U261" s="63"/>
      <c r="V261" s="63"/>
      <c r="W261" s="63"/>
      <c r="X261" s="63"/>
      <c r="Y261" s="63"/>
      <c r="Z261" s="63"/>
      <c r="AA261" s="63"/>
      <c r="AB261" s="63"/>
      <c r="AC261" s="63"/>
      <c r="AD261" s="63"/>
      <c r="AE261" s="63"/>
      <c r="AF261" s="63"/>
      <c r="AG261" s="63"/>
      <c r="AH261" s="63"/>
      <c r="AI261" s="63"/>
      <c r="AJ261" s="63"/>
      <c r="AK261" s="63"/>
      <c r="AL261" s="63"/>
      <c r="AM261" s="63"/>
      <c r="AN261" s="63"/>
      <c r="AO261" s="63"/>
      <c r="AP261" s="63"/>
    </row>
    <row r="262" spans="1:42" s="60" customFormat="1" x14ac:dyDescent="0.2">
      <c r="A262" s="5"/>
      <c r="B262" s="5"/>
      <c r="C262" s="144"/>
      <c r="D262" s="65"/>
      <c r="E262" s="5"/>
      <c r="F262" s="190"/>
      <c r="G262" s="278"/>
      <c r="H262" s="139"/>
      <c r="I262" s="139"/>
      <c r="J262" s="139"/>
      <c r="K262" s="63"/>
      <c r="L262" s="63"/>
      <c r="M262" s="63"/>
      <c r="N262" s="63"/>
      <c r="O262" s="63"/>
      <c r="P262" s="63"/>
      <c r="Q262" s="63"/>
      <c r="R262" s="63"/>
      <c r="S262" s="63"/>
      <c r="T262" s="63"/>
      <c r="U262" s="63"/>
      <c r="V262" s="63"/>
      <c r="W262" s="63"/>
      <c r="X262" s="63"/>
      <c r="Y262" s="63"/>
      <c r="Z262" s="63"/>
      <c r="AA262" s="63"/>
      <c r="AB262" s="63"/>
      <c r="AC262" s="63"/>
      <c r="AD262" s="63"/>
      <c r="AE262" s="63"/>
      <c r="AF262" s="63"/>
      <c r="AG262" s="63"/>
      <c r="AH262" s="63"/>
      <c r="AI262" s="63"/>
      <c r="AJ262" s="63"/>
      <c r="AK262" s="63"/>
      <c r="AL262" s="63"/>
      <c r="AM262" s="63"/>
      <c r="AN262" s="63"/>
      <c r="AO262" s="63"/>
      <c r="AP262" s="63"/>
    </row>
    <row r="263" spans="1:42" s="60" customFormat="1" x14ac:dyDescent="0.2">
      <c r="A263" s="5"/>
      <c r="B263" s="5"/>
      <c r="C263" s="144"/>
      <c r="D263" s="65"/>
      <c r="E263" s="5"/>
      <c r="F263" s="190"/>
      <c r="G263" s="278"/>
      <c r="H263" s="139"/>
      <c r="I263" s="139"/>
      <c r="J263" s="139"/>
      <c r="K263" s="63"/>
      <c r="L263" s="63"/>
      <c r="M263" s="63"/>
      <c r="N263" s="63"/>
      <c r="O263" s="63"/>
      <c r="P263" s="63"/>
      <c r="Q263" s="63"/>
      <c r="R263" s="63"/>
      <c r="S263" s="63"/>
      <c r="T263" s="63"/>
      <c r="U263" s="63"/>
      <c r="V263" s="63"/>
      <c r="W263" s="63"/>
      <c r="X263" s="63"/>
      <c r="Y263" s="63"/>
      <c r="Z263" s="63"/>
      <c r="AA263" s="63"/>
      <c r="AB263" s="63"/>
      <c r="AC263" s="63"/>
      <c r="AD263" s="63"/>
      <c r="AE263" s="63"/>
      <c r="AF263" s="63"/>
      <c r="AG263" s="63"/>
      <c r="AH263" s="63"/>
      <c r="AI263" s="63"/>
      <c r="AJ263" s="63"/>
      <c r="AK263" s="63"/>
      <c r="AL263" s="63"/>
      <c r="AM263" s="63"/>
      <c r="AN263" s="63"/>
      <c r="AO263" s="63"/>
      <c r="AP263" s="63"/>
    </row>
    <row r="264" spans="1:42" s="60" customFormat="1" x14ac:dyDescent="0.2">
      <c r="A264" s="5"/>
      <c r="B264" s="5"/>
      <c r="C264" s="144"/>
      <c r="D264" s="65"/>
      <c r="E264" s="5"/>
      <c r="F264" s="190"/>
      <c r="G264" s="278"/>
      <c r="H264" s="139"/>
      <c r="I264" s="139"/>
      <c r="J264" s="139"/>
      <c r="K264" s="63"/>
      <c r="L264" s="63"/>
      <c r="M264" s="63"/>
      <c r="N264" s="63"/>
      <c r="O264" s="63"/>
      <c r="P264" s="63"/>
      <c r="Q264" s="63"/>
      <c r="R264" s="63"/>
      <c r="S264" s="63"/>
      <c r="T264" s="63"/>
      <c r="U264" s="63"/>
      <c r="V264" s="63"/>
      <c r="W264" s="63"/>
      <c r="X264" s="63"/>
      <c r="Y264" s="63"/>
      <c r="Z264" s="63"/>
      <c r="AA264" s="63"/>
      <c r="AB264" s="63"/>
      <c r="AC264" s="63"/>
      <c r="AD264" s="63"/>
      <c r="AE264" s="63"/>
      <c r="AF264" s="63"/>
      <c r="AG264" s="63"/>
      <c r="AH264" s="63"/>
      <c r="AI264" s="63"/>
      <c r="AJ264" s="63"/>
      <c r="AK264" s="63"/>
      <c r="AL264" s="63"/>
      <c r="AM264" s="63"/>
      <c r="AN264" s="63"/>
      <c r="AO264" s="63"/>
      <c r="AP264" s="63"/>
    </row>
    <row r="265" spans="1:42" s="60" customFormat="1" x14ac:dyDescent="0.2">
      <c r="A265" s="5"/>
      <c r="B265" s="5"/>
      <c r="C265" s="144"/>
      <c r="D265" s="65"/>
      <c r="E265" s="5"/>
      <c r="F265" s="190"/>
      <c r="G265" s="278"/>
      <c r="H265" s="139"/>
      <c r="I265" s="139"/>
      <c r="J265" s="139"/>
      <c r="K265" s="63"/>
      <c r="L265" s="63"/>
      <c r="M265" s="63"/>
      <c r="N265" s="63"/>
      <c r="O265" s="63"/>
      <c r="P265" s="63"/>
      <c r="Q265" s="63"/>
      <c r="R265" s="63"/>
      <c r="S265" s="63"/>
      <c r="T265" s="63"/>
      <c r="U265" s="63"/>
      <c r="V265" s="63"/>
      <c r="W265" s="63"/>
      <c r="X265" s="63"/>
      <c r="Y265" s="63"/>
      <c r="Z265" s="63"/>
      <c r="AA265" s="63"/>
      <c r="AB265" s="63"/>
      <c r="AC265" s="63"/>
      <c r="AD265" s="63"/>
      <c r="AE265" s="63"/>
      <c r="AF265" s="63"/>
      <c r="AG265" s="63"/>
      <c r="AH265" s="63"/>
      <c r="AI265" s="63"/>
      <c r="AJ265" s="63"/>
      <c r="AK265" s="63"/>
      <c r="AL265" s="63"/>
      <c r="AM265" s="63"/>
      <c r="AN265" s="63"/>
      <c r="AO265" s="63"/>
      <c r="AP265" s="63"/>
    </row>
    <row r="266" spans="1:42" s="60" customFormat="1" x14ac:dyDescent="0.2">
      <c r="A266" s="5"/>
      <c r="B266" s="5"/>
      <c r="C266" s="144"/>
      <c r="D266" s="65"/>
      <c r="E266" s="5"/>
      <c r="F266" s="190"/>
      <c r="G266" s="278"/>
      <c r="H266" s="139"/>
      <c r="I266" s="139"/>
      <c r="J266" s="139"/>
      <c r="K266" s="63"/>
      <c r="L266" s="63"/>
      <c r="M266" s="63"/>
      <c r="N266" s="63"/>
      <c r="O266" s="63"/>
      <c r="P266" s="63"/>
      <c r="Q266" s="63"/>
      <c r="R266" s="63"/>
      <c r="S266" s="63"/>
      <c r="T266" s="63"/>
      <c r="U266" s="63"/>
      <c r="V266" s="63"/>
      <c r="W266" s="63"/>
      <c r="X266" s="63"/>
      <c r="Y266" s="63"/>
      <c r="Z266" s="63"/>
      <c r="AA266" s="63"/>
      <c r="AB266" s="63"/>
      <c r="AC266" s="63"/>
      <c r="AD266" s="63"/>
      <c r="AE266" s="63"/>
      <c r="AF266" s="63"/>
      <c r="AG266" s="63"/>
      <c r="AH266" s="63"/>
      <c r="AI266" s="63"/>
      <c r="AJ266" s="63"/>
      <c r="AK266" s="63"/>
      <c r="AL266" s="63"/>
      <c r="AM266" s="63"/>
      <c r="AN266" s="63"/>
      <c r="AO266" s="63"/>
      <c r="AP266" s="63"/>
    </row>
    <row r="267" spans="1:42" s="60" customFormat="1" x14ac:dyDescent="0.2">
      <c r="A267" s="5"/>
      <c r="B267" s="5"/>
      <c r="C267" s="144"/>
      <c r="D267" s="65"/>
      <c r="E267" s="5"/>
      <c r="F267" s="190"/>
      <c r="G267" s="278"/>
      <c r="H267" s="139"/>
      <c r="I267" s="139"/>
      <c r="J267" s="139"/>
      <c r="K267" s="63"/>
      <c r="L267" s="63"/>
      <c r="M267" s="63"/>
      <c r="N267" s="63"/>
      <c r="O267" s="63"/>
      <c r="P267" s="63"/>
      <c r="Q267" s="63"/>
      <c r="R267" s="63"/>
      <c r="S267" s="63"/>
      <c r="T267" s="63"/>
      <c r="U267" s="63"/>
      <c r="V267" s="63"/>
      <c r="W267" s="63"/>
      <c r="X267" s="63"/>
      <c r="Y267" s="63"/>
      <c r="Z267" s="63"/>
      <c r="AA267" s="63"/>
      <c r="AB267" s="63"/>
      <c r="AC267" s="63"/>
      <c r="AD267" s="63"/>
      <c r="AE267" s="63"/>
      <c r="AF267" s="63"/>
      <c r="AG267" s="63"/>
      <c r="AH267" s="63"/>
      <c r="AI267" s="63"/>
      <c r="AJ267" s="63"/>
      <c r="AK267" s="63"/>
      <c r="AL267" s="63"/>
      <c r="AM267" s="63"/>
      <c r="AN267" s="63"/>
      <c r="AO267" s="63"/>
      <c r="AP267" s="63"/>
    </row>
    <row r="268" spans="1:42" s="60" customFormat="1" x14ac:dyDescent="0.2">
      <c r="A268" s="5"/>
      <c r="B268" s="5"/>
      <c r="C268" s="144"/>
      <c r="D268" s="65"/>
      <c r="E268" s="5"/>
      <c r="F268" s="190"/>
      <c r="G268" s="278"/>
      <c r="H268" s="139"/>
      <c r="I268" s="139"/>
      <c r="J268" s="139"/>
      <c r="K268" s="63"/>
      <c r="L268" s="63"/>
      <c r="M268" s="63"/>
      <c r="N268" s="63"/>
      <c r="O268" s="63"/>
      <c r="P268" s="63"/>
      <c r="Q268" s="63"/>
      <c r="R268" s="63"/>
      <c r="S268" s="63"/>
      <c r="T268" s="63"/>
      <c r="U268" s="63"/>
      <c r="V268" s="63"/>
      <c r="W268" s="63"/>
      <c r="X268" s="63"/>
      <c r="Y268" s="63"/>
      <c r="Z268" s="63"/>
      <c r="AA268" s="63"/>
      <c r="AB268" s="63"/>
      <c r="AC268" s="63"/>
      <c r="AD268" s="63"/>
      <c r="AE268" s="63"/>
      <c r="AF268" s="63"/>
      <c r="AG268" s="63"/>
      <c r="AH268" s="63"/>
      <c r="AI268" s="63"/>
      <c r="AJ268" s="63"/>
      <c r="AK268" s="63"/>
      <c r="AL268" s="63"/>
      <c r="AM268" s="63"/>
      <c r="AN268" s="63"/>
      <c r="AO268" s="63"/>
      <c r="AP268" s="63"/>
    </row>
    <row r="269" spans="1:42" s="60" customFormat="1" x14ac:dyDescent="0.2">
      <c r="A269" s="5"/>
      <c r="B269" s="5"/>
      <c r="C269" s="144"/>
      <c r="D269" s="65"/>
      <c r="E269" s="5"/>
      <c r="F269" s="190"/>
      <c r="G269" s="278"/>
      <c r="H269" s="139"/>
      <c r="I269" s="139"/>
      <c r="J269" s="139"/>
      <c r="K269" s="63"/>
      <c r="L269" s="63"/>
      <c r="M269" s="63"/>
      <c r="N269" s="63"/>
      <c r="O269" s="63"/>
      <c r="P269" s="63"/>
      <c r="Q269" s="63"/>
      <c r="R269" s="63"/>
      <c r="S269" s="63"/>
      <c r="T269" s="63"/>
      <c r="U269" s="63"/>
      <c r="V269" s="63"/>
      <c r="W269" s="63"/>
      <c r="X269" s="63"/>
      <c r="Y269" s="63"/>
      <c r="Z269" s="63"/>
      <c r="AA269" s="63"/>
      <c r="AB269" s="63"/>
      <c r="AC269" s="63"/>
      <c r="AD269" s="63"/>
      <c r="AE269" s="63"/>
      <c r="AF269" s="63"/>
      <c r="AG269" s="63"/>
      <c r="AH269" s="63"/>
      <c r="AI269" s="63"/>
      <c r="AJ269" s="63"/>
      <c r="AK269" s="63"/>
      <c r="AL269" s="63"/>
      <c r="AM269" s="63"/>
      <c r="AN269" s="63"/>
      <c r="AO269" s="63"/>
      <c r="AP269" s="63"/>
    </row>
    <row r="270" spans="1:42" s="60" customFormat="1" x14ac:dyDescent="0.2">
      <c r="A270" s="5"/>
      <c r="B270" s="5"/>
      <c r="C270" s="144"/>
      <c r="D270" s="65"/>
      <c r="E270" s="5"/>
      <c r="F270" s="190"/>
      <c r="G270" s="278"/>
      <c r="H270" s="139"/>
      <c r="I270" s="139"/>
      <c r="J270" s="139"/>
      <c r="K270" s="63"/>
      <c r="L270" s="63"/>
      <c r="M270" s="63"/>
      <c r="N270" s="63"/>
      <c r="O270" s="63"/>
      <c r="P270" s="63"/>
      <c r="Q270" s="63"/>
      <c r="R270" s="63"/>
      <c r="S270" s="63"/>
      <c r="T270" s="63"/>
      <c r="U270" s="63"/>
      <c r="V270" s="63"/>
      <c r="W270" s="63"/>
      <c r="X270" s="63"/>
      <c r="Y270" s="63"/>
      <c r="Z270" s="63"/>
      <c r="AA270" s="63"/>
      <c r="AB270" s="63"/>
      <c r="AC270" s="63"/>
      <c r="AD270" s="63"/>
      <c r="AE270" s="63"/>
      <c r="AF270" s="63"/>
      <c r="AG270" s="63"/>
      <c r="AH270" s="63"/>
      <c r="AI270" s="63"/>
      <c r="AJ270" s="63"/>
      <c r="AK270" s="63"/>
      <c r="AL270" s="63"/>
      <c r="AM270" s="63"/>
      <c r="AN270" s="63"/>
      <c r="AO270" s="63"/>
      <c r="AP270" s="63"/>
    </row>
    <row r="271" spans="1:42" s="60" customFormat="1" x14ac:dyDescent="0.2">
      <c r="A271" s="5"/>
      <c r="B271" s="5"/>
      <c r="C271" s="144"/>
      <c r="D271" s="65"/>
      <c r="E271" s="5"/>
      <c r="F271" s="190"/>
      <c r="G271" s="278"/>
      <c r="H271" s="139"/>
      <c r="I271" s="139"/>
      <c r="J271" s="139"/>
      <c r="K271" s="63"/>
      <c r="L271" s="63"/>
      <c r="M271" s="63"/>
      <c r="N271" s="63"/>
      <c r="O271" s="63"/>
      <c r="P271" s="63"/>
      <c r="Q271" s="63"/>
      <c r="R271" s="63"/>
      <c r="S271" s="63"/>
      <c r="T271" s="63"/>
      <c r="U271" s="63"/>
      <c r="V271" s="63"/>
      <c r="W271" s="63"/>
      <c r="X271" s="63"/>
      <c r="Y271" s="63"/>
      <c r="Z271" s="63"/>
      <c r="AA271" s="63"/>
      <c r="AB271" s="63"/>
      <c r="AC271" s="63"/>
      <c r="AD271" s="63"/>
      <c r="AE271" s="63"/>
      <c r="AF271" s="63"/>
      <c r="AG271" s="63"/>
      <c r="AH271" s="63"/>
      <c r="AI271" s="63"/>
      <c r="AJ271" s="63"/>
      <c r="AK271" s="63"/>
      <c r="AL271" s="63"/>
      <c r="AM271" s="63"/>
      <c r="AN271" s="63"/>
      <c r="AO271" s="63"/>
      <c r="AP271" s="63"/>
    </row>
    <row r="272" spans="1:42" s="60" customFormat="1" x14ac:dyDescent="0.2">
      <c r="A272" s="5"/>
      <c r="B272" s="5"/>
      <c r="C272" s="144"/>
      <c r="D272" s="65"/>
      <c r="E272" s="5"/>
      <c r="F272" s="190"/>
      <c r="G272" s="278"/>
      <c r="H272" s="139"/>
      <c r="I272" s="139"/>
      <c r="J272" s="139"/>
      <c r="K272" s="63"/>
      <c r="L272" s="63"/>
      <c r="M272" s="63"/>
      <c r="N272" s="63"/>
      <c r="O272" s="63"/>
      <c r="P272" s="63"/>
      <c r="Q272" s="63"/>
      <c r="R272" s="63"/>
      <c r="S272" s="63"/>
      <c r="T272" s="63"/>
      <c r="U272" s="63"/>
      <c r="V272" s="63"/>
      <c r="W272" s="63"/>
      <c r="X272" s="63"/>
      <c r="Y272" s="63"/>
      <c r="Z272" s="63"/>
      <c r="AA272" s="63"/>
      <c r="AB272" s="63"/>
      <c r="AC272" s="63"/>
      <c r="AD272" s="63"/>
      <c r="AE272" s="63"/>
      <c r="AF272" s="63"/>
      <c r="AG272" s="63"/>
      <c r="AH272" s="63"/>
      <c r="AI272" s="63"/>
      <c r="AJ272" s="63"/>
      <c r="AK272" s="63"/>
      <c r="AL272" s="63"/>
      <c r="AM272" s="63"/>
      <c r="AN272" s="63"/>
      <c r="AO272" s="63"/>
      <c r="AP272" s="63"/>
    </row>
    <row r="273" spans="1:42" s="60" customFormat="1" x14ac:dyDescent="0.2">
      <c r="A273" s="5"/>
      <c r="B273" s="5"/>
      <c r="C273" s="144"/>
      <c r="D273" s="65"/>
      <c r="E273" s="5"/>
      <c r="F273" s="190"/>
      <c r="G273" s="278"/>
      <c r="H273" s="139"/>
      <c r="I273" s="139"/>
      <c r="J273" s="139"/>
      <c r="K273" s="63"/>
      <c r="L273" s="63"/>
      <c r="M273" s="63"/>
      <c r="N273" s="63"/>
      <c r="O273" s="63"/>
      <c r="P273" s="63"/>
      <c r="Q273" s="63"/>
      <c r="R273" s="63"/>
      <c r="S273" s="63"/>
      <c r="T273" s="63"/>
      <c r="U273" s="63"/>
      <c r="V273" s="63"/>
      <c r="W273" s="63"/>
      <c r="X273" s="63"/>
      <c r="Y273" s="63"/>
      <c r="Z273" s="63"/>
      <c r="AA273" s="63"/>
      <c r="AB273" s="63"/>
      <c r="AC273" s="63"/>
      <c r="AD273" s="63"/>
      <c r="AE273" s="63"/>
      <c r="AF273" s="63"/>
      <c r="AG273" s="63"/>
      <c r="AH273" s="63"/>
      <c r="AI273" s="63"/>
      <c r="AJ273" s="63"/>
      <c r="AK273" s="63"/>
      <c r="AL273" s="63"/>
      <c r="AM273" s="63"/>
      <c r="AN273" s="63"/>
      <c r="AO273" s="63"/>
      <c r="AP273" s="63"/>
    </row>
    <row r="274" spans="1:42" s="60" customFormat="1" x14ac:dyDescent="0.2">
      <c r="A274" s="5"/>
      <c r="B274" s="5"/>
      <c r="C274" s="144"/>
      <c r="D274" s="65"/>
      <c r="E274" s="5"/>
      <c r="F274" s="190"/>
      <c r="G274" s="278"/>
      <c r="H274" s="139"/>
      <c r="I274" s="139"/>
      <c r="J274" s="139"/>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c r="AN274" s="63"/>
      <c r="AO274" s="63"/>
      <c r="AP274" s="63"/>
    </row>
    <row r="275" spans="1:42" s="60" customFormat="1" x14ac:dyDescent="0.2">
      <c r="A275" s="5"/>
      <c r="B275" s="5"/>
      <c r="C275" s="144"/>
      <c r="D275" s="65"/>
      <c r="E275" s="5"/>
      <c r="F275" s="190"/>
      <c r="G275" s="278"/>
      <c r="H275" s="139"/>
      <c r="I275" s="139"/>
      <c r="J275" s="139"/>
      <c r="K275" s="63"/>
      <c r="L275" s="63"/>
      <c r="M275" s="63"/>
      <c r="N275" s="63"/>
      <c r="O275" s="63"/>
      <c r="P275" s="63"/>
      <c r="Q275" s="63"/>
      <c r="R275" s="63"/>
      <c r="S275" s="63"/>
      <c r="T275" s="63"/>
      <c r="U275" s="63"/>
      <c r="V275" s="63"/>
      <c r="W275" s="63"/>
      <c r="X275" s="63"/>
      <c r="Y275" s="63"/>
      <c r="Z275" s="63"/>
      <c r="AA275" s="63"/>
      <c r="AB275" s="63"/>
      <c r="AC275" s="63"/>
      <c r="AD275" s="63"/>
      <c r="AE275" s="63"/>
      <c r="AF275" s="63"/>
      <c r="AG275" s="63"/>
      <c r="AH275" s="63"/>
      <c r="AI275" s="63"/>
      <c r="AJ275" s="63"/>
      <c r="AK275" s="63"/>
      <c r="AL275" s="63"/>
      <c r="AM275" s="63"/>
      <c r="AN275" s="63"/>
      <c r="AO275" s="63"/>
      <c r="AP275" s="63"/>
    </row>
    <row r="276" spans="1:42" s="60" customFormat="1" x14ac:dyDescent="0.2">
      <c r="A276" s="5"/>
      <c r="B276" s="5"/>
      <c r="C276" s="144"/>
      <c r="D276" s="65"/>
      <c r="E276" s="5"/>
      <c r="F276" s="190"/>
      <c r="G276" s="278"/>
      <c r="H276" s="139"/>
      <c r="I276" s="139"/>
      <c r="J276" s="139"/>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3"/>
      <c r="AO276" s="63"/>
      <c r="AP276" s="63"/>
    </row>
    <row r="277" spans="1:42" s="60" customFormat="1" x14ac:dyDescent="0.2">
      <c r="A277" s="5"/>
      <c r="B277" s="5"/>
      <c r="C277" s="144"/>
      <c r="D277" s="65"/>
      <c r="E277" s="5"/>
      <c r="F277" s="190"/>
      <c r="G277" s="278"/>
      <c r="H277" s="139"/>
      <c r="I277" s="139"/>
      <c r="J277" s="139"/>
      <c r="K277" s="63"/>
      <c r="L277" s="63"/>
      <c r="M277" s="63"/>
      <c r="N277" s="63"/>
      <c r="O277" s="63"/>
      <c r="P277" s="63"/>
      <c r="Q277" s="63"/>
      <c r="R277" s="63"/>
      <c r="S277" s="63"/>
      <c r="T277" s="63"/>
      <c r="U277" s="63"/>
      <c r="V277" s="63"/>
      <c r="W277" s="63"/>
      <c r="X277" s="63"/>
      <c r="Y277" s="63"/>
      <c r="Z277" s="63"/>
      <c r="AA277" s="63"/>
      <c r="AB277" s="63"/>
      <c r="AC277" s="63"/>
      <c r="AD277" s="63"/>
      <c r="AE277" s="63"/>
      <c r="AF277" s="63"/>
      <c r="AG277" s="63"/>
      <c r="AH277" s="63"/>
      <c r="AI277" s="63"/>
      <c r="AJ277" s="63"/>
      <c r="AK277" s="63"/>
      <c r="AL277" s="63"/>
      <c r="AM277" s="63"/>
      <c r="AN277" s="63"/>
      <c r="AO277" s="63"/>
      <c r="AP277" s="63"/>
    </row>
    <row r="278" spans="1:42" s="60" customFormat="1" x14ac:dyDescent="0.2">
      <c r="A278" s="5"/>
      <c r="B278" s="5"/>
      <c r="C278" s="144"/>
      <c r="D278" s="65"/>
      <c r="E278" s="5"/>
      <c r="F278" s="190"/>
      <c r="G278" s="278"/>
      <c r="H278" s="139"/>
      <c r="I278" s="139"/>
      <c r="J278" s="139"/>
      <c r="K278" s="63"/>
      <c r="L278" s="63"/>
      <c r="M278" s="63"/>
      <c r="N278" s="63"/>
      <c r="O278" s="63"/>
      <c r="P278" s="63"/>
      <c r="Q278" s="63"/>
      <c r="R278" s="63"/>
      <c r="S278" s="63"/>
      <c r="T278" s="63"/>
      <c r="U278" s="63"/>
      <c r="V278" s="63"/>
      <c r="W278" s="63"/>
      <c r="X278" s="63"/>
      <c r="Y278" s="63"/>
      <c r="Z278" s="63"/>
      <c r="AA278" s="63"/>
      <c r="AB278" s="63"/>
      <c r="AC278" s="63"/>
      <c r="AD278" s="63"/>
      <c r="AE278" s="63"/>
      <c r="AF278" s="63"/>
      <c r="AG278" s="63"/>
      <c r="AH278" s="63"/>
      <c r="AI278" s="63"/>
      <c r="AJ278" s="63"/>
      <c r="AK278" s="63"/>
      <c r="AL278" s="63"/>
      <c r="AM278" s="63"/>
      <c r="AN278" s="63"/>
      <c r="AO278" s="63"/>
      <c r="AP278" s="63"/>
    </row>
    <row r="279" spans="1:42" s="60" customFormat="1" x14ac:dyDescent="0.2">
      <c r="A279" s="5"/>
      <c r="B279" s="5"/>
      <c r="C279" s="144"/>
      <c r="D279" s="65"/>
      <c r="E279" s="5"/>
      <c r="F279" s="190"/>
      <c r="G279" s="278"/>
      <c r="H279" s="139"/>
      <c r="I279" s="139"/>
      <c r="J279" s="139"/>
      <c r="K279" s="63"/>
      <c r="L279" s="63"/>
      <c r="M279" s="63"/>
      <c r="N279" s="63"/>
      <c r="O279" s="63"/>
      <c r="P279" s="63"/>
      <c r="Q279" s="63"/>
      <c r="R279" s="63"/>
      <c r="S279" s="63"/>
      <c r="T279" s="63"/>
      <c r="U279" s="63"/>
      <c r="V279" s="63"/>
      <c r="W279" s="63"/>
      <c r="X279" s="63"/>
      <c r="Y279" s="63"/>
      <c r="Z279" s="63"/>
      <c r="AA279" s="63"/>
      <c r="AB279" s="63"/>
      <c r="AC279" s="63"/>
      <c r="AD279" s="63"/>
      <c r="AE279" s="63"/>
      <c r="AF279" s="63"/>
      <c r="AG279" s="63"/>
      <c r="AH279" s="63"/>
      <c r="AI279" s="63"/>
      <c r="AJ279" s="63"/>
      <c r="AK279" s="63"/>
      <c r="AL279" s="63"/>
      <c r="AM279" s="63"/>
      <c r="AN279" s="63"/>
      <c r="AO279" s="63"/>
      <c r="AP279" s="63"/>
    </row>
    <row r="280" spans="1:42" s="60" customFormat="1" x14ac:dyDescent="0.2">
      <c r="A280" s="5"/>
      <c r="B280" s="5"/>
      <c r="C280" s="144"/>
      <c r="D280" s="65"/>
      <c r="E280" s="5"/>
      <c r="F280" s="190"/>
      <c r="G280" s="278"/>
      <c r="H280" s="139"/>
      <c r="I280" s="139"/>
      <c r="J280" s="139"/>
      <c r="K280" s="63"/>
      <c r="L280" s="63"/>
      <c r="M280" s="63"/>
      <c r="N280" s="63"/>
      <c r="O280" s="63"/>
      <c r="P280" s="63"/>
      <c r="Q280" s="63"/>
      <c r="R280" s="63"/>
      <c r="S280" s="63"/>
      <c r="T280" s="63"/>
      <c r="U280" s="63"/>
      <c r="V280" s="63"/>
      <c r="W280" s="63"/>
      <c r="X280" s="63"/>
      <c r="Y280" s="63"/>
      <c r="Z280" s="63"/>
      <c r="AA280" s="63"/>
      <c r="AB280" s="63"/>
      <c r="AC280" s="63"/>
      <c r="AD280" s="63"/>
      <c r="AE280" s="63"/>
      <c r="AF280" s="63"/>
      <c r="AG280" s="63"/>
      <c r="AH280" s="63"/>
      <c r="AI280" s="63"/>
      <c r="AJ280" s="63"/>
      <c r="AK280" s="63"/>
      <c r="AL280" s="63"/>
      <c r="AM280" s="63"/>
      <c r="AN280" s="63"/>
      <c r="AO280" s="63"/>
      <c r="AP280" s="63"/>
    </row>
    <row r="281" spans="1:42" s="60" customFormat="1" x14ac:dyDescent="0.2">
      <c r="A281" s="5"/>
      <c r="B281" s="5"/>
      <c r="C281" s="144"/>
      <c r="D281" s="65"/>
      <c r="E281" s="5"/>
      <c r="F281" s="190"/>
      <c r="G281" s="278"/>
      <c r="H281" s="139"/>
      <c r="I281" s="139"/>
      <c r="J281" s="139"/>
      <c r="K281" s="63"/>
      <c r="L281" s="63"/>
      <c r="M281" s="63"/>
      <c r="N281" s="63"/>
      <c r="O281" s="63"/>
      <c r="P281" s="63"/>
      <c r="Q281" s="63"/>
      <c r="R281" s="63"/>
      <c r="S281" s="63"/>
      <c r="T281" s="63"/>
      <c r="U281" s="63"/>
      <c r="V281" s="63"/>
      <c r="W281" s="63"/>
      <c r="X281" s="63"/>
      <c r="Y281" s="63"/>
      <c r="Z281" s="63"/>
      <c r="AA281" s="63"/>
      <c r="AB281" s="63"/>
      <c r="AC281" s="63"/>
      <c r="AD281" s="63"/>
      <c r="AE281" s="63"/>
      <c r="AF281" s="63"/>
      <c r="AG281" s="63"/>
      <c r="AH281" s="63"/>
      <c r="AI281" s="63"/>
      <c r="AJ281" s="63"/>
      <c r="AK281" s="63"/>
      <c r="AL281" s="63"/>
      <c r="AM281" s="63"/>
      <c r="AN281" s="63"/>
      <c r="AO281" s="63"/>
      <c r="AP281" s="63"/>
    </row>
    <row r="282" spans="1:42" s="60" customFormat="1" x14ac:dyDescent="0.2">
      <c r="A282" s="5"/>
      <c r="B282" s="5"/>
      <c r="C282" s="144"/>
      <c r="D282" s="65"/>
      <c r="E282" s="5"/>
      <c r="F282" s="190"/>
      <c r="G282" s="278"/>
      <c r="H282" s="139"/>
      <c r="I282" s="139"/>
      <c r="J282" s="139"/>
      <c r="K282" s="63"/>
      <c r="L282" s="63"/>
      <c r="M282" s="63"/>
      <c r="N282" s="63"/>
      <c r="O282" s="63"/>
      <c r="P282" s="63"/>
      <c r="Q282" s="63"/>
      <c r="R282" s="63"/>
      <c r="S282" s="63"/>
      <c r="T282" s="63"/>
      <c r="U282" s="63"/>
      <c r="V282" s="63"/>
      <c r="W282" s="63"/>
      <c r="X282" s="63"/>
      <c r="Y282" s="63"/>
      <c r="Z282" s="63"/>
      <c r="AA282" s="63"/>
      <c r="AB282" s="63"/>
      <c r="AC282" s="63"/>
      <c r="AD282" s="63"/>
      <c r="AE282" s="63"/>
      <c r="AF282" s="63"/>
      <c r="AG282" s="63"/>
      <c r="AH282" s="63"/>
      <c r="AI282" s="63"/>
      <c r="AJ282" s="63"/>
      <c r="AK282" s="63"/>
      <c r="AL282" s="63"/>
      <c r="AM282" s="63"/>
      <c r="AN282" s="63"/>
      <c r="AO282" s="63"/>
      <c r="AP282" s="63"/>
    </row>
    <row r="283" spans="1:42" s="60" customFormat="1" x14ac:dyDescent="0.2">
      <c r="A283" s="5"/>
      <c r="B283" s="5"/>
      <c r="C283" s="144"/>
      <c r="D283" s="65"/>
      <c r="E283" s="5"/>
      <c r="F283" s="190"/>
      <c r="G283" s="278"/>
      <c r="H283" s="139"/>
      <c r="I283" s="139"/>
      <c r="J283" s="139"/>
      <c r="K283" s="63"/>
      <c r="L283" s="63"/>
      <c r="M283" s="63"/>
      <c r="N283" s="63"/>
      <c r="O283" s="63"/>
      <c r="P283" s="63"/>
      <c r="Q283" s="63"/>
      <c r="R283" s="63"/>
      <c r="S283" s="63"/>
      <c r="T283" s="63"/>
      <c r="U283" s="63"/>
      <c r="V283" s="63"/>
      <c r="W283" s="63"/>
      <c r="X283" s="63"/>
      <c r="Y283" s="63"/>
      <c r="Z283" s="63"/>
      <c r="AA283" s="63"/>
      <c r="AB283" s="63"/>
      <c r="AC283" s="63"/>
      <c r="AD283" s="63"/>
      <c r="AE283" s="63"/>
      <c r="AF283" s="63"/>
      <c r="AG283" s="63"/>
      <c r="AH283" s="63"/>
      <c r="AI283" s="63"/>
      <c r="AJ283" s="63"/>
      <c r="AK283" s="63"/>
      <c r="AL283" s="63"/>
      <c r="AM283" s="63"/>
      <c r="AN283" s="63"/>
      <c r="AO283" s="63"/>
      <c r="AP283" s="63"/>
    </row>
    <row r="284" spans="1:42" s="60" customFormat="1" x14ac:dyDescent="0.2">
      <c r="A284" s="5"/>
      <c r="B284" s="5"/>
      <c r="C284" s="144"/>
      <c r="D284" s="65"/>
      <c r="E284" s="5"/>
      <c r="F284" s="190"/>
      <c r="G284" s="278"/>
      <c r="H284" s="139"/>
      <c r="I284" s="139"/>
      <c r="J284" s="139"/>
      <c r="K284" s="63"/>
      <c r="L284" s="63"/>
      <c r="M284" s="63"/>
      <c r="N284" s="63"/>
      <c r="O284" s="63"/>
      <c r="P284" s="63"/>
      <c r="Q284" s="63"/>
      <c r="R284" s="63"/>
      <c r="S284" s="63"/>
      <c r="T284" s="63"/>
      <c r="U284" s="63"/>
      <c r="V284" s="63"/>
      <c r="W284" s="63"/>
      <c r="X284" s="63"/>
      <c r="Y284" s="63"/>
      <c r="Z284" s="63"/>
      <c r="AA284" s="63"/>
      <c r="AB284" s="63"/>
      <c r="AC284" s="63"/>
      <c r="AD284" s="63"/>
      <c r="AE284" s="63"/>
      <c r="AF284" s="63"/>
      <c r="AG284" s="63"/>
      <c r="AH284" s="63"/>
      <c r="AI284" s="63"/>
      <c r="AJ284" s="63"/>
      <c r="AK284" s="63"/>
      <c r="AL284" s="63"/>
      <c r="AM284" s="63"/>
      <c r="AN284" s="63"/>
      <c r="AO284" s="63"/>
      <c r="AP284" s="63"/>
    </row>
    <row r="285" spans="1:42" s="60" customFormat="1" x14ac:dyDescent="0.2">
      <c r="A285" s="5"/>
      <c r="B285" s="5"/>
      <c r="C285" s="144"/>
      <c r="D285" s="65"/>
      <c r="E285" s="5"/>
      <c r="F285" s="190"/>
      <c r="G285" s="278"/>
      <c r="H285" s="139"/>
      <c r="I285" s="139"/>
      <c r="J285" s="139"/>
      <c r="K285" s="63"/>
      <c r="L285" s="63"/>
      <c r="M285" s="63"/>
      <c r="N285" s="63"/>
      <c r="O285" s="63"/>
      <c r="P285" s="63"/>
      <c r="Q285" s="63"/>
      <c r="R285" s="63"/>
      <c r="S285" s="63"/>
      <c r="T285" s="63"/>
      <c r="U285" s="63"/>
      <c r="V285" s="63"/>
      <c r="W285" s="63"/>
      <c r="X285" s="63"/>
      <c r="Y285" s="63"/>
      <c r="Z285" s="63"/>
      <c r="AA285" s="63"/>
      <c r="AB285" s="63"/>
      <c r="AC285" s="63"/>
      <c r="AD285" s="63"/>
      <c r="AE285" s="63"/>
      <c r="AF285" s="63"/>
      <c r="AG285" s="63"/>
      <c r="AH285" s="63"/>
      <c r="AI285" s="63"/>
      <c r="AJ285" s="63"/>
      <c r="AK285" s="63"/>
      <c r="AL285" s="63"/>
      <c r="AM285" s="63"/>
      <c r="AN285" s="63"/>
      <c r="AO285" s="63"/>
      <c r="AP285" s="63"/>
    </row>
    <row r="286" spans="1:42" s="60" customFormat="1" x14ac:dyDescent="0.2">
      <c r="A286" s="5"/>
      <c r="B286" s="5"/>
      <c r="C286" s="144"/>
      <c r="D286" s="65"/>
      <c r="E286" s="5"/>
      <c r="F286" s="190"/>
      <c r="G286" s="278"/>
      <c r="H286" s="139"/>
      <c r="I286" s="139"/>
      <c r="J286" s="139"/>
      <c r="K286" s="63"/>
      <c r="L286" s="63"/>
      <c r="M286" s="63"/>
      <c r="N286" s="63"/>
      <c r="O286" s="63"/>
      <c r="P286" s="63"/>
      <c r="Q286" s="63"/>
      <c r="R286" s="63"/>
      <c r="S286" s="63"/>
      <c r="T286" s="63"/>
      <c r="U286" s="63"/>
      <c r="V286" s="63"/>
      <c r="W286" s="63"/>
      <c r="X286" s="63"/>
      <c r="Y286" s="63"/>
      <c r="Z286" s="63"/>
      <c r="AA286" s="63"/>
      <c r="AB286" s="63"/>
      <c r="AC286" s="63"/>
      <c r="AD286" s="63"/>
      <c r="AE286" s="63"/>
      <c r="AF286" s="63"/>
      <c r="AG286" s="63"/>
      <c r="AH286" s="63"/>
      <c r="AI286" s="63"/>
      <c r="AJ286" s="63"/>
      <c r="AK286" s="63"/>
      <c r="AL286" s="63"/>
      <c r="AM286" s="63"/>
      <c r="AN286" s="63"/>
      <c r="AO286" s="63"/>
      <c r="AP286" s="63"/>
    </row>
    <row r="287" spans="1:42" s="60" customFormat="1" x14ac:dyDescent="0.2">
      <c r="A287" s="5"/>
      <c r="B287" s="5"/>
      <c r="C287" s="144"/>
      <c r="D287" s="65"/>
      <c r="E287" s="5"/>
      <c r="F287" s="190"/>
      <c r="G287" s="278"/>
      <c r="H287" s="139"/>
      <c r="I287" s="139"/>
      <c r="J287" s="139"/>
      <c r="K287" s="63"/>
      <c r="L287" s="63"/>
      <c r="M287" s="63"/>
      <c r="N287" s="63"/>
      <c r="O287" s="63"/>
      <c r="P287" s="63"/>
      <c r="Q287" s="63"/>
      <c r="R287" s="63"/>
      <c r="S287" s="63"/>
      <c r="T287" s="63"/>
      <c r="U287" s="63"/>
      <c r="V287" s="63"/>
      <c r="W287" s="63"/>
      <c r="X287" s="63"/>
      <c r="Y287" s="63"/>
      <c r="Z287" s="63"/>
      <c r="AA287" s="63"/>
      <c r="AB287" s="63"/>
      <c r="AC287" s="63"/>
      <c r="AD287" s="63"/>
      <c r="AE287" s="63"/>
      <c r="AF287" s="63"/>
      <c r="AG287" s="63"/>
      <c r="AH287" s="63"/>
      <c r="AI287" s="63"/>
      <c r="AJ287" s="63"/>
      <c r="AK287" s="63"/>
      <c r="AL287" s="63"/>
      <c r="AM287" s="63"/>
      <c r="AN287" s="63"/>
      <c r="AO287" s="63"/>
      <c r="AP287" s="63"/>
    </row>
    <row r="288" spans="1:42" s="60" customFormat="1" x14ac:dyDescent="0.2">
      <c r="A288" s="5"/>
      <c r="B288" s="5"/>
      <c r="C288" s="144"/>
      <c r="D288" s="65"/>
      <c r="E288" s="5"/>
      <c r="F288" s="190"/>
      <c r="G288" s="278"/>
      <c r="H288" s="139"/>
      <c r="I288" s="139"/>
      <c r="J288" s="139"/>
      <c r="K288" s="63"/>
      <c r="L288" s="63"/>
      <c r="M288" s="63"/>
      <c r="N288" s="63"/>
      <c r="O288" s="63"/>
      <c r="P288" s="63"/>
      <c r="Q288" s="63"/>
      <c r="R288" s="63"/>
      <c r="S288" s="63"/>
      <c r="T288" s="63"/>
      <c r="U288" s="63"/>
      <c r="V288" s="63"/>
      <c r="W288" s="63"/>
      <c r="X288" s="63"/>
      <c r="Y288" s="63"/>
      <c r="Z288" s="63"/>
      <c r="AA288" s="63"/>
      <c r="AB288" s="63"/>
      <c r="AC288" s="63"/>
      <c r="AD288" s="63"/>
      <c r="AE288" s="63"/>
      <c r="AF288" s="63"/>
      <c r="AG288" s="63"/>
      <c r="AH288" s="63"/>
      <c r="AI288" s="63"/>
      <c r="AJ288" s="63"/>
      <c r="AK288" s="63"/>
      <c r="AL288" s="63"/>
      <c r="AM288" s="63"/>
      <c r="AN288" s="63"/>
      <c r="AO288" s="63"/>
      <c r="AP288" s="63"/>
    </row>
    <row r="289" spans="1:42" s="60" customFormat="1" x14ac:dyDescent="0.2">
      <c r="A289" s="5"/>
      <c r="B289" s="5"/>
      <c r="C289" s="144"/>
      <c r="D289" s="65"/>
      <c r="E289" s="5"/>
      <c r="F289" s="190"/>
      <c r="G289" s="278"/>
      <c r="H289" s="139"/>
      <c r="I289" s="139"/>
      <c r="J289" s="139"/>
      <c r="K289" s="63"/>
      <c r="L289" s="63"/>
      <c r="M289" s="63"/>
      <c r="N289" s="63"/>
      <c r="O289" s="63"/>
      <c r="P289" s="63"/>
      <c r="Q289" s="63"/>
      <c r="R289" s="63"/>
      <c r="S289" s="63"/>
      <c r="T289" s="63"/>
      <c r="U289" s="63"/>
      <c r="V289" s="63"/>
      <c r="W289" s="63"/>
      <c r="X289" s="63"/>
      <c r="Y289" s="63"/>
      <c r="Z289" s="63"/>
      <c r="AA289" s="63"/>
      <c r="AB289" s="63"/>
      <c r="AC289" s="63"/>
      <c r="AD289" s="63"/>
      <c r="AE289" s="63"/>
      <c r="AF289" s="63"/>
      <c r="AG289" s="63"/>
      <c r="AH289" s="63"/>
      <c r="AI289" s="63"/>
      <c r="AJ289" s="63"/>
      <c r="AK289" s="63"/>
      <c r="AL289" s="63"/>
      <c r="AM289" s="63"/>
      <c r="AN289" s="63"/>
      <c r="AO289" s="63"/>
      <c r="AP289" s="63"/>
    </row>
    <row r="290" spans="1:42" s="60" customFormat="1" x14ac:dyDescent="0.2">
      <c r="A290" s="5"/>
      <c r="B290" s="5"/>
      <c r="C290" s="144"/>
      <c r="D290" s="65"/>
      <c r="E290" s="5"/>
      <c r="F290" s="190"/>
      <c r="G290" s="278"/>
      <c r="H290" s="139"/>
      <c r="I290" s="139"/>
      <c r="J290" s="139"/>
      <c r="K290" s="63"/>
      <c r="L290" s="63"/>
      <c r="M290" s="63"/>
      <c r="N290" s="63"/>
      <c r="O290" s="63"/>
      <c r="P290" s="63"/>
      <c r="Q290" s="63"/>
      <c r="R290" s="63"/>
      <c r="S290" s="63"/>
      <c r="T290" s="63"/>
      <c r="U290" s="63"/>
      <c r="V290" s="63"/>
      <c r="W290" s="63"/>
      <c r="X290" s="63"/>
      <c r="Y290" s="63"/>
      <c r="Z290" s="63"/>
      <c r="AA290" s="63"/>
      <c r="AB290" s="63"/>
      <c r="AC290" s="63"/>
      <c r="AD290" s="63"/>
      <c r="AE290" s="63"/>
      <c r="AF290" s="63"/>
      <c r="AG290" s="63"/>
      <c r="AH290" s="63"/>
      <c r="AI290" s="63"/>
      <c r="AJ290" s="63"/>
      <c r="AK290" s="63"/>
      <c r="AL290" s="63"/>
      <c r="AM290" s="63"/>
      <c r="AN290" s="63"/>
      <c r="AO290" s="63"/>
      <c r="AP290" s="63"/>
    </row>
    <row r="291" spans="1:42" s="60" customFormat="1" x14ac:dyDescent="0.2">
      <c r="A291" s="5"/>
      <c r="B291" s="5"/>
      <c r="C291" s="144"/>
      <c r="D291" s="65"/>
      <c r="E291" s="5"/>
      <c r="F291" s="190"/>
      <c r="G291" s="278"/>
      <c r="H291" s="139"/>
      <c r="I291" s="139"/>
      <c r="J291" s="139"/>
      <c r="K291" s="63"/>
      <c r="L291" s="63"/>
      <c r="M291" s="63"/>
      <c r="N291" s="63"/>
      <c r="O291" s="63"/>
      <c r="P291" s="63"/>
      <c r="Q291" s="63"/>
      <c r="R291" s="63"/>
      <c r="S291" s="63"/>
      <c r="T291" s="63"/>
      <c r="U291" s="63"/>
      <c r="V291" s="63"/>
      <c r="W291" s="63"/>
      <c r="X291" s="63"/>
      <c r="Y291" s="63"/>
      <c r="Z291" s="63"/>
      <c r="AA291" s="63"/>
      <c r="AB291" s="63"/>
      <c r="AC291" s="63"/>
      <c r="AD291" s="63"/>
      <c r="AE291" s="63"/>
      <c r="AF291" s="63"/>
      <c r="AG291" s="63"/>
      <c r="AH291" s="63"/>
      <c r="AI291" s="63"/>
      <c r="AJ291" s="63"/>
      <c r="AK291" s="63"/>
      <c r="AL291" s="63"/>
      <c r="AM291" s="63"/>
      <c r="AN291" s="63"/>
      <c r="AO291" s="63"/>
      <c r="AP291" s="63"/>
    </row>
    <row r="292" spans="1:42" s="60" customFormat="1" x14ac:dyDescent="0.2">
      <c r="A292" s="5"/>
      <c r="B292" s="5"/>
      <c r="C292" s="144"/>
      <c r="D292" s="65"/>
      <c r="E292" s="5"/>
      <c r="F292" s="190"/>
      <c r="G292" s="278"/>
      <c r="H292" s="139"/>
      <c r="I292" s="139"/>
      <c r="J292" s="139"/>
      <c r="K292" s="63"/>
      <c r="L292" s="63"/>
      <c r="M292" s="63"/>
      <c r="N292" s="63"/>
      <c r="O292" s="63"/>
      <c r="P292" s="63"/>
      <c r="Q292" s="63"/>
      <c r="R292" s="63"/>
      <c r="S292" s="63"/>
      <c r="T292" s="63"/>
      <c r="U292" s="63"/>
      <c r="V292" s="63"/>
      <c r="W292" s="63"/>
      <c r="X292" s="63"/>
      <c r="Y292" s="63"/>
      <c r="Z292" s="63"/>
      <c r="AA292" s="63"/>
      <c r="AB292" s="63"/>
      <c r="AC292" s="63"/>
      <c r="AD292" s="63"/>
      <c r="AE292" s="63"/>
      <c r="AF292" s="63"/>
      <c r="AG292" s="63"/>
      <c r="AH292" s="63"/>
      <c r="AI292" s="63"/>
      <c r="AJ292" s="63"/>
      <c r="AK292" s="63"/>
      <c r="AL292" s="63"/>
      <c r="AM292" s="63"/>
      <c r="AN292" s="63"/>
      <c r="AO292" s="63"/>
      <c r="AP292" s="63"/>
    </row>
    <row r="293" spans="1:42" s="60" customFormat="1" x14ac:dyDescent="0.2">
      <c r="A293" s="5"/>
      <c r="B293" s="5"/>
      <c r="C293" s="144"/>
      <c r="D293" s="65"/>
      <c r="E293" s="5"/>
      <c r="F293" s="190"/>
      <c r="G293" s="278"/>
      <c r="H293" s="139"/>
      <c r="I293" s="139"/>
      <c r="J293" s="139"/>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3"/>
      <c r="AO293" s="63"/>
      <c r="AP293" s="63"/>
    </row>
    <row r="294" spans="1:42" s="60" customFormat="1" x14ac:dyDescent="0.2">
      <c r="A294" s="5"/>
      <c r="B294" s="5"/>
      <c r="C294" s="144"/>
      <c r="D294" s="65"/>
      <c r="E294" s="5"/>
      <c r="F294" s="190"/>
      <c r="G294" s="278"/>
      <c r="H294" s="139"/>
      <c r="I294" s="139"/>
      <c r="J294" s="139"/>
      <c r="K294" s="63"/>
      <c r="L294" s="63"/>
      <c r="M294" s="63"/>
      <c r="N294" s="63"/>
      <c r="O294" s="63"/>
      <c r="P294" s="63"/>
      <c r="Q294" s="63"/>
      <c r="R294" s="63"/>
      <c r="S294" s="63"/>
      <c r="T294" s="63"/>
      <c r="U294" s="63"/>
      <c r="V294" s="63"/>
      <c r="W294" s="63"/>
      <c r="X294" s="63"/>
      <c r="Y294" s="63"/>
      <c r="Z294" s="63"/>
      <c r="AA294" s="63"/>
      <c r="AB294" s="63"/>
      <c r="AC294" s="63"/>
      <c r="AD294" s="63"/>
      <c r="AE294" s="63"/>
      <c r="AF294" s="63"/>
      <c r="AG294" s="63"/>
      <c r="AH294" s="63"/>
      <c r="AI294" s="63"/>
      <c r="AJ294" s="63"/>
      <c r="AK294" s="63"/>
      <c r="AL294" s="63"/>
      <c r="AM294" s="63"/>
      <c r="AN294" s="63"/>
      <c r="AO294" s="63"/>
      <c r="AP294" s="63"/>
    </row>
    <row r="295" spans="1:42" s="60" customFormat="1" x14ac:dyDescent="0.2">
      <c r="A295" s="5"/>
      <c r="B295" s="5"/>
      <c r="C295" s="144"/>
      <c r="D295" s="65"/>
      <c r="E295" s="5"/>
      <c r="F295" s="190"/>
      <c r="G295" s="278"/>
      <c r="H295" s="139"/>
      <c r="I295" s="139"/>
      <c r="J295" s="139"/>
      <c r="K295" s="63"/>
      <c r="L295" s="63"/>
      <c r="M295" s="63"/>
      <c r="N295" s="63"/>
      <c r="O295" s="63"/>
      <c r="P295" s="63"/>
      <c r="Q295" s="63"/>
      <c r="R295" s="63"/>
      <c r="S295" s="63"/>
      <c r="T295" s="63"/>
      <c r="U295" s="63"/>
      <c r="V295" s="63"/>
      <c r="W295" s="63"/>
      <c r="X295" s="63"/>
      <c r="Y295" s="63"/>
      <c r="Z295" s="63"/>
      <c r="AA295" s="63"/>
      <c r="AB295" s="63"/>
      <c r="AC295" s="63"/>
      <c r="AD295" s="63"/>
      <c r="AE295" s="63"/>
      <c r="AF295" s="63"/>
      <c r="AG295" s="63"/>
      <c r="AH295" s="63"/>
      <c r="AI295" s="63"/>
      <c r="AJ295" s="63"/>
      <c r="AK295" s="63"/>
      <c r="AL295" s="63"/>
      <c r="AM295" s="63"/>
      <c r="AN295" s="63"/>
      <c r="AO295" s="63"/>
      <c r="AP295" s="63"/>
    </row>
    <row r="296" spans="1:42" s="60" customFormat="1" x14ac:dyDescent="0.2">
      <c r="A296" s="5"/>
      <c r="B296" s="5"/>
      <c r="C296" s="144"/>
      <c r="D296" s="65"/>
      <c r="E296" s="5"/>
      <c r="F296" s="190"/>
      <c r="G296" s="278"/>
      <c r="H296" s="139"/>
      <c r="I296" s="139"/>
      <c r="J296" s="139"/>
      <c r="K296" s="63"/>
      <c r="L296" s="63"/>
      <c r="M296" s="63"/>
      <c r="N296" s="63"/>
      <c r="O296" s="63"/>
      <c r="P296" s="63"/>
      <c r="Q296" s="63"/>
      <c r="R296" s="63"/>
      <c r="S296" s="63"/>
      <c r="T296" s="63"/>
      <c r="U296" s="63"/>
      <c r="V296" s="63"/>
      <c r="W296" s="63"/>
      <c r="X296" s="63"/>
      <c r="Y296" s="63"/>
      <c r="Z296" s="63"/>
      <c r="AA296" s="63"/>
      <c r="AB296" s="63"/>
      <c r="AC296" s="63"/>
      <c r="AD296" s="63"/>
      <c r="AE296" s="63"/>
      <c r="AF296" s="63"/>
      <c r="AG296" s="63"/>
      <c r="AH296" s="63"/>
      <c r="AI296" s="63"/>
      <c r="AJ296" s="63"/>
      <c r="AK296" s="63"/>
      <c r="AL296" s="63"/>
      <c r="AM296" s="63"/>
      <c r="AN296" s="63"/>
      <c r="AO296" s="63"/>
      <c r="AP296" s="63"/>
    </row>
    <row r="297" spans="1:42" s="60" customFormat="1" x14ac:dyDescent="0.2">
      <c r="A297" s="5"/>
      <c r="B297" s="5"/>
      <c r="C297" s="144"/>
      <c r="D297" s="65"/>
      <c r="E297" s="5"/>
      <c r="F297" s="190"/>
      <c r="G297" s="278"/>
      <c r="H297" s="139"/>
      <c r="I297" s="139"/>
      <c r="J297" s="139"/>
      <c r="K297" s="63"/>
      <c r="L297" s="63"/>
      <c r="M297" s="63"/>
      <c r="N297" s="63"/>
      <c r="O297" s="63"/>
      <c r="P297" s="63"/>
      <c r="Q297" s="63"/>
      <c r="R297" s="63"/>
      <c r="S297" s="63"/>
      <c r="T297" s="63"/>
      <c r="U297" s="63"/>
      <c r="V297" s="63"/>
      <c r="W297" s="63"/>
      <c r="X297" s="63"/>
      <c r="Y297" s="63"/>
      <c r="Z297" s="63"/>
      <c r="AA297" s="63"/>
      <c r="AB297" s="63"/>
      <c r="AC297" s="63"/>
      <c r="AD297" s="63"/>
      <c r="AE297" s="63"/>
      <c r="AF297" s="63"/>
      <c r="AG297" s="63"/>
      <c r="AH297" s="63"/>
      <c r="AI297" s="63"/>
      <c r="AJ297" s="63"/>
      <c r="AK297" s="63"/>
      <c r="AL297" s="63"/>
      <c r="AM297" s="63"/>
      <c r="AN297" s="63"/>
      <c r="AO297" s="63"/>
      <c r="AP297" s="63"/>
    </row>
    <row r="298" spans="1:42" s="60" customFormat="1" x14ac:dyDescent="0.2">
      <c r="A298" s="5"/>
      <c r="B298" s="5"/>
      <c r="C298" s="144"/>
      <c r="D298" s="65"/>
      <c r="E298" s="5"/>
      <c r="F298" s="190"/>
      <c r="G298" s="278"/>
      <c r="H298" s="139"/>
      <c r="I298" s="139"/>
      <c r="J298" s="139"/>
      <c r="K298" s="63"/>
      <c r="L298" s="63"/>
      <c r="M298" s="63"/>
      <c r="N298" s="63"/>
      <c r="O298" s="63"/>
      <c r="P298" s="63"/>
      <c r="Q298" s="63"/>
      <c r="R298" s="63"/>
      <c r="S298" s="63"/>
      <c r="T298" s="63"/>
      <c r="U298" s="63"/>
      <c r="V298" s="63"/>
      <c r="W298" s="63"/>
      <c r="X298" s="63"/>
      <c r="Y298" s="63"/>
      <c r="Z298" s="63"/>
      <c r="AA298" s="63"/>
      <c r="AB298" s="63"/>
      <c r="AC298" s="63"/>
      <c r="AD298" s="63"/>
      <c r="AE298" s="63"/>
      <c r="AF298" s="63"/>
      <c r="AG298" s="63"/>
      <c r="AH298" s="63"/>
      <c r="AI298" s="63"/>
      <c r="AJ298" s="63"/>
      <c r="AK298" s="63"/>
      <c r="AL298" s="63"/>
      <c r="AM298" s="63"/>
      <c r="AN298" s="63"/>
      <c r="AO298" s="63"/>
      <c r="AP298" s="63"/>
    </row>
    <row r="299" spans="1:42" s="60" customFormat="1" x14ac:dyDescent="0.2">
      <c r="A299" s="5"/>
      <c r="B299" s="5"/>
      <c r="C299" s="144"/>
      <c r="D299" s="65"/>
      <c r="E299" s="5"/>
      <c r="F299" s="190"/>
      <c r="G299" s="278"/>
      <c r="H299" s="139"/>
      <c r="I299" s="139"/>
      <c r="J299" s="139"/>
      <c r="K299" s="63"/>
      <c r="L299" s="63"/>
      <c r="M299" s="63"/>
      <c r="N299" s="63"/>
      <c r="O299" s="63"/>
      <c r="P299" s="63"/>
      <c r="Q299" s="63"/>
      <c r="R299" s="63"/>
      <c r="S299" s="63"/>
      <c r="T299" s="63"/>
      <c r="U299" s="63"/>
      <c r="V299" s="63"/>
      <c r="W299" s="63"/>
      <c r="X299" s="63"/>
      <c r="Y299" s="63"/>
      <c r="Z299" s="63"/>
      <c r="AA299" s="63"/>
      <c r="AB299" s="63"/>
      <c r="AC299" s="63"/>
      <c r="AD299" s="63"/>
      <c r="AE299" s="63"/>
      <c r="AF299" s="63"/>
      <c r="AG299" s="63"/>
      <c r="AH299" s="63"/>
      <c r="AI299" s="63"/>
      <c r="AJ299" s="63"/>
      <c r="AK299" s="63"/>
      <c r="AL299" s="63"/>
      <c r="AM299" s="63"/>
      <c r="AN299" s="63"/>
      <c r="AO299" s="63"/>
      <c r="AP299" s="63"/>
    </row>
    <row r="300" spans="1:42" s="60" customFormat="1" x14ac:dyDescent="0.2">
      <c r="A300" s="5"/>
      <c r="B300" s="5"/>
      <c r="C300" s="144"/>
      <c r="D300" s="65"/>
      <c r="E300" s="5"/>
      <c r="F300" s="190"/>
      <c r="G300" s="278"/>
      <c r="H300" s="139"/>
      <c r="I300" s="139"/>
      <c r="J300" s="139"/>
      <c r="K300" s="63"/>
      <c r="L300" s="63"/>
      <c r="M300" s="63"/>
      <c r="N300" s="63"/>
      <c r="O300" s="63"/>
      <c r="P300" s="63"/>
      <c r="Q300" s="63"/>
      <c r="R300" s="63"/>
      <c r="S300" s="63"/>
      <c r="T300" s="63"/>
      <c r="U300" s="63"/>
      <c r="V300" s="63"/>
      <c r="W300" s="63"/>
      <c r="X300" s="63"/>
      <c r="Y300" s="63"/>
      <c r="Z300" s="63"/>
      <c r="AA300" s="63"/>
      <c r="AB300" s="63"/>
      <c r="AC300" s="63"/>
      <c r="AD300" s="63"/>
      <c r="AE300" s="63"/>
      <c r="AF300" s="63"/>
      <c r="AG300" s="63"/>
      <c r="AH300" s="63"/>
      <c r="AI300" s="63"/>
      <c r="AJ300" s="63"/>
      <c r="AK300" s="63"/>
      <c r="AL300" s="63"/>
      <c r="AM300" s="63"/>
      <c r="AN300" s="63"/>
      <c r="AO300" s="63"/>
      <c r="AP300" s="63"/>
    </row>
    <row r="301" spans="1:42" s="60" customFormat="1" x14ac:dyDescent="0.2">
      <c r="A301" s="5"/>
      <c r="B301" s="5"/>
      <c r="C301" s="144"/>
      <c r="D301" s="65"/>
      <c r="E301" s="5"/>
      <c r="F301" s="190"/>
      <c r="G301" s="278"/>
      <c r="H301" s="139"/>
      <c r="I301" s="139"/>
      <c r="J301" s="139"/>
      <c r="K301" s="63"/>
      <c r="L301" s="63"/>
      <c r="M301" s="63"/>
      <c r="N301" s="63"/>
      <c r="O301" s="63"/>
      <c r="P301" s="63"/>
      <c r="Q301" s="63"/>
      <c r="R301" s="63"/>
      <c r="S301" s="63"/>
      <c r="T301" s="63"/>
      <c r="U301" s="63"/>
      <c r="V301" s="63"/>
      <c r="W301" s="63"/>
      <c r="X301" s="63"/>
      <c r="Y301" s="63"/>
      <c r="Z301" s="63"/>
      <c r="AA301" s="63"/>
      <c r="AB301" s="63"/>
      <c r="AC301" s="63"/>
      <c r="AD301" s="63"/>
      <c r="AE301" s="63"/>
      <c r="AF301" s="63"/>
      <c r="AG301" s="63"/>
      <c r="AH301" s="63"/>
      <c r="AI301" s="63"/>
      <c r="AJ301" s="63"/>
      <c r="AK301" s="63"/>
      <c r="AL301" s="63"/>
      <c r="AM301" s="63"/>
      <c r="AN301" s="63"/>
      <c r="AO301" s="63"/>
      <c r="AP301" s="63"/>
    </row>
    <row r="302" spans="1:42" s="60" customFormat="1" x14ac:dyDescent="0.2">
      <c r="A302" s="5"/>
      <c r="B302" s="5"/>
      <c r="C302" s="144"/>
      <c r="D302" s="65"/>
      <c r="E302" s="5"/>
      <c r="F302" s="190"/>
      <c r="G302" s="278"/>
      <c r="H302" s="139"/>
      <c r="I302" s="139"/>
      <c r="J302" s="139"/>
      <c r="K302" s="63"/>
      <c r="L302" s="63"/>
      <c r="M302" s="63"/>
      <c r="N302" s="63"/>
      <c r="O302" s="63"/>
      <c r="P302" s="63"/>
      <c r="Q302" s="63"/>
      <c r="R302" s="63"/>
      <c r="S302" s="63"/>
      <c r="T302" s="63"/>
      <c r="U302" s="63"/>
      <c r="V302" s="63"/>
      <c r="W302" s="63"/>
      <c r="X302" s="63"/>
      <c r="Y302" s="63"/>
      <c r="Z302" s="63"/>
      <c r="AA302" s="63"/>
      <c r="AB302" s="63"/>
      <c r="AC302" s="63"/>
      <c r="AD302" s="63"/>
      <c r="AE302" s="63"/>
      <c r="AF302" s="63"/>
      <c r="AG302" s="63"/>
      <c r="AH302" s="63"/>
      <c r="AI302" s="63"/>
      <c r="AJ302" s="63"/>
      <c r="AK302" s="63"/>
      <c r="AL302" s="63"/>
      <c r="AM302" s="63"/>
      <c r="AN302" s="63"/>
      <c r="AO302" s="63"/>
      <c r="AP302" s="63"/>
    </row>
    <row r="303" spans="1:42" s="60" customFormat="1" x14ac:dyDescent="0.2">
      <c r="A303" s="5"/>
      <c r="B303" s="5"/>
      <c r="C303" s="144"/>
      <c r="D303" s="65"/>
      <c r="E303" s="5"/>
      <c r="F303" s="190"/>
      <c r="G303" s="278"/>
      <c r="H303" s="139"/>
      <c r="I303" s="139"/>
      <c r="J303" s="139"/>
      <c r="K303" s="63"/>
      <c r="L303" s="63"/>
      <c r="M303" s="63"/>
      <c r="N303" s="63"/>
      <c r="O303" s="63"/>
      <c r="P303" s="63"/>
      <c r="Q303" s="63"/>
      <c r="R303" s="63"/>
      <c r="S303" s="63"/>
      <c r="T303" s="63"/>
      <c r="U303" s="63"/>
      <c r="V303" s="63"/>
      <c r="W303" s="63"/>
      <c r="X303" s="63"/>
      <c r="Y303" s="63"/>
      <c r="Z303" s="63"/>
      <c r="AA303" s="63"/>
      <c r="AB303" s="63"/>
      <c r="AC303" s="63"/>
      <c r="AD303" s="63"/>
      <c r="AE303" s="63"/>
      <c r="AF303" s="63"/>
      <c r="AG303" s="63"/>
      <c r="AH303" s="63"/>
      <c r="AI303" s="63"/>
      <c r="AJ303" s="63"/>
      <c r="AK303" s="63"/>
      <c r="AL303" s="63"/>
      <c r="AM303" s="63"/>
      <c r="AN303" s="63"/>
      <c r="AO303" s="63"/>
      <c r="AP303" s="63"/>
    </row>
    <row r="304" spans="1:42" s="60" customFormat="1" x14ac:dyDescent="0.2">
      <c r="A304" s="5"/>
      <c r="B304" s="5"/>
      <c r="C304" s="144"/>
      <c r="D304" s="65"/>
      <c r="E304" s="5"/>
      <c r="F304" s="190"/>
      <c r="G304" s="278"/>
      <c r="H304" s="139"/>
      <c r="I304" s="139"/>
      <c r="J304" s="139"/>
      <c r="K304" s="63"/>
      <c r="L304" s="63"/>
      <c r="M304" s="63"/>
      <c r="N304" s="63"/>
      <c r="O304" s="63"/>
      <c r="P304" s="63"/>
      <c r="Q304" s="63"/>
      <c r="R304" s="63"/>
      <c r="S304" s="63"/>
      <c r="T304" s="63"/>
      <c r="U304" s="63"/>
      <c r="V304" s="63"/>
      <c r="W304" s="63"/>
      <c r="X304" s="63"/>
      <c r="Y304" s="63"/>
      <c r="Z304" s="63"/>
      <c r="AA304" s="63"/>
      <c r="AB304" s="63"/>
      <c r="AC304" s="63"/>
      <c r="AD304" s="63"/>
      <c r="AE304" s="63"/>
      <c r="AF304" s="63"/>
      <c r="AG304" s="63"/>
      <c r="AH304" s="63"/>
      <c r="AI304" s="63"/>
      <c r="AJ304" s="63"/>
      <c r="AK304" s="63"/>
      <c r="AL304" s="63"/>
      <c r="AM304" s="63"/>
      <c r="AN304" s="63"/>
      <c r="AO304" s="63"/>
      <c r="AP304" s="63"/>
    </row>
    <row r="305" spans="1:42" s="60" customFormat="1" x14ac:dyDescent="0.2">
      <c r="A305" s="5"/>
      <c r="B305" s="5"/>
      <c r="C305" s="144"/>
      <c r="D305" s="65"/>
      <c r="E305" s="5"/>
      <c r="F305" s="190"/>
      <c r="G305" s="278"/>
      <c r="H305" s="139"/>
      <c r="I305" s="139"/>
      <c r="J305" s="139"/>
      <c r="K305" s="63"/>
      <c r="L305" s="63"/>
      <c r="M305" s="63"/>
      <c r="N305" s="63"/>
      <c r="O305" s="63"/>
      <c r="P305" s="63"/>
      <c r="Q305" s="63"/>
      <c r="R305" s="63"/>
      <c r="S305" s="63"/>
      <c r="T305" s="63"/>
      <c r="U305" s="63"/>
      <c r="V305" s="63"/>
      <c r="W305" s="63"/>
      <c r="X305" s="63"/>
      <c r="Y305" s="63"/>
      <c r="Z305" s="63"/>
      <c r="AA305" s="63"/>
      <c r="AB305" s="63"/>
      <c r="AC305" s="63"/>
      <c r="AD305" s="63"/>
      <c r="AE305" s="63"/>
      <c r="AF305" s="63"/>
      <c r="AG305" s="63"/>
      <c r="AH305" s="63"/>
      <c r="AI305" s="63"/>
      <c r="AJ305" s="63"/>
      <c r="AK305" s="63"/>
      <c r="AL305" s="63"/>
      <c r="AM305" s="63"/>
      <c r="AN305" s="63"/>
      <c r="AO305" s="63"/>
      <c r="AP305" s="63"/>
    </row>
    <row r="306" spans="1:42" s="60" customFormat="1" x14ac:dyDescent="0.2">
      <c r="A306" s="5"/>
      <c r="B306" s="5"/>
      <c r="C306" s="144"/>
      <c r="D306" s="65"/>
      <c r="E306" s="5"/>
      <c r="F306" s="190"/>
      <c r="G306" s="278"/>
      <c r="H306" s="139"/>
      <c r="I306" s="139"/>
      <c r="J306" s="139"/>
      <c r="K306" s="63"/>
      <c r="L306" s="63"/>
      <c r="M306" s="63"/>
      <c r="N306" s="63"/>
      <c r="O306" s="63"/>
      <c r="P306" s="63"/>
      <c r="Q306" s="63"/>
      <c r="R306" s="63"/>
      <c r="S306" s="63"/>
      <c r="T306" s="63"/>
      <c r="U306" s="63"/>
      <c r="V306" s="63"/>
      <c r="W306" s="63"/>
      <c r="X306" s="63"/>
      <c r="Y306" s="63"/>
      <c r="Z306" s="63"/>
      <c r="AA306" s="63"/>
      <c r="AB306" s="63"/>
      <c r="AC306" s="63"/>
      <c r="AD306" s="63"/>
      <c r="AE306" s="63"/>
      <c r="AF306" s="63"/>
      <c r="AG306" s="63"/>
      <c r="AH306" s="63"/>
      <c r="AI306" s="63"/>
      <c r="AJ306" s="63"/>
      <c r="AK306" s="63"/>
      <c r="AL306" s="63"/>
      <c r="AM306" s="63"/>
      <c r="AN306" s="63"/>
      <c r="AO306" s="63"/>
      <c r="AP306" s="63"/>
    </row>
    <row r="307" spans="1:42" s="60" customFormat="1" x14ac:dyDescent="0.2">
      <c r="A307" s="5"/>
      <c r="B307" s="5"/>
      <c r="C307" s="144"/>
      <c r="D307" s="65"/>
      <c r="E307" s="5"/>
      <c r="F307" s="190"/>
      <c r="G307" s="278"/>
      <c r="H307" s="139"/>
      <c r="I307" s="139"/>
      <c r="J307" s="139"/>
      <c r="K307" s="63"/>
      <c r="L307" s="63"/>
      <c r="M307" s="63"/>
      <c r="N307" s="63"/>
      <c r="O307" s="63"/>
      <c r="P307" s="63"/>
      <c r="Q307" s="63"/>
      <c r="R307" s="63"/>
      <c r="S307" s="63"/>
      <c r="T307" s="63"/>
      <c r="U307" s="63"/>
      <c r="V307" s="63"/>
      <c r="W307" s="63"/>
      <c r="X307" s="63"/>
      <c r="Y307" s="63"/>
      <c r="Z307" s="63"/>
      <c r="AA307" s="63"/>
      <c r="AB307" s="63"/>
      <c r="AC307" s="63"/>
      <c r="AD307" s="63"/>
      <c r="AE307" s="63"/>
      <c r="AF307" s="63"/>
      <c r="AG307" s="63"/>
      <c r="AH307" s="63"/>
      <c r="AI307" s="63"/>
      <c r="AJ307" s="63"/>
      <c r="AK307" s="63"/>
      <c r="AL307" s="63"/>
      <c r="AM307" s="63"/>
      <c r="AN307" s="63"/>
      <c r="AO307" s="63"/>
      <c r="AP307" s="63"/>
    </row>
    <row r="308" spans="1:42" s="60" customFormat="1" x14ac:dyDescent="0.2">
      <c r="A308" s="5"/>
      <c r="B308" s="5"/>
      <c r="C308" s="144"/>
      <c r="D308" s="65"/>
      <c r="E308" s="5"/>
      <c r="F308" s="190"/>
      <c r="G308" s="278"/>
      <c r="H308" s="139"/>
      <c r="I308" s="139"/>
      <c r="J308" s="139"/>
      <c r="K308" s="63"/>
      <c r="L308" s="63"/>
      <c r="M308" s="63"/>
      <c r="N308" s="63"/>
      <c r="O308" s="63"/>
      <c r="P308" s="63"/>
      <c r="Q308" s="63"/>
      <c r="R308" s="63"/>
      <c r="S308" s="63"/>
      <c r="T308" s="63"/>
      <c r="U308" s="63"/>
      <c r="V308" s="63"/>
      <c r="W308" s="63"/>
      <c r="X308" s="63"/>
      <c r="Y308" s="63"/>
      <c r="Z308" s="63"/>
      <c r="AA308" s="63"/>
      <c r="AB308" s="63"/>
      <c r="AC308" s="63"/>
      <c r="AD308" s="63"/>
      <c r="AE308" s="63"/>
      <c r="AF308" s="63"/>
      <c r="AG308" s="63"/>
      <c r="AH308" s="63"/>
      <c r="AI308" s="63"/>
      <c r="AJ308" s="63"/>
      <c r="AK308" s="63"/>
      <c r="AL308" s="63"/>
      <c r="AM308" s="63"/>
      <c r="AN308" s="63"/>
      <c r="AO308" s="63"/>
      <c r="AP308" s="63"/>
    </row>
    <row r="309" spans="1:42" s="60" customFormat="1" x14ac:dyDescent="0.2">
      <c r="A309" s="5"/>
      <c r="B309" s="5"/>
      <c r="C309" s="144"/>
      <c r="D309" s="65"/>
      <c r="E309" s="5"/>
      <c r="F309" s="190"/>
      <c r="G309" s="278"/>
      <c r="H309" s="139"/>
      <c r="I309" s="139"/>
      <c r="J309" s="139"/>
      <c r="K309" s="63"/>
      <c r="L309" s="63"/>
      <c r="M309" s="63"/>
      <c r="N309" s="63"/>
      <c r="O309" s="63"/>
      <c r="P309" s="63"/>
      <c r="Q309" s="63"/>
      <c r="R309" s="63"/>
      <c r="S309" s="63"/>
      <c r="T309" s="63"/>
      <c r="U309" s="63"/>
      <c r="V309" s="63"/>
      <c r="W309" s="63"/>
      <c r="X309" s="63"/>
      <c r="Y309" s="63"/>
      <c r="Z309" s="63"/>
      <c r="AA309" s="63"/>
      <c r="AB309" s="63"/>
      <c r="AC309" s="63"/>
      <c r="AD309" s="63"/>
      <c r="AE309" s="63"/>
      <c r="AF309" s="63"/>
      <c r="AG309" s="63"/>
      <c r="AH309" s="63"/>
      <c r="AI309" s="63"/>
      <c r="AJ309" s="63"/>
      <c r="AK309" s="63"/>
      <c r="AL309" s="63"/>
      <c r="AM309" s="63"/>
      <c r="AN309" s="63"/>
      <c r="AO309" s="63"/>
      <c r="AP309" s="63"/>
    </row>
    <row r="310" spans="1:42" s="60" customFormat="1" x14ac:dyDescent="0.2">
      <c r="A310" s="5"/>
      <c r="B310" s="5"/>
      <c r="C310" s="144"/>
      <c r="D310" s="65"/>
      <c r="E310" s="5"/>
      <c r="F310" s="190"/>
      <c r="G310" s="278"/>
      <c r="H310" s="139"/>
      <c r="I310" s="139"/>
      <c r="J310" s="139"/>
      <c r="K310" s="63"/>
      <c r="L310" s="63"/>
      <c r="M310" s="63"/>
      <c r="N310" s="63"/>
      <c r="O310" s="63"/>
      <c r="P310" s="63"/>
      <c r="Q310" s="63"/>
      <c r="R310" s="63"/>
      <c r="S310" s="63"/>
      <c r="T310" s="63"/>
      <c r="U310" s="63"/>
      <c r="V310" s="63"/>
      <c r="W310" s="63"/>
      <c r="X310" s="63"/>
      <c r="Y310" s="63"/>
      <c r="Z310" s="63"/>
      <c r="AA310" s="63"/>
      <c r="AB310" s="63"/>
      <c r="AC310" s="63"/>
      <c r="AD310" s="63"/>
      <c r="AE310" s="63"/>
      <c r="AF310" s="63"/>
      <c r="AG310" s="63"/>
      <c r="AH310" s="63"/>
      <c r="AI310" s="63"/>
      <c r="AJ310" s="63"/>
      <c r="AK310" s="63"/>
      <c r="AL310" s="63"/>
      <c r="AM310" s="63"/>
      <c r="AN310" s="63"/>
      <c r="AO310" s="63"/>
      <c r="AP310" s="63"/>
    </row>
    <row r="311" spans="1:42" s="60" customFormat="1" x14ac:dyDescent="0.2">
      <c r="A311" s="5"/>
      <c r="B311" s="5"/>
      <c r="C311" s="144"/>
      <c r="D311" s="65"/>
      <c r="E311" s="5"/>
      <c r="F311" s="190"/>
      <c r="G311" s="278"/>
      <c r="H311" s="139"/>
      <c r="I311" s="139"/>
      <c r="J311" s="139"/>
      <c r="K311" s="63"/>
      <c r="L311" s="63"/>
      <c r="M311" s="63"/>
      <c r="N311" s="63"/>
      <c r="O311" s="63"/>
      <c r="P311" s="63"/>
      <c r="Q311" s="63"/>
      <c r="R311" s="63"/>
      <c r="S311" s="63"/>
      <c r="T311" s="63"/>
      <c r="U311" s="63"/>
      <c r="V311" s="63"/>
      <c r="W311" s="63"/>
      <c r="X311" s="63"/>
      <c r="Y311" s="63"/>
      <c r="Z311" s="63"/>
      <c r="AA311" s="63"/>
      <c r="AB311" s="63"/>
      <c r="AC311" s="63"/>
      <c r="AD311" s="63"/>
      <c r="AE311" s="63"/>
      <c r="AF311" s="63"/>
      <c r="AG311" s="63"/>
      <c r="AH311" s="63"/>
      <c r="AI311" s="63"/>
      <c r="AJ311" s="63"/>
      <c r="AK311" s="63"/>
      <c r="AL311" s="63"/>
      <c r="AM311" s="63"/>
      <c r="AN311" s="63"/>
      <c r="AO311" s="63"/>
      <c r="AP311" s="63"/>
    </row>
    <row r="312" spans="1:42" s="60" customFormat="1" x14ac:dyDescent="0.2">
      <c r="A312" s="5"/>
      <c r="B312" s="5"/>
      <c r="C312" s="144"/>
      <c r="D312" s="65"/>
      <c r="E312" s="5"/>
      <c r="F312" s="190"/>
      <c r="G312" s="278"/>
      <c r="H312" s="139"/>
      <c r="I312" s="139"/>
      <c r="J312" s="139"/>
      <c r="K312" s="63"/>
      <c r="L312" s="63"/>
      <c r="M312" s="63"/>
      <c r="N312" s="63"/>
      <c r="O312" s="63"/>
      <c r="P312" s="63"/>
      <c r="Q312" s="63"/>
      <c r="R312" s="63"/>
      <c r="S312" s="63"/>
      <c r="T312" s="63"/>
      <c r="U312" s="63"/>
      <c r="V312" s="63"/>
      <c r="W312" s="63"/>
      <c r="X312" s="63"/>
      <c r="Y312" s="63"/>
      <c r="Z312" s="63"/>
      <c r="AA312" s="63"/>
      <c r="AB312" s="63"/>
      <c r="AC312" s="63"/>
      <c r="AD312" s="63"/>
      <c r="AE312" s="63"/>
      <c r="AF312" s="63"/>
      <c r="AG312" s="63"/>
      <c r="AH312" s="63"/>
      <c r="AI312" s="63"/>
      <c r="AJ312" s="63"/>
      <c r="AK312" s="63"/>
      <c r="AL312" s="63"/>
      <c r="AM312" s="63"/>
      <c r="AN312" s="63"/>
      <c r="AO312" s="63"/>
      <c r="AP312" s="63"/>
    </row>
    <row r="313" spans="1:42" s="60" customFormat="1" x14ac:dyDescent="0.2">
      <c r="A313" s="5"/>
      <c r="B313" s="5"/>
      <c r="C313" s="144"/>
      <c r="D313" s="65"/>
      <c r="E313" s="5"/>
      <c r="F313" s="190"/>
      <c r="G313" s="278"/>
      <c r="H313" s="139"/>
      <c r="I313" s="139"/>
      <c r="J313" s="139"/>
      <c r="K313" s="63"/>
      <c r="L313" s="63"/>
      <c r="M313" s="63"/>
      <c r="N313" s="63"/>
      <c r="O313" s="63"/>
      <c r="P313" s="63"/>
      <c r="Q313" s="63"/>
      <c r="R313" s="63"/>
      <c r="S313" s="63"/>
      <c r="T313" s="63"/>
      <c r="U313" s="63"/>
      <c r="V313" s="63"/>
      <c r="W313" s="63"/>
      <c r="X313" s="63"/>
      <c r="Y313" s="63"/>
      <c r="Z313" s="63"/>
      <c r="AA313" s="63"/>
      <c r="AB313" s="63"/>
      <c r="AC313" s="63"/>
      <c r="AD313" s="63"/>
      <c r="AE313" s="63"/>
      <c r="AF313" s="63"/>
      <c r="AG313" s="63"/>
      <c r="AH313" s="63"/>
      <c r="AI313" s="63"/>
      <c r="AJ313" s="63"/>
      <c r="AK313" s="63"/>
      <c r="AL313" s="63"/>
      <c r="AM313" s="63"/>
      <c r="AN313" s="63"/>
      <c r="AO313" s="63"/>
      <c r="AP313" s="63"/>
    </row>
    <row r="314" spans="1:42" s="60" customFormat="1" x14ac:dyDescent="0.2">
      <c r="A314" s="5"/>
      <c r="B314" s="5"/>
      <c r="C314" s="144"/>
      <c r="D314" s="65"/>
      <c r="E314" s="5"/>
      <c r="F314" s="190"/>
      <c r="G314" s="278"/>
      <c r="H314" s="139"/>
      <c r="I314" s="139"/>
      <c r="J314" s="139"/>
      <c r="K314" s="63"/>
      <c r="L314" s="63"/>
      <c r="M314" s="63"/>
      <c r="N314" s="63"/>
      <c r="O314" s="63"/>
      <c r="P314" s="63"/>
      <c r="Q314" s="63"/>
      <c r="R314" s="63"/>
      <c r="S314" s="63"/>
      <c r="T314" s="63"/>
      <c r="U314" s="63"/>
      <c r="V314" s="63"/>
      <c r="W314" s="63"/>
      <c r="X314" s="63"/>
      <c r="Y314" s="63"/>
      <c r="Z314" s="63"/>
      <c r="AA314" s="63"/>
      <c r="AB314" s="63"/>
      <c r="AC314" s="63"/>
      <c r="AD314" s="63"/>
      <c r="AE314" s="63"/>
      <c r="AF314" s="63"/>
      <c r="AG314" s="63"/>
      <c r="AH314" s="63"/>
      <c r="AI314" s="63"/>
      <c r="AJ314" s="63"/>
      <c r="AK314" s="63"/>
      <c r="AL314" s="63"/>
      <c r="AM314" s="63"/>
      <c r="AN314" s="63"/>
      <c r="AO314" s="63"/>
      <c r="AP314" s="63"/>
    </row>
    <row r="315" spans="1:42" s="60" customFormat="1" x14ac:dyDescent="0.2">
      <c r="A315" s="5"/>
      <c r="B315" s="5"/>
      <c r="C315" s="144"/>
      <c r="D315" s="65"/>
      <c r="E315" s="5"/>
      <c r="F315" s="190"/>
      <c r="G315" s="278"/>
      <c r="H315" s="139"/>
      <c r="I315" s="139"/>
      <c r="J315" s="139"/>
      <c r="K315" s="63"/>
      <c r="L315" s="63"/>
      <c r="M315" s="63"/>
      <c r="N315" s="63"/>
      <c r="O315" s="63"/>
      <c r="P315" s="63"/>
      <c r="Q315" s="63"/>
      <c r="R315" s="63"/>
      <c r="S315" s="63"/>
      <c r="T315" s="63"/>
      <c r="U315" s="63"/>
      <c r="V315" s="63"/>
      <c r="W315" s="63"/>
      <c r="X315" s="63"/>
      <c r="Y315" s="63"/>
      <c r="Z315" s="63"/>
      <c r="AA315" s="63"/>
      <c r="AB315" s="63"/>
      <c r="AC315" s="63"/>
      <c r="AD315" s="63"/>
      <c r="AE315" s="63"/>
      <c r="AF315" s="63"/>
      <c r="AG315" s="63"/>
      <c r="AH315" s="63"/>
      <c r="AI315" s="63"/>
      <c r="AJ315" s="63"/>
      <c r="AK315" s="63"/>
      <c r="AL315" s="63"/>
      <c r="AM315" s="63"/>
      <c r="AN315" s="63"/>
      <c r="AO315" s="63"/>
      <c r="AP315" s="63"/>
    </row>
    <row r="316" spans="1:42" s="60" customFormat="1" x14ac:dyDescent="0.2">
      <c r="A316" s="5"/>
      <c r="B316" s="5"/>
      <c r="C316" s="144"/>
      <c r="D316" s="65"/>
      <c r="E316" s="5"/>
      <c r="F316" s="190"/>
      <c r="G316" s="278"/>
      <c r="H316" s="139"/>
      <c r="I316" s="139"/>
      <c r="J316" s="139"/>
      <c r="K316" s="63"/>
      <c r="L316" s="63"/>
      <c r="M316" s="63"/>
      <c r="N316" s="63"/>
      <c r="O316" s="63"/>
      <c r="P316" s="63"/>
      <c r="Q316" s="63"/>
      <c r="R316" s="63"/>
      <c r="S316" s="63"/>
      <c r="T316" s="63"/>
      <c r="U316" s="63"/>
      <c r="V316" s="63"/>
      <c r="W316" s="63"/>
      <c r="X316" s="63"/>
      <c r="Y316" s="63"/>
      <c r="Z316" s="63"/>
      <c r="AA316" s="63"/>
      <c r="AB316" s="63"/>
      <c r="AC316" s="63"/>
      <c r="AD316" s="63"/>
      <c r="AE316" s="63"/>
      <c r="AF316" s="63"/>
      <c r="AG316" s="63"/>
      <c r="AH316" s="63"/>
      <c r="AI316" s="63"/>
      <c r="AJ316" s="63"/>
      <c r="AK316" s="63"/>
      <c r="AL316" s="63"/>
      <c r="AM316" s="63"/>
      <c r="AN316" s="63"/>
      <c r="AO316" s="63"/>
      <c r="AP316" s="63"/>
    </row>
    <row r="317" spans="1:42" s="60" customFormat="1" x14ac:dyDescent="0.2">
      <c r="A317" s="5"/>
      <c r="B317" s="5"/>
      <c r="C317" s="144"/>
      <c r="D317" s="65"/>
      <c r="E317" s="5"/>
      <c r="F317" s="190"/>
      <c r="G317" s="278"/>
      <c r="H317" s="139"/>
      <c r="I317" s="139"/>
      <c r="J317" s="139"/>
      <c r="K317" s="63"/>
      <c r="L317" s="63"/>
      <c r="M317" s="63"/>
      <c r="N317" s="63"/>
      <c r="O317" s="63"/>
      <c r="P317" s="63"/>
      <c r="Q317" s="63"/>
      <c r="R317" s="63"/>
      <c r="S317" s="63"/>
      <c r="T317" s="63"/>
      <c r="U317" s="63"/>
      <c r="V317" s="63"/>
      <c r="W317" s="63"/>
      <c r="X317" s="63"/>
      <c r="Y317" s="63"/>
      <c r="Z317" s="63"/>
      <c r="AA317" s="63"/>
      <c r="AB317" s="63"/>
      <c r="AC317" s="63"/>
      <c r="AD317" s="63"/>
      <c r="AE317" s="63"/>
      <c r="AF317" s="63"/>
      <c r="AG317" s="63"/>
      <c r="AH317" s="63"/>
      <c r="AI317" s="63"/>
      <c r="AJ317" s="63"/>
      <c r="AK317" s="63"/>
      <c r="AL317" s="63"/>
      <c r="AM317" s="63"/>
      <c r="AN317" s="63"/>
      <c r="AO317" s="63"/>
      <c r="AP317" s="63"/>
    </row>
    <row r="318" spans="1:42" s="60" customFormat="1" x14ac:dyDescent="0.2">
      <c r="A318" s="5"/>
      <c r="B318" s="5"/>
      <c r="C318" s="144"/>
      <c r="D318" s="65"/>
      <c r="E318" s="5"/>
      <c r="F318" s="190"/>
      <c r="G318" s="278"/>
      <c r="H318" s="139"/>
      <c r="I318" s="139"/>
      <c r="J318" s="139"/>
      <c r="K318" s="63"/>
      <c r="L318" s="63"/>
      <c r="M318" s="63"/>
      <c r="N318" s="63"/>
      <c r="O318" s="63"/>
      <c r="P318" s="63"/>
      <c r="Q318" s="63"/>
      <c r="R318" s="63"/>
      <c r="S318" s="63"/>
      <c r="T318" s="63"/>
      <c r="U318" s="63"/>
      <c r="V318" s="63"/>
      <c r="W318" s="63"/>
      <c r="X318" s="63"/>
      <c r="Y318" s="63"/>
      <c r="Z318" s="63"/>
      <c r="AA318" s="63"/>
      <c r="AB318" s="63"/>
      <c r="AC318" s="63"/>
      <c r="AD318" s="63"/>
      <c r="AE318" s="63"/>
      <c r="AF318" s="63"/>
      <c r="AG318" s="63"/>
      <c r="AH318" s="63"/>
      <c r="AI318" s="63"/>
      <c r="AJ318" s="63"/>
      <c r="AK318" s="63"/>
      <c r="AL318" s="63"/>
      <c r="AM318" s="63"/>
      <c r="AN318" s="63"/>
      <c r="AO318" s="63"/>
      <c r="AP318" s="63"/>
    </row>
    <row r="319" spans="1:42" s="60" customFormat="1" x14ac:dyDescent="0.2">
      <c r="A319" s="5"/>
      <c r="B319" s="5"/>
      <c r="C319" s="144"/>
      <c r="D319" s="65"/>
      <c r="E319" s="5"/>
      <c r="F319" s="190"/>
      <c r="G319" s="278"/>
      <c r="H319" s="139"/>
      <c r="I319" s="139"/>
      <c r="J319" s="139"/>
      <c r="K319" s="63"/>
      <c r="L319" s="63"/>
      <c r="M319" s="63"/>
      <c r="N319" s="63"/>
      <c r="O319" s="63"/>
      <c r="P319" s="63"/>
      <c r="Q319" s="63"/>
      <c r="R319" s="63"/>
      <c r="S319" s="63"/>
      <c r="T319" s="63"/>
      <c r="U319" s="63"/>
      <c r="V319" s="63"/>
      <c r="W319" s="63"/>
      <c r="X319" s="63"/>
      <c r="Y319" s="63"/>
      <c r="Z319" s="63"/>
      <c r="AA319" s="63"/>
      <c r="AB319" s="63"/>
      <c r="AC319" s="63"/>
      <c r="AD319" s="63"/>
      <c r="AE319" s="63"/>
      <c r="AF319" s="63"/>
      <c r="AG319" s="63"/>
      <c r="AH319" s="63"/>
      <c r="AI319" s="63"/>
      <c r="AJ319" s="63"/>
      <c r="AK319" s="63"/>
      <c r="AL319" s="63"/>
      <c r="AM319" s="63"/>
      <c r="AN319" s="63"/>
      <c r="AO319" s="63"/>
      <c r="AP319" s="63"/>
    </row>
    <row r="320" spans="1:42" s="60" customFormat="1" x14ac:dyDescent="0.2">
      <c r="A320" s="5"/>
      <c r="B320" s="5"/>
      <c r="C320" s="144"/>
      <c r="D320" s="65"/>
      <c r="E320" s="5"/>
      <c r="F320" s="190"/>
      <c r="G320" s="278"/>
      <c r="H320" s="139"/>
      <c r="I320" s="139"/>
      <c r="J320" s="139"/>
      <c r="K320" s="63"/>
      <c r="L320" s="63"/>
      <c r="M320" s="63"/>
      <c r="N320" s="63"/>
      <c r="O320" s="63"/>
      <c r="P320" s="63"/>
      <c r="Q320" s="63"/>
      <c r="R320" s="63"/>
      <c r="S320" s="63"/>
      <c r="T320" s="63"/>
      <c r="U320" s="63"/>
      <c r="V320" s="63"/>
      <c r="W320" s="63"/>
      <c r="X320" s="63"/>
      <c r="Y320" s="63"/>
      <c r="Z320" s="63"/>
      <c r="AA320" s="63"/>
      <c r="AB320" s="63"/>
      <c r="AC320" s="63"/>
      <c r="AD320" s="63"/>
      <c r="AE320" s="63"/>
      <c r="AF320" s="63"/>
      <c r="AG320" s="63"/>
      <c r="AH320" s="63"/>
      <c r="AI320" s="63"/>
      <c r="AJ320" s="63"/>
      <c r="AK320" s="63"/>
      <c r="AL320" s="63"/>
      <c r="AM320" s="63"/>
      <c r="AN320" s="63"/>
      <c r="AO320" s="63"/>
      <c r="AP320" s="63"/>
    </row>
    <row r="321" spans="1:42" s="60" customFormat="1" x14ac:dyDescent="0.2">
      <c r="A321" s="5"/>
      <c r="B321" s="5"/>
      <c r="C321" s="144"/>
      <c r="D321" s="65"/>
      <c r="E321" s="5"/>
      <c r="F321" s="190"/>
      <c r="G321" s="278"/>
      <c r="H321" s="139"/>
      <c r="I321" s="139"/>
      <c r="J321" s="139"/>
      <c r="K321" s="63"/>
      <c r="L321" s="63"/>
      <c r="M321" s="63"/>
      <c r="N321" s="63"/>
      <c r="O321" s="63"/>
      <c r="P321" s="63"/>
      <c r="Q321" s="63"/>
      <c r="R321" s="63"/>
      <c r="S321" s="63"/>
      <c r="T321" s="63"/>
      <c r="U321" s="63"/>
      <c r="V321" s="63"/>
      <c r="W321" s="63"/>
      <c r="X321" s="63"/>
      <c r="Y321" s="63"/>
      <c r="Z321" s="63"/>
      <c r="AA321" s="63"/>
      <c r="AB321" s="63"/>
      <c r="AC321" s="63"/>
      <c r="AD321" s="63"/>
      <c r="AE321" s="63"/>
      <c r="AF321" s="63"/>
      <c r="AG321" s="63"/>
      <c r="AH321" s="63"/>
      <c r="AI321" s="63"/>
      <c r="AJ321" s="63"/>
      <c r="AK321" s="63"/>
      <c r="AL321" s="63"/>
      <c r="AM321" s="63"/>
      <c r="AN321" s="63"/>
      <c r="AO321" s="63"/>
      <c r="AP321" s="63"/>
    </row>
    <row r="322" spans="1:42" s="60" customFormat="1" x14ac:dyDescent="0.2">
      <c r="A322" s="5"/>
      <c r="B322" s="5"/>
      <c r="C322" s="144"/>
      <c r="D322" s="65"/>
      <c r="E322" s="5"/>
      <c r="F322" s="190"/>
      <c r="G322" s="278"/>
      <c r="H322" s="139"/>
      <c r="I322" s="139"/>
      <c r="J322" s="139"/>
      <c r="K322" s="63"/>
      <c r="L322" s="63"/>
      <c r="M322" s="63"/>
      <c r="N322" s="63"/>
      <c r="O322" s="63"/>
      <c r="P322" s="63"/>
      <c r="Q322" s="63"/>
      <c r="R322" s="63"/>
      <c r="S322" s="63"/>
      <c r="T322" s="63"/>
      <c r="U322" s="63"/>
      <c r="V322" s="63"/>
      <c r="W322" s="63"/>
      <c r="X322" s="63"/>
      <c r="Y322" s="63"/>
      <c r="Z322" s="63"/>
      <c r="AA322" s="63"/>
      <c r="AB322" s="63"/>
      <c r="AC322" s="63"/>
      <c r="AD322" s="63"/>
      <c r="AE322" s="63"/>
      <c r="AF322" s="63"/>
      <c r="AG322" s="63"/>
      <c r="AH322" s="63"/>
      <c r="AI322" s="63"/>
      <c r="AJ322" s="63"/>
      <c r="AK322" s="63"/>
      <c r="AL322" s="63"/>
      <c r="AM322" s="63"/>
      <c r="AN322" s="63"/>
      <c r="AO322" s="63"/>
      <c r="AP322" s="63"/>
    </row>
    <row r="323" spans="1:42" s="60" customFormat="1" x14ac:dyDescent="0.2">
      <c r="A323" s="5"/>
      <c r="B323" s="5"/>
      <c r="C323" s="144"/>
      <c r="D323" s="65"/>
      <c r="E323" s="5"/>
      <c r="F323" s="190"/>
      <c r="G323" s="278"/>
      <c r="H323" s="139"/>
      <c r="I323" s="139"/>
      <c r="J323" s="139"/>
      <c r="K323" s="63"/>
      <c r="L323" s="63"/>
      <c r="M323" s="63"/>
      <c r="N323" s="63"/>
      <c r="O323" s="63"/>
      <c r="P323" s="63"/>
      <c r="Q323" s="63"/>
      <c r="R323" s="63"/>
      <c r="S323" s="63"/>
      <c r="T323" s="63"/>
      <c r="U323" s="63"/>
      <c r="V323" s="63"/>
      <c r="W323" s="63"/>
      <c r="X323" s="63"/>
      <c r="Y323" s="63"/>
      <c r="Z323" s="63"/>
      <c r="AA323" s="63"/>
      <c r="AB323" s="63"/>
      <c r="AC323" s="63"/>
      <c r="AD323" s="63"/>
      <c r="AE323" s="63"/>
      <c r="AF323" s="63"/>
      <c r="AG323" s="63"/>
      <c r="AH323" s="63"/>
      <c r="AI323" s="63"/>
      <c r="AJ323" s="63"/>
      <c r="AK323" s="63"/>
      <c r="AL323" s="63"/>
      <c r="AM323" s="63"/>
      <c r="AN323" s="63"/>
      <c r="AO323" s="63"/>
      <c r="AP323" s="63"/>
    </row>
    <row r="324" spans="1:42" s="60" customFormat="1" x14ac:dyDescent="0.2">
      <c r="A324" s="5"/>
      <c r="B324" s="5"/>
      <c r="C324" s="144"/>
      <c r="D324" s="65"/>
      <c r="E324" s="5"/>
      <c r="F324" s="190"/>
      <c r="G324" s="278"/>
      <c r="H324" s="139"/>
      <c r="I324" s="139"/>
      <c r="J324" s="139"/>
      <c r="K324" s="63"/>
      <c r="L324" s="63"/>
      <c r="M324" s="63"/>
      <c r="N324" s="63"/>
      <c r="O324" s="63"/>
      <c r="P324" s="63"/>
      <c r="Q324" s="63"/>
      <c r="R324" s="63"/>
      <c r="S324" s="63"/>
      <c r="T324" s="63"/>
      <c r="U324" s="63"/>
      <c r="V324" s="63"/>
      <c r="W324" s="63"/>
      <c r="X324" s="63"/>
      <c r="Y324" s="63"/>
      <c r="Z324" s="63"/>
      <c r="AA324" s="63"/>
      <c r="AB324" s="63"/>
      <c r="AC324" s="63"/>
      <c r="AD324" s="63"/>
      <c r="AE324" s="63"/>
      <c r="AF324" s="63"/>
      <c r="AG324" s="63"/>
      <c r="AH324" s="63"/>
      <c r="AI324" s="63"/>
      <c r="AJ324" s="63"/>
      <c r="AK324" s="63"/>
      <c r="AL324" s="63"/>
      <c r="AM324" s="63"/>
      <c r="AN324" s="63"/>
      <c r="AO324" s="63"/>
      <c r="AP324" s="63"/>
    </row>
    <row r="325" spans="1:42" s="60" customFormat="1" x14ac:dyDescent="0.2">
      <c r="A325" s="5"/>
      <c r="B325" s="5"/>
      <c r="C325" s="144"/>
      <c r="D325" s="65"/>
      <c r="E325" s="5"/>
      <c r="F325" s="190"/>
      <c r="G325" s="278"/>
      <c r="H325" s="139"/>
      <c r="I325" s="139"/>
      <c r="J325" s="139"/>
      <c r="K325" s="63"/>
      <c r="L325" s="63"/>
      <c r="M325" s="63"/>
      <c r="N325" s="63"/>
      <c r="O325" s="63"/>
      <c r="P325" s="63"/>
      <c r="Q325" s="63"/>
      <c r="R325" s="63"/>
      <c r="S325" s="63"/>
      <c r="T325" s="63"/>
      <c r="U325" s="63"/>
      <c r="V325" s="63"/>
      <c r="W325" s="63"/>
      <c r="X325" s="63"/>
      <c r="Y325" s="63"/>
      <c r="Z325" s="63"/>
      <c r="AA325" s="63"/>
      <c r="AB325" s="63"/>
      <c r="AC325" s="63"/>
      <c r="AD325" s="63"/>
      <c r="AE325" s="63"/>
      <c r="AF325" s="63"/>
      <c r="AG325" s="63"/>
      <c r="AH325" s="63"/>
      <c r="AI325" s="63"/>
      <c r="AJ325" s="63"/>
      <c r="AK325" s="63"/>
      <c r="AL325" s="63"/>
      <c r="AM325" s="63"/>
      <c r="AN325" s="63"/>
      <c r="AO325" s="63"/>
      <c r="AP325" s="63"/>
    </row>
    <row r="326" spans="1:42" s="60" customFormat="1" x14ac:dyDescent="0.2">
      <c r="A326" s="5"/>
      <c r="B326" s="5"/>
      <c r="C326" s="144"/>
      <c r="D326" s="65"/>
      <c r="E326" s="5"/>
      <c r="F326" s="190"/>
      <c r="G326" s="278"/>
      <c r="H326" s="139"/>
      <c r="I326" s="139"/>
      <c r="J326" s="139"/>
      <c r="K326" s="63"/>
      <c r="L326" s="63"/>
      <c r="M326" s="63"/>
      <c r="N326" s="63"/>
      <c r="O326" s="63"/>
      <c r="P326" s="63"/>
      <c r="Q326" s="63"/>
      <c r="R326" s="63"/>
      <c r="S326" s="63"/>
      <c r="T326" s="63"/>
      <c r="U326" s="63"/>
      <c r="V326" s="63"/>
      <c r="W326" s="63"/>
      <c r="X326" s="63"/>
      <c r="Y326" s="63"/>
      <c r="Z326" s="63"/>
      <c r="AA326" s="63"/>
      <c r="AB326" s="63"/>
      <c r="AC326" s="63"/>
      <c r="AD326" s="63"/>
      <c r="AE326" s="63"/>
      <c r="AF326" s="63"/>
      <c r="AG326" s="63"/>
      <c r="AH326" s="63"/>
      <c r="AI326" s="63"/>
      <c r="AJ326" s="63"/>
      <c r="AK326" s="63"/>
      <c r="AL326" s="63"/>
      <c r="AM326" s="63"/>
      <c r="AN326" s="63"/>
      <c r="AO326" s="63"/>
      <c r="AP326" s="63"/>
    </row>
    <row r="327" spans="1:42" s="60" customFormat="1" x14ac:dyDescent="0.2">
      <c r="A327" s="5"/>
      <c r="B327" s="5"/>
      <c r="C327" s="144"/>
      <c r="D327" s="65"/>
      <c r="E327" s="5"/>
      <c r="F327" s="190"/>
      <c r="G327" s="278"/>
      <c r="H327" s="139"/>
      <c r="I327" s="139"/>
      <c r="J327" s="139"/>
      <c r="K327" s="63"/>
      <c r="L327" s="63"/>
      <c r="M327" s="63"/>
      <c r="N327" s="63"/>
      <c r="O327" s="63"/>
      <c r="P327" s="63"/>
      <c r="Q327" s="63"/>
      <c r="R327" s="63"/>
      <c r="S327" s="63"/>
      <c r="T327" s="63"/>
      <c r="U327" s="63"/>
      <c r="V327" s="63"/>
      <c r="W327" s="63"/>
      <c r="X327" s="63"/>
      <c r="Y327" s="63"/>
      <c r="Z327" s="63"/>
      <c r="AA327" s="63"/>
      <c r="AB327" s="63"/>
      <c r="AC327" s="63"/>
      <c r="AD327" s="63"/>
      <c r="AE327" s="63"/>
      <c r="AF327" s="63"/>
      <c r="AG327" s="63"/>
      <c r="AH327" s="63"/>
      <c r="AI327" s="63"/>
      <c r="AJ327" s="63"/>
      <c r="AK327" s="63"/>
      <c r="AL327" s="63"/>
      <c r="AM327" s="63"/>
      <c r="AN327" s="63"/>
      <c r="AO327" s="63"/>
      <c r="AP327" s="63"/>
    </row>
    <row r="328" spans="1:42" s="60" customFormat="1" x14ac:dyDescent="0.2">
      <c r="A328" s="5"/>
      <c r="B328" s="5"/>
      <c r="C328" s="144"/>
      <c r="D328" s="65"/>
      <c r="E328" s="5"/>
      <c r="F328" s="190"/>
      <c r="G328" s="278"/>
      <c r="H328" s="139"/>
      <c r="I328" s="139"/>
      <c r="J328" s="139"/>
      <c r="K328" s="63"/>
      <c r="L328" s="63"/>
      <c r="M328" s="63"/>
      <c r="N328" s="63"/>
      <c r="O328" s="63"/>
      <c r="P328" s="63"/>
      <c r="Q328" s="63"/>
      <c r="R328" s="63"/>
      <c r="S328" s="63"/>
      <c r="T328" s="63"/>
      <c r="U328" s="63"/>
      <c r="V328" s="63"/>
      <c r="W328" s="63"/>
      <c r="X328" s="63"/>
      <c r="Y328" s="63"/>
      <c r="Z328" s="63"/>
      <c r="AA328" s="63"/>
      <c r="AB328" s="63"/>
      <c r="AC328" s="63"/>
      <c r="AD328" s="63"/>
      <c r="AE328" s="63"/>
      <c r="AF328" s="63"/>
      <c r="AG328" s="63"/>
      <c r="AH328" s="63"/>
      <c r="AI328" s="63"/>
      <c r="AJ328" s="63"/>
      <c r="AK328" s="63"/>
      <c r="AL328" s="63"/>
      <c r="AM328" s="63"/>
      <c r="AN328" s="63"/>
      <c r="AO328" s="63"/>
      <c r="AP328" s="63"/>
    </row>
    <row r="329" spans="1:42" s="60" customFormat="1" x14ac:dyDescent="0.2">
      <c r="A329" s="5"/>
      <c r="B329" s="5"/>
      <c r="C329" s="144"/>
      <c r="D329" s="65"/>
      <c r="E329" s="5"/>
      <c r="F329" s="190"/>
      <c r="G329" s="278"/>
      <c r="H329" s="139"/>
      <c r="I329" s="139"/>
      <c r="J329" s="139"/>
      <c r="K329" s="63"/>
      <c r="L329" s="63"/>
      <c r="M329" s="63"/>
      <c r="N329" s="63"/>
      <c r="O329" s="63"/>
      <c r="P329" s="63"/>
      <c r="Q329" s="63"/>
      <c r="R329" s="63"/>
      <c r="S329" s="63"/>
      <c r="T329" s="63"/>
      <c r="U329" s="63"/>
      <c r="V329" s="63"/>
      <c r="W329" s="63"/>
      <c r="X329" s="63"/>
      <c r="Y329" s="63"/>
      <c r="Z329" s="63"/>
      <c r="AA329" s="63"/>
      <c r="AB329" s="63"/>
      <c r="AC329" s="63"/>
      <c r="AD329" s="63"/>
      <c r="AE329" s="63"/>
      <c r="AF329" s="63"/>
      <c r="AG329" s="63"/>
      <c r="AH329" s="63"/>
      <c r="AI329" s="63"/>
      <c r="AJ329" s="63"/>
      <c r="AK329" s="63"/>
      <c r="AL329" s="63"/>
      <c r="AM329" s="63"/>
      <c r="AN329" s="63"/>
      <c r="AO329" s="63"/>
      <c r="AP329" s="63"/>
    </row>
    <row r="330" spans="1:42" s="60" customFormat="1" x14ac:dyDescent="0.2">
      <c r="A330" s="5"/>
      <c r="B330" s="5"/>
      <c r="C330" s="144"/>
      <c r="D330" s="65"/>
      <c r="E330" s="5"/>
      <c r="F330" s="190"/>
      <c r="G330" s="278"/>
      <c r="H330" s="139"/>
      <c r="I330" s="139"/>
      <c r="J330" s="139"/>
      <c r="K330" s="63"/>
      <c r="L330" s="63"/>
      <c r="M330" s="63"/>
      <c r="N330" s="63"/>
      <c r="O330" s="63"/>
      <c r="P330" s="63"/>
      <c r="Q330" s="63"/>
      <c r="R330" s="63"/>
      <c r="S330" s="63"/>
      <c r="T330" s="63"/>
      <c r="U330" s="63"/>
      <c r="V330" s="63"/>
      <c r="W330" s="63"/>
      <c r="X330" s="63"/>
      <c r="Y330" s="63"/>
      <c r="Z330" s="63"/>
      <c r="AA330" s="63"/>
      <c r="AB330" s="63"/>
      <c r="AC330" s="63"/>
      <c r="AD330" s="63"/>
      <c r="AE330" s="63"/>
      <c r="AF330" s="63"/>
      <c r="AG330" s="63"/>
      <c r="AH330" s="63"/>
      <c r="AI330" s="63"/>
      <c r="AJ330" s="63"/>
      <c r="AK330" s="63"/>
      <c r="AL330" s="63"/>
      <c r="AM330" s="63"/>
      <c r="AN330" s="63"/>
      <c r="AO330" s="63"/>
      <c r="AP330" s="63"/>
    </row>
    <row r="331" spans="1:42" s="60" customFormat="1" x14ac:dyDescent="0.2">
      <c r="A331" s="5"/>
      <c r="B331" s="5"/>
      <c r="C331" s="144"/>
      <c r="D331" s="65"/>
      <c r="E331" s="5"/>
      <c r="F331" s="190"/>
      <c r="G331" s="278"/>
      <c r="H331" s="139"/>
      <c r="I331" s="139"/>
      <c r="J331" s="139"/>
      <c r="K331" s="63"/>
      <c r="L331" s="63"/>
      <c r="M331" s="63"/>
      <c r="N331" s="63"/>
      <c r="O331" s="63"/>
      <c r="P331" s="63"/>
      <c r="Q331" s="63"/>
      <c r="R331" s="63"/>
      <c r="S331" s="63"/>
      <c r="T331" s="63"/>
      <c r="U331" s="63"/>
      <c r="V331" s="63"/>
      <c r="W331" s="63"/>
      <c r="X331" s="63"/>
      <c r="Y331" s="63"/>
      <c r="Z331" s="63"/>
      <c r="AA331" s="63"/>
      <c r="AB331" s="63"/>
      <c r="AC331" s="63"/>
      <c r="AD331" s="63"/>
      <c r="AE331" s="63"/>
      <c r="AF331" s="63"/>
      <c r="AG331" s="63"/>
      <c r="AH331" s="63"/>
      <c r="AI331" s="63"/>
      <c r="AJ331" s="63"/>
      <c r="AK331" s="63"/>
      <c r="AL331" s="63"/>
      <c r="AM331" s="63"/>
      <c r="AN331" s="63"/>
      <c r="AO331" s="63"/>
      <c r="AP331" s="63"/>
    </row>
    <row r="332" spans="1:42" s="60" customFormat="1" x14ac:dyDescent="0.2">
      <c r="A332" s="5"/>
      <c r="B332" s="5"/>
      <c r="C332" s="144"/>
      <c r="D332" s="65"/>
      <c r="E332" s="5"/>
      <c r="F332" s="190"/>
      <c r="G332" s="278"/>
      <c r="H332" s="139"/>
      <c r="I332" s="139"/>
      <c r="J332" s="139"/>
      <c r="K332" s="63"/>
      <c r="L332" s="63"/>
      <c r="M332" s="63"/>
      <c r="N332" s="63"/>
      <c r="O332" s="63"/>
      <c r="P332" s="63"/>
      <c r="Q332" s="63"/>
      <c r="R332" s="63"/>
      <c r="S332" s="63"/>
      <c r="T332" s="63"/>
      <c r="U332" s="63"/>
      <c r="V332" s="63"/>
      <c r="W332" s="63"/>
      <c r="X332" s="63"/>
      <c r="Y332" s="63"/>
      <c r="Z332" s="63"/>
      <c r="AA332" s="63"/>
      <c r="AB332" s="63"/>
      <c r="AC332" s="63"/>
      <c r="AD332" s="63"/>
      <c r="AE332" s="63"/>
      <c r="AF332" s="63"/>
      <c r="AG332" s="63"/>
      <c r="AH332" s="63"/>
      <c r="AI332" s="63"/>
      <c r="AJ332" s="63"/>
      <c r="AK332" s="63"/>
      <c r="AL332" s="63"/>
      <c r="AM332" s="63"/>
      <c r="AN332" s="63"/>
      <c r="AO332" s="63"/>
      <c r="AP332" s="63"/>
    </row>
    <row r="333" spans="1:42" s="60" customFormat="1" x14ac:dyDescent="0.2">
      <c r="A333" s="5"/>
      <c r="B333" s="5"/>
      <c r="C333" s="144"/>
      <c r="D333" s="65"/>
      <c r="E333" s="5"/>
      <c r="F333" s="190"/>
      <c r="G333" s="278"/>
      <c r="H333" s="139"/>
      <c r="I333" s="139"/>
      <c r="J333" s="139"/>
      <c r="K333" s="63"/>
      <c r="L333" s="63"/>
      <c r="M333" s="63"/>
      <c r="N333" s="63"/>
      <c r="O333" s="63"/>
      <c r="P333" s="63"/>
      <c r="Q333" s="63"/>
      <c r="R333" s="63"/>
      <c r="S333" s="63"/>
      <c r="T333" s="63"/>
      <c r="U333" s="63"/>
      <c r="V333" s="63"/>
      <c r="W333" s="63"/>
      <c r="X333" s="63"/>
      <c r="Y333" s="63"/>
      <c r="Z333" s="63"/>
      <c r="AA333" s="63"/>
      <c r="AB333" s="63"/>
      <c r="AC333" s="63"/>
      <c r="AD333" s="63"/>
      <c r="AE333" s="63"/>
      <c r="AF333" s="63"/>
      <c r="AG333" s="63"/>
      <c r="AH333" s="63"/>
      <c r="AI333" s="63"/>
      <c r="AJ333" s="63"/>
      <c r="AK333" s="63"/>
      <c r="AL333" s="63"/>
      <c r="AM333" s="63"/>
      <c r="AN333" s="63"/>
      <c r="AO333" s="63"/>
      <c r="AP333" s="63"/>
    </row>
    <row r="334" spans="1:42" s="60" customFormat="1" x14ac:dyDescent="0.2">
      <c r="A334" s="5"/>
      <c r="B334" s="5"/>
      <c r="C334" s="144"/>
      <c r="D334" s="65"/>
      <c r="E334" s="5"/>
      <c r="F334" s="190"/>
      <c r="G334" s="278"/>
      <c r="H334" s="139"/>
      <c r="I334" s="139"/>
      <c r="J334" s="139"/>
      <c r="K334" s="63"/>
      <c r="L334" s="63"/>
      <c r="M334" s="63"/>
      <c r="N334" s="63"/>
      <c r="O334" s="63"/>
      <c r="P334" s="63"/>
      <c r="Q334" s="63"/>
      <c r="R334" s="63"/>
      <c r="S334" s="63"/>
      <c r="T334" s="63"/>
      <c r="U334" s="63"/>
      <c r="V334" s="63"/>
      <c r="W334" s="63"/>
      <c r="X334" s="63"/>
      <c r="Y334" s="63"/>
      <c r="Z334" s="63"/>
      <c r="AA334" s="63"/>
      <c r="AB334" s="63"/>
      <c r="AC334" s="63"/>
      <c r="AD334" s="63"/>
      <c r="AE334" s="63"/>
      <c r="AF334" s="63"/>
      <c r="AG334" s="63"/>
      <c r="AH334" s="63"/>
      <c r="AI334" s="63"/>
      <c r="AJ334" s="63"/>
      <c r="AK334" s="63"/>
      <c r="AL334" s="63"/>
      <c r="AM334" s="63"/>
      <c r="AN334" s="63"/>
      <c r="AO334" s="63"/>
      <c r="AP334" s="63"/>
    </row>
    <row r="335" spans="1:42" s="60" customFormat="1" x14ac:dyDescent="0.2">
      <c r="A335" s="5"/>
      <c r="B335" s="5"/>
      <c r="C335" s="144"/>
      <c r="D335" s="65"/>
      <c r="E335" s="5"/>
      <c r="F335" s="190"/>
      <c r="G335" s="278"/>
      <c r="H335" s="139"/>
      <c r="I335" s="139"/>
      <c r="J335" s="139"/>
      <c r="K335" s="63"/>
      <c r="L335" s="63"/>
      <c r="M335" s="63"/>
      <c r="N335" s="63"/>
      <c r="O335" s="63"/>
      <c r="P335" s="63"/>
      <c r="Q335" s="63"/>
      <c r="R335" s="63"/>
      <c r="S335" s="63"/>
      <c r="T335" s="63"/>
      <c r="U335" s="63"/>
      <c r="V335" s="63"/>
      <c r="W335" s="63"/>
      <c r="X335" s="63"/>
      <c r="Y335" s="63"/>
      <c r="Z335" s="63"/>
      <c r="AA335" s="63"/>
      <c r="AB335" s="63"/>
      <c r="AC335" s="63"/>
      <c r="AD335" s="63"/>
      <c r="AE335" s="63"/>
      <c r="AF335" s="63"/>
      <c r="AG335" s="63"/>
      <c r="AH335" s="63"/>
      <c r="AI335" s="63"/>
      <c r="AJ335" s="63"/>
      <c r="AK335" s="63"/>
      <c r="AL335" s="63"/>
      <c r="AM335" s="63"/>
      <c r="AN335" s="63"/>
      <c r="AO335" s="63"/>
      <c r="AP335" s="63"/>
    </row>
    <row r="336" spans="1:42" s="60" customFormat="1" x14ac:dyDescent="0.2">
      <c r="A336" s="5"/>
      <c r="B336" s="5"/>
      <c r="C336" s="144"/>
      <c r="D336" s="65"/>
      <c r="E336" s="5"/>
      <c r="F336" s="190"/>
      <c r="G336" s="278"/>
      <c r="H336" s="139"/>
      <c r="I336" s="139"/>
      <c r="J336" s="139"/>
      <c r="K336" s="63"/>
      <c r="L336" s="63"/>
      <c r="M336" s="63"/>
      <c r="N336" s="63"/>
      <c r="O336" s="63"/>
      <c r="P336" s="63"/>
      <c r="Q336" s="63"/>
      <c r="R336" s="63"/>
      <c r="S336" s="63"/>
      <c r="T336" s="63"/>
      <c r="U336" s="63"/>
      <c r="V336" s="63"/>
      <c r="W336" s="63"/>
      <c r="X336" s="63"/>
      <c r="Y336" s="63"/>
      <c r="Z336" s="63"/>
      <c r="AA336" s="63"/>
      <c r="AB336" s="63"/>
      <c r="AC336" s="63"/>
      <c r="AD336" s="63"/>
      <c r="AE336" s="63"/>
      <c r="AF336" s="63"/>
      <c r="AG336" s="63"/>
      <c r="AH336" s="63"/>
      <c r="AI336" s="63"/>
      <c r="AJ336" s="63"/>
      <c r="AK336" s="63"/>
      <c r="AL336" s="63"/>
      <c r="AM336" s="63"/>
      <c r="AN336" s="63"/>
      <c r="AO336" s="63"/>
      <c r="AP336" s="63"/>
    </row>
    <row r="337" spans="1:42" s="60" customFormat="1" x14ac:dyDescent="0.2">
      <c r="A337" s="5"/>
      <c r="B337" s="5"/>
      <c r="C337" s="144"/>
      <c r="D337" s="65"/>
      <c r="E337" s="5"/>
      <c r="F337" s="190"/>
      <c r="G337" s="278"/>
      <c r="H337" s="139"/>
      <c r="I337" s="139"/>
      <c r="J337" s="139"/>
      <c r="K337" s="63"/>
      <c r="L337" s="63"/>
      <c r="M337" s="63"/>
      <c r="N337" s="63"/>
      <c r="O337" s="63"/>
      <c r="P337" s="63"/>
      <c r="Q337" s="63"/>
      <c r="R337" s="63"/>
      <c r="S337" s="63"/>
      <c r="T337" s="63"/>
      <c r="U337" s="63"/>
      <c r="V337" s="63"/>
      <c r="W337" s="63"/>
      <c r="X337" s="63"/>
      <c r="Y337" s="63"/>
      <c r="Z337" s="63"/>
      <c r="AA337" s="63"/>
      <c r="AB337" s="63"/>
      <c r="AC337" s="63"/>
      <c r="AD337" s="63"/>
      <c r="AE337" s="63"/>
      <c r="AF337" s="63"/>
      <c r="AG337" s="63"/>
      <c r="AH337" s="63"/>
      <c r="AI337" s="63"/>
      <c r="AJ337" s="63"/>
      <c r="AK337" s="63"/>
      <c r="AL337" s="63"/>
      <c r="AM337" s="63"/>
      <c r="AN337" s="63"/>
      <c r="AO337" s="63"/>
      <c r="AP337" s="63"/>
    </row>
    <row r="338" spans="1:42" s="60" customFormat="1" x14ac:dyDescent="0.2">
      <c r="A338" s="5"/>
      <c r="B338" s="5"/>
      <c r="C338" s="144"/>
      <c r="D338" s="65"/>
      <c r="E338" s="5"/>
      <c r="F338" s="190"/>
      <c r="G338" s="278"/>
      <c r="H338" s="139"/>
      <c r="I338" s="139"/>
      <c r="J338" s="139"/>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c r="AJ338" s="63"/>
      <c r="AK338" s="63"/>
      <c r="AL338" s="63"/>
      <c r="AM338" s="63"/>
      <c r="AN338" s="63"/>
      <c r="AO338" s="63"/>
      <c r="AP338" s="63"/>
    </row>
    <row r="339" spans="1:42" s="60" customFormat="1" x14ac:dyDescent="0.2">
      <c r="A339" s="5"/>
      <c r="B339" s="5"/>
      <c r="C339" s="144"/>
      <c r="D339" s="65"/>
      <c r="E339" s="5"/>
      <c r="F339" s="190"/>
      <c r="G339" s="278"/>
      <c r="H339" s="139"/>
      <c r="I339" s="139"/>
      <c r="J339" s="139"/>
      <c r="K339" s="63"/>
      <c r="L339" s="63"/>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c r="AJ339" s="63"/>
      <c r="AK339" s="63"/>
      <c r="AL339" s="63"/>
      <c r="AM339" s="63"/>
      <c r="AN339" s="63"/>
      <c r="AO339" s="63"/>
      <c r="AP339" s="63"/>
    </row>
    <row r="340" spans="1:42" s="60" customFormat="1" x14ac:dyDescent="0.2">
      <c r="A340" s="5"/>
      <c r="B340" s="5"/>
      <c r="C340" s="144"/>
      <c r="D340" s="65"/>
      <c r="E340" s="5"/>
      <c r="F340" s="190"/>
      <c r="G340" s="278"/>
      <c r="H340" s="139"/>
      <c r="I340" s="139"/>
      <c r="J340" s="139"/>
      <c r="K340" s="63"/>
      <c r="L340" s="63"/>
      <c r="M340" s="63"/>
      <c r="N340" s="63"/>
      <c r="O340" s="63"/>
      <c r="P340" s="63"/>
      <c r="Q340" s="63"/>
      <c r="R340" s="63"/>
      <c r="S340" s="63"/>
      <c r="T340" s="63"/>
      <c r="U340" s="63"/>
      <c r="V340" s="63"/>
      <c r="W340" s="63"/>
      <c r="X340" s="63"/>
      <c r="Y340" s="63"/>
      <c r="Z340" s="63"/>
      <c r="AA340" s="63"/>
      <c r="AB340" s="63"/>
      <c r="AC340" s="63"/>
      <c r="AD340" s="63"/>
      <c r="AE340" s="63"/>
      <c r="AF340" s="63"/>
      <c r="AG340" s="63"/>
      <c r="AH340" s="63"/>
      <c r="AI340" s="63"/>
      <c r="AJ340" s="63"/>
      <c r="AK340" s="63"/>
      <c r="AL340" s="63"/>
      <c r="AM340" s="63"/>
      <c r="AN340" s="63"/>
      <c r="AO340" s="63"/>
      <c r="AP340" s="63"/>
    </row>
    <row r="341" spans="1:42" s="60" customFormat="1" x14ac:dyDescent="0.2">
      <c r="A341" s="5"/>
      <c r="B341" s="5"/>
      <c r="C341" s="144"/>
      <c r="D341" s="65"/>
      <c r="E341" s="5"/>
      <c r="F341" s="190"/>
      <c r="G341" s="278"/>
      <c r="H341" s="139"/>
      <c r="I341" s="139"/>
      <c r="J341" s="139"/>
      <c r="K341" s="63"/>
      <c r="L341" s="63"/>
      <c r="M341" s="63"/>
      <c r="N341" s="63"/>
      <c r="O341" s="63"/>
      <c r="P341" s="63"/>
      <c r="Q341" s="63"/>
      <c r="R341" s="63"/>
      <c r="S341" s="63"/>
      <c r="T341" s="63"/>
      <c r="U341" s="63"/>
      <c r="V341" s="63"/>
      <c r="W341" s="63"/>
      <c r="X341" s="63"/>
      <c r="Y341" s="63"/>
      <c r="Z341" s="63"/>
      <c r="AA341" s="63"/>
      <c r="AB341" s="63"/>
      <c r="AC341" s="63"/>
      <c r="AD341" s="63"/>
      <c r="AE341" s="63"/>
      <c r="AF341" s="63"/>
      <c r="AG341" s="63"/>
      <c r="AH341" s="63"/>
      <c r="AI341" s="63"/>
      <c r="AJ341" s="63"/>
      <c r="AK341" s="63"/>
      <c r="AL341" s="63"/>
      <c r="AM341" s="63"/>
      <c r="AN341" s="63"/>
      <c r="AO341" s="63"/>
      <c r="AP341" s="63"/>
    </row>
    <row r="342" spans="1:42" s="60" customFormat="1" x14ac:dyDescent="0.2">
      <c r="A342" s="5"/>
      <c r="B342" s="5"/>
      <c r="C342" s="144"/>
      <c r="D342" s="65"/>
      <c r="E342" s="5"/>
      <c r="F342" s="190"/>
      <c r="G342" s="278"/>
      <c r="H342" s="139"/>
      <c r="I342" s="139"/>
      <c r="J342" s="139"/>
      <c r="K342" s="63"/>
      <c r="L342" s="63"/>
      <c r="M342" s="63"/>
      <c r="N342" s="63"/>
      <c r="O342" s="63"/>
      <c r="P342" s="63"/>
      <c r="Q342" s="63"/>
      <c r="R342" s="63"/>
      <c r="S342" s="63"/>
      <c r="T342" s="63"/>
      <c r="U342" s="63"/>
      <c r="V342" s="63"/>
      <c r="W342" s="63"/>
      <c r="X342" s="63"/>
      <c r="Y342" s="63"/>
      <c r="Z342" s="63"/>
      <c r="AA342" s="63"/>
      <c r="AB342" s="63"/>
      <c r="AC342" s="63"/>
      <c r="AD342" s="63"/>
      <c r="AE342" s="63"/>
      <c r="AF342" s="63"/>
      <c r="AG342" s="63"/>
      <c r="AH342" s="63"/>
      <c r="AI342" s="63"/>
      <c r="AJ342" s="63"/>
      <c r="AK342" s="63"/>
      <c r="AL342" s="63"/>
      <c r="AM342" s="63"/>
      <c r="AN342" s="63"/>
      <c r="AO342" s="63"/>
      <c r="AP342" s="63"/>
    </row>
    <row r="343" spans="1:42" s="60" customFormat="1" x14ac:dyDescent="0.2">
      <c r="A343" s="5"/>
      <c r="B343" s="5"/>
      <c r="C343" s="144"/>
      <c r="D343" s="65"/>
      <c r="E343" s="5"/>
      <c r="F343" s="190"/>
      <c r="G343" s="278"/>
      <c r="H343" s="139"/>
      <c r="I343" s="139"/>
      <c r="J343" s="139"/>
      <c r="K343" s="63"/>
      <c r="L343" s="63"/>
      <c r="M343" s="63"/>
      <c r="N343" s="63"/>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c r="AN343" s="63"/>
      <c r="AO343" s="63"/>
      <c r="AP343" s="63"/>
    </row>
    <row r="344" spans="1:42" s="60" customFormat="1" x14ac:dyDescent="0.2">
      <c r="A344" s="5"/>
      <c r="B344" s="5"/>
      <c r="C344" s="144"/>
      <c r="D344" s="65"/>
      <c r="E344" s="5"/>
      <c r="F344" s="190"/>
      <c r="G344" s="278"/>
      <c r="H344" s="139"/>
      <c r="I344" s="139"/>
      <c r="J344" s="139"/>
      <c r="K344" s="63"/>
      <c r="L344" s="63"/>
      <c r="M344" s="63"/>
      <c r="N344" s="63"/>
      <c r="O344" s="63"/>
      <c r="P344" s="63"/>
      <c r="Q344" s="63"/>
      <c r="R344" s="63"/>
      <c r="S344" s="63"/>
      <c r="T344" s="63"/>
      <c r="U344" s="63"/>
      <c r="V344" s="63"/>
      <c r="W344" s="63"/>
      <c r="X344" s="63"/>
      <c r="Y344" s="63"/>
      <c r="Z344" s="63"/>
      <c r="AA344" s="63"/>
      <c r="AB344" s="63"/>
      <c r="AC344" s="63"/>
      <c r="AD344" s="63"/>
      <c r="AE344" s="63"/>
      <c r="AF344" s="63"/>
      <c r="AG344" s="63"/>
      <c r="AH344" s="63"/>
      <c r="AI344" s="63"/>
      <c r="AJ344" s="63"/>
      <c r="AK344" s="63"/>
      <c r="AL344" s="63"/>
      <c r="AM344" s="63"/>
      <c r="AN344" s="63"/>
      <c r="AO344" s="63"/>
      <c r="AP344" s="63"/>
    </row>
    <row r="345" spans="1:42" s="60" customFormat="1" x14ac:dyDescent="0.2">
      <c r="A345" s="5"/>
      <c r="B345" s="5"/>
      <c r="C345" s="144"/>
      <c r="D345" s="65"/>
      <c r="E345" s="5"/>
      <c r="F345" s="190"/>
      <c r="G345" s="278"/>
      <c r="H345" s="139"/>
      <c r="I345" s="139"/>
      <c r="J345" s="139"/>
      <c r="K345" s="63"/>
      <c r="L345" s="63"/>
      <c r="M345" s="63"/>
      <c r="N345" s="63"/>
      <c r="O345" s="63"/>
      <c r="P345" s="63"/>
      <c r="Q345" s="63"/>
      <c r="R345" s="63"/>
      <c r="S345" s="63"/>
      <c r="T345" s="63"/>
      <c r="U345" s="63"/>
      <c r="V345" s="63"/>
      <c r="W345" s="63"/>
      <c r="X345" s="63"/>
      <c r="Y345" s="63"/>
      <c r="Z345" s="63"/>
      <c r="AA345" s="63"/>
      <c r="AB345" s="63"/>
      <c r="AC345" s="63"/>
      <c r="AD345" s="63"/>
      <c r="AE345" s="63"/>
      <c r="AF345" s="63"/>
      <c r="AG345" s="63"/>
      <c r="AH345" s="63"/>
      <c r="AI345" s="63"/>
      <c r="AJ345" s="63"/>
      <c r="AK345" s="63"/>
      <c r="AL345" s="63"/>
      <c r="AM345" s="63"/>
      <c r="AN345" s="63"/>
      <c r="AO345" s="63"/>
      <c r="AP345" s="63"/>
    </row>
    <row r="346" spans="1:42" s="60" customFormat="1" x14ac:dyDescent="0.2">
      <c r="A346" s="5"/>
      <c r="B346" s="5"/>
      <c r="C346" s="144"/>
      <c r="D346" s="65"/>
      <c r="E346" s="5"/>
      <c r="F346" s="190"/>
      <c r="G346" s="278"/>
      <c r="H346" s="139"/>
      <c r="I346" s="139"/>
      <c r="J346" s="139"/>
      <c r="K346" s="63"/>
      <c r="L346" s="63"/>
      <c r="M346" s="63"/>
      <c r="N346" s="63"/>
      <c r="O346" s="63"/>
      <c r="P346" s="63"/>
      <c r="Q346" s="63"/>
      <c r="R346" s="63"/>
      <c r="S346" s="63"/>
      <c r="T346" s="63"/>
      <c r="U346" s="63"/>
      <c r="V346" s="63"/>
      <c r="W346" s="63"/>
      <c r="X346" s="63"/>
      <c r="Y346" s="63"/>
      <c r="Z346" s="63"/>
      <c r="AA346" s="63"/>
      <c r="AB346" s="63"/>
      <c r="AC346" s="63"/>
      <c r="AD346" s="63"/>
      <c r="AE346" s="63"/>
      <c r="AF346" s="63"/>
      <c r="AG346" s="63"/>
      <c r="AH346" s="63"/>
      <c r="AI346" s="63"/>
      <c r="AJ346" s="63"/>
      <c r="AK346" s="63"/>
      <c r="AL346" s="63"/>
      <c r="AM346" s="63"/>
      <c r="AN346" s="63"/>
      <c r="AO346" s="63"/>
      <c r="AP346" s="63"/>
    </row>
    <row r="347" spans="1:42" s="60" customFormat="1" x14ac:dyDescent="0.2">
      <c r="A347" s="5"/>
      <c r="B347" s="5"/>
      <c r="C347" s="144"/>
      <c r="D347" s="65"/>
      <c r="E347" s="5"/>
      <c r="F347" s="190"/>
      <c r="G347" s="278"/>
      <c r="H347" s="139"/>
      <c r="I347" s="139"/>
      <c r="J347" s="139"/>
      <c r="K347" s="63"/>
      <c r="L347" s="63"/>
      <c r="M347" s="63"/>
      <c r="N347" s="63"/>
      <c r="O347" s="63"/>
      <c r="P347" s="63"/>
      <c r="Q347" s="63"/>
      <c r="R347" s="63"/>
      <c r="S347" s="63"/>
      <c r="T347" s="63"/>
      <c r="U347" s="63"/>
      <c r="V347" s="63"/>
      <c r="W347" s="63"/>
      <c r="X347" s="63"/>
      <c r="Y347" s="63"/>
      <c r="Z347" s="63"/>
      <c r="AA347" s="63"/>
      <c r="AB347" s="63"/>
      <c r="AC347" s="63"/>
      <c r="AD347" s="63"/>
      <c r="AE347" s="63"/>
      <c r="AF347" s="63"/>
      <c r="AG347" s="63"/>
      <c r="AH347" s="63"/>
      <c r="AI347" s="63"/>
      <c r="AJ347" s="63"/>
      <c r="AK347" s="63"/>
      <c r="AL347" s="63"/>
      <c r="AM347" s="63"/>
      <c r="AN347" s="63"/>
      <c r="AO347" s="63"/>
      <c r="AP347" s="63"/>
    </row>
    <row r="348" spans="1:42" s="60" customFormat="1" x14ac:dyDescent="0.2">
      <c r="A348" s="5"/>
      <c r="B348" s="5"/>
      <c r="C348" s="144"/>
      <c r="D348" s="65"/>
      <c r="E348" s="5"/>
      <c r="F348" s="190"/>
      <c r="G348" s="278"/>
      <c r="H348" s="139"/>
      <c r="I348" s="139"/>
      <c r="J348" s="139"/>
      <c r="K348" s="63"/>
      <c r="L348" s="63"/>
      <c r="M348" s="63"/>
      <c r="N348" s="63"/>
      <c r="O348" s="63"/>
      <c r="P348" s="63"/>
      <c r="Q348" s="63"/>
      <c r="R348" s="63"/>
      <c r="S348" s="63"/>
      <c r="T348" s="63"/>
      <c r="U348" s="63"/>
      <c r="V348" s="63"/>
      <c r="W348" s="63"/>
      <c r="X348" s="63"/>
      <c r="Y348" s="63"/>
      <c r="Z348" s="63"/>
      <c r="AA348" s="63"/>
      <c r="AB348" s="63"/>
      <c r="AC348" s="63"/>
      <c r="AD348" s="63"/>
      <c r="AE348" s="63"/>
      <c r="AF348" s="63"/>
      <c r="AG348" s="63"/>
      <c r="AH348" s="63"/>
      <c r="AI348" s="63"/>
      <c r="AJ348" s="63"/>
      <c r="AK348" s="63"/>
      <c r="AL348" s="63"/>
      <c r="AM348" s="63"/>
      <c r="AN348" s="63"/>
      <c r="AO348" s="63"/>
      <c r="AP348" s="63"/>
    </row>
    <row r="349" spans="1:42" s="60" customFormat="1" x14ac:dyDescent="0.2">
      <c r="A349" s="5"/>
      <c r="B349" s="5"/>
      <c r="C349" s="144"/>
      <c r="D349" s="65"/>
      <c r="E349" s="5"/>
      <c r="F349" s="190"/>
      <c r="G349" s="278"/>
      <c r="H349" s="139"/>
      <c r="I349" s="139"/>
      <c r="J349" s="139"/>
      <c r="K349" s="63"/>
      <c r="L349" s="63"/>
      <c r="M349" s="63"/>
      <c r="N349" s="63"/>
      <c r="O349" s="63"/>
      <c r="P349" s="63"/>
      <c r="Q349" s="63"/>
      <c r="R349" s="63"/>
      <c r="S349" s="63"/>
      <c r="T349" s="63"/>
      <c r="U349" s="63"/>
      <c r="V349" s="63"/>
      <c r="W349" s="63"/>
      <c r="X349" s="63"/>
      <c r="Y349" s="63"/>
      <c r="Z349" s="63"/>
      <c r="AA349" s="63"/>
      <c r="AB349" s="63"/>
      <c r="AC349" s="63"/>
      <c r="AD349" s="63"/>
      <c r="AE349" s="63"/>
      <c r="AF349" s="63"/>
      <c r="AG349" s="63"/>
      <c r="AH349" s="63"/>
      <c r="AI349" s="63"/>
      <c r="AJ349" s="63"/>
      <c r="AK349" s="63"/>
      <c r="AL349" s="63"/>
      <c r="AM349" s="63"/>
      <c r="AN349" s="63"/>
      <c r="AO349" s="63"/>
      <c r="AP349" s="63"/>
    </row>
    <row r="350" spans="1:42" s="60" customFormat="1" x14ac:dyDescent="0.2">
      <c r="A350" s="5"/>
      <c r="B350" s="5"/>
      <c r="C350" s="144"/>
      <c r="D350" s="65"/>
      <c r="E350" s="5"/>
      <c r="F350" s="190"/>
      <c r="G350" s="278"/>
      <c r="H350" s="139"/>
      <c r="I350" s="139"/>
      <c r="J350" s="139"/>
      <c r="K350" s="63"/>
      <c r="L350" s="63"/>
      <c r="M350" s="63"/>
      <c r="N350" s="63"/>
      <c r="O350" s="63"/>
      <c r="P350" s="63"/>
      <c r="Q350" s="63"/>
      <c r="R350" s="63"/>
      <c r="S350" s="63"/>
      <c r="T350" s="63"/>
      <c r="U350" s="63"/>
      <c r="V350" s="63"/>
      <c r="W350" s="63"/>
      <c r="X350" s="63"/>
      <c r="Y350" s="63"/>
      <c r="Z350" s="63"/>
      <c r="AA350" s="63"/>
      <c r="AB350" s="63"/>
      <c r="AC350" s="63"/>
      <c r="AD350" s="63"/>
      <c r="AE350" s="63"/>
      <c r="AF350" s="63"/>
      <c r="AG350" s="63"/>
      <c r="AH350" s="63"/>
      <c r="AI350" s="63"/>
      <c r="AJ350" s="63"/>
      <c r="AK350" s="63"/>
      <c r="AL350" s="63"/>
      <c r="AM350" s="63"/>
      <c r="AN350" s="63"/>
      <c r="AO350" s="63"/>
      <c r="AP350" s="63"/>
    </row>
    <row r="351" spans="1:42" s="60" customFormat="1" x14ac:dyDescent="0.2">
      <c r="A351" s="5"/>
      <c r="B351" s="5"/>
      <c r="C351" s="144"/>
      <c r="D351" s="65"/>
      <c r="E351" s="5"/>
      <c r="F351" s="190"/>
      <c r="G351" s="278"/>
      <c r="H351" s="139"/>
      <c r="I351" s="139"/>
      <c r="J351" s="139"/>
      <c r="K351" s="63"/>
      <c r="L351" s="63"/>
      <c r="M351" s="63"/>
      <c r="N351" s="63"/>
      <c r="O351" s="63"/>
      <c r="P351" s="63"/>
      <c r="Q351" s="63"/>
      <c r="R351" s="63"/>
      <c r="S351" s="63"/>
      <c r="T351" s="63"/>
      <c r="U351" s="63"/>
      <c r="V351" s="63"/>
      <c r="W351" s="63"/>
      <c r="X351" s="63"/>
      <c r="Y351" s="63"/>
      <c r="Z351" s="63"/>
      <c r="AA351" s="63"/>
      <c r="AB351" s="63"/>
      <c r="AC351" s="63"/>
      <c r="AD351" s="63"/>
      <c r="AE351" s="63"/>
      <c r="AF351" s="63"/>
      <c r="AG351" s="63"/>
      <c r="AH351" s="63"/>
      <c r="AI351" s="63"/>
      <c r="AJ351" s="63"/>
      <c r="AK351" s="63"/>
      <c r="AL351" s="63"/>
      <c r="AM351" s="63"/>
      <c r="AN351" s="63"/>
      <c r="AO351" s="63"/>
      <c r="AP351" s="63"/>
    </row>
    <row r="352" spans="1:42" s="60" customFormat="1" x14ac:dyDescent="0.2">
      <c r="A352" s="5"/>
      <c r="B352" s="5"/>
      <c r="C352" s="144"/>
      <c r="D352" s="65"/>
      <c r="E352" s="5"/>
      <c r="F352" s="190"/>
      <c r="G352" s="278"/>
      <c r="H352" s="139"/>
      <c r="I352" s="139"/>
      <c r="J352" s="139"/>
      <c r="K352" s="63"/>
      <c r="L352" s="63"/>
      <c r="M352" s="63"/>
      <c r="N352" s="63"/>
      <c r="O352" s="63"/>
      <c r="P352" s="63"/>
      <c r="Q352" s="63"/>
      <c r="R352" s="63"/>
      <c r="S352" s="63"/>
      <c r="T352" s="63"/>
      <c r="U352" s="63"/>
      <c r="V352" s="63"/>
      <c r="W352" s="63"/>
      <c r="X352" s="63"/>
      <c r="Y352" s="63"/>
      <c r="Z352" s="63"/>
      <c r="AA352" s="63"/>
      <c r="AB352" s="63"/>
      <c r="AC352" s="63"/>
      <c r="AD352" s="63"/>
      <c r="AE352" s="63"/>
      <c r="AF352" s="63"/>
      <c r="AG352" s="63"/>
      <c r="AH352" s="63"/>
      <c r="AI352" s="63"/>
      <c r="AJ352" s="63"/>
      <c r="AK352" s="63"/>
      <c r="AL352" s="63"/>
      <c r="AM352" s="63"/>
      <c r="AN352" s="63"/>
      <c r="AO352" s="63"/>
      <c r="AP352" s="63"/>
    </row>
    <row r="353" spans="1:42" s="60" customFormat="1" x14ac:dyDescent="0.2">
      <c r="A353" s="5"/>
      <c r="B353" s="5"/>
      <c r="C353" s="144"/>
      <c r="D353" s="65"/>
      <c r="E353" s="5"/>
      <c r="F353" s="190"/>
      <c r="G353" s="278"/>
      <c r="H353" s="139"/>
      <c r="I353" s="139"/>
      <c r="J353" s="139"/>
      <c r="K353" s="63"/>
      <c r="L353" s="63"/>
      <c r="M353" s="63"/>
      <c r="N353" s="63"/>
      <c r="O353" s="63"/>
      <c r="P353" s="63"/>
      <c r="Q353" s="63"/>
      <c r="R353" s="63"/>
      <c r="S353" s="63"/>
      <c r="T353" s="63"/>
      <c r="U353" s="63"/>
      <c r="V353" s="63"/>
      <c r="W353" s="63"/>
      <c r="X353" s="63"/>
      <c r="Y353" s="63"/>
      <c r="Z353" s="63"/>
      <c r="AA353" s="63"/>
      <c r="AB353" s="63"/>
      <c r="AC353" s="63"/>
      <c r="AD353" s="63"/>
      <c r="AE353" s="63"/>
      <c r="AF353" s="63"/>
      <c r="AG353" s="63"/>
      <c r="AH353" s="63"/>
      <c r="AI353" s="63"/>
      <c r="AJ353" s="63"/>
      <c r="AK353" s="63"/>
      <c r="AL353" s="63"/>
      <c r="AM353" s="63"/>
      <c r="AN353" s="63"/>
      <c r="AO353" s="63"/>
      <c r="AP353" s="63"/>
    </row>
    <row r="354" spans="1:42" s="60" customFormat="1" x14ac:dyDescent="0.2">
      <c r="A354" s="5"/>
      <c r="B354" s="5"/>
      <c r="C354" s="144"/>
      <c r="D354" s="65"/>
      <c r="E354" s="5"/>
      <c r="F354" s="190"/>
      <c r="G354" s="278"/>
      <c r="H354" s="139"/>
      <c r="I354" s="139"/>
      <c r="J354" s="139"/>
      <c r="K354" s="63"/>
      <c r="L354" s="63"/>
      <c r="M354" s="63"/>
      <c r="N354" s="63"/>
      <c r="O354" s="63"/>
      <c r="P354" s="63"/>
      <c r="Q354" s="63"/>
      <c r="R354" s="63"/>
      <c r="S354" s="63"/>
      <c r="T354" s="63"/>
      <c r="U354" s="63"/>
      <c r="V354" s="63"/>
      <c r="W354" s="63"/>
      <c r="X354" s="63"/>
      <c r="Y354" s="63"/>
      <c r="Z354" s="63"/>
      <c r="AA354" s="63"/>
      <c r="AB354" s="63"/>
      <c r="AC354" s="63"/>
      <c r="AD354" s="63"/>
      <c r="AE354" s="63"/>
      <c r="AF354" s="63"/>
      <c r="AG354" s="63"/>
      <c r="AH354" s="63"/>
      <c r="AI354" s="63"/>
      <c r="AJ354" s="63"/>
      <c r="AK354" s="63"/>
      <c r="AL354" s="63"/>
      <c r="AM354" s="63"/>
      <c r="AN354" s="63"/>
      <c r="AO354" s="63"/>
      <c r="AP354" s="63"/>
    </row>
    <row r="355" spans="1:42" s="60" customFormat="1" x14ac:dyDescent="0.2">
      <c r="A355" s="5"/>
      <c r="B355" s="5"/>
      <c r="C355" s="144"/>
      <c r="D355" s="65"/>
      <c r="E355" s="5"/>
      <c r="F355" s="190"/>
      <c r="G355" s="278"/>
      <c r="H355" s="139"/>
      <c r="I355" s="139"/>
      <c r="J355" s="139"/>
      <c r="K355" s="63"/>
      <c r="L355" s="63"/>
      <c r="M355" s="63"/>
      <c r="N355" s="63"/>
      <c r="O355" s="63"/>
      <c r="P355" s="63"/>
      <c r="Q355" s="63"/>
      <c r="R355" s="63"/>
      <c r="S355" s="63"/>
      <c r="T355" s="63"/>
      <c r="U355" s="63"/>
      <c r="V355" s="63"/>
      <c r="W355" s="63"/>
      <c r="X355" s="63"/>
      <c r="Y355" s="63"/>
      <c r="Z355" s="63"/>
      <c r="AA355" s="63"/>
      <c r="AB355" s="63"/>
      <c r="AC355" s="63"/>
      <c r="AD355" s="63"/>
      <c r="AE355" s="63"/>
      <c r="AF355" s="63"/>
      <c r="AG355" s="63"/>
      <c r="AH355" s="63"/>
      <c r="AI355" s="63"/>
      <c r="AJ355" s="63"/>
      <c r="AK355" s="63"/>
      <c r="AL355" s="63"/>
      <c r="AM355" s="63"/>
      <c r="AN355" s="63"/>
      <c r="AO355" s="63"/>
      <c r="AP355" s="63"/>
    </row>
    <row r="356" spans="1:42" s="60" customFormat="1" x14ac:dyDescent="0.2">
      <c r="A356" s="5"/>
      <c r="B356" s="5"/>
      <c r="C356" s="144"/>
      <c r="D356" s="65"/>
      <c r="E356" s="5"/>
      <c r="F356" s="190"/>
      <c r="G356" s="278"/>
      <c r="H356" s="139"/>
      <c r="I356" s="139"/>
      <c r="J356" s="139"/>
      <c r="K356" s="63"/>
      <c r="L356" s="63"/>
      <c r="M356" s="63"/>
      <c r="N356" s="63"/>
      <c r="O356" s="63"/>
      <c r="P356" s="63"/>
      <c r="Q356" s="63"/>
      <c r="R356" s="63"/>
      <c r="S356" s="63"/>
      <c r="T356" s="63"/>
      <c r="U356" s="63"/>
      <c r="V356" s="63"/>
      <c r="W356" s="63"/>
      <c r="X356" s="63"/>
      <c r="Y356" s="63"/>
      <c r="Z356" s="63"/>
      <c r="AA356" s="63"/>
      <c r="AB356" s="63"/>
      <c r="AC356" s="63"/>
      <c r="AD356" s="63"/>
      <c r="AE356" s="63"/>
      <c r="AF356" s="63"/>
      <c r="AG356" s="63"/>
      <c r="AH356" s="63"/>
      <c r="AI356" s="63"/>
      <c r="AJ356" s="63"/>
      <c r="AK356" s="63"/>
      <c r="AL356" s="63"/>
      <c r="AM356" s="63"/>
      <c r="AN356" s="63"/>
      <c r="AO356" s="63"/>
      <c r="AP356" s="63"/>
    </row>
    <row r="357" spans="1:42" s="60" customFormat="1" x14ac:dyDescent="0.2">
      <c r="A357" s="5"/>
      <c r="B357" s="5"/>
      <c r="C357" s="144"/>
      <c r="D357" s="65"/>
      <c r="E357" s="5"/>
      <c r="F357" s="190"/>
      <c r="G357" s="278"/>
      <c r="H357" s="139"/>
      <c r="I357" s="139"/>
      <c r="J357" s="139"/>
      <c r="K357" s="63"/>
      <c r="L357" s="63"/>
      <c r="M357" s="63"/>
      <c r="N357" s="63"/>
      <c r="O357" s="63"/>
      <c r="P357" s="63"/>
      <c r="Q357" s="63"/>
      <c r="R357" s="63"/>
      <c r="S357" s="63"/>
      <c r="T357" s="63"/>
      <c r="U357" s="63"/>
      <c r="V357" s="63"/>
      <c r="W357" s="63"/>
      <c r="X357" s="63"/>
      <c r="Y357" s="63"/>
      <c r="Z357" s="63"/>
      <c r="AA357" s="63"/>
      <c r="AB357" s="63"/>
      <c r="AC357" s="63"/>
      <c r="AD357" s="63"/>
      <c r="AE357" s="63"/>
      <c r="AF357" s="63"/>
      <c r="AG357" s="63"/>
      <c r="AH357" s="63"/>
      <c r="AI357" s="63"/>
      <c r="AJ357" s="63"/>
      <c r="AK357" s="63"/>
      <c r="AL357" s="63"/>
      <c r="AM357" s="63"/>
      <c r="AN357" s="63"/>
      <c r="AO357" s="63"/>
      <c r="AP357" s="63"/>
    </row>
    <row r="358" spans="1:42" s="60" customFormat="1" x14ac:dyDescent="0.2">
      <c r="A358" s="5"/>
      <c r="B358" s="5"/>
      <c r="C358" s="144"/>
      <c r="D358" s="65"/>
      <c r="E358" s="5"/>
      <c r="F358" s="190"/>
      <c r="G358" s="278"/>
      <c r="H358" s="139"/>
      <c r="I358" s="139"/>
      <c r="J358" s="139"/>
      <c r="K358" s="63"/>
      <c r="L358" s="63"/>
      <c r="M358" s="63"/>
      <c r="N358" s="63"/>
      <c r="O358" s="63"/>
      <c r="P358" s="63"/>
      <c r="Q358" s="63"/>
      <c r="R358" s="63"/>
      <c r="S358" s="63"/>
      <c r="T358" s="63"/>
      <c r="U358" s="63"/>
      <c r="V358" s="63"/>
      <c r="W358" s="63"/>
      <c r="X358" s="63"/>
      <c r="Y358" s="63"/>
      <c r="Z358" s="63"/>
      <c r="AA358" s="63"/>
      <c r="AB358" s="63"/>
      <c r="AC358" s="63"/>
      <c r="AD358" s="63"/>
      <c r="AE358" s="63"/>
      <c r="AF358" s="63"/>
      <c r="AG358" s="63"/>
      <c r="AH358" s="63"/>
      <c r="AI358" s="63"/>
      <c r="AJ358" s="63"/>
      <c r="AK358" s="63"/>
      <c r="AL358" s="63"/>
      <c r="AM358" s="63"/>
      <c r="AN358" s="63"/>
      <c r="AO358" s="63"/>
      <c r="AP358" s="63"/>
    </row>
    <row r="359" spans="1:42" s="60" customFormat="1" x14ac:dyDescent="0.2">
      <c r="A359" s="5"/>
      <c r="B359" s="5"/>
      <c r="C359" s="144"/>
      <c r="D359" s="65"/>
      <c r="E359" s="5"/>
      <c r="F359" s="190"/>
      <c r="G359" s="278"/>
      <c r="H359" s="139"/>
      <c r="I359" s="139"/>
      <c r="J359" s="139"/>
      <c r="K359" s="63"/>
      <c r="L359" s="63"/>
      <c r="M359" s="63"/>
      <c r="N359" s="63"/>
      <c r="O359" s="63"/>
      <c r="P359" s="63"/>
      <c r="Q359" s="63"/>
      <c r="R359" s="63"/>
      <c r="S359" s="63"/>
      <c r="T359" s="63"/>
      <c r="U359" s="63"/>
      <c r="V359" s="63"/>
      <c r="W359" s="63"/>
      <c r="X359" s="63"/>
      <c r="Y359" s="63"/>
      <c r="Z359" s="63"/>
      <c r="AA359" s="63"/>
      <c r="AB359" s="63"/>
      <c r="AC359" s="63"/>
      <c r="AD359" s="63"/>
      <c r="AE359" s="63"/>
      <c r="AF359" s="63"/>
      <c r="AG359" s="63"/>
      <c r="AH359" s="63"/>
      <c r="AI359" s="63"/>
      <c r="AJ359" s="63"/>
      <c r="AK359" s="63"/>
      <c r="AL359" s="63"/>
      <c r="AM359" s="63"/>
      <c r="AN359" s="63"/>
      <c r="AO359" s="63"/>
      <c r="AP359" s="63"/>
    </row>
    <row r="360" spans="1:42" s="60" customFormat="1" x14ac:dyDescent="0.2">
      <c r="A360" s="5"/>
      <c r="B360" s="5"/>
      <c r="C360" s="144"/>
      <c r="D360" s="65"/>
      <c r="E360" s="5"/>
      <c r="F360" s="190"/>
      <c r="G360" s="278"/>
      <c r="H360" s="139"/>
      <c r="I360" s="139"/>
      <c r="J360" s="139"/>
      <c r="K360" s="63"/>
      <c r="L360" s="63"/>
      <c r="M360" s="63"/>
      <c r="N360" s="63"/>
      <c r="O360" s="63"/>
      <c r="P360" s="63"/>
      <c r="Q360" s="63"/>
      <c r="R360" s="63"/>
      <c r="S360" s="63"/>
      <c r="T360" s="63"/>
      <c r="U360" s="63"/>
      <c r="V360" s="63"/>
      <c r="W360" s="63"/>
      <c r="X360" s="63"/>
      <c r="Y360" s="63"/>
      <c r="Z360" s="63"/>
      <c r="AA360" s="63"/>
      <c r="AB360" s="63"/>
      <c r="AC360" s="63"/>
      <c r="AD360" s="63"/>
      <c r="AE360" s="63"/>
      <c r="AF360" s="63"/>
      <c r="AG360" s="63"/>
      <c r="AH360" s="63"/>
      <c r="AI360" s="63"/>
      <c r="AJ360" s="63"/>
      <c r="AK360" s="63"/>
      <c r="AL360" s="63"/>
      <c r="AM360" s="63"/>
      <c r="AN360" s="63"/>
      <c r="AO360" s="63"/>
      <c r="AP360" s="63"/>
    </row>
    <row r="361" spans="1:42" s="60" customFormat="1" x14ac:dyDescent="0.2">
      <c r="A361" s="5"/>
      <c r="B361" s="5"/>
      <c r="C361" s="144"/>
      <c r="D361" s="65"/>
      <c r="E361" s="5"/>
      <c r="F361" s="190"/>
      <c r="G361" s="278"/>
      <c r="H361" s="139"/>
      <c r="I361" s="139"/>
      <c r="J361" s="139"/>
      <c r="K361" s="63"/>
      <c r="L361" s="63"/>
      <c r="M361" s="63"/>
      <c r="N361" s="63"/>
      <c r="O361" s="63"/>
      <c r="P361" s="63"/>
      <c r="Q361" s="63"/>
      <c r="R361" s="63"/>
      <c r="S361" s="63"/>
      <c r="T361" s="63"/>
      <c r="U361" s="63"/>
      <c r="V361" s="63"/>
      <c r="W361" s="63"/>
      <c r="X361" s="63"/>
      <c r="Y361" s="63"/>
      <c r="Z361" s="63"/>
      <c r="AA361" s="63"/>
      <c r="AB361" s="63"/>
      <c r="AC361" s="63"/>
      <c r="AD361" s="63"/>
      <c r="AE361" s="63"/>
      <c r="AF361" s="63"/>
      <c r="AG361" s="63"/>
      <c r="AH361" s="63"/>
      <c r="AI361" s="63"/>
      <c r="AJ361" s="63"/>
      <c r="AK361" s="63"/>
      <c r="AL361" s="63"/>
      <c r="AM361" s="63"/>
      <c r="AN361" s="63"/>
      <c r="AO361" s="63"/>
      <c r="AP361" s="63"/>
    </row>
    <row r="362" spans="1:42" s="60" customFormat="1" x14ac:dyDescent="0.2">
      <c r="A362" s="5"/>
      <c r="B362" s="5"/>
      <c r="C362" s="144"/>
      <c r="D362" s="65"/>
      <c r="E362" s="5"/>
      <c r="F362" s="190"/>
      <c r="G362" s="278"/>
      <c r="H362" s="139"/>
      <c r="I362" s="139"/>
      <c r="J362" s="139"/>
      <c r="K362" s="63"/>
      <c r="L362" s="63"/>
      <c r="M362" s="63"/>
      <c r="N362" s="63"/>
      <c r="O362" s="63"/>
      <c r="P362" s="63"/>
      <c r="Q362" s="63"/>
      <c r="R362" s="63"/>
      <c r="S362" s="63"/>
      <c r="T362" s="63"/>
      <c r="U362" s="63"/>
      <c r="V362" s="63"/>
      <c r="W362" s="63"/>
      <c r="X362" s="63"/>
      <c r="Y362" s="63"/>
      <c r="Z362" s="63"/>
      <c r="AA362" s="63"/>
      <c r="AB362" s="63"/>
      <c r="AC362" s="63"/>
      <c r="AD362" s="63"/>
      <c r="AE362" s="63"/>
      <c r="AF362" s="63"/>
      <c r="AG362" s="63"/>
      <c r="AH362" s="63"/>
      <c r="AI362" s="63"/>
      <c r="AJ362" s="63"/>
      <c r="AK362" s="63"/>
      <c r="AL362" s="63"/>
      <c r="AM362" s="63"/>
      <c r="AN362" s="63"/>
      <c r="AO362" s="63"/>
      <c r="AP362" s="63"/>
    </row>
    <row r="363" spans="1:42" s="60" customFormat="1" x14ac:dyDescent="0.2">
      <c r="A363" s="5"/>
      <c r="B363" s="5"/>
      <c r="C363" s="144"/>
      <c r="D363" s="65"/>
      <c r="E363" s="5"/>
      <c r="F363" s="190"/>
      <c r="G363" s="278"/>
      <c r="H363" s="139"/>
      <c r="I363" s="139"/>
      <c r="J363" s="139"/>
      <c r="K363" s="63"/>
      <c r="L363" s="63"/>
      <c r="M363" s="63"/>
      <c r="N363" s="63"/>
      <c r="O363" s="63"/>
      <c r="P363" s="63"/>
      <c r="Q363" s="63"/>
      <c r="R363" s="63"/>
      <c r="S363" s="63"/>
      <c r="T363" s="63"/>
      <c r="U363" s="63"/>
      <c r="V363" s="63"/>
      <c r="W363" s="63"/>
      <c r="X363" s="63"/>
      <c r="Y363" s="63"/>
      <c r="Z363" s="63"/>
      <c r="AA363" s="63"/>
      <c r="AB363" s="63"/>
      <c r="AC363" s="63"/>
      <c r="AD363" s="63"/>
      <c r="AE363" s="63"/>
      <c r="AF363" s="63"/>
      <c r="AG363" s="63"/>
      <c r="AH363" s="63"/>
      <c r="AI363" s="63"/>
      <c r="AJ363" s="63"/>
      <c r="AK363" s="63"/>
      <c r="AL363" s="63"/>
      <c r="AM363" s="63"/>
      <c r="AN363" s="63"/>
      <c r="AO363" s="63"/>
      <c r="AP363" s="63"/>
    </row>
    <row r="364" spans="1:42" s="60" customFormat="1" x14ac:dyDescent="0.2">
      <c r="A364" s="5"/>
      <c r="B364" s="5"/>
      <c r="C364" s="144"/>
      <c r="D364" s="65"/>
      <c r="E364" s="5"/>
      <c r="F364" s="190"/>
      <c r="G364" s="278"/>
      <c r="H364" s="139"/>
      <c r="I364" s="139"/>
      <c r="J364" s="139"/>
      <c r="K364" s="63"/>
      <c r="L364" s="63"/>
      <c r="M364" s="63"/>
      <c r="N364" s="63"/>
      <c r="O364" s="63"/>
      <c r="P364" s="63"/>
      <c r="Q364" s="63"/>
      <c r="R364" s="63"/>
      <c r="S364" s="63"/>
      <c r="T364" s="63"/>
      <c r="U364" s="63"/>
      <c r="V364" s="63"/>
      <c r="W364" s="63"/>
      <c r="X364" s="63"/>
      <c r="Y364" s="63"/>
      <c r="Z364" s="63"/>
      <c r="AA364" s="63"/>
      <c r="AB364" s="63"/>
      <c r="AC364" s="63"/>
      <c r="AD364" s="63"/>
      <c r="AE364" s="63"/>
      <c r="AF364" s="63"/>
      <c r="AG364" s="63"/>
      <c r="AH364" s="63"/>
      <c r="AI364" s="63"/>
      <c r="AJ364" s="63"/>
      <c r="AK364" s="63"/>
      <c r="AL364" s="63"/>
      <c r="AM364" s="63"/>
      <c r="AN364" s="63"/>
      <c r="AO364" s="63"/>
      <c r="AP364" s="63"/>
    </row>
    <row r="365" spans="1:42" s="60" customFormat="1" x14ac:dyDescent="0.2">
      <c r="A365" s="5"/>
      <c r="B365" s="5"/>
      <c r="C365" s="144"/>
      <c r="D365" s="65"/>
      <c r="E365" s="5"/>
      <c r="F365" s="190"/>
      <c r="G365" s="278"/>
      <c r="H365" s="139"/>
      <c r="I365" s="139"/>
      <c r="J365" s="139"/>
      <c r="K365" s="63"/>
      <c r="L365" s="63"/>
      <c r="M365" s="63"/>
      <c r="N365" s="63"/>
      <c r="O365" s="63"/>
      <c r="P365" s="63"/>
      <c r="Q365" s="63"/>
      <c r="R365" s="63"/>
      <c r="S365" s="63"/>
      <c r="T365" s="63"/>
      <c r="U365" s="63"/>
      <c r="V365" s="63"/>
      <c r="W365" s="63"/>
      <c r="X365" s="63"/>
      <c r="Y365" s="63"/>
      <c r="Z365" s="63"/>
      <c r="AA365" s="63"/>
      <c r="AB365" s="63"/>
      <c r="AC365" s="63"/>
      <c r="AD365" s="63"/>
      <c r="AE365" s="63"/>
      <c r="AF365" s="63"/>
      <c r="AG365" s="63"/>
      <c r="AH365" s="63"/>
      <c r="AI365" s="63"/>
      <c r="AJ365" s="63"/>
      <c r="AK365" s="63"/>
      <c r="AL365" s="63"/>
      <c r="AM365" s="63"/>
      <c r="AN365" s="63"/>
      <c r="AO365" s="63"/>
      <c r="AP365" s="63"/>
    </row>
    <row r="366" spans="1:42" s="60" customFormat="1" x14ac:dyDescent="0.2">
      <c r="A366" s="5"/>
      <c r="B366" s="5"/>
      <c r="C366" s="144"/>
      <c r="D366" s="65"/>
      <c r="E366" s="5"/>
      <c r="F366" s="190"/>
      <c r="G366" s="278"/>
      <c r="H366" s="139"/>
      <c r="I366" s="139"/>
      <c r="J366" s="139"/>
      <c r="K366" s="63"/>
      <c r="L366" s="63"/>
      <c r="M366" s="63"/>
      <c r="N366" s="63"/>
      <c r="O366" s="63"/>
      <c r="P366" s="63"/>
      <c r="Q366" s="63"/>
      <c r="R366" s="63"/>
      <c r="S366" s="63"/>
      <c r="T366" s="63"/>
      <c r="U366" s="63"/>
      <c r="V366" s="63"/>
      <c r="W366" s="63"/>
      <c r="X366" s="63"/>
      <c r="Y366" s="63"/>
      <c r="Z366" s="63"/>
      <c r="AA366" s="63"/>
      <c r="AB366" s="63"/>
      <c r="AC366" s="63"/>
      <c r="AD366" s="63"/>
      <c r="AE366" s="63"/>
      <c r="AF366" s="63"/>
      <c r="AG366" s="63"/>
      <c r="AH366" s="63"/>
      <c r="AI366" s="63"/>
      <c r="AJ366" s="63"/>
      <c r="AK366" s="63"/>
      <c r="AL366" s="63"/>
      <c r="AM366" s="63"/>
      <c r="AN366" s="63"/>
      <c r="AO366" s="63"/>
      <c r="AP366" s="63"/>
    </row>
    <row r="367" spans="1:42" s="60" customFormat="1" x14ac:dyDescent="0.2">
      <c r="A367" s="5"/>
      <c r="B367" s="5"/>
      <c r="C367" s="144"/>
      <c r="D367" s="65"/>
      <c r="E367" s="5"/>
      <c r="F367" s="190"/>
      <c r="G367" s="278"/>
      <c r="H367" s="139"/>
      <c r="I367" s="139"/>
      <c r="J367" s="139"/>
      <c r="K367" s="63"/>
      <c r="L367" s="63"/>
      <c r="M367" s="63"/>
      <c r="N367" s="63"/>
      <c r="O367" s="63"/>
      <c r="P367" s="63"/>
      <c r="Q367" s="63"/>
      <c r="R367" s="63"/>
      <c r="S367" s="63"/>
      <c r="T367" s="63"/>
      <c r="U367" s="63"/>
      <c r="V367" s="63"/>
      <c r="W367" s="63"/>
      <c r="X367" s="63"/>
      <c r="Y367" s="63"/>
      <c r="Z367" s="63"/>
      <c r="AA367" s="63"/>
      <c r="AB367" s="63"/>
      <c r="AC367" s="63"/>
      <c r="AD367" s="63"/>
      <c r="AE367" s="63"/>
      <c r="AF367" s="63"/>
      <c r="AG367" s="63"/>
      <c r="AH367" s="63"/>
      <c r="AI367" s="63"/>
      <c r="AJ367" s="63"/>
      <c r="AK367" s="63"/>
      <c r="AL367" s="63"/>
      <c r="AM367" s="63"/>
      <c r="AN367" s="63"/>
      <c r="AO367" s="63"/>
      <c r="AP367" s="63"/>
    </row>
    <row r="368" spans="1:42" x14ac:dyDescent="0.2">
      <c r="B368" s="5"/>
      <c r="C368" s="144"/>
      <c r="D368" s="65"/>
      <c r="E368" s="5"/>
      <c r="F368" s="190"/>
      <c r="G368" s="278"/>
      <c r="H368" s="139"/>
      <c r="I368" s="139"/>
      <c r="J368" s="139"/>
      <c r="AP368" s="63"/>
    </row>
    <row r="369" spans="1:44" x14ac:dyDescent="0.2">
      <c r="B369" s="5"/>
      <c r="C369" s="144"/>
      <c r="D369" s="65"/>
      <c r="E369" s="5"/>
      <c r="F369" s="190"/>
      <c r="G369" s="278"/>
      <c r="H369" s="139"/>
      <c r="I369" s="139"/>
      <c r="J369" s="139"/>
    </row>
    <row r="370" spans="1:44" x14ac:dyDescent="0.2">
      <c r="B370" s="5"/>
      <c r="C370" s="144"/>
      <c r="D370" s="65"/>
      <c r="E370" s="5"/>
      <c r="F370" s="190"/>
      <c r="G370" s="278"/>
      <c r="H370" s="139"/>
      <c r="I370" s="139"/>
      <c r="J370" s="139"/>
    </row>
    <row r="371" spans="1:44" x14ac:dyDescent="0.2">
      <c r="B371" s="5"/>
      <c r="C371" s="144"/>
      <c r="D371" s="65"/>
      <c r="E371" s="5"/>
      <c r="F371" s="190"/>
      <c r="G371" s="278"/>
      <c r="H371" s="139"/>
      <c r="I371" s="139"/>
      <c r="J371" s="139"/>
    </row>
    <row r="372" spans="1:44" x14ac:dyDescent="0.2">
      <c r="B372" s="5"/>
      <c r="C372" s="144"/>
      <c r="D372" s="65"/>
      <c r="E372" s="5"/>
      <c r="F372" s="190"/>
      <c r="G372" s="278"/>
      <c r="H372" s="139"/>
      <c r="I372" s="139"/>
      <c r="J372" s="139"/>
    </row>
    <row r="373" spans="1:44" s="63" customFormat="1" x14ac:dyDescent="0.2">
      <c r="A373" s="5"/>
      <c r="B373" s="5"/>
      <c r="C373" s="144"/>
      <c r="D373" s="65"/>
      <c r="E373" s="5"/>
      <c r="F373" s="190"/>
      <c r="G373" s="278"/>
      <c r="H373" s="139"/>
      <c r="I373" s="139"/>
      <c r="J373" s="139"/>
      <c r="AP373" s="67"/>
      <c r="AQ373" s="59"/>
      <c r="AR373" s="59"/>
    </row>
    <row r="374" spans="1:44" s="63" customFormat="1" x14ac:dyDescent="0.2">
      <c r="A374" s="5"/>
      <c r="B374" s="5"/>
      <c r="C374" s="144"/>
      <c r="D374" s="65"/>
      <c r="E374" s="5"/>
      <c r="F374" s="190"/>
      <c r="G374" s="278"/>
      <c r="H374" s="139"/>
      <c r="I374" s="139"/>
      <c r="J374" s="139"/>
      <c r="AP374" s="67"/>
      <c r="AQ374" s="59"/>
      <c r="AR374" s="59"/>
    </row>
    <row r="375" spans="1:44" s="63" customFormat="1" x14ac:dyDescent="0.2">
      <c r="A375" s="5"/>
      <c r="B375" s="5"/>
      <c r="C375" s="144"/>
      <c r="D375" s="65"/>
      <c r="E375" s="5"/>
      <c r="F375" s="190"/>
      <c r="G375" s="278"/>
      <c r="H375" s="139"/>
      <c r="I375" s="139"/>
      <c r="J375" s="139"/>
      <c r="AP375" s="67"/>
      <c r="AQ375" s="59"/>
      <c r="AR375" s="59"/>
    </row>
    <row r="376" spans="1:44" s="63" customFormat="1" x14ac:dyDescent="0.2">
      <c r="A376" s="5"/>
      <c r="B376" s="5"/>
      <c r="C376" s="144"/>
      <c r="D376" s="65"/>
      <c r="E376" s="5"/>
      <c r="F376" s="190"/>
      <c r="G376" s="278"/>
      <c r="H376" s="139"/>
      <c r="I376" s="139"/>
      <c r="J376" s="139"/>
      <c r="AP376" s="67"/>
      <c r="AQ376" s="59"/>
      <c r="AR376" s="59"/>
    </row>
    <row r="377" spans="1:44" s="63" customFormat="1" x14ac:dyDescent="0.2">
      <c r="A377" s="5"/>
      <c r="B377" s="5"/>
      <c r="C377" s="144"/>
      <c r="D377" s="65"/>
      <c r="E377" s="5"/>
      <c r="F377" s="190"/>
      <c r="G377" s="278"/>
      <c r="H377" s="139"/>
      <c r="I377" s="139"/>
      <c r="J377" s="139"/>
      <c r="AP377" s="67"/>
      <c r="AQ377" s="59"/>
      <c r="AR377" s="59"/>
    </row>
    <row r="378" spans="1:44" s="63" customFormat="1" x14ac:dyDescent="0.2">
      <c r="A378" s="5"/>
      <c r="B378" s="5"/>
      <c r="C378" s="144"/>
      <c r="D378" s="65"/>
      <c r="E378" s="5"/>
      <c r="F378" s="190"/>
      <c r="G378" s="278"/>
      <c r="H378" s="139"/>
      <c r="I378" s="139"/>
      <c r="J378" s="139"/>
      <c r="AP378" s="67"/>
      <c r="AQ378" s="59"/>
      <c r="AR378" s="59"/>
    </row>
    <row r="379" spans="1:44" s="63" customFormat="1" x14ac:dyDescent="0.2">
      <c r="A379" s="5"/>
      <c r="B379" s="5"/>
      <c r="C379" s="144"/>
      <c r="D379" s="65"/>
      <c r="E379" s="5"/>
      <c r="F379" s="190"/>
      <c r="G379" s="278"/>
      <c r="H379" s="139"/>
      <c r="I379" s="139"/>
      <c r="J379" s="139"/>
      <c r="AP379" s="67"/>
      <c r="AQ379" s="59"/>
      <c r="AR379" s="59"/>
    </row>
    <row r="380" spans="1:44" s="63" customFormat="1" x14ac:dyDescent="0.2">
      <c r="A380" s="5"/>
      <c r="B380" s="5"/>
      <c r="C380" s="144"/>
      <c r="D380" s="65"/>
      <c r="E380" s="5"/>
      <c r="F380" s="190"/>
      <c r="G380" s="278"/>
      <c r="H380" s="139"/>
      <c r="I380" s="139"/>
      <c r="J380" s="139"/>
      <c r="AP380" s="67"/>
      <c r="AQ380" s="59"/>
      <c r="AR380" s="59"/>
    </row>
    <row r="381" spans="1:44" s="63" customFormat="1" x14ac:dyDescent="0.2">
      <c r="A381" s="5"/>
      <c r="B381" s="5"/>
      <c r="C381" s="144"/>
      <c r="D381" s="65"/>
      <c r="E381" s="5"/>
      <c r="F381" s="190"/>
      <c r="G381" s="278"/>
      <c r="H381" s="139"/>
      <c r="I381" s="139"/>
      <c r="J381" s="139"/>
      <c r="AP381" s="67"/>
      <c r="AQ381" s="59"/>
      <c r="AR381" s="59"/>
    </row>
    <row r="382" spans="1:44" s="63" customFormat="1" x14ac:dyDescent="0.2">
      <c r="A382" s="5"/>
      <c r="B382" s="5"/>
      <c r="C382" s="144"/>
      <c r="D382" s="65"/>
      <c r="E382" s="5"/>
      <c r="F382" s="190"/>
      <c r="G382" s="278"/>
      <c r="H382" s="139"/>
      <c r="I382" s="139"/>
      <c r="J382" s="139"/>
      <c r="AP382" s="67"/>
      <c r="AQ382" s="59"/>
      <c r="AR382" s="59"/>
    </row>
    <row r="383" spans="1:44" s="63" customFormat="1" x14ac:dyDescent="0.2">
      <c r="A383" s="5"/>
      <c r="B383" s="5"/>
      <c r="C383" s="144"/>
      <c r="D383" s="65"/>
      <c r="E383" s="5"/>
      <c r="F383" s="190"/>
      <c r="G383" s="278"/>
      <c r="H383" s="139"/>
      <c r="I383" s="139"/>
      <c r="J383" s="139"/>
      <c r="AP383" s="67"/>
      <c r="AQ383" s="59"/>
      <c r="AR383" s="59"/>
    </row>
    <row r="384" spans="1:44" s="63" customFormat="1" x14ac:dyDescent="0.2">
      <c r="A384" s="5"/>
      <c r="B384" s="5"/>
      <c r="C384" s="144"/>
      <c r="D384" s="65"/>
      <c r="E384" s="5"/>
      <c r="F384" s="190"/>
      <c r="G384" s="278"/>
      <c r="H384" s="139"/>
      <c r="I384" s="139"/>
      <c r="J384" s="139"/>
      <c r="AP384" s="67"/>
      <c r="AQ384" s="59"/>
      <c r="AR384" s="59"/>
    </row>
    <row r="385" spans="1:44" s="63" customFormat="1" x14ac:dyDescent="0.2">
      <c r="A385" s="5"/>
      <c r="B385" s="5"/>
      <c r="C385" s="144"/>
      <c r="D385" s="65"/>
      <c r="E385" s="5"/>
      <c r="F385" s="190"/>
      <c r="G385" s="278"/>
      <c r="H385" s="139"/>
      <c r="I385" s="139"/>
      <c r="J385" s="139"/>
      <c r="AP385" s="67"/>
      <c r="AQ385" s="59"/>
      <c r="AR385" s="59"/>
    </row>
    <row r="386" spans="1:44" s="63" customFormat="1" x14ac:dyDescent="0.2">
      <c r="A386" s="5"/>
      <c r="B386" s="5"/>
      <c r="C386" s="144"/>
      <c r="D386" s="65"/>
      <c r="E386" s="5"/>
      <c r="F386" s="190"/>
      <c r="G386" s="278"/>
      <c r="H386" s="139"/>
      <c r="I386" s="139"/>
      <c r="J386" s="139"/>
      <c r="AP386" s="67"/>
      <c r="AQ386" s="59"/>
      <c r="AR386" s="59"/>
    </row>
    <row r="387" spans="1:44" s="63" customFormat="1" x14ac:dyDescent="0.2">
      <c r="A387" s="5"/>
      <c r="B387" s="5"/>
      <c r="C387" s="144"/>
      <c r="D387" s="65"/>
      <c r="E387" s="5"/>
      <c r="F387" s="190"/>
      <c r="G387" s="278"/>
      <c r="H387" s="139"/>
      <c r="I387" s="139"/>
      <c r="J387" s="139"/>
      <c r="AP387" s="67"/>
      <c r="AQ387" s="59"/>
      <c r="AR387" s="59"/>
    </row>
    <row r="388" spans="1:44" s="63" customFormat="1" x14ac:dyDescent="0.2">
      <c r="A388" s="5"/>
      <c r="B388" s="5"/>
      <c r="C388" s="144"/>
      <c r="D388" s="65"/>
      <c r="E388" s="5"/>
      <c r="F388" s="190"/>
      <c r="G388" s="278"/>
      <c r="H388" s="139"/>
      <c r="I388" s="139"/>
      <c r="J388" s="139"/>
      <c r="AP388" s="67"/>
      <c r="AQ388" s="59"/>
      <c r="AR388" s="59"/>
    </row>
    <row r="389" spans="1:44" s="63" customFormat="1" x14ac:dyDescent="0.2">
      <c r="A389" s="5"/>
      <c r="B389" s="5"/>
      <c r="C389" s="144"/>
      <c r="D389" s="65"/>
      <c r="E389" s="5"/>
      <c r="F389" s="190"/>
      <c r="G389" s="278"/>
      <c r="H389" s="139"/>
      <c r="I389" s="139"/>
      <c r="J389" s="139"/>
      <c r="AP389" s="67"/>
      <c r="AQ389" s="59"/>
      <c r="AR389" s="59"/>
    </row>
    <row r="390" spans="1:44" s="63" customFormat="1" x14ac:dyDescent="0.2">
      <c r="A390" s="5"/>
      <c r="B390" s="5"/>
      <c r="C390" s="144"/>
      <c r="D390" s="65"/>
      <c r="E390" s="5"/>
      <c r="F390" s="190"/>
      <c r="G390" s="278"/>
      <c r="H390" s="139"/>
      <c r="I390" s="139"/>
      <c r="J390" s="139"/>
      <c r="AP390" s="67"/>
      <c r="AQ390" s="59"/>
      <c r="AR390" s="59"/>
    </row>
    <row r="391" spans="1:44" s="63" customFormat="1" x14ac:dyDescent="0.2">
      <c r="A391" s="5"/>
      <c r="B391" s="5"/>
      <c r="C391" s="144"/>
      <c r="D391" s="65"/>
      <c r="E391" s="5"/>
      <c r="F391" s="190"/>
      <c r="G391" s="278"/>
      <c r="H391" s="139"/>
      <c r="I391" s="139"/>
      <c r="J391" s="139"/>
      <c r="AP391" s="67"/>
      <c r="AQ391" s="59"/>
      <c r="AR391" s="59"/>
    </row>
    <row r="392" spans="1:44" s="63" customFormat="1" x14ac:dyDescent="0.2">
      <c r="A392" s="5"/>
      <c r="B392" s="5"/>
      <c r="C392" s="144"/>
      <c r="D392" s="65"/>
      <c r="E392" s="5"/>
      <c r="F392" s="190"/>
      <c r="G392" s="278"/>
      <c r="H392" s="139"/>
      <c r="I392" s="139"/>
      <c r="J392" s="139"/>
      <c r="AP392" s="67"/>
      <c r="AQ392" s="59"/>
      <c r="AR392" s="59"/>
    </row>
    <row r="393" spans="1:44" s="63" customFormat="1" x14ac:dyDescent="0.2">
      <c r="A393" s="5"/>
      <c r="B393" s="5"/>
      <c r="C393" s="144"/>
      <c r="D393" s="65"/>
      <c r="E393" s="5"/>
      <c r="F393" s="190"/>
      <c r="G393" s="278"/>
      <c r="H393" s="139"/>
      <c r="I393" s="139"/>
      <c r="J393" s="139"/>
      <c r="AP393" s="67"/>
      <c r="AQ393" s="59"/>
      <c r="AR393" s="59"/>
    </row>
    <row r="394" spans="1:44" s="63" customFormat="1" x14ac:dyDescent="0.2">
      <c r="A394" s="5"/>
      <c r="B394" s="5"/>
      <c r="C394" s="144"/>
      <c r="D394" s="65"/>
      <c r="E394" s="5"/>
      <c r="F394" s="190"/>
      <c r="G394" s="278"/>
      <c r="H394" s="139"/>
      <c r="I394" s="139"/>
      <c r="J394" s="139"/>
      <c r="AP394" s="67"/>
      <c r="AQ394" s="59"/>
      <c r="AR394" s="59"/>
    </row>
    <row r="395" spans="1:44" s="63" customFormat="1" x14ac:dyDescent="0.2">
      <c r="A395" s="5"/>
      <c r="B395" s="5"/>
      <c r="C395" s="144"/>
      <c r="D395" s="65"/>
      <c r="E395" s="5"/>
      <c r="F395" s="190"/>
      <c r="G395" s="278"/>
      <c r="H395" s="139"/>
      <c r="I395" s="139"/>
      <c r="J395" s="139"/>
      <c r="AP395" s="67"/>
      <c r="AQ395" s="59"/>
      <c r="AR395" s="59"/>
    </row>
    <row r="396" spans="1:44" s="63" customFormat="1" x14ac:dyDescent="0.2">
      <c r="A396" s="5"/>
      <c r="B396" s="5"/>
      <c r="C396" s="144"/>
      <c r="D396" s="65"/>
      <c r="E396" s="5"/>
      <c r="F396" s="190"/>
      <c r="G396" s="278"/>
      <c r="H396" s="139"/>
      <c r="I396" s="139"/>
      <c r="J396" s="139"/>
      <c r="AP396" s="67"/>
      <c r="AQ396" s="59"/>
      <c r="AR396" s="59"/>
    </row>
    <row r="397" spans="1:44" s="63" customFormat="1" x14ac:dyDescent="0.2">
      <c r="A397" s="5"/>
      <c r="B397" s="5"/>
      <c r="C397" s="144"/>
      <c r="D397" s="65"/>
      <c r="E397" s="5"/>
      <c r="F397" s="190"/>
      <c r="G397" s="278"/>
      <c r="H397" s="139"/>
      <c r="I397" s="139"/>
      <c r="J397" s="139"/>
      <c r="AP397" s="67"/>
      <c r="AQ397" s="59"/>
      <c r="AR397" s="59"/>
    </row>
    <row r="398" spans="1:44" s="63" customFormat="1" x14ac:dyDescent="0.2">
      <c r="A398" s="5"/>
      <c r="B398" s="5"/>
      <c r="C398" s="144"/>
      <c r="D398" s="65"/>
      <c r="E398" s="5"/>
      <c r="F398" s="190"/>
      <c r="G398" s="278"/>
      <c r="H398" s="139"/>
      <c r="I398" s="139"/>
      <c r="J398" s="139"/>
      <c r="AP398" s="67"/>
      <c r="AQ398" s="59"/>
      <c r="AR398" s="59"/>
    </row>
    <row r="399" spans="1:44" s="63" customFormat="1" x14ac:dyDescent="0.2">
      <c r="A399" s="5"/>
      <c r="B399" s="5"/>
      <c r="C399" s="144"/>
      <c r="D399" s="65"/>
      <c r="E399" s="5"/>
      <c r="F399" s="190"/>
      <c r="G399" s="278"/>
      <c r="H399" s="139"/>
      <c r="I399" s="139"/>
      <c r="J399" s="139"/>
      <c r="AP399" s="67"/>
      <c r="AQ399" s="59"/>
      <c r="AR399" s="59"/>
    </row>
    <row r="400" spans="1:44" s="63" customFormat="1" x14ac:dyDescent="0.2">
      <c r="A400" s="5"/>
      <c r="B400" s="5"/>
      <c r="C400" s="144"/>
      <c r="D400" s="65"/>
      <c r="E400" s="5"/>
      <c r="F400" s="190"/>
      <c r="G400" s="278"/>
      <c r="H400" s="139"/>
      <c r="I400" s="139"/>
      <c r="J400" s="139"/>
      <c r="AP400" s="67"/>
      <c r="AQ400" s="59"/>
      <c r="AR400" s="59"/>
    </row>
    <row r="401" spans="1:44" s="63" customFormat="1" x14ac:dyDescent="0.2">
      <c r="A401" s="5"/>
      <c r="B401" s="5"/>
      <c r="C401" s="144"/>
      <c r="D401" s="65"/>
      <c r="E401" s="5"/>
      <c r="F401" s="190"/>
      <c r="G401" s="278"/>
      <c r="H401" s="139"/>
      <c r="I401" s="139"/>
      <c r="J401" s="139"/>
      <c r="AP401" s="67"/>
      <c r="AQ401" s="59"/>
      <c r="AR401" s="59"/>
    </row>
    <row r="402" spans="1:44" s="63" customFormat="1" x14ac:dyDescent="0.2">
      <c r="A402" s="5"/>
      <c r="B402" s="5"/>
      <c r="C402" s="144"/>
      <c r="D402" s="65"/>
      <c r="E402" s="5"/>
      <c r="F402" s="190"/>
      <c r="G402" s="278"/>
      <c r="H402" s="139"/>
      <c r="I402" s="139"/>
      <c r="J402" s="139"/>
      <c r="AP402" s="67"/>
      <c r="AQ402" s="59"/>
      <c r="AR402" s="59"/>
    </row>
    <row r="403" spans="1:44" s="63" customFormat="1" x14ac:dyDescent="0.2">
      <c r="A403" s="5"/>
      <c r="B403" s="5"/>
      <c r="C403" s="144"/>
      <c r="D403" s="65"/>
      <c r="E403" s="5"/>
      <c r="F403" s="190"/>
      <c r="G403" s="278"/>
      <c r="H403" s="139"/>
      <c r="I403" s="139"/>
      <c r="J403" s="139"/>
      <c r="AP403" s="67"/>
      <c r="AQ403" s="59"/>
      <c r="AR403" s="59"/>
    </row>
    <row r="404" spans="1:44" s="63" customFormat="1" x14ac:dyDescent="0.2">
      <c r="A404" s="5"/>
      <c r="B404" s="5"/>
      <c r="C404" s="144"/>
      <c r="D404" s="65"/>
      <c r="E404" s="5"/>
      <c r="F404" s="190"/>
      <c r="G404" s="278"/>
      <c r="H404" s="139"/>
      <c r="I404" s="139"/>
      <c r="J404" s="139"/>
      <c r="AP404" s="67"/>
      <c r="AQ404" s="59"/>
      <c r="AR404" s="59"/>
    </row>
    <row r="405" spans="1:44" s="63" customFormat="1" x14ac:dyDescent="0.2">
      <c r="A405" s="5"/>
      <c r="B405" s="5"/>
      <c r="C405" s="144"/>
      <c r="D405" s="65"/>
      <c r="E405" s="5"/>
      <c r="F405" s="190"/>
      <c r="G405" s="278"/>
      <c r="H405" s="139"/>
      <c r="I405" s="139"/>
      <c r="J405" s="139"/>
      <c r="AP405" s="67"/>
      <c r="AQ405" s="59"/>
      <c r="AR405" s="59"/>
    </row>
    <row r="406" spans="1:44" s="63" customFormat="1" x14ac:dyDescent="0.2">
      <c r="A406" s="5"/>
      <c r="B406" s="5"/>
      <c r="C406" s="144"/>
      <c r="D406" s="65"/>
      <c r="E406" s="5"/>
      <c r="F406" s="190"/>
      <c r="G406" s="278"/>
      <c r="H406" s="139"/>
      <c r="I406" s="139"/>
      <c r="J406" s="139"/>
      <c r="AP406" s="67"/>
      <c r="AQ406" s="59"/>
      <c r="AR406" s="59"/>
    </row>
    <row r="407" spans="1:44" s="63" customFormat="1" x14ac:dyDescent="0.2">
      <c r="A407" s="5"/>
      <c r="B407" s="5"/>
      <c r="C407" s="144"/>
      <c r="D407" s="65"/>
      <c r="E407" s="5"/>
      <c r="F407" s="190"/>
      <c r="G407" s="278"/>
      <c r="H407" s="139"/>
      <c r="I407" s="139"/>
      <c r="J407" s="139"/>
      <c r="AP407" s="67"/>
      <c r="AQ407" s="59"/>
      <c r="AR407" s="59"/>
    </row>
    <row r="408" spans="1:44" s="63" customFormat="1" x14ac:dyDescent="0.2">
      <c r="A408" s="5"/>
      <c r="B408" s="5"/>
      <c r="C408" s="144"/>
      <c r="D408" s="65"/>
      <c r="E408" s="5"/>
      <c r="F408" s="190"/>
      <c r="G408" s="278"/>
      <c r="H408" s="139"/>
      <c r="I408" s="139"/>
      <c r="J408" s="139"/>
      <c r="AP408" s="67"/>
      <c r="AQ408" s="59"/>
      <c r="AR408" s="59"/>
    </row>
    <row r="409" spans="1:44" s="63" customFormat="1" x14ac:dyDescent="0.2">
      <c r="A409" s="5"/>
      <c r="B409" s="5"/>
      <c r="C409" s="144"/>
      <c r="D409" s="65"/>
      <c r="E409" s="5"/>
      <c r="F409" s="190"/>
      <c r="G409" s="278"/>
      <c r="H409" s="139"/>
      <c r="I409" s="139"/>
      <c r="J409" s="139"/>
      <c r="AP409" s="67"/>
      <c r="AQ409" s="59"/>
      <c r="AR409" s="59"/>
    </row>
    <row r="410" spans="1:44" s="63" customFormat="1" x14ac:dyDescent="0.2">
      <c r="A410" s="5"/>
      <c r="B410" s="5"/>
      <c r="C410" s="144"/>
      <c r="D410" s="65"/>
      <c r="E410" s="5"/>
      <c r="F410" s="190"/>
      <c r="G410" s="278"/>
      <c r="H410" s="139"/>
      <c r="I410" s="139"/>
      <c r="J410" s="139"/>
      <c r="AP410" s="67"/>
      <c r="AQ410" s="59"/>
      <c r="AR410" s="59"/>
    </row>
    <row r="411" spans="1:44" s="63" customFormat="1" x14ac:dyDescent="0.2">
      <c r="A411" s="5"/>
      <c r="B411" s="5"/>
      <c r="C411" s="144"/>
      <c r="D411" s="65"/>
      <c r="E411" s="5"/>
      <c r="F411" s="190"/>
      <c r="G411" s="278"/>
      <c r="H411" s="139"/>
      <c r="I411" s="139"/>
      <c r="J411" s="139"/>
      <c r="AP411" s="67"/>
      <c r="AQ411" s="59"/>
      <c r="AR411" s="59"/>
    </row>
    <row r="412" spans="1:44" s="63" customFormat="1" x14ac:dyDescent="0.2">
      <c r="A412" s="5"/>
      <c r="B412" s="5"/>
      <c r="C412" s="144"/>
      <c r="D412" s="65"/>
      <c r="E412" s="5"/>
      <c r="F412" s="190"/>
      <c r="G412" s="278"/>
      <c r="H412" s="139"/>
      <c r="I412" s="139"/>
      <c r="J412" s="139"/>
      <c r="AP412" s="67"/>
      <c r="AQ412" s="59"/>
      <c r="AR412" s="59"/>
    </row>
    <row r="413" spans="1:44" s="63" customFormat="1" x14ac:dyDescent="0.2">
      <c r="A413" s="5"/>
      <c r="B413" s="5"/>
      <c r="C413" s="144"/>
      <c r="D413" s="65"/>
      <c r="E413" s="5"/>
      <c r="F413" s="190"/>
      <c r="G413" s="278"/>
      <c r="H413" s="139"/>
      <c r="I413" s="139"/>
      <c r="J413" s="139"/>
      <c r="AP413" s="67"/>
      <c r="AQ413" s="59"/>
      <c r="AR413" s="59"/>
    </row>
    <row r="414" spans="1:44" s="63" customFormat="1" x14ac:dyDescent="0.2">
      <c r="A414" s="5"/>
      <c r="B414" s="5"/>
      <c r="C414" s="144"/>
      <c r="D414" s="65"/>
      <c r="E414" s="5"/>
      <c r="F414" s="190"/>
      <c r="G414" s="278"/>
      <c r="H414" s="139"/>
      <c r="I414" s="139"/>
      <c r="J414" s="139"/>
      <c r="AP414" s="67"/>
      <c r="AQ414" s="59"/>
      <c r="AR414" s="59"/>
    </row>
    <row r="415" spans="1:44" s="63" customFormat="1" x14ac:dyDescent="0.2">
      <c r="A415" s="5"/>
      <c r="B415" s="5"/>
      <c r="C415" s="144"/>
      <c r="D415" s="65"/>
      <c r="E415" s="5"/>
      <c r="F415" s="190"/>
      <c r="G415" s="278"/>
      <c r="H415" s="139"/>
      <c r="I415" s="139"/>
      <c r="J415" s="139"/>
      <c r="AP415" s="67"/>
      <c r="AQ415" s="59"/>
      <c r="AR415" s="59"/>
    </row>
    <row r="416" spans="1:44" s="63" customFormat="1" x14ac:dyDescent="0.2">
      <c r="A416" s="5"/>
      <c r="B416" s="5"/>
      <c r="C416" s="144"/>
      <c r="D416" s="65"/>
      <c r="E416" s="5"/>
      <c r="F416" s="190"/>
      <c r="G416" s="278"/>
      <c r="H416" s="139"/>
      <c r="I416" s="139"/>
      <c r="J416" s="139"/>
      <c r="AP416" s="67"/>
      <c r="AQ416" s="59"/>
      <c r="AR416" s="59"/>
    </row>
    <row r="417" spans="1:44" s="63" customFormat="1" x14ac:dyDescent="0.2">
      <c r="A417" s="5"/>
      <c r="B417" s="5"/>
      <c r="C417" s="144"/>
      <c r="D417" s="65"/>
      <c r="E417" s="5"/>
      <c r="F417" s="190"/>
      <c r="G417" s="278"/>
      <c r="H417" s="139"/>
      <c r="I417" s="139"/>
      <c r="J417" s="139"/>
      <c r="AP417" s="67"/>
      <c r="AQ417" s="59"/>
      <c r="AR417" s="59"/>
    </row>
    <row r="418" spans="1:44" s="63" customFormat="1" x14ac:dyDescent="0.2">
      <c r="A418" s="5"/>
      <c r="B418" s="5"/>
      <c r="C418" s="144"/>
      <c r="D418" s="65"/>
      <c r="E418" s="5"/>
      <c r="F418" s="190"/>
      <c r="G418" s="278"/>
      <c r="H418" s="139"/>
      <c r="I418" s="139"/>
      <c r="J418" s="139"/>
      <c r="AP418" s="67"/>
      <c r="AQ418" s="59"/>
      <c r="AR418" s="59"/>
    </row>
    <row r="419" spans="1:44" s="63" customFormat="1" x14ac:dyDescent="0.2">
      <c r="A419" s="5"/>
      <c r="B419" s="5"/>
      <c r="C419" s="144"/>
      <c r="D419" s="65"/>
      <c r="E419" s="5"/>
      <c r="F419" s="190"/>
      <c r="G419" s="278"/>
      <c r="H419" s="139"/>
      <c r="I419" s="139"/>
      <c r="J419" s="139"/>
      <c r="AP419" s="67"/>
      <c r="AQ419" s="59"/>
      <c r="AR419" s="59"/>
    </row>
    <row r="420" spans="1:44" s="63" customFormat="1" x14ac:dyDescent="0.2">
      <c r="A420" s="5"/>
      <c r="B420" s="5"/>
      <c r="C420" s="144"/>
      <c r="D420" s="65"/>
      <c r="E420" s="5"/>
      <c r="F420" s="190"/>
      <c r="G420" s="278"/>
      <c r="H420" s="139"/>
      <c r="I420" s="139"/>
      <c r="J420" s="139"/>
      <c r="AP420" s="67"/>
      <c r="AQ420" s="59"/>
      <c r="AR420" s="59"/>
    </row>
    <row r="421" spans="1:44" s="63" customFormat="1" x14ac:dyDescent="0.2">
      <c r="A421" s="5"/>
      <c r="B421" s="5"/>
      <c r="C421" s="144"/>
      <c r="D421" s="65"/>
      <c r="E421" s="5"/>
      <c r="F421" s="190"/>
      <c r="G421" s="278"/>
      <c r="H421" s="139"/>
      <c r="I421" s="139"/>
      <c r="J421" s="139"/>
      <c r="AP421" s="67"/>
      <c r="AQ421" s="59"/>
      <c r="AR421" s="59"/>
    </row>
    <row r="422" spans="1:44" s="63" customFormat="1" x14ac:dyDescent="0.2">
      <c r="A422" s="5"/>
      <c r="B422" s="5"/>
      <c r="C422" s="144"/>
      <c r="D422" s="65"/>
      <c r="E422" s="5"/>
      <c r="F422" s="190"/>
      <c r="G422" s="278"/>
      <c r="H422" s="139"/>
      <c r="I422" s="139"/>
      <c r="J422" s="139"/>
      <c r="AP422" s="67"/>
      <c r="AQ422" s="59"/>
      <c r="AR422" s="59"/>
    </row>
    <row r="423" spans="1:44" s="63" customFormat="1" x14ac:dyDescent="0.2">
      <c r="A423" s="5"/>
      <c r="B423" s="5"/>
      <c r="C423" s="144"/>
      <c r="D423" s="65"/>
      <c r="E423" s="5"/>
      <c r="F423" s="190"/>
      <c r="G423" s="278"/>
      <c r="H423" s="139"/>
      <c r="I423" s="139"/>
      <c r="J423" s="139"/>
      <c r="AP423" s="67"/>
      <c r="AQ423" s="59"/>
      <c r="AR423" s="59"/>
    </row>
    <row r="424" spans="1:44" s="63" customFormat="1" x14ac:dyDescent="0.2">
      <c r="A424" s="5"/>
      <c r="B424" s="5"/>
      <c r="C424" s="144"/>
      <c r="D424" s="65"/>
      <c r="E424" s="5"/>
      <c r="F424" s="190"/>
      <c r="G424" s="278"/>
      <c r="H424" s="139"/>
      <c r="I424" s="139"/>
      <c r="J424" s="139"/>
      <c r="AP424" s="67"/>
      <c r="AQ424" s="59"/>
      <c r="AR424" s="59"/>
    </row>
    <row r="425" spans="1:44" s="63" customFormat="1" x14ac:dyDescent="0.2">
      <c r="A425" s="5"/>
      <c r="B425" s="5"/>
      <c r="C425" s="144"/>
      <c r="D425" s="65"/>
      <c r="E425" s="5"/>
      <c r="F425" s="190"/>
      <c r="G425" s="278"/>
      <c r="H425" s="139"/>
      <c r="I425" s="139"/>
      <c r="J425" s="139"/>
      <c r="AP425" s="67"/>
      <c r="AQ425" s="59"/>
      <c r="AR425" s="59"/>
    </row>
    <row r="426" spans="1:44" s="63" customFormat="1" x14ac:dyDescent="0.2">
      <c r="A426" s="5"/>
      <c r="B426" s="5"/>
      <c r="C426" s="144"/>
      <c r="D426" s="65"/>
      <c r="E426" s="5"/>
      <c r="F426" s="190"/>
      <c r="G426" s="278"/>
      <c r="H426" s="139"/>
      <c r="I426" s="139"/>
      <c r="J426" s="139"/>
      <c r="AP426" s="67"/>
      <c r="AQ426" s="59"/>
      <c r="AR426" s="59"/>
    </row>
    <row r="427" spans="1:44" s="63" customFormat="1" x14ac:dyDescent="0.2">
      <c r="A427" s="5"/>
      <c r="B427" s="5"/>
      <c r="C427" s="144"/>
      <c r="D427" s="65"/>
      <c r="E427" s="5"/>
      <c r="F427" s="190"/>
      <c r="G427" s="278"/>
      <c r="H427" s="139"/>
      <c r="I427" s="139"/>
      <c r="J427" s="139"/>
      <c r="AP427" s="67"/>
      <c r="AQ427" s="59"/>
      <c r="AR427" s="59"/>
    </row>
    <row r="428" spans="1:44" s="63" customFormat="1" x14ac:dyDescent="0.2">
      <c r="A428" s="5"/>
      <c r="B428" s="5"/>
      <c r="C428" s="144"/>
      <c r="D428" s="65"/>
      <c r="E428" s="5"/>
      <c r="F428" s="190"/>
      <c r="G428" s="278"/>
      <c r="H428" s="139"/>
      <c r="I428" s="139"/>
      <c r="J428" s="139"/>
      <c r="AP428" s="67"/>
      <c r="AQ428" s="59"/>
      <c r="AR428" s="59"/>
    </row>
    <row r="429" spans="1:44" s="63" customFormat="1" x14ac:dyDescent="0.2">
      <c r="A429" s="5"/>
      <c r="B429" s="5"/>
      <c r="C429" s="144"/>
      <c r="D429" s="65"/>
      <c r="E429" s="5"/>
      <c r="F429" s="190"/>
      <c r="G429" s="278"/>
      <c r="H429" s="139"/>
      <c r="I429" s="139"/>
      <c r="J429" s="139"/>
      <c r="AP429" s="67"/>
      <c r="AQ429" s="59"/>
      <c r="AR429" s="59"/>
    </row>
    <row r="430" spans="1:44" s="63" customFormat="1" x14ac:dyDescent="0.2">
      <c r="A430" s="5"/>
      <c r="B430" s="5"/>
      <c r="C430" s="144"/>
      <c r="D430" s="65"/>
      <c r="E430" s="5"/>
      <c r="F430" s="190"/>
      <c r="G430" s="278"/>
      <c r="H430" s="139"/>
      <c r="I430" s="139"/>
      <c r="J430" s="139"/>
      <c r="AP430" s="67"/>
      <c r="AQ430" s="59"/>
      <c r="AR430" s="59"/>
    </row>
    <row r="431" spans="1:44" s="63" customFormat="1" x14ac:dyDescent="0.2">
      <c r="A431" s="5"/>
      <c r="B431" s="5"/>
      <c r="C431" s="144"/>
      <c r="D431" s="65"/>
      <c r="E431" s="5"/>
      <c r="F431" s="190"/>
      <c r="G431" s="278"/>
      <c r="H431" s="139"/>
      <c r="I431" s="139"/>
      <c r="J431" s="139"/>
      <c r="AP431" s="67"/>
      <c r="AQ431" s="59"/>
      <c r="AR431" s="59"/>
    </row>
    <row r="432" spans="1:44" s="63" customFormat="1" x14ac:dyDescent="0.2">
      <c r="A432" s="5"/>
      <c r="B432" s="5"/>
      <c r="C432" s="144"/>
      <c r="D432" s="65"/>
      <c r="E432" s="5"/>
      <c r="F432" s="190"/>
      <c r="G432" s="278"/>
      <c r="H432" s="139"/>
      <c r="I432" s="139"/>
      <c r="J432" s="139"/>
      <c r="AP432" s="67"/>
      <c r="AQ432" s="59"/>
      <c r="AR432" s="59"/>
    </row>
    <row r="433" spans="1:44" s="63" customFormat="1" x14ac:dyDescent="0.2">
      <c r="A433" s="5"/>
      <c r="B433" s="5"/>
      <c r="C433" s="144"/>
      <c r="D433" s="65"/>
      <c r="E433" s="5"/>
      <c r="F433" s="190"/>
      <c r="G433" s="278"/>
      <c r="H433" s="139"/>
      <c r="I433" s="139"/>
      <c r="J433" s="139"/>
      <c r="AP433" s="67"/>
      <c r="AQ433" s="59"/>
      <c r="AR433" s="59"/>
    </row>
    <row r="434" spans="1:44" s="63" customFormat="1" x14ac:dyDescent="0.2">
      <c r="A434" s="5"/>
      <c r="B434" s="5"/>
      <c r="C434" s="144"/>
      <c r="D434" s="65"/>
      <c r="E434" s="5"/>
      <c r="F434" s="190"/>
      <c r="G434" s="278"/>
      <c r="H434" s="139"/>
      <c r="I434" s="139"/>
      <c r="J434" s="139"/>
      <c r="AP434" s="67"/>
      <c r="AQ434" s="59"/>
      <c r="AR434" s="59"/>
    </row>
    <row r="435" spans="1:44" s="63" customFormat="1" x14ac:dyDescent="0.2">
      <c r="A435" s="5"/>
      <c r="B435" s="5"/>
      <c r="C435" s="144"/>
      <c r="D435" s="65"/>
      <c r="E435" s="5"/>
      <c r="F435" s="190"/>
      <c r="G435" s="278"/>
      <c r="H435" s="139"/>
      <c r="I435" s="139"/>
      <c r="J435" s="139"/>
      <c r="AP435" s="67"/>
      <c r="AQ435" s="59"/>
      <c r="AR435" s="59"/>
    </row>
    <row r="436" spans="1:44" s="63" customFormat="1" x14ac:dyDescent="0.2">
      <c r="A436" s="5"/>
      <c r="B436" s="5"/>
      <c r="C436" s="144"/>
      <c r="D436" s="65"/>
      <c r="E436" s="5"/>
      <c r="F436" s="190"/>
      <c r="G436" s="278"/>
      <c r="H436" s="139"/>
      <c r="I436" s="139"/>
      <c r="J436" s="139"/>
      <c r="AP436" s="67"/>
      <c r="AQ436" s="59"/>
      <c r="AR436" s="59"/>
    </row>
    <row r="437" spans="1:44" s="63" customFormat="1" x14ac:dyDescent="0.2">
      <c r="A437" s="5"/>
      <c r="B437" s="5"/>
      <c r="C437" s="144"/>
      <c r="D437" s="65"/>
      <c r="E437" s="5"/>
      <c r="F437" s="190"/>
      <c r="G437" s="278"/>
      <c r="H437" s="139"/>
      <c r="I437" s="139"/>
      <c r="J437" s="139"/>
      <c r="AP437" s="67"/>
      <c r="AQ437" s="59"/>
      <c r="AR437" s="59"/>
    </row>
    <row r="438" spans="1:44" s="63" customFormat="1" x14ac:dyDescent="0.2">
      <c r="A438" s="5"/>
      <c r="B438" s="5"/>
      <c r="C438" s="144"/>
      <c r="D438" s="65"/>
      <c r="E438" s="5"/>
      <c r="F438" s="190"/>
      <c r="G438" s="278"/>
      <c r="H438" s="139"/>
      <c r="I438" s="139"/>
      <c r="J438" s="139"/>
      <c r="AP438" s="67"/>
      <c r="AQ438" s="59"/>
      <c r="AR438" s="59"/>
    </row>
    <row r="439" spans="1:44" s="63" customFormat="1" x14ac:dyDescent="0.2">
      <c r="A439" s="5"/>
      <c r="B439" s="5"/>
      <c r="C439" s="144"/>
      <c r="D439" s="65"/>
      <c r="E439" s="5"/>
      <c r="F439" s="190"/>
      <c r="G439" s="278"/>
      <c r="H439" s="139"/>
      <c r="I439" s="139"/>
      <c r="J439" s="139"/>
      <c r="AP439" s="67"/>
      <c r="AQ439" s="59"/>
      <c r="AR439" s="59"/>
    </row>
    <row r="440" spans="1:44" s="63" customFormat="1" x14ac:dyDescent="0.2">
      <c r="A440" s="5"/>
      <c r="B440" s="5"/>
      <c r="C440" s="144"/>
      <c r="D440" s="65"/>
      <c r="E440" s="5"/>
      <c r="F440" s="190"/>
      <c r="G440" s="278"/>
      <c r="H440" s="139"/>
      <c r="I440" s="139"/>
      <c r="J440" s="139"/>
      <c r="AP440" s="67"/>
      <c r="AQ440" s="59"/>
      <c r="AR440" s="59"/>
    </row>
    <row r="441" spans="1:44" s="63" customFormat="1" x14ac:dyDescent="0.2">
      <c r="A441" s="5"/>
      <c r="B441" s="5"/>
      <c r="C441" s="144"/>
      <c r="D441" s="65"/>
      <c r="E441" s="5"/>
      <c r="F441" s="190"/>
      <c r="G441" s="278"/>
      <c r="H441" s="139"/>
      <c r="I441" s="139"/>
      <c r="J441" s="139"/>
      <c r="AP441" s="67"/>
      <c r="AQ441" s="59"/>
      <c r="AR441" s="59"/>
    </row>
    <row r="442" spans="1:44" s="63" customFormat="1" x14ac:dyDescent="0.2">
      <c r="A442" s="5"/>
      <c r="B442" s="5"/>
      <c r="C442" s="144"/>
      <c r="D442" s="65"/>
      <c r="E442" s="5"/>
      <c r="F442" s="190"/>
      <c r="G442" s="278"/>
      <c r="H442" s="139"/>
      <c r="I442" s="139"/>
      <c r="J442" s="139"/>
      <c r="AP442" s="67"/>
      <c r="AQ442" s="59"/>
      <c r="AR442" s="59"/>
    </row>
    <row r="443" spans="1:44" s="63" customFormat="1" x14ac:dyDescent="0.2">
      <c r="A443" s="5"/>
      <c r="B443" s="5"/>
      <c r="C443" s="144"/>
      <c r="D443" s="65"/>
      <c r="E443" s="5"/>
      <c r="F443" s="190"/>
      <c r="G443" s="278"/>
      <c r="H443" s="139"/>
      <c r="I443" s="139"/>
      <c r="J443" s="139"/>
      <c r="AP443" s="67"/>
      <c r="AQ443" s="59"/>
      <c r="AR443" s="59"/>
    </row>
    <row r="444" spans="1:44" s="63" customFormat="1" x14ac:dyDescent="0.2">
      <c r="A444" s="5"/>
      <c r="B444" s="5"/>
      <c r="C444" s="144"/>
      <c r="D444" s="65"/>
      <c r="E444" s="5"/>
      <c r="F444" s="190"/>
      <c r="G444" s="278"/>
      <c r="H444" s="139"/>
      <c r="I444" s="139"/>
      <c r="J444" s="139"/>
      <c r="AP444" s="67"/>
      <c r="AQ444" s="59"/>
      <c r="AR444" s="59"/>
    </row>
    <row r="445" spans="1:44" s="63" customFormat="1" x14ac:dyDescent="0.2">
      <c r="A445" s="5"/>
      <c r="B445" s="5"/>
      <c r="C445" s="144"/>
      <c r="D445" s="65"/>
      <c r="E445" s="5"/>
      <c r="F445" s="190"/>
      <c r="G445" s="278"/>
      <c r="H445" s="139"/>
      <c r="I445" s="139"/>
      <c r="J445" s="139"/>
      <c r="AP445" s="67"/>
      <c r="AQ445" s="59"/>
      <c r="AR445" s="59"/>
    </row>
    <row r="446" spans="1:44" s="63" customFormat="1" x14ac:dyDescent="0.2">
      <c r="A446" s="5"/>
      <c r="B446" s="5"/>
      <c r="C446" s="144"/>
      <c r="D446" s="65"/>
      <c r="E446" s="5"/>
      <c r="F446" s="190"/>
      <c r="G446" s="278"/>
      <c r="H446" s="139"/>
      <c r="I446" s="139"/>
      <c r="J446" s="139"/>
      <c r="AP446" s="67"/>
      <c r="AQ446" s="59"/>
      <c r="AR446" s="59"/>
    </row>
    <row r="447" spans="1:44" s="63" customFormat="1" x14ac:dyDescent="0.2">
      <c r="A447" s="5"/>
      <c r="B447" s="5"/>
      <c r="C447" s="144"/>
      <c r="D447" s="65"/>
      <c r="E447" s="5"/>
      <c r="F447" s="190"/>
      <c r="G447" s="278"/>
      <c r="H447" s="139"/>
      <c r="I447" s="139"/>
      <c r="J447" s="139"/>
      <c r="AP447" s="67"/>
      <c r="AQ447" s="59"/>
      <c r="AR447" s="59"/>
    </row>
    <row r="448" spans="1:44" s="63" customFormat="1" x14ac:dyDescent="0.2">
      <c r="A448" s="5"/>
      <c r="B448" s="5"/>
      <c r="C448" s="144"/>
      <c r="D448" s="65"/>
      <c r="E448" s="5"/>
      <c r="F448" s="190"/>
      <c r="G448" s="278"/>
      <c r="H448" s="139"/>
      <c r="I448" s="139"/>
      <c r="J448" s="139"/>
      <c r="AP448" s="67"/>
      <c r="AQ448" s="59"/>
      <c r="AR448" s="59"/>
    </row>
    <row r="449" spans="1:44" s="63" customFormat="1" x14ac:dyDescent="0.2">
      <c r="A449" s="5"/>
      <c r="B449" s="5"/>
      <c r="C449" s="144"/>
      <c r="D449" s="65"/>
      <c r="E449" s="5"/>
      <c r="F449" s="190"/>
      <c r="G449" s="278"/>
      <c r="H449" s="139"/>
      <c r="I449" s="139"/>
      <c r="J449" s="139"/>
      <c r="AP449" s="67"/>
      <c r="AQ449" s="59"/>
      <c r="AR449" s="59"/>
    </row>
    <row r="450" spans="1:44" s="63" customFormat="1" x14ac:dyDescent="0.2">
      <c r="A450" s="5"/>
      <c r="B450" s="5"/>
      <c r="C450" s="144"/>
      <c r="D450" s="65"/>
      <c r="E450" s="5"/>
      <c r="F450" s="190"/>
      <c r="G450" s="278"/>
      <c r="H450" s="139"/>
      <c r="I450" s="139"/>
      <c r="J450" s="139"/>
      <c r="AP450" s="67"/>
      <c r="AQ450" s="59"/>
      <c r="AR450" s="59"/>
    </row>
    <row r="451" spans="1:44" s="63" customFormat="1" x14ac:dyDescent="0.2">
      <c r="A451" s="5"/>
      <c r="B451" s="5"/>
      <c r="C451" s="144"/>
      <c r="D451" s="65"/>
      <c r="E451" s="5"/>
      <c r="F451" s="190"/>
      <c r="G451" s="278"/>
      <c r="H451" s="139"/>
      <c r="I451" s="139"/>
      <c r="J451" s="139"/>
      <c r="AP451" s="67"/>
      <c r="AQ451" s="59"/>
      <c r="AR451" s="59"/>
    </row>
    <row r="452" spans="1:44" s="63" customFormat="1" x14ac:dyDescent="0.2">
      <c r="A452" s="5"/>
      <c r="B452" s="5"/>
      <c r="C452" s="144"/>
      <c r="D452" s="65"/>
      <c r="E452" s="5"/>
      <c r="F452" s="190"/>
      <c r="G452" s="278"/>
      <c r="H452" s="139"/>
      <c r="I452" s="139"/>
      <c r="J452" s="139"/>
      <c r="AP452" s="67"/>
      <c r="AQ452" s="59"/>
      <c r="AR452" s="59"/>
    </row>
    <row r="453" spans="1:44" s="63" customFormat="1" x14ac:dyDescent="0.2">
      <c r="A453" s="5"/>
      <c r="B453" s="5"/>
      <c r="C453" s="144"/>
      <c r="D453" s="65"/>
      <c r="E453" s="5"/>
      <c r="F453" s="190"/>
      <c r="G453" s="278"/>
      <c r="H453" s="139"/>
      <c r="I453" s="139"/>
      <c r="J453" s="139"/>
      <c r="AP453" s="67"/>
      <c r="AQ453" s="59"/>
      <c r="AR453" s="59"/>
    </row>
    <row r="454" spans="1:44" s="63" customFormat="1" x14ac:dyDescent="0.2">
      <c r="A454" s="5"/>
      <c r="B454" s="5"/>
      <c r="C454" s="144"/>
      <c r="D454" s="65"/>
      <c r="E454" s="5"/>
      <c r="F454" s="190"/>
      <c r="G454" s="278"/>
      <c r="H454" s="139"/>
      <c r="I454" s="139"/>
      <c r="J454" s="139"/>
      <c r="AP454" s="67"/>
      <c r="AQ454" s="59"/>
      <c r="AR454" s="59"/>
    </row>
    <row r="455" spans="1:44" s="63" customFormat="1" x14ac:dyDescent="0.2">
      <c r="A455" s="5"/>
      <c r="B455" s="5"/>
      <c r="C455" s="144"/>
      <c r="D455" s="65"/>
      <c r="E455" s="5"/>
      <c r="F455" s="190"/>
      <c r="G455" s="278"/>
      <c r="H455" s="139"/>
      <c r="I455" s="139"/>
      <c r="J455" s="139"/>
      <c r="AP455" s="67"/>
      <c r="AQ455" s="59"/>
      <c r="AR455" s="59"/>
    </row>
    <row r="456" spans="1:44" s="63" customFormat="1" x14ac:dyDescent="0.2">
      <c r="A456" s="5"/>
      <c r="B456" s="5"/>
      <c r="C456" s="144"/>
      <c r="D456" s="65"/>
      <c r="E456" s="5"/>
      <c r="F456" s="190"/>
      <c r="G456" s="278"/>
      <c r="H456" s="139"/>
      <c r="I456" s="139"/>
      <c r="J456" s="139"/>
      <c r="AP456" s="67"/>
      <c r="AQ456" s="59"/>
      <c r="AR456" s="59"/>
    </row>
    <row r="457" spans="1:44" s="63" customFormat="1" x14ac:dyDescent="0.2">
      <c r="A457" s="5"/>
      <c r="B457" s="5"/>
      <c r="C457" s="144"/>
      <c r="D457" s="65"/>
      <c r="E457" s="5"/>
      <c r="F457" s="190"/>
      <c r="G457" s="278"/>
      <c r="H457" s="139"/>
      <c r="I457" s="139"/>
      <c r="J457" s="139"/>
      <c r="AP457" s="67"/>
      <c r="AQ457" s="59"/>
      <c r="AR457" s="59"/>
    </row>
    <row r="458" spans="1:44" s="63" customFormat="1" x14ac:dyDescent="0.2">
      <c r="A458" s="5"/>
      <c r="B458" s="5"/>
      <c r="C458" s="144"/>
      <c r="D458" s="65"/>
      <c r="E458" s="5"/>
      <c r="F458" s="190"/>
      <c r="G458" s="278"/>
      <c r="H458" s="139"/>
      <c r="I458" s="139"/>
      <c r="J458" s="139"/>
      <c r="AP458" s="67"/>
      <c r="AQ458" s="59"/>
      <c r="AR458" s="59"/>
    </row>
    <row r="459" spans="1:44" s="63" customFormat="1" x14ac:dyDescent="0.2">
      <c r="A459" s="5"/>
      <c r="B459" s="5"/>
      <c r="C459" s="144"/>
      <c r="D459" s="65"/>
      <c r="E459" s="5"/>
      <c r="F459" s="190"/>
      <c r="G459" s="278"/>
      <c r="H459" s="139"/>
      <c r="I459" s="139"/>
      <c r="J459" s="139"/>
      <c r="AP459" s="67"/>
      <c r="AQ459" s="59"/>
      <c r="AR459" s="59"/>
    </row>
    <row r="460" spans="1:44" s="63" customFormat="1" x14ac:dyDescent="0.2">
      <c r="A460" s="5"/>
      <c r="B460" s="5"/>
      <c r="C460" s="144"/>
      <c r="D460" s="65"/>
      <c r="E460" s="5"/>
      <c r="F460" s="190"/>
      <c r="G460" s="278"/>
      <c r="H460" s="139"/>
      <c r="I460" s="139"/>
      <c r="J460" s="139"/>
      <c r="AP460" s="67"/>
      <c r="AQ460" s="59"/>
      <c r="AR460" s="59"/>
    </row>
    <row r="461" spans="1:44" s="63" customFormat="1" x14ac:dyDescent="0.2">
      <c r="A461" s="5"/>
      <c r="B461" s="5"/>
      <c r="C461" s="144"/>
      <c r="D461" s="65"/>
      <c r="E461" s="5"/>
      <c r="F461" s="190"/>
      <c r="G461" s="278"/>
      <c r="H461" s="139"/>
      <c r="I461" s="139"/>
      <c r="J461" s="139"/>
      <c r="AP461" s="67"/>
      <c r="AQ461" s="59"/>
      <c r="AR461" s="59"/>
    </row>
    <row r="462" spans="1:44" s="63" customFormat="1" x14ac:dyDescent="0.2">
      <c r="A462" s="5"/>
      <c r="B462" s="5"/>
      <c r="C462" s="144"/>
      <c r="D462" s="65"/>
      <c r="E462" s="5"/>
      <c r="F462" s="190"/>
      <c r="G462" s="278"/>
      <c r="H462" s="139"/>
      <c r="I462" s="139"/>
      <c r="J462" s="139"/>
      <c r="AP462" s="67"/>
      <c r="AQ462" s="59"/>
      <c r="AR462" s="59"/>
    </row>
    <row r="463" spans="1:44" s="63" customFormat="1" x14ac:dyDescent="0.2">
      <c r="A463" s="5"/>
      <c r="B463" s="5"/>
      <c r="C463" s="144"/>
      <c r="D463" s="65"/>
      <c r="E463" s="5"/>
      <c r="F463" s="190"/>
      <c r="G463" s="278"/>
      <c r="H463" s="139"/>
      <c r="I463" s="139"/>
      <c r="J463" s="139"/>
      <c r="AP463" s="67"/>
      <c r="AQ463" s="59"/>
      <c r="AR463" s="59"/>
    </row>
    <row r="464" spans="1:44" s="63" customFormat="1" x14ac:dyDescent="0.2">
      <c r="A464" s="5"/>
      <c r="B464" s="5"/>
      <c r="C464" s="144"/>
      <c r="D464" s="65"/>
      <c r="E464" s="5"/>
      <c r="F464" s="190"/>
      <c r="G464" s="278"/>
      <c r="H464" s="139"/>
      <c r="I464" s="139"/>
      <c r="J464" s="139"/>
      <c r="AP464" s="67"/>
      <c r="AQ464" s="59"/>
      <c r="AR464" s="59"/>
    </row>
    <row r="465" spans="1:44" s="63" customFormat="1" x14ac:dyDescent="0.2">
      <c r="A465" s="5"/>
      <c r="B465" s="5"/>
      <c r="C465" s="144"/>
      <c r="D465" s="65"/>
      <c r="E465" s="5"/>
      <c r="F465" s="190"/>
      <c r="G465" s="278"/>
      <c r="H465" s="139"/>
      <c r="I465" s="139"/>
      <c r="J465" s="139"/>
      <c r="AP465" s="67"/>
      <c r="AQ465" s="59"/>
      <c r="AR465" s="59"/>
    </row>
    <row r="466" spans="1:44" s="63" customFormat="1" x14ac:dyDescent="0.2">
      <c r="A466" s="5"/>
      <c r="B466" s="5"/>
      <c r="C466" s="144"/>
      <c r="D466" s="65"/>
      <c r="E466" s="5"/>
      <c r="F466" s="190"/>
      <c r="G466" s="278"/>
      <c r="H466" s="139"/>
      <c r="I466" s="139"/>
      <c r="J466" s="139"/>
      <c r="AP466" s="67"/>
      <c r="AQ466" s="59"/>
      <c r="AR466" s="59"/>
    </row>
    <row r="467" spans="1:44" s="63" customFormat="1" x14ac:dyDescent="0.2">
      <c r="A467" s="5"/>
      <c r="B467" s="5"/>
      <c r="C467" s="144"/>
      <c r="D467" s="65"/>
      <c r="E467" s="5"/>
      <c r="F467" s="190"/>
      <c r="G467" s="278"/>
      <c r="H467" s="139"/>
      <c r="I467" s="139"/>
      <c r="J467" s="139"/>
      <c r="AP467" s="67"/>
      <c r="AQ467" s="59"/>
      <c r="AR467" s="59"/>
    </row>
    <row r="468" spans="1:44" s="63" customFormat="1" x14ac:dyDescent="0.2">
      <c r="A468" s="5"/>
      <c r="B468" s="5"/>
      <c r="C468" s="144"/>
      <c r="D468" s="65"/>
      <c r="E468" s="5"/>
      <c r="F468" s="190"/>
      <c r="G468" s="278"/>
      <c r="H468" s="139"/>
      <c r="I468" s="139"/>
      <c r="J468" s="139"/>
      <c r="AP468" s="67"/>
      <c r="AQ468" s="59"/>
      <c r="AR468" s="59"/>
    </row>
    <row r="469" spans="1:44" s="63" customFormat="1" x14ac:dyDescent="0.2">
      <c r="A469" s="5"/>
      <c r="B469" s="5"/>
      <c r="C469" s="144"/>
      <c r="D469" s="65"/>
      <c r="E469" s="5"/>
      <c r="F469" s="190"/>
      <c r="G469" s="278"/>
      <c r="H469" s="139"/>
      <c r="I469" s="139"/>
      <c r="J469" s="139"/>
      <c r="AP469" s="67"/>
      <c r="AQ469" s="59"/>
      <c r="AR469" s="59"/>
    </row>
    <row r="470" spans="1:44" s="63" customFormat="1" x14ac:dyDescent="0.2">
      <c r="A470" s="5"/>
      <c r="B470" s="5"/>
      <c r="C470" s="144"/>
      <c r="D470" s="65"/>
      <c r="E470" s="5"/>
      <c r="F470" s="190"/>
      <c r="G470" s="278"/>
      <c r="H470" s="139"/>
      <c r="I470" s="139"/>
      <c r="J470" s="139"/>
      <c r="AP470" s="67"/>
      <c r="AQ470" s="59"/>
      <c r="AR470" s="59"/>
    </row>
    <row r="471" spans="1:44" s="63" customFormat="1" x14ac:dyDescent="0.2">
      <c r="A471" s="5"/>
      <c r="B471" s="5"/>
      <c r="C471" s="144"/>
      <c r="D471" s="65"/>
      <c r="E471" s="5"/>
      <c r="F471" s="190"/>
      <c r="G471" s="278"/>
      <c r="H471" s="139"/>
      <c r="I471" s="139"/>
      <c r="J471" s="139"/>
      <c r="AP471" s="67"/>
      <c r="AQ471" s="59"/>
      <c r="AR471" s="59"/>
    </row>
    <row r="472" spans="1:44" s="63" customFormat="1" x14ac:dyDescent="0.2">
      <c r="A472" s="5"/>
      <c r="B472" s="5"/>
      <c r="C472" s="144"/>
      <c r="D472" s="65"/>
      <c r="E472" s="5"/>
      <c r="F472" s="190"/>
      <c r="G472" s="278"/>
      <c r="H472" s="139"/>
      <c r="I472" s="139"/>
      <c r="J472" s="139"/>
      <c r="AP472" s="67"/>
      <c r="AQ472" s="59"/>
      <c r="AR472" s="59"/>
    </row>
    <row r="473" spans="1:44" s="63" customFormat="1" x14ac:dyDescent="0.2">
      <c r="A473" s="5"/>
      <c r="B473" s="5"/>
      <c r="C473" s="144"/>
      <c r="D473" s="65"/>
      <c r="E473" s="5"/>
      <c r="F473" s="190"/>
      <c r="G473" s="278"/>
      <c r="H473" s="139"/>
      <c r="I473" s="139"/>
      <c r="J473" s="139"/>
      <c r="AP473" s="67"/>
      <c r="AQ473" s="59"/>
      <c r="AR473" s="59"/>
    </row>
    <row r="474" spans="1:44" s="63" customFormat="1" x14ac:dyDescent="0.2">
      <c r="A474" s="5"/>
      <c r="B474" s="5"/>
      <c r="C474" s="144"/>
      <c r="D474" s="65"/>
      <c r="E474" s="5"/>
      <c r="F474" s="190"/>
      <c r="G474" s="278"/>
      <c r="H474" s="139"/>
      <c r="I474" s="139"/>
      <c r="J474" s="139"/>
      <c r="AP474" s="67"/>
      <c r="AQ474" s="59"/>
      <c r="AR474" s="59"/>
    </row>
    <row r="475" spans="1:44" s="63" customFormat="1" x14ac:dyDescent="0.2">
      <c r="A475" s="5"/>
      <c r="B475" s="5"/>
      <c r="C475" s="144"/>
      <c r="D475" s="65"/>
      <c r="E475" s="5"/>
      <c r="F475" s="190"/>
      <c r="G475" s="278"/>
      <c r="H475" s="139"/>
      <c r="I475" s="139"/>
      <c r="J475" s="139"/>
      <c r="AP475" s="67"/>
      <c r="AQ475" s="59"/>
      <c r="AR475" s="59"/>
    </row>
    <row r="476" spans="1:44" s="63" customFormat="1" x14ac:dyDescent="0.2">
      <c r="A476" s="5"/>
      <c r="B476" s="5"/>
      <c r="C476" s="144"/>
      <c r="D476" s="65"/>
      <c r="E476" s="5"/>
      <c r="F476" s="190"/>
      <c r="G476" s="278"/>
      <c r="H476" s="139"/>
      <c r="I476" s="139"/>
      <c r="J476" s="139"/>
      <c r="AP476" s="67"/>
      <c r="AQ476" s="59"/>
      <c r="AR476" s="59"/>
    </row>
    <row r="477" spans="1:44" s="63" customFormat="1" x14ac:dyDescent="0.2">
      <c r="A477" s="5"/>
      <c r="B477" s="5"/>
      <c r="C477" s="144"/>
      <c r="D477" s="65"/>
      <c r="E477" s="5"/>
      <c r="F477" s="190"/>
      <c r="G477" s="278"/>
      <c r="H477" s="139"/>
      <c r="I477" s="139"/>
      <c r="J477" s="139"/>
      <c r="AP477" s="67"/>
      <c r="AQ477" s="59"/>
      <c r="AR477" s="59"/>
    </row>
    <row r="478" spans="1:44" s="63" customFormat="1" x14ac:dyDescent="0.2">
      <c r="A478" s="5"/>
      <c r="B478" s="5"/>
      <c r="C478" s="144"/>
      <c r="D478" s="65"/>
      <c r="E478" s="5"/>
      <c r="F478" s="190"/>
      <c r="G478" s="278"/>
      <c r="H478" s="139"/>
      <c r="I478" s="139"/>
      <c r="J478" s="139"/>
      <c r="AP478" s="67"/>
      <c r="AQ478" s="59"/>
      <c r="AR478" s="59"/>
    </row>
    <row r="479" spans="1:44" s="63" customFormat="1" x14ac:dyDescent="0.2">
      <c r="A479" s="5"/>
      <c r="B479" s="5"/>
      <c r="C479" s="144"/>
      <c r="D479" s="65"/>
      <c r="E479" s="5"/>
      <c r="F479" s="190"/>
      <c r="G479" s="278"/>
      <c r="H479" s="139"/>
      <c r="I479" s="139"/>
      <c r="J479" s="139"/>
      <c r="AP479" s="67"/>
      <c r="AQ479" s="59"/>
      <c r="AR479" s="59"/>
    </row>
    <row r="480" spans="1:44" s="63" customFormat="1" x14ac:dyDescent="0.2">
      <c r="A480" s="5"/>
      <c r="B480" s="5"/>
      <c r="C480" s="144"/>
      <c r="D480" s="65"/>
      <c r="E480" s="5"/>
      <c r="F480" s="190"/>
      <c r="G480" s="278"/>
      <c r="H480" s="139"/>
      <c r="I480" s="139"/>
      <c r="J480" s="139"/>
      <c r="AP480" s="67"/>
      <c r="AQ480" s="59"/>
      <c r="AR480" s="59"/>
    </row>
    <row r="481" spans="1:44" s="63" customFormat="1" x14ac:dyDescent="0.2">
      <c r="A481" s="5"/>
      <c r="B481" s="5"/>
      <c r="C481" s="144"/>
      <c r="D481" s="65"/>
      <c r="E481" s="5"/>
      <c r="F481" s="190"/>
      <c r="G481" s="278"/>
      <c r="H481" s="139"/>
      <c r="I481" s="139"/>
      <c r="J481" s="139"/>
      <c r="AP481" s="67"/>
      <c r="AQ481" s="59"/>
      <c r="AR481" s="59"/>
    </row>
    <row r="482" spans="1:44" s="63" customFormat="1" x14ac:dyDescent="0.2">
      <c r="A482" s="5"/>
      <c r="B482" s="5"/>
      <c r="C482" s="144"/>
      <c r="D482" s="65"/>
      <c r="E482" s="5"/>
      <c r="F482" s="190"/>
      <c r="G482" s="278"/>
      <c r="H482" s="139"/>
      <c r="I482" s="139"/>
      <c r="J482" s="139"/>
      <c r="AP482" s="67"/>
      <c r="AQ482" s="59"/>
      <c r="AR482" s="59"/>
    </row>
    <row r="483" spans="1:44" s="63" customFormat="1" x14ac:dyDescent="0.2">
      <c r="A483" s="5"/>
      <c r="B483" s="5"/>
      <c r="C483" s="144"/>
      <c r="D483" s="65"/>
      <c r="E483" s="5"/>
      <c r="F483" s="190"/>
      <c r="G483" s="278"/>
      <c r="H483" s="139"/>
      <c r="I483" s="139"/>
      <c r="J483" s="139"/>
      <c r="AP483" s="67"/>
      <c r="AQ483" s="59"/>
      <c r="AR483" s="59"/>
    </row>
    <row r="484" spans="1:44" s="63" customFormat="1" x14ac:dyDescent="0.2">
      <c r="A484" s="5"/>
      <c r="B484" s="5"/>
      <c r="C484" s="144"/>
      <c r="D484" s="65"/>
      <c r="E484" s="5"/>
      <c r="F484" s="190"/>
      <c r="G484" s="278"/>
      <c r="H484" s="139"/>
      <c r="I484" s="139"/>
      <c r="J484" s="139"/>
      <c r="AP484" s="67"/>
      <c r="AQ484" s="59"/>
      <c r="AR484" s="59"/>
    </row>
    <row r="485" spans="1:44" s="63" customFormat="1" x14ac:dyDescent="0.2">
      <c r="A485" s="5"/>
      <c r="B485" s="5"/>
      <c r="C485" s="144"/>
      <c r="D485" s="65"/>
      <c r="E485" s="5"/>
      <c r="F485" s="190"/>
      <c r="G485" s="278"/>
      <c r="H485" s="139"/>
      <c r="I485" s="139"/>
      <c r="J485" s="139"/>
      <c r="AP485" s="67"/>
      <c r="AQ485" s="59"/>
      <c r="AR485" s="59"/>
    </row>
    <row r="486" spans="1:44" s="63" customFormat="1" x14ac:dyDescent="0.2">
      <c r="A486" s="5"/>
      <c r="B486" s="5"/>
      <c r="C486" s="144"/>
      <c r="D486" s="65"/>
      <c r="E486" s="5"/>
      <c r="F486" s="190"/>
      <c r="G486" s="278"/>
      <c r="H486" s="139"/>
      <c r="I486" s="139"/>
      <c r="J486" s="139"/>
      <c r="AP486" s="67"/>
      <c r="AQ486" s="59"/>
      <c r="AR486" s="59"/>
    </row>
    <row r="487" spans="1:44" s="63" customFormat="1" x14ac:dyDescent="0.2">
      <c r="A487" s="5"/>
      <c r="B487" s="5"/>
      <c r="C487" s="144"/>
      <c r="D487" s="65"/>
      <c r="E487" s="5"/>
      <c r="F487" s="190"/>
      <c r="G487" s="278"/>
      <c r="H487" s="139"/>
      <c r="I487" s="139"/>
      <c r="J487" s="139"/>
      <c r="AP487" s="67"/>
      <c r="AQ487" s="59"/>
      <c r="AR487" s="59"/>
    </row>
    <row r="488" spans="1:44" s="63" customFormat="1" x14ac:dyDescent="0.2">
      <c r="A488" s="5"/>
      <c r="B488" s="5"/>
      <c r="C488" s="144"/>
      <c r="D488" s="65"/>
      <c r="E488" s="5"/>
      <c r="F488" s="190"/>
      <c r="G488" s="278"/>
      <c r="H488" s="139"/>
      <c r="I488" s="139"/>
      <c r="J488" s="139"/>
      <c r="AP488" s="67"/>
      <c r="AQ488" s="59"/>
      <c r="AR488" s="59"/>
    </row>
    <row r="489" spans="1:44" s="63" customFormat="1" x14ac:dyDescent="0.2">
      <c r="A489" s="5"/>
      <c r="B489" s="5"/>
      <c r="C489" s="144"/>
      <c r="D489" s="65"/>
      <c r="E489" s="5"/>
      <c r="F489" s="190"/>
      <c r="G489" s="278"/>
      <c r="H489" s="139"/>
      <c r="I489" s="139"/>
      <c r="J489" s="139"/>
      <c r="AP489" s="67"/>
      <c r="AQ489" s="59"/>
      <c r="AR489" s="59"/>
    </row>
    <row r="490" spans="1:44" s="63" customFormat="1" x14ac:dyDescent="0.2">
      <c r="A490" s="5"/>
      <c r="B490" s="5"/>
      <c r="C490" s="144"/>
      <c r="D490" s="65"/>
      <c r="E490" s="5"/>
      <c r="F490" s="190"/>
      <c r="G490" s="278"/>
      <c r="H490" s="139"/>
      <c r="I490" s="139"/>
      <c r="J490" s="139"/>
      <c r="AP490" s="67"/>
      <c r="AQ490" s="59"/>
      <c r="AR490" s="59"/>
    </row>
    <row r="491" spans="1:44" s="63" customFormat="1" x14ac:dyDescent="0.2">
      <c r="A491" s="5"/>
      <c r="B491" s="5"/>
      <c r="C491" s="144"/>
      <c r="D491" s="65"/>
      <c r="E491" s="5"/>
      <c r="F491" s="190"/>
      <c r="G491" s="278"/>
      <c r="H491" s="139"/>
      <c r="I491" s="139"/>
      <c r="J491" s="139"/>
      <c r="AP491" s="67"/>
      <c r="AQ491" s="59"/>
      <c r="AR491" s="59"/>
    </row>
    <row r="492" spans="1:44" s="63" customFormat="1" x14ac:dyDescent="0.2">
      <c r="A492" s="5"/>
      <c r="B492" s="5"/>
      <c r="C492" s="144"/>
      <c r="D492" s="65"/>
      <c r="E492" s="5"/>
      <c r="F492" s="190"/>
      <c r="G492" s="278"/>
      <c r="H492" s="139"/>
      <c r="I492" s="139"/>
      <c r="J492" s="139"/>
      <c r="AP492" s="67"/>
      <c r="AQ492" s="59"/>
      <c r="AR492" s="59"/>
    </row>
    <row r="493" spans="1:44" s="63" customFormat="1" x14ac:dyDescent="0.2">
      <c r="A493" s="5"/>
      <c r="B493" s="5"/>
      <c r="C493" s="144"/>
      <c r="D493" s="65"/>
      <c r="E493" s="5"/>
      <c r="F493" s="190"/>
      <c r="G493" s="278"/>
      <c r="H493" s="139"/>
      <c r="I493" s="139"/>
      <c r="J493" s="139"/>
      <c r="AP493" s="67"/>
      <c r="AQ493" s="59"/>
      <c r="AR493" s="59"/>
    </row>
    <row r="494" spans="1:44" s="63" customFormat="1" x14ac:dyDescent="0.2">
      <c r="A494" s="5"/>
      <c r="B494" s="5"/>
      <c r="C494" s="144"/>
      <c r="D494" s="65"/>
      <c r="E494" s="5"/>
      <c r="F494" s="190"/>
      <c r="G494" s="278"/>
      <c r="H494" s="139"/>
      <c r="I494" s="139"/>
      <c r="J494" s="139"/>
      <c r="AP494" s="67"/>
      <c r="AQ494" s="59"/>
      <c r="AR494" s="59"/>
    </row>
    <row r="495" spans="1:44" s="63" customFormat="1" x14ac:dyDescent="0.2">
      <c r="A495" s="5"/>
      <c r="B495" s="5"/>
      <c r="C495" s="144"/>
      <c r="D495" s="65"/>
      <c r="E495" s="5"/>
      <c r="F495" s="190"/>
      <c r="G495" s="278"/>
      <c r="H495" s="139"/>
      <c r="I495" s="139"/>
      <c r="J495" s="139"/>
      <c r="AP495" s="67"/>
      <c r="AQ495" s="59"/>
      <c r="AR495" s="59"/>
    </row>
    <row r="496" spans="1:44" s="63" customFormat="1" x14ac:dyDescent="0.2">
      <c r="A496" s="5"/>
      <c r="B496" s="5"/>
      <c r="C496" s="144"/>
      <c r="D496" s="65"/>
      <c r="E496" s="5"/>
      <c r="F496" s="190"/>
      <c r="G496" s="278"/>
      <c r="H496" s="139"/>
      <c r="I496" s="139"/>
      <c r="J496" s="139"/>
      <c r="AP496" s="67"/>
      <c r="AQ496" s="59"/>
      <c r="AR496" s="59"/>
    </row>
    <row r="497" spans="1:44" s="63" customFormat="1" x14ac:dyDescent="0.2">
      <c r="A497" s="5"/>
      <c r="B497" s="5"/>
      <c r="C497" s="144"/>
      <c r="D497" s="65"/>
      <c r="E497" s="5"/>
      <c r="F497" s="190"/>
      <c r="G497" s="278"/>
      <c r="H497" s="139"/>
      <c r="I497" s="139"/>
      <c r="J497" s="139"/>
      <c r="AP497" s="67"/>
      <c r="AQ497" s="59"/>
      <c r="AR497" s="59"/>
    </row>
    <row r="498" spans="1:44" s="63" customFormat="1" x14ac:dyDescent="0.2">
      <c r="A498" s="5"/>
      <c r="B498" s="5"/>
      <c r="C498" s="144"/>
      <c r="D498" s="65"/>
      <c r="E498" s="5"/>
      <c r="F498" s="190"/>
      <c r="G498" s="278"/>
      <c r="H498" s="139"/>
      <c r="I498" s="139"/>
      <c r="J498" s="139"/>
      <c r="AP498" s="67"/>
      <c r="AQ498" s="59"/>
      <c r="AR498" s="59"/>
    </row>
    <row r="499" spans="1:44" s="63" customFormat="1" x14ac:dyDescent="0.2">
      <c r="A499" s="5"/>
      <c r="B499" s="5"/>
      <c r="C499" s="144"/>
      <c r="D499" s="65"/>
      <c r="E499" s="5"/>
      <c r="F499" s="190"/>
      <c r="G499" s="278"/>
      <c r="H499" s="139"/>
      <c r="I499" s="139"/>
      <c r="J499" s="139"/>
      <c r="AP499" s="67"/>
      <c r="AQ499" s="59"/>
      <c r="AR499" s="59"/>
    </row>
    <row r="500" spans="1:44" s="63" customFormat="1" x14ac:dyDescent="0.2">
      <c r="A500" s="5"/>
      <c r="B500" s="5"/>
      <c r="C500" s="144"/>
      <c r="D500" s="65"/>
      <c r="E500" s="5"/>
      <c r="F500" s="190"/>
      <c r="G500" s="278"/>
      <c r="H500" s="139"/>
      <c r="I500" s="139"/>
      <c r="J500" s="139"/>
      <c r="AP500" s="67"/>
      <c r="AQ500" s="59"/>
      <c r="AR500" s="59"/>
    </row>
    <row r="501" spans="1:44" s="63" customFormat="1" x14ac:dyDescent="0.2">
      <c r="A501" s="5"/>
      <c r="B501" s="5"/>
      <c r="C501" s="144"/>
      <c r="D501" s="65"/>
      <c r="E501" s="5"/>
      <c r="F501" s="190"/>
      <c r="G501" s="278"/>
      <c r="H501" s="139"/>
      <c r="I501" s="139"/>
      <c r="J501" s="139"/>
      <c r="AP501" s="67"/>
      <c r="AQ501" s="59"/>
      <c r="AR501" s="59"/>
    </row>
    <row r="502" spans="1:44" s="63" customFormat="1" x14ac:dyDescent="0.2">
      <c r="A502" s="5"/>
      <c r="B502" s="5"/>
      <c r="C502" s="144"/>
      <c r="D502" s="65"/>
      <c r="E502" s="5"/>
      <c r="F502" s="190"/>
      <c r="G502" s="278"/>
      <c r="H502" s="139"/>
      <c r="I502" s="139"/>
      <c r="J502" s="139"/>
      <c r="AP502" s="67"/>
      <c r="AQ502" s="59"/>
      <c r="AR502" s="59"/>
    </row>
    <row r="503" spans="1:44" s="63" customFormat="1" x14ac:dyDescent="0.2">
      <c r="A503" s="5"/>
      <c r="B503" s="5"/>
      <c r="C503" s="144"/>
      <c r="D503" s="65"/>
      <c r="E503" s="5"/>
      <c r="F503" s="190"/>
      <c r="G503" s="278"/>
      <c r="H503" s="139"/>
      <c r="I503" s="139"/>
      <c r="J503" s="139"/>
      <c r="AP503" s="67"/>
      <c r="AQ503" s="59"/>
      <c r="AR503" s="59"/>
    </row>
    <row r="504" spans="1:44" s="63" customFormat="1" x14ac:dyDescent="0.2">
      <c r="A504" s="5"/>
      <c r="B504" s="5"/>
      <c r="C504" s="144"/>
      <c r="D504" s="65"/>
      <c r="E504" s="5"/>
      <c r="F504" s="190"/>
      <c r="G504" s="278"/>
      <c r="H504" s="139"/>
      <c r="I504" s="139"/>
      <c r="J504" s="139"/>
      <c r="AP504" s="67"/>
      <c r="AQ504" s="59"/>
      <c r="AR504" s="59"/>
    </row>
    <row r="505" spans="1:44" s="63" customFormat="1" x14ac:dyDescent="0.2">
      <c r="A505" s="5"/>
      <c r="B505" s="5"/>
      <c r="C505" s="144"/>
      <c r="D505" s="65"/>
      <c r="E505" s="5"/>
      <c r="F505" s="190"/>
      <c r="G505" s="278"/>
      <c r="H505" s="139"/>
      <c r="I505" s="139"/>
      <c r="J505" s="139"/>
      <c r="AP505" s="67"/>
      <c r="AQ505" s="59"/>
      <c r="AR505" s="59"/>
    </row>
    <row r="506" spans="1:44" s="63" customFormat="1" x14ac:dyDescent="0.2">
      <c r="A506" s="5"/>
      <c r="B506" s="5"/>
      <c r="C506" s="144"/>
      <c r="D506" s="65"/>
      <c r="E506" s="5"/>
      <c r="F506" s="190"/>
      <c r="G506" s="278"/>
      <c r="H506" s="139"/>
      <c r="I506" s="139"/>
      <c r="J506" s="139"/>
      <c r="AP506" s="67"/>
      <c r="AQ506" s="59"/>
      <c r="AR506" s="59"/>
    </row>
    <row r="507" spans="1:44" s="63" customFormat="1" x14ac:dyDescent="0.2">
      <c r="A507" s="5"/>
      <c r="B507" s="5"/>
      <c r="C507" s="144"/>
      <c r="D507" s="65"/>
      <c r="E507" s="5"/>
      <c r="F507" s="190"/>
      <c r="G507" s="278"/>
      <c r="H507" s="139"/>
      <c r="I507" s="139"/>
      <c r="J507" s="139"/>
      <c r="AP507" s="67"/>
      <c r="AQ507" s="59"/>
      <c r="AR507" s="59"/>
    </row>
    <row r="508" spans="1:44" s="63" customFormat="1" x14ac:dyDescent="0.2">
      <c r="A508" s="5"/>
      <c r="B508" s="5"/>
      <c r="C508" s="144"/>
      <c r="D508" s="65"/>
      <c r="E508" s="5"/>
      <c r="F508" s="190"/>
      <c r="G508" s="278"/>
      <c r="H508" s="139"/>
      <c r="I508" s="139"/>
      <c r="J508" s="139"/>
      <c r="AP508" s="67"/>
      <c r="AQ508" s="59"/>
      <c r="AR508" s="59"/>
    </row>
    <row r="509" spans="1:44" s="63" customFormat="1" x14ac:dyDescent="0.2">
      <c r="A509" s="5"/>
      <c r="B509" s="5"/>
      <c r="C509" s="144"/>
      <c r="D509" s="65"/>
      <c r="E509" s="5"/>
      <c r="F509" s="190"/>
      <c r="G509" s="278"/>
      <c r="H509" s="139"/>
      <c r="I509" s="139"/>
      <c r="J509" s="139"/>
      <c r="AP509" s="67"/>
      <c r="AQ509" s="59"/>
      <c r="AR509" s="59"/>
    </row>
    <row r="510" spans="1:44" s="63" customFormat="1" x14ac:dyDescent="0.2">
      <c r="A510" s="5"/>
      <c r="B510" s="5"/>
      <c r="C510" s="144"/>
      <c r="D510" s="65"/>
      <c r="E510" s="5"/>
      <c r="F510" s="190"/>
      <c r="G510" s="278"/>
      <c r="H510" s="139"/>
      <c r="I510" s="139"/>
      <c r="J510" s="139"/>
      <c r="AP510" s="67"/>
      <c r="AQ510" s="59"/>
      <c r="AR510" s="59"/>
    </row>
    <row r="511" spans="1:44" s="63" customFormat="1" x14ac:dyDescent="0.2">
      <c r="A511" s="5"/>
      <c r="B511" s="5"/>
      <c r="C511" s="144"/>
      <c r="D511" s="65"/>
      <c r="E511" s="5"/>
      <c r="F511" s="190"/>
      <c r="G511" s="278"/>
      <c r="H511" s="139"/>
      <c r="I511" s="139"/>
      <c r="J511" s="139"/>
      <c r="AP511" s="67"/>
      <c r="AQ511" s="59"/>
      <c r="AR511" s="59"/>
    </row>
    <row r="512" spans="1:44" s="63" customFormat="1" x14ac:dyDescent="0.2">
      <c r="A512" s="5"/>
      <c r="B512" s="5"/>
      <c r="C512" s="144"/>
      <c r="D512" s="65"/>
      <c r="E512" s="5"/>
      <c r="F512" s="190"/>
      <c r="G512" s="278"/>
      <c r="H512" s="139"/>
      <c r="I512" s="139"/>
      <c r="J512" s="139"/>
      <c r="AP512" s="67"/>
      <c r="AQ512" s="59"/>
      <c r="AR512" s="59"/>
    </row>
    <row r="513" spans="1:44" s="63" customFormat="1" x14ac:dyDescent="0.2">
      <c r="A513" s="5"/>
      <c r="B513" s="5"/>
      <c r="C513" s="144"/>
      <c r="D513" s="65"/>
      <c r="E513" s="5"/>
      <c r="F513" s="190"/>
      <c r="G513" s="278"/>
      <c r="H513" s="139"/>
      <c r="I513" s="139"/>
      <c r="J513" s="139"/>
      <c r="AP513" s="67"/>
      <c r="AQ513" s="59"/>
      <c r="AR513" s="59"/>
    </row>
    <row r="514" spans="1:44" s="63" customFormat="1" x14ac:dyDescent="0.2">
      <c r="A514" s="5"/>
      <c r="B514" s="5"/>
      <c r="C514" s="144"/>
      <c r="D514" s="65"/>
      <c r="E514" s="5"/>
      <c r="F514" s="190"/>
      <c r="G514" s="278"/>
      <c r="H514" s="139"/>
      <c r="I514" s="139"/>
      <c r="J514" s="139"/>
      <c r="AP514" s="67"/>
      <c r="AQ514" s="59"/>
      <c r="AR514" s="59"/>
    </row>
    <row r="515" spans="1:44" s="63" customFormat="1" x14ac:dyDescent="0.2">
      <c r="A515" s="5"/>
      <c r="B515" s="5"/>
      <c r="C515" s="144"/>
      <c r="D515" s="65"/>
      <c r="E515" s="5"/>
      <c r="F515" s="190"/>
      <c r="G515" s="278"/>
      <c r="H515" s="139"/>
      <c r="I515" s="139"/>
      <c r="J515" s="139"/>
      <c r="AP515" s="67"/>
      <c r="AQ515" s="59"/>
      <c r="AR515" s="59"/>
    </row>
    <row r="516" spans="1:44" s="63" customFormat="1" x14ac:dyDescent="0.2">
      <c r="A516" s="5"/>
      <c r="B516" s="5"/>
      <c r="C516" s="144"/>
      <c r="D516" s="65"/>
      <c r="E516" s="5"/>
      <c r="F516" s="190"/>
      <c r="G516" s="278"/>
      <c r="H516" s="139"/>
      <c r="I516" s="139"/>
      <c r="J516" s="139"/>
      <c r="AP516" s="67"/>
      <c r="AQ516" s="59"/>
      <c r="AR516" s="59"/>
    </row>
    <row r="517" spans="1:44" s="63" customFormat="1" x14ac:dyDescent="0.2">
      <c r="A517" s="5"/>
      <c r="B517" s="5"/>
      <c r="C517" s="144"/>
      <c r="D517" s="65"/>
      <c r="E517" s="5"/>
      <c r="F517" s="190"/>
      <c r="G517" s="278"/>
      <c r="H517" s="139"/>
      <c r="I517" s="139"/>
      <c r="J517" s="139"/>
      <c r="AP517" s="67"/>
      <c r="AQ517" s="59"/>
      <c r="AR517" s="59"/>
    </row>
    <row r="518" spans="1:44" s="63" customFormat="1" x14ac:dyDescent="0.2">
      <c r="A518" s="5"/>
      <c r="B518" s="5"/>
      <c r="C518" s="144"/>
      <c r="D518" s="65"/>
      <c r="E518" s="5"/>
      <c r="F518" s="190"/>
      <c r="G518" s="278"/>
      <c r="H518" s="139"/>
      <c r="I518" s="139"/>
      <c r="J518" s="139"/>
      <c r="AP518" s="67"/>
      <c r="AQ518" s="59"/>
      <c r="AR518" s="59"/>
    </row>
    <row r="519" spans="1:44" s="63" customFormat="1" x14ac:dyDescent="0.2">
      <c r="A519" s="5"/>
      <c r="B519" s="5"/>
      <c r="C519" s="144"/>
      <c r="D519" s="65"/>
      <c r="E519" s="5"/>
      <c r="F519" s="190"/>
      <c r="G519" s="278"/>
      <c r="H519" s="139"/>
      <c r="I519" s="139"/>
      <c r="J519" s="139"/>
      <c r="AP519" s="67"/>
      <c r="AQ519" s="59"/>
      <c r="AR519" s="59"/>
    </row>
    <row r="520" spans="1:44" s="63" customFormat="1" x14ac:dyDescent="0.2">
      <c r="A520" s="5"/>
      <c r="B520" s="5"/>
      <c r="C520" s="144"/>
      <c r="D520" s="65"/>
      <c r="E520" s="5"/>
      <c r="F520" s="190"/>
      <c r="G520" s="278"/>
      <c r="H520" s="139"/>
      <c r="I520" s="139"/>
      <c r="J520" s="139"/>
      <c r="AP520" s="67"/>
      <c r="AQ520" s="59"/>
      <c r="AR520" s="59"/>
    </row>
    <row r="521" spans="1:44" s="63" customFormat="1" x14ac:dyDescent="0.2">
      <c r="A521" s="5"/>
      <c r="B521" s="5"/>
      <c r="C521" s="144"/>
      <c r="D521" s="65"/>
      <c r="E521" s="5"/>
      <c r="F521" s="190"/>
      <c r="G521" s="278"/>
      <c r="H521" s="139"/>
      <c r="I521" s="139"/>
      <c r="J521" s="139"/>
      <c r="AP521" s="67"/>
      <c r="AQ521" s="59"/>
      <c r="AR521" s="59"/>
    </row>
    <row r="522" spans="1:44" s="63" customFormat="1" x14ac:dyDescent="0.2">
      <c r="A522" s="5"/>
      <c r="B522" s="5"/>
      <c r="C522" s="144"/>
      <c r="D522" s="65"/>
      <c r="E522" s="5"/>
      <c r="F522" s="190"/>
      <c r="G522" s="278"/>
      <c r="H522" s="139"/>
      <c r="I522" s="139"/>
      <c r="J522" s="139"/>
      <c r="AP522" s="67"/>
      <c r="AQ522" s="59"/>
      <c r="AR522" s="59"/>
    </row>
    <row r="523" spans="1:44" s="63" customFormat="1" x14ac:dyDescent="0.2">
      <c r="A523" s="5"/>
      <c r="B523" s="5"/>
      <c r="C523" s="144"/>
      <c r="D523" s="65"/>
      <c r="E523" s="5"/>
      <c r="F523" s="190"/>
      <c r="G523" s="278"/>
      <c r="H523" s="139"/>
      <c r="I523" s="139"/>
      <c r="J523" s="139"/>
      <c r="AP523" s="67"/>
      <c r="AQ523" s="59"/>
      <c r="AR523" s="59"/>
    </row>
    <row r="524" spans="1:44" s="63" customFormat="1" x14ac:dyDescent="0.2">
      <c r="A524" s="5"/>
      <c r="B524" s="5"/>
      <c r="C524" s="144"/>
      <c r="D524" s="65"/>
      <c r="E524" s="5"/>
      <c r="F524" s="190"/>
      <c r="G524" s="278"/>
      <c r="H524" s="139"/>
      <c r="I524" s="139"/>
      <c r="J524" s="139"/>
      <c r="AP524" s="67"/>
      <c r="AQ524" s="59"/>
      <c r="AR524" s="59"/>
    </row>
    <row r="525" spans="1:44" s="63" customFormat="1" x14ac:dyDescent="0.2">
      <c r="A525" s="5"/>
      <c r="B525" s="5"/>
      <c r="C525" s="144"/>
      <c r="D525" s="65"/>
      <c r="E525" s="5"/>
      <c r="F525" s="190"/>
      <c r="G525" s="278"/>
      <c r="H525" s="139"/>
      <c r="I525" s="139"/>
      <c r="J525" s="139"/>
      <c r="AP525" s="67"/>
      <c r="AQ525" s="59"/>
      <c r="AR525" s="59"/>
    </row>
    <row r="526" spans="1:44" s="63" customFormat="1" x14ac:dyDescent="0.2">
      <c r="A526" s="5"/>
      <c r="B526" s="5"/>
      <c r="C526" s="144"/>
      <c r="D526" s="65"/>
      <c r="E526" s="5"/>
      <c r="F526" s="190"/>
      <c r="G526" s="278"/>
      <c r="H526" s="139"/>
      <c r="I526" s="139"/>
      <c r="J526" s="139"/>
      <c r="AP526" s="67"/>
      <c r="AQ526" s="59"/>
      <c r="AR526" s="59"/>
    </row>
    <row r="527" spans="1:44" s="63" customFormat="1" x14ac:dyDescent="0.2">
      <c r="A527" s="5"/>
      <c r="B527" s="5"/>
      <c r="C527" s="144"/>
      <c r="D527" s="65"/>
      <c r="E527" s="5"/>
      <c r="F527" s="190"/>
      <c r="G527" s="278"/>
      <c r="H527" s="139"/>
      <c r="I527" s="139"/>
      <c r="J527" s="139"/>
      <c r="AP527" s="67"/>
      <c r="AQ527" s="59"/>
      <c r="AR527" s="59"/>
    </row>
    <row r="528" spans="1:44" s="63" customFormat="1" x14ac:dyDescent="0.2">
      <c r="A528" s="5"/>
      <c r="B528" s="5"/>
      <c r="C528" s="144"/>
      <c r="D528" s="65"/>
      <c r="E528" s="5"/>
      <c r="F528" s="190"/>
      <c r="G528" s="278"/>
      <c r="H528" s="139"/>
      <c r="I528" s="139"/>
      <c r="J528" s="139"/>
      <c r="AP528" s="67"/>
      <c r="AQ528" s="59"/>
      <c r="AR528" s="59"/>
    </row>
    <row r="529" spans="1:44" s="63" customFormat="1" x14ac:dyDescent="0.2">
      <c r="A529" s="5"/>
      <c r="B529" s="5"/>
      <c r="C529" s="144"/>
      <c r="D529" s="65"/>
      <c r="E529" s="5"/>
      <c r="F529" s="190"/>
      <c r="G529" s="278"/>
      <c r="H529" s="139"/>
      <c r="I529" s="139"/>
      <c r="J529" s="139"/>
      <c r="AP529" s="67"/>
      <c r="AQ529" s="59"/>
      <c r="AR529" s="59"/>
    </row>
    <row r="530" spans="1:44" s="63" customFormat="1" x14ac:dyDescent="0.2">
      <c r="A530" s="5"/>
      <c r="B530" s="5"/>
      <c r="C530" s="144"/>
      <c r="D530" s="65"/>
      <c r="E530" s="5"/>
      <c r="F530" s="190"/>
      <c r="G530" s="278"/>
      <c r="H530" s="139"/>
      <c r="I530" s="139"/>
      <c r="J530" s="139"/>
      <c r="AP530" s="67"/>
      <c r="AQ530" s="59"/>
      <c r="AR530" s="59"/>
    </row>
    <row r="531" spans="1:44" s="63" customFormat="1" x14ac:dyDescent="0.2">
      <c r="A531" s="5"/>
      <c r="B531" s="5"/>
      <c r="C531" s="144"/>
      <c r="D531" s="65"/>
      <c r="E531" s="5"/>
      <c r="F531" s="190"/>
      <c r="G531" s="278"/>
      <c r="H531" s="139"/>
      <c r="I531" s="139"/>
      <c r="J531" s="139"/>
      <c r="AP531" s="67"/>
      <c r="AQ531" s="59"/>
      <c r="AR531" s="59"/>
    </row>
    <row r="532" spans="1:44" s="63" customFormat="1" x14ac:dyDescent="0.2">
      <c r="A532" s="5"/>
      <c r="B532" s="5"/>
      <c r="C532" s="144"/>
      <c r="D532" s="65"/>
      <c r="E532" s="5"/>
      <c r="F532" s="190"/>
      <c r="G532" s="278"/>
      <c r="H532" s="139"/>
      <c r="I532" s="139"/>
      <c r="J532" s="139"/>
      <c r="AP532" s="67"/>
      <c r="AQ532" s="59"/>
      <c r="AR532" s="59"/>
    </row>
    <row r="533" spans="1:44" s="63" customFormat="1" x14ac:dyDescent="0.2">
      <c r="A533" s="5"/>
      <c r="B533" s="5"/>
      <c r="C533" s="144"/>
      <c r="D533" s="65"/>
      <c r="E533" s="5"/>
      <c r="F533" s="190"/>
      <c r="G533" s="278"/>
      <c r="H533" s="139"/>
      <c r="I533" s="139"/>
      <c r="J533" s="139"/>
      <c r="AP533" s="67"/>
      <c r="AQ533" s="59"/>
      <c r="AR533" s="59"/>
    </row>
    <row r="534" spans="1:44" s="63" customFormat="1" x14ac:dyDescent="0.2">
      <c r="A534" s="5"/>
      <c r="B534" s="5"/>
      <c r="C534" s="144"/>
      <c r="D534" s="65"/>
      <c r="E534" s="5"/>
      <c r="F534" s="190"/>
      <c r="G534" s="278"/>
      <c r="H534" s="139"/>
      <c r="I534" s="139"/>
      <c r="J534" s="139"/>
      <c r="AP534" s="67"/>
      <c r="AQ534" s="59"/>
      <c r="AR534" s="59"/>
    </row>
    <row r="535" spans="1:44" s="63" customFormat="1" x14ac:dyDescent="0.2">
      <c r="A535" s="5"/>
      <c r="B535" s="5"/>
      <c r="C535" s="144"/>
      <c r="D535" s="65"/>
      <c r="E535" s="5"/>
      <c r="F535" s="190"/>
      <c r="G535" s="278"/>
      <c r="H535" s="139"/>
      <c r="I535" s="139"/>
      <c r="J535" s="139"/>
      <c r="AP535" s="67"/>
      <c r="AQ535" s="59"/>
      <c r="AR535" s="59"/>
    </row>
    <row r="536" spans="1:44" s="63" customFormat="1" x14ac:dyDescent="0.2">
      <c r="A536" s="5"/>
      <c r="B536" s="5"/>
      <c r="C536" s="144"/>
      <c r="D536" s="65"/>
      <c r="E536" s="5"/>
      <c r="F536" s="190"/>
      <c r="G536" s="278"/>
      <c r="H536" s="139"/>
      <c r="I536" s="139"/>
      <c r="J536" s="139"/>
      <c r="AP536" s="67"/>
      <c r="AQ536" s="59"/>
      <c r="AR536" s="59"/>
    </row>
    <row r="537" spans="1:44" s="63" customFormat="1" x14ac:dyDescent="0.2">
      <c r="A537" s="5"/>
      <c r="B537" s="5"/>
      <c r="C537" s="144"/>
      <c r="D537" s="65"/>
      <c r="E537" s="5"/>
      <c r="F537" s="190"/>
      <c r="G537" s="278"/>
      <c r="H537" s="139"/>
      <c r="I537" s="139"/>
      <c r="J537" s="139"/>
      <c r="AP537" s="67"/>
      <c r="AQ537" s="59"/>
      <c r="AR537" s="59"/>
    </row>
    <row r="538" spans="1:44" s="63" customFormat="1" x14ac:dyDescent="0.2">
      <c r="A538" s="5"/>
      <c r="B538" s="5"/>
      <c r="C538" s="144"/>
      <c r="D538" s="65"/>
      <c r="E538" s="5"/>
      <c r="F538" s="190"/>
      <c r="G538" s="278"/>
      <c r="H538" s="139"/>
      <c r="I538" s="139"/>
      <c r="J538" s="139"/>
      <c r="AP538" s="67"/>
      <c r="AQ538" s="59"/>
      <c r="AR538" s="59"/>
    </row>
    <row r="539" spans="1:44" s="63" customFormat="1" x14ac:dyDescent="0.2">
      <c r="A539" s="5"/>
      <c r="B539" s="5"/>
      <c r="C539" s="144"/>
      <c r="D539" s="65"/>
      <c r="E539" s="5"/>
      <c r="F539" s="190"/>
      <c r="G539" s="278"/>
      <c r="H539" s="139"/>
      <c r="I539" s="139"/>
      <c r="J539" s="139"/>
      <c r="AP539" s="67"/>
      <c r="AQ539" s="59"/>
      <c r="AR539" s="59"/>
    </row>
    <row r="540" spans="1:44" s="63" customFormat="1" x14ac:dyDescent="0.2">
      <c r="A540" s="5"/>
      <c r="B540" s="5"/>
      <c r="C540" s="144"/>
      <c r="D540" s="65"/>
      <c r="E540" s="5"/>
      <c r="F540" s="190"/>
      <c r="G540" s="278"/>
      <c r="H540" s="139"/>
      <c r="I540" s="139"/>
      <c r="J540" s="139"/>
      <c r="AP540" s="67"/>
      <c r="AQ540" s="59"/>
      <c r="AR540" s="59"/>
    </row>
    <row r="541" spans="1:44" s="63" customFormat="1" x14ac:dyDescent="0.2">
      <c r="A541" s="5"/>
      <c r="B541" s="5"/>
      <c r="C541" s="144"/>
      <c r="D541" s="65"/>
      <c r="E541" s="5"/>
      <c r="F541" s="190"/>
      <c r="G541" s="278"/>
      <c r="H541" s="139"/>
      <c r="I541" s="139"/>
      <c r="J541" s="139"/>
      <c r="AP541" s="67"/>
      <c r="AQ541" s="59"/>
      <c r="AR541" s="59"/>
    </row>
    <row r="542" spans="1:44" s="63" customFormat="1" x14ac:dyDescent="0.2">
      <c r="A542" s="5"/>
      <c r="B542" s="5"/>
      <c r="C542" s="144"/>
      <c r="D542" s="65"/>
      <c r="E542" s="5"/>
      <c r="F542" s="190"/>
      <c r="G542" s="278"/>
      <c r="H542" s="139"/>
      <c r="I542" s="139"/>
      <c r="J542" s="139"/>
      <c r="AP542" s="67"/>
      <c r="AQ542" s="59"/>
      <c r="AR542" s="59"/>
    </row>
    <row r="543" spans="1:44" s="63" customFormat="1" x14ac:dyDescent="0.2">
      <c r="A543" s="5"/>
      <c r="B543" s="5"/>
      <c r="C543" s="144"/>
      <c r="D543" s="65"/>
      <c r="E543" s="5"/>
      <c r="F543" s="190"/>
      <c r="G543" s="278"/>
      <c r="H543" s="139"/>
      <c r="I543" s="139"/>
      <c r="J543" s="139"/>
      <c r="AP543" s="67"/>
      <c r="AQ543" s="59"/>
      <c r="AR543" s="59"/>
    </row>
    <row r="544" spans="1:44" s="63" customFormat="1" x14ac:dyDescent="0.2">
      <c r="A544" s="5"/>
      <c r="B544" s="5"/>
      <c r="C544" s="144"/>
      <c r="D544" s="65"/>
      <c r="E544" s="5"/>
      <c r="F544" s="190"/>
      <c r="G544" s="278"/>
      <c r="H544" s="139"/>
      <c r="I544" s="139"/>
      <c r="J544" s="139"/>
      <c r="AP544" s="67"/>
      <c r="AQ544" s="59"/>
      <c r="AR544" s="59"/>
    </row>
    <row r="545" spans="1:44" s="63" customFormat="1" x14ac:dyDescent="0.2">
      <c r="A545" s="5"/>
      <c r="B545" s="5"/>
      <c r="C545" s="144"/>
      <c r="D545" s="65"/>
      <c r="E545" s="5"/>
      <c r="F545" s="190"/>
      <c r="G545" s="278"/>
      <c r="H545" s="139"/>
      <c r="I545" s="139"/>
      <c r="J545" s="139"/>
      <c r="AP545" s="67"/>
      <c r="AQ545" s="59"/>
      <c r="AR545" s="59"/>
    </row>
    <row r="546" spans="1:44" s="63" customFormat="1" x14ac:dyDescent="0.2">
      <c r="A546" s="5"/>
      <c r="B546" s="5"/>
      <c r="C546" s="144"/>
      <c r="D546" s="65"/>
      <c r="E546" s="5"/>
      <c r="F546" s="190"/>
      <c r="G546" s="278"/>
      <c r="H546" s="139"/>
      <c r="I546" s="139"/>
      <c r="J546" s="139"/>
      <c r="AP546" s="67"/>
      <c r="AQ546" s="59"/>
      <c r="AR546" s="59"/>
    </row>
    <row r="547" spans="1:44" s="63" customFormat="1" x14ac:dyDescent="0.2">
      <c r="A547" s="5"/>
      <c r="B547" s="5"/>
      <c r="C547" s="144"/>
      <c r="D547" s="65"/>
      <c r="E547" s="5"/>
      <c r="F547" s="190"/>
      <c r="G547" s="278"/>
      <c r="H547" s="139"/>
      <c r="I547" s="139"/>
      <c r="J547" s="139"/>
      <c r="AP547" s="67"/>
      <c r="AQ547" s="59"/>
      <c r="AR547" s="59"/>
    </row>
    <row r="548" spans="1:44" s="63" customFormat="1" x14ac:dyDescent="0.2">
      <c r="A548" s="5"/>
      <c r="B548" s="5"/>
      <c r="C548" s="144"/>
      <c r="D548" s="65"/>
      <c r="E548" s="5"/>
      <c r="F548" s="190"/>
      <c r="G548" s="278"/>
      <c r="H548" s="139"/>
      <c r="I548" s="139"/>
      <c r="J548" s="139"/>
      <c r="AP548" s="67"/>
      <c r="AQ548" s="59"/>
      <c r="AR548" s="59"/>
    </row>
    <row r="549" spans="1:44" s="63" customFormat="1" x14ac:dyDescent="0.2">
      <c r="A549" s="5"/>
      <c r="B549" s="5"/>
      <c r="C549" s="144"/>
      <c r="D549" s="65"/>
      <c r="E549" s="5"/>
      <c r="F549" s="190"/>
      <c r="G549" s="278"/>
      <c r="H549" s="139"/>
      <c r="I549" s="139"/>
      <c r="J549" s="139"/>
      <c r="AP549" s="67"/>
      <c r="AQ549" s="59"/>
      <c r="AR549" s="59"/>
    </row>
    <row r="550" spans="1:44" s="63" customFormat="1" x14ac:dyDescent="0.2">
      <c r="A550" s="5"/>
      <c r="B550" s="5"/>
      <c r="C550" s="144"/>
      <c r="D550" s="65"/>
      <c r="E550" s="5"/>
      <c r="F550" s="190"/>
      <c r="G550" s="278"/>
      <c r="H550" s="139"/>
      <c r="I550" s="139"/>
      <c r="J550" s="139"/>
      <c r="AP550" s="67"/>
      <c r="AQ550" s="59"/>
      <c r="AR550" s="59"/>
    </row>
    <row r="551" spans="1:44" s="63" customFormat="1" x14ac:dyDescent="0.2">
      <c r="A551" s="5"/>
      <c r="B551" s="5"/>
      <c r="C551" s="144"/>
      <c r="D551" s="65"/>
      <c r="E551" s="5"/>
      <c r="F551" s="190"/>
      <c r="G551" s="278"/>
      <c r="H551" s="139"/>
      <c r="I551" s="139"/>
      <c r="J551" s="139"/>
      <c r="AP551" s="67"/>
      <c r="AQ551" s="59"/>
      <c r="AR551" s="59"/>
    </row>
    <row r="552" spans="1:44" s="63" customFormat="1" x14ac:dyDescent="0.2">
      <c r="A552" s="5"/>
      <c r="B552" s="5"/>
      <c r="C552" s="144"/>
      <c r="D552" s="65"/>
      <c r="E552" s="5"/>
      <c r="F552" s="190"/>
      <c r="G552" s="278"/>
      <c r="H552" s="139"/>
      <c r="I552" s="139"/>
      <c r="J552" s="139"/>
      <c r="AP552" s="67"/>
      <c r="AQ552" s="59"/>
      <c r="AR552" s="59"/>
    </row>
    <row r="553" spans="1:44" s="63" customFormat="1" x14ac:dyDescent="0.2">
      <c r="A553" s="5"/>
      <c r="B553" s="5"/>
      <c r="C553" s="144"/>
      <c r="D553" s="65"/>
      <c r="E553" s="5"/>
      <c r="F553" s="190"/>
      <c r="G553" s="278"/>
      <c r="H553" s="139"/>
      <c r="I553" s="139"/>
      <c r="J553" s="139"/>
      <c r="AP553" s="67"/>
      <c r="AQ553" s="59"/>
      <c r="AR553" s="59"/>
    </row>
    <row r="554" spans="1:44" s="63" customFormat="1" x14ac:dyDescent="0.2">
      <c r="A554" s="5"/>
      <c r="B554" s="5"/>
      <c r="C554" s="144"/>
      <c r="D554" s="65"/>
      <c r="E554" s="5"/>
      <c r="F554" s="190"/>
      <c r="G554" s="278"/>
      <c r="H554" s="139"/>
      <c r="I554" s="139"/>
      <c r="J554" s="139"/>
      <c r="AP554" s="67"/>
      <c r="AQ554" s="59"/>
      <c r="AR554" s="59"/>
    </row>
    <row r="555" spans="1:44" s="63" customFormat="1" x14ac:dyDescent="0.2">
      <c r="A555" s="5"/>
      <c r="B555" s="5"/>
      <c r="C555" s="144"/>
      <c r="D555" s="65"/>
      <c r="E555" s="5"/>
      <c r="F555" s="190"/>
      <c r="G555" s="278"/>
      <c r="H555" s="139"/>
      <c r="I555" s="139"/>
      <c r="J555" s="139"/>
      <c r="AP555" s="67"/>
      <c r="AQ555" s="59"/>
      <c r="AR555" s="59"/>
    </row>
    <row r="556" spans="1:44" s="63" customFormat="1" x14ac:dyDescent="0.2">
      <c r="A556" s="5"/>
      <c r="B556" s="5"/>
      <c r="C556" s="144"/>
      <c r="D556" s="65"/>
      <c r="E556" s="5"/>
      <c r="F556" s="190"/>
      <c r="G556" s="278"/>
      <c r="H556" s="139"/>
      <c r="I556" s="139"/>
      <c r="J556" s="139"/>
      <c r="AP556" s="67"/>
      <c r="AQ556" s="59"/>
      <c r="AR556" s="59"/>
    </row>
    <row r="557" spans="1:44" s="63" customFormat="1" x14ac:dyDescent="0.2">
      <c r="A557" s="5"/>
      <c r="B557" s="5"/>
      <c r="C557" s="144"/>
      <c r="D557" s="65"/>
      <c r="E557" s="5"/>
      <c r="F557" s="190"/>
      <c r="G557" s="278"/>
      <c r="H557" s="139"/>
      <c r="I557" s="139"/>
      <c r="J557" s="139"/>
      <c r="AP557" s="67"/>
      <c r="AQ557" s="59"/>
      <c r="AR557" s="59"/>
    </row>
    <row r="558" spans="1:44" s="63" customFormat="1" x14ac:dyDescent="0.2">
      <c r="A558" s="5"/>
      <c r="B558" s="5"/>
      <c r="C558" s="144"/>
      <c r="D558" s="65"/>
      <c r="E558" s="5"/>
      <c r="F558" s="190"/>
      <c r="G558" s="278"/>
      <c r="H558" s="139"/>
      <c r="I558" s="139"/>
      <c r="J558" s="139"/>
      <c r="AP558" s="67"/>
      <c r="AQ558" s="59"/>
      <c r="AR558" s="59"/>
    </row>
    <row r="559" spans="1:44" s="63" customFormat="1" x14ac:dyDescent="0.2">
      <c r="A559" s="5"/>
      <c r="B559" s="5"/>
      <c r="C559" s="144"/>
      <c r="D559" s="65"/>
      <c r="E559" s="5"/>
      <c r="F559" s="190"/>
      <c r="G559" s="278"/>
      <c r="H559" s="139"/>
      <c r="I559" s="139"/>
      <c r="J559" s="139"/>
      <c r="AP559" s="67"/>
      <c r="AQ559" s="59"/>
      <c r="AR559" s="59"/>
    </row>
    <row r="560" spans="1:44" s="63" customFormat="1" x14ac:dyDescent="0.2">
      <c r="A560" s="5"/>
      <c r="B560" s="5"/>
      <c r="C560" s="144"/>
      <c r="D560" s="65"/>
      <c r="E560" s="5"/>
      <c r="F560" s="190"/>
      <c r="G560" s="278"/>
      <c r="H560" s="139"/>
      <c r="I560" s="139"/>
      <c r="J560" s="139"/>
      <c r="AP560" s="67"/>
      <c r="AQ560" s="59"/>
      <c r="AR560" s="59"/>
    </row>
    <row r="561" spans="1:44" s="63" customFormat="1" x14ac:dyDescent="0.2">
      <c r="A561" s="5"/>
      <c r="B561" s="5"/>
      <c r="C561" s="144"/>
      <c r="D561" s="65"/>
      <c r="E561" s="5"/>
      <c r="F561" s="190"/>
      <c r="G561" s="278"/>
      <c r="H561" s="139"/>
      <c r="I561" s="139"/>
      <c r="J561" s="139"/>
      <c r="AP561" s="67"/>
      <c r="AQ561" s="59"/>
      <c r="AR561" s="59"/>
    </row>
    <row r="562" spans="1:44" s="63" customFormat="1" x14ac:dyDescent="0.2">
      <c r="A562" s="5"/>
      <c r="B562" s="5"/>
      <c r="C562" s="144"/>
      <c r="D562" s="65"/>
      <c r="E562" s="5"/>
      <c r="F562" s="190"/>
      <c r="G562" s="278"/>
      <c r="H562" s="139"/>
      <c r="I562" s="139"/>
      <c r="J562" s="139"/>
      <c r="AP562" s="67"/>
      <c r="AQ562" s="59"/>
      <c r="AR562" s="59"/>
    </row>
    <row r="563" spans="1:44" s="63" customFormat="1" x14ac:dyDescent="0.2">
      <c r="A563" s="5"/>
      <c r="B563" s="5"/>
      <c r="C563" s="144"/>
      <c r="D563" s="65"/>
      <c r="E563" s="5"/>
      <c r="F563" s="190"/>
      <c r="G563" s="278"/>
      <c r="H563" s="139"/>
      <c r="I563" s="139"/>
      <c r="J563" s="139"/>
      <c r="AP563" s="67"/>
      <c r="AQ563" s="59"/>
      <c r="AR563" s="59"/>
    </row>
    <row r="564" spans="1:44" s="63" customFormat="1" x14ac:dyDescent="0.2">
      <c r="A564" s="5"/>
      <c r="B564" s="5"/>
      <c r="C564" s="144"/>
      <c r="D564" s="65"/>
      <c r="E564" s="5"/>
      <c r="F564" s="190"/>
      <c r="G564" s="278"/>
      <c r="H564" s="139"/>
      <c r="I564" s="139"/>
      <c r="J564" s="139"/>
      <c r="AP564" s="67"/>
      <c r="AQ564" s="59"/>
      <c r="AR564" s="59"/>
    </row>
    <row r="565" spans="1:44" s="63" customFormat="1" x14ac:dyDescent="0.2">
      <c r="A565" s="5"/>
      <c r="B565" s="5"/>
      <c r="C565" s="144"/>
      <c r="D565" s="65"/>
      <c r="E565" s="5"/>
      <c r="F565" s="190"/>
      <c r="G565" s="278"/>
      <c r="H565" s="139"/>
      <c r="I565" s="139"/>
      <c r="J565" s="139"/>
      <c r="AP565" s="67"/>
      <c r="AQ565" s="59"/>
      <c r="AR565" s="59"/>
    </row>
    <row r="566" spans="1:44" s="63" customFormat="1" x14ac:dyDescent="0.2">
      <c r="A566" s="5"/>
      <c r="B566" s="5"/>
      <c r="C566" s="144"/>
      <c r="D566" s="65"/>
      <c r="E566" s="5"/>
      <c r="F566" s="190"/>
      <c r="G566" s="278"/>
      <c r="H566" s="139"/>
      <c r="I566" s="139"/>
      <c r="J566" s="139"/>
      <c r="AP566" s="67"/>
      <c r="AQ566" s="59"/>
      <c r="AR566" s="59"/>
    </row>
    <row r="567" spans="1:44" s="63" customFormat="1" x14ac:dyDescent="0.2">
      <c r="A567" s="5"/>
      <c r="B567" s="5"/>
      <c r="C567" s="144"/>
      <c r="D567" s="65"/>
      <c r="E567" s="5"/>
      <c r="F567" s="190"/>
      <c r="G567" s="278"/>
      <c r="H567" s="139"/>
      <c r="I567" s="139"/>
      <c r="J567" s="139"/>
      <c r="AP567" s="67"/>
      <c r="AQ567" s="59"/>
      <c r="AR567" s="59"/>
    </row>
    <row r="568" spans="1:44" s="63" customFormat="1" x14ac:dyDescent="0.2">
      <c r="A568" s="5"/>
      <c r="B568" s="5"/>
      <c r="C568" s="144"/>
      <c r="D568" s="65"/>
      <c r="E568" s="5"/>
      <c r="F568" s="190"/>
      <c r="G568" s="278"/>
      <c r="H568" s="139"/>
      <c r="I568" s="139"/>
      <c r="J568" s="139"/>
      <c r="AP568" s="67"/>
      <c r="AQ568" s="59"/>
      <c r="AR568" s="59"/>
    </row>
    <row r="569" spans="1:44" s="63" customFormat="1" x14ac:dyDescent="0.2">
      <c r="A569" s="5"/>
      <c r="B569" s="5"/>
      <c r="C569" s="144"/>
      <c r="D569" s="65"/>
      <c r="E569" s="5"/>
      <c r="F569" s="190"/>
      <c r="G569" s="278"/>
      <c r="H569" s="139"/>
      <c r="I569" s="139"/>
      <c r="J569" s="139"/>
      <c r="AP569" s="67"/>
      <c r="AQ569" s="59"/>
      <c r="AR569" s="59"/>
    </row>
    <row r="570" spans="1:44" s="63" customFormat="1" x14ac:dyDescent="0.2">
      <c r="A570" s="5"/>
      <c r="B570" s="5"/>
      <c r="C570" s="144"/>
      <c r="D570" s="65"/>
      <c r="E570" s="5"/>
      <c r="F570" s="190"/>
      <c r="G570" s="278"/>
      <c r="H570" s="139"/>
      <c r="I570" s="139"/>
      <c r="J570" s="139"/>
      <c r="AP570" s="67"/>
      <c r="AQ570" s="59"/>
      <c r="AR570" s="59"/>
    </row>
    <row r="571" spans="1:44" s="63" customFormat="1" x14ac:dyDescent="0.2">
      <c r="A571" s="5"/>
      <c r="B571" s="5"/>
      <c r="C571" s="144"/>
      <c r="D571" s="65"/>
      <c r="E571" s="5"/>
      <c r="F571" s="190"/>
      <c r="G571" s="278"/>
      <c r="H571" s="139"/>
      <c r="I571" s="139"/>
      <c r="J571" s="139"/>
      <c r="AP571" s="67"/>
      <c r="AQ571" s="59"/>
      <c r="AR571" s="59"/>
    </row>
  </sheetData>
  <sheetProtection formatCells="0" formatColumns="0" selectLockedCells="1"/>
  <protectedRanges>
    <protectedRange sqref="K9:AP90" name="Bereich1_3"/>
    <protectedRange sqref="V3:Y3 AK3:AP3" name="Bereich1_2"/>
    <protectedRange sqref="D6:I6" name="Bereich1_7_2"/>
  </protectedRanges>
  <mergeCells count="13">
    <mergeCell ref="O4:R4"/>
    <mergeCell ref="V4:Y4"/>
    <mergeCell ref="AE4:AH4"/>
    <mergeCell ref="AO4:AP4"/>
    <mergeCell ref="AJ1:AN1"/>
    <mergeCell ref="AO1:AP1"/>
    <mergeCell ref="AE3:AH3"/>
    <mergeCell ref="AK3:AP3"/>
    <mergeCell ref="M3:N3"/>
    <mergeCell ref="O3:R3"/>
    <mergeCell ref="T3:U3"/>
    <mergeCell ref="V3:Y3"/>
    <mergeCell ref="AC3:AD3"/>
  </mergeCells>
  <conditionalFormatting sqref="AM12:AO12 AJ83:AL83 AL6:AO11 AL39:AO39 AL38:AN38 AL41:AO47 AL40:AN40 AL49:AO64 AL48:AN48 AL67:AO67 AL65:AN66 AL68:AN68 AL76:AN77 AO76 AL78:AO90 AL13:AO37 AL69:AO75">
    <cfRule type="expression" dxfId="148" priority="150">
      <formula>AJ$6=""</formula>
    </cfRule>
  </conditionalFormatting>
  <conditionalFormatting sqref="A9:A67 A69:A90">
    <cfRule type="expression" dxfId="147" priority="153">
      <formula>$A9=$O$3</formula>
    </cfRule>
    <cfRule type="expression" dxfId="146" priority="154">
      <formula>$A9=$V$3</formula>
    </cfRule>
    <cfRule type="expression" dxfId="145" priority="155">
      <formula>$A9=$AE$3</formula>
    </cfRule>
  </conditionalFormatting>
  <conditionalFormatting sqref="AL8:AO8">
    <cfRule type="expression" dxfId="144" priority="149">
      <formula>AL$6=""</formula>
    </cfRule>
  </conditionalFormatting>
  <conditionalFormatting sqref="K65:Z67 AA67:AO67 K39:AO39 K38:AN38 K41:AO47 K40:AN40 K49:AO64 K48:AN48 AA65:AN66 AA68:AN68 K76:AN77 AO76 K78:AO90 K6:AO37 K69:AO75">
    <cfRule type="expression" dxfId="143" priority="151">
      <formula>K$7="F"</formula>
    </cfRule>
    <cfRule type="expression" dxfId="142" priority="152">
      <formula>OR(WEEKDAY(K$6)=1,WEEKDAY(K$6)=7)</formula>
    </cfRule>
  </conditionalFormatting>
  <conditionalFormatting sqref="A68">
    <cfRule type="expression" dxfId="141" priority="39">
      <formula>$A68=$O$3</formula>
    </cfRule>
    <cfRule type="expression" dxfId="140" priority="40">
      <formula>$A68=$V$3</formula>
    </cfRule>
    <cfRule type="expression" dxfId="139" priority="41">
      <formula>$A68=$AE$3</formula>
    </cfRule>
  </conditionalFormatting>
  <conditionalFormatting sqref="K68:Z68">
    <cfRule type="expression" dxfId="138" priority="37">
      <formula>K$7="F"</formula>
    </cfRule>
    <cfRule type="expression" dxfId="137" priority="38">
      <formula>OR(WEEKDAY(K$6)=1,WEEKDAY(K$6)=7)</formula>
    </cfRule>
  </conditionalFormatting>
  <conditionalFormatting sqref="AP43">
    <cfRule type="expression" dxfId="136" priority="162">
      <formula>AK$7="F"</formula>
    </cfRule>
    <cfRule type="expression" dxfId="135" priority="163">
      <formula>OR(WEEKDAY(AK$6)=1,WEEKDAY(AK$6)=7)</formula>
    </cfRule>
  </conditionalFormatting>
  <conditionalFormatting sqref="AO40">
    <cfRule type="expression" dxfId="134" priority="28">
      <formula>AO$6=""</formula>
    </cfRule>
  </conditionalFormatting>
  <conditionalFormatting sqref="AO40">
    <cfRule type="expression" dxfId="133" priority="29">
      <formula>AO$7="F"</formula>
    </cfRule>
    <cfRule type="expression" dxfId="132" priority="30">
      <formula>OR(WEEKDAY(AO$6)=1,WEEKDAY(AO$6)=7)</formula>
    </cfRule>
  </conditionalFormatting>
  <conditionalFormatting sqref="AO48">
    <cfRule type="expression" dxfId="131" priority="25">
      <formula>AO$6=""</formula>
    </cfRule>
  </conditionalFormatting>
  <conditionalFormatting sqref="AO48">
    <cfRule type="expression" dxfId="130" priority="26">
      <formula>AO$7="F"</formula>
    </cfRule>
    <cfRule type="expression" dxfId="129" priority="27">
      <formula>OR(WEEKDAY(AO$6)=1,WEEKDAY(AO$6)=7)</formula>
    </cfRule>
  </conditionalFormatting>
  <conditionalFormatting sqref="AO65:AO66">
    <cfRule type="expression" dxfId="128" priority="22">
      <formula>AO$6=""</formula>
    </cfRule>
  </conditionalFormatting>
  <conditionalFormatting sqref="AO65:AO66">
    <cfRule type="expression" dxfId="127" priority="23">
      <formula>AO$7="F"</formula>
    </cfRule>
    <cfRule type="expression" dxfId="126" priority="24">
      <formula>OR(WEEKDAY(AO$6)=1,WEEKDAY(AO$6)=7)</formula>
    </cfRule>
  </conditionalFormatting>
  <conditionalFormatting sqref="AO68">
    <cfRule type="expression" dxfId="125" priority="16">
      <formula>AO$6=""</formula>
    </cfRule>
  </conditionalFormatting>
  <conditionalFormatting sqref="AO68">
    <cfRule type="expression" dxfId="124" priority="17">
      <formula>AO$7="F"</formula>
    </cfRule>
    <cfRule type="expression" dxfId="123" priority="18">
      <formula>OR(WEEKDAY(AO$6)=1,WEEKDAY(AO$6)=7)</formula>
    </cfRule>
  </conditionalFormatting>
  <conditionalFormatting sqref="AO77">
    <cfRule type="expression" dxfId="122" priority="7">
      <formula>AO$6=""</formula>
    </cfRule>
  </conditionalFormatting>
  <conditionalFormatting sqref="AO77">
    <cfRule type="expression" dxfId="121" priority="8">
      <formula>AO$7="F"</formula>
    </cfRule>
    <cfRule type="expression" dxfId="120" priority="9">
      <formula>OR(WEEKDAY(AO$6)=1,WEEKDAY(AO$6)=7)</formula>
    </cfRule>
  </conditionalFormatting>
  <conditionalFormatting sqref="AO38">
    <cfRule type="expression" dxfId="119" priority="4">
      <formula>AO$6=""</formula>
    </cfRule>
  </conditionalFormatting>
  <conditionalFormatting sqref="AO38">
    <cfRule type="expression" dxfId="118" priority="5">
      <formula>AO$7="F"</formula>
    </cfRule>
    <cfRule type="expression" dxfId="117" priority="6">
      <formula>OR(WEEKDAY(AO$6)=1,WEEKDAY(AO$6)=7)</formula>
    </cfRule>
  </conditionalFormatting>
  <hyperlinks>
    <hyperlink ref="G11" r:id="rId1"/>
    <hyperlink ref="G10" r:id="rId2"/>
    <hyperlink ref="G12" r:id="rId3"/>
    <hyperlink ref="G13" r:id="rId4"/>
    <hyperlink ref="G14" r:id="rId5"/>
    <hyperlink ref="G16" r:id="rId6"/>
    <hyperlink ref="G19" r:id="rId7"/>
    <hyperlink ref="G21" r:id="rId8"/>
    <hyperlink ref="G22" r:id="rId9"/>
    <hyperlink ref="G24" r:id="rId10"/>
    <hyperlink ref="G25" r:id="rId11"/>
    <hyperlink ref="G26" r:id="rId12"/>
    <hyperlink ref="G31" r:id="rId13"/>
    <hyperlink ref="G33" r:id="rId14"/>
    <hyperlink ref="G34" r:id="rId15"/>
    <hyperlink ref="G37" r:id="rId16"/>
    <hyperlink ref="G39" r:id="rId17"/>
    <hyperlink ref="G41" r:id="rId18"/>
    <hyperlink ref="G43" r:id="rId19"/>
    <hyperlink ref="G44" r:id="rId20"/>
    <hyperlink ref="G45" r:id="rId21"/>
    <hyperlink ref="G46" r:id="rId22"/>
    <hyperlink ref="G47" r:id="rId23"/>
    <hyperlink ref="G48" r:id="rId24"/>
    <hyperlink ref="G49" r:id="rId25"/>
    <hyperlink ref="G54" r:id="rId26"/>
    <hyperlink ref="G55" r:id="rId27"/>
    <hyperlink ref="G56" r:id="rId28"/>
    <hyperlink ref="G57" r:id="rId29"/>
    <hyperlink ref="G58" r:id="rId30"/>
    <hyperlink ref="G59" r:id="rId31"/>
    <hyperlink ref="G61" r:id="rId32"/>
    <hyperlink ref="G62" r:id="rId33"/>
    <hyperlink ref="G64" r:id="rId34"/>
    <hyperlink ref="G72" r:id="rId35"/>
    <hyperlink ref="G80" r:id="rId36"/>
    <hyperlink ref="G86" r:id="rId37"/>
    <hyperlink ref="G40" r:id="rId38"/>
    <hyperlink ref="G42" r:id="rId39"/>
    <hyperlink ref="G51" r:id="rId40"/>
    <hyperlink ref="G63" r:id="rId41"/>
    <hyperlink ref="G78" r:id="rId42"/>
    <hyperlink ref="G27" r:id="rId43"/>
    <hyperlink ref="G29" r:id="rId44"/>
    <hyperlink ref="G67" r:id="rId45"/>
    <hyperlink ref="G9" r:id="rId46"/>
    <hyperlink ref="G65" r:id="rId47"/>
    <hyperlink ref="G71" r:id="rId48"/>
    <hyperlink ref="G66" r:id="rId49"/>
    <hyperlink ref="G87" r:id="rId50"/>
    <hyperlink ref="G38" r:id="rId51"/>
    <hyperlink ref="G23" r:id="rId52"/>
    <hyperlink ref="G85" r:id="rId53"/>
    <hyperlink ref="G18" r:id="rId54"/>
    <hyperlink ref="G52" r:id="rId55"/>
    <hyperlink ref="G53" r:id="rId56"/>
    <hyperlink ref="G84" r:id="rId57"/>
    <hyperlink ref="G74" r:id="rId58"/>
    <hyperlink ref="G36" r:id="rId59"/>
    <hyperlink ref="G15" r:id="rId60"/>
    <hyperlink ref="G75" r:id="rId61"/>
    <hyperlink ref="G73" r:id="rId62"/>
    <hyperlink ref="G17" r:id="rId63"/>
    <hyperlink ref="G30" r:id="rId64"/>
    <hyperlink ref="G35" r:id="rId65"/>
    <hyperlink ref="G32" r:id="rId66"/>
    <hyperlink ref="G79" r:id="rId67"/>
    <hyperlink ref="G50" r:id="rId68"/>
    <hyperlink ref="G81" r:id="rId69"/>
  </hyperlinks>
  <printOptions horizontalCentered="1" verticalCentered="1"/>
  <pageMargins left="0" right="0" top="0" bottom="0" header="0" footer="0"/>
  <pageSetup paperSize="9" scale="34" fitToHeight="0" orientation="landscape" r:id="rId70"/>
  <headerFooter alignWithMargins="0">
    <oddFooter>&amp;R&amp;8&amp;F  &amp;A  &amp;D  fel</oddFooter>
  </headerFooter>
  <drawing r:id="rId71"/>
  <legacyDrawing r:id="rId72"/>
  <tableParts count="1">
    <tablePart r:id="rId7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2">
    <tabColor rgb="FFFFFF99"/>
    <pageSetUpPr fitToPage="1"/>
  </sheetPr>
  <dimension ref="A1:AR584"/>
  <sheetViews>
    <sheetView showZeros="0" zoomScale="70" zoomScaleNormal="70" zoomScaleSheetLayoutView="40" workbookViewId="0">
      <pane xSplit="4" ySplit="8" topLeftCell="I66" activePane="bottomRight" state="frozen"/>
      <selection activeCell="C39" sqref="C39"/>
      <selection pane="topRight" activeCell="C39" sqref="C39"/>
      <selection pane="bottomLeft" activeCell="C39" sqref="C39"/>
      <selection pane="bottomRight" activeCell="A75" sqref="A75:XFD75"/>
    </sheetView>
  </sheetViews>
  <sheetFormatPr baseColWidth="10" defaultColWidth="11.42578125" defaultRowHeight="19.5" x14ac:dyDescent="0.2"/>
  <cols>
    <col min="1" max="1" width="22.140625" style="5" customWidth="1"/>
    <col min="2" max="2" width="10.140625" style="4" customWidth="1"/>
    <col min="3" max="3" width="13" style="141" customWidth="1"/>
    <col min="4" max="4" width="49.28515625" style="17" bestFit="1" customWidth="1"/>
    <col min="5" max="5" width="13" style="4" customWidth="1"/>
    <col min="6" max="6" width="16.28515625" style="181" bestFit="1" customWidth="1"/>
    <col min="7" max="7" width="28" style="279" customWidth="1"/>
    <col min="8" max="8" width="17.85546875" style="135" customWidth="1"/>
    <col min="9" max="9" width="16.42578125" style="135" customWidth="1"/>
    <col min="10" max="10" width="17.42578125" style="135" bestFit="1" customWidth="1"/>
    <col min="11" max="19" width="5.7109375" style="63" customWidth="1"/>
    <col min="20" max="20" width="6.7109375" style="63" customWidth="1"/>
    <col min="21" max="21" width="6.28515625" style="63" customWidth="1"/>
    <col min="22" max="29" width="6.7109375" style="63" customWidth="1"/>
    <col min="30" max="30" width="7.28515625" style="63" customWidth="1"/>
    <col min="31" max="31" width="6.7109375" style="63" customWidth="1"/>
    <col min="32" max="39" width="7.28515625" style="63" customWidth="1"/>
    <col min="40" max="41" width="5.7109375" style="63" customWidth="1"/>
    <col min="42" max="42" width="22.28515625" style="67" customWidth="1"/>
    <col min="43" max="16384" width="11.42578125" style="59"/>
  </cols>
  <sheetData>
    <row r="1" spans="1:44" s="19" customFormat="1" ht="41.25" customHeight="1" thickBot="1" x14ac:dyDescent="0.35">
      <c r="A1" s="5"/>
      <c r="B1" s="4"/>
      <c r="C1" s="141"/>
      <c r="D1" s="248">
        <v>44075</v>
      </c>
      <c r="E1" s="4"/>
      <c r="F1" s="18"/>
      <c r="G1" s="267"/>
      <c r="H1" s="132"/>
      <c r="I1" s="132"/>
      <c r="J1" s="204"/>
      <c r="K1" s="198" t="s">
        <v>15</v>
      </c>
      <c r="L1" s="204"/>
      <c r="M1" s="132"/>
      <c r="N1" s="132"/>
      <c r="O1" s="132"/>
      <c r="P1" s="132"/>
      <c r="Q1" s="132"/>
      <c r="R1" s="132"/>
      <c r="S1" s="132"/>
      <c r="T1" s="204"/>
      <c r="U1" s="204"/>
      <c r="V1" s="204"/>
      <c r="W1" s="132"/>
      <c r="X1" s="132"/>
      <c r="Y1" s="132"/>
      <c r="Z1" s="132"/>
      <c r="AA1" s="204"/>
      <c r="AB1" s="204"/>
      <c r="AC1" s="132"/>
      <c r="AD1" s="132"/>
      <c r="AE1" s="132"/>
      <c r="AG1" s="132"/>
      <c r="AH1" s="204"/>
      <c r="AI1" s="205">
        <f>MONTH(D1)</f>
        <v>9</v>
      </c>
      <c r="AJ1" s="346" t="str">
        <f>TEXT(DATE(YEAR(D1),MONTH(D1),DAY(D1)),"MMMM")</f>
        <v>September</v>
      </c>
      <c r="AK1" s="346"/>
      <c r="AL1" s="346"/>
      <c r="AM1" s="346"/>
      <c r="AN1" s="346"/>
      <c r="AO1" s="347">
        <f>YEAR(D1)</f>
        <v>2020</v>
      </c>
      <c r="AP1" s="347"/>
      <c r="AR1" s="206"/>
    </row>
    <row r="2" spans="1:44" s="24" customFormat="1" ht="15" customHeight="1" x14ac:dyDescent="0.2">
      <c r="A2" s="5"/>
      <c r="B2" s="4"/>
      <c r="C2" s="141"/>
      <c r="D2" s="20"/>
      <c r="E2" s="104"/>
      <c r="F2" s="182"/>
      <c r="G2" s="268"/>
      <c r="H2" s="133"/>
      <c r="I2" s="133"/>
      <c r="J2" s="133"/>
      <c r="K2" s="62"/>
      <c r="L2" s="22"/>
      <c r="M2" s="22"/>
      <c r="N2" s="22"/>
      <c r="O2" s="22"/>
      <c r="P2" s="23"/>
      <c r="Q2" s="22"/>
      <c r="R2" s="22"/>
      <c r="S2" s="22"/>
      <c r="T2" s="22"/>
      <c r="U2" s="62"/>
      <c r="V2" s="62"/>
      <c r="W2" s="62"/>
      <c r="X2" s="22"/>
      <c r="Y2" s="22"/>
      <c r="Z2" s="22"/>
      <c r="AA2" s="22"/>
      <c r="AB2" s="62"/>
      <c r="AC2" s="62"/>
      <c r="AD2" s="22"/>
      <c r="AE2" s="22"/>
      <c r="AF2" s="22"/>
      <c r="AG2" s="22"/>
      <c r="AH2" s="22"/>
      <c r="AI2" s="62"/>
      <c r="AJ2" s="62"/>
      <c r="AK2" s="22"/>
      <c r="AL2" s="22"/>
      <c r="AM2" s="22"/>
      <c r="AN2" s="22"/>
      <c r="AO2" s="22"/>
    </row>
    <row r="3" spans="1:44" s="24" customFormat="1" ht="35.25" customHeight="1" x14ac:dyDescent="0.2">
      <c r="A3" s="5"/>
      <c r="B3" s="4"/>
      <c r="C3" s="141"/>
      <c r="D3" s="20"/>
      <c r="E3" s="104"/>
      <c r="F3" s="182"/>
      <c r="G3" s="268"/>
      <c r="H3" s="133"/>
      <c r="I3" s="133"/>
      <c r="J3" s="133"/>
      <c r="K3" s="62"/>
      <c r="L3" s="295"/>
      <c r="M3" s="320" t="s">
        <v>16</v>
      </c>
      <c r="N3" s="339"/>
      <c r="O3" s="323">
        <v>381489</v>
      </c>
      <c r="P3" s="324"/>
      <c r="Q3" s="324"/>
      <c r="R3" s="325"/>
      <c r="S3" s="244"/>
      <c r="T3" s="321" t="s">
        <v>16</v>
      </c>
      <c r="U3" s="322"/>
      <c r="V3" s="326">
        <v>361241</v>
      </c>
      <c r="W3" s="327"/>
      <c r="X3" s="327"/>
      <c r="Y3" s="328"/>
      <c r="Z3" s="245"/>
      <c r="AA3" s="245"/>
      <c r="AB3" s="296"/>
      <c r="AC3" s="321" t="s">
        <v>16</v>
      </c>
      <c r="AD3" s="322"/>
      <c r="AE3" s="331">
        <v>361240</v>
      </c>
      <c r="AF3" s="332"/>
      <c r="AG3" s="332"/>
      <c r="AH3" s="333"/>
      <c r="AI3" s="62"/>
      <c r="AJ3" s="62"/>
      <c r="AK3" s="319"/>
      <c r="AL3" s="319"/>
      <c r="AM3" s="319"/>
      <c r="AN3" s="319"/>
      <c r="AO3" s="319"/>
      <c r="AP3" s="319"/>
    </row>
    <row r="4" spans="1:44" s="123" customFormat="1" ht="33" customHeight="1" x14ac:dyDescent="0.3">
      <c r="A4" s="231">
        <f>SUBTOTAL(102,tab_Anwesenheit45679101113[TAS])</f>
        <v>79</v>
      </c>
      <c r="B4" s="129" t="s">
        <v>169</v>
      </c>
      <c r="C4" s="142"/>
      <c r="D4" s="23"/>
      <c r="E4" s="120"/>
      <c r="F4" s="183"/>
      <c r="G4" s="269"/>
      <c r="H4" s="134"/>
      <c r="I4" s="134"/>
      <c r="J4" s="134"/>
      <c r="K4" s="172"/>
      <c r="L4" s="122"/>
      <c r="M4" s="122"/>
      <c r="N4" s="122"/>
      <c r="O4" s="329">
        <f>COUNTIFS(tab_Anwesenheit45679101113[[#All],[TAS]],O3)</f>
        <v>5</v>
      </c>
      <c r="P4" s="329"/>
      <c r="Q4" s="329"/>
      <c r="R4" s="329"/>
      <c r="S4" s="246"/>
      <c r="T4" s="246"/>
      <c r="U4" s="247"/>
      <c r="V4" s="329">
        <f>COUNTIFS(tab_Anwesenheit45679101113[[#All],[TAS]],V3)</f>
        <v>51</v>
      </c>
      <c r="W4" s="329"/>
      <c r="X4" s="329"/>
      <c r="Y4" s="329"/>
      <c r="Z4" s="246"/>
      <c r="AA4" s="246"/>
      <c r="AB4" s="247"/>
      <c r="AC4" s="247"/>
      <c r="AD4" s="246"/>
      <c r="AE4" s="329">
        <f>COUNTIFS(tab_Anwesenheit45679101113[[#All],[TAS]],AE3)</f>
        <v>23</v>
      </c>
      <c r="AF4" s="329"/>
      <c r="AG4" s="329"/>
      <c r="AH4" s="329"/>
      <c r="AI4" s="172"/>
      <c r="AJ4" s="172"/>
      <c r="AK4" s="298" t="s">
        <v>166</v>
      </c>
      <c r="AL4" s="122"/>
      <c r="AM4" s="122"/>
      <c r="AN4" s="122"/>
      <c r="AO4" s="330">
        <f>COUNT(tab_Anwesenheit45679101113[TAS])</f>
        <v>79</v>
      </c>
      <c r="AP4" s="330"/>
    </row>
    <row r="5" spans="1:44" s="123" customFormat="1" ht="33" customHeight="1" x14ac:dyDescent="0.3">
      <c r="A5" s="231"/>
      <c r="B5" s="129"/>
      <c r="C5" s="142"/>
      <c r="D5" s="23"/>
      <c r="E5" s="120"/>
      <c r="F5" s="183"/>
      <c r="G5" s="269"/>
      <c r="H5" s="134"/>
      <c r="I5" s="134"/>
      <c r="J5" s="134"/>
      <c r="K5" s="172"/>
      <c r="L5" s="172"/>
      <c r="M5" s="172"/>
      <c r="N5" s="172"/>
      <c r="O5" s="225"/>
      <c r="P5" s="225"/>
      <c r="Q5" s="225"/>
      <c r="R5" s="225"/>
      <c r="S5" s="172"/>
      <c r="T5" s="172"/>
      <c r="U5" s="172"/>
      <c r="V5" s="225"/>
      <c r="W5" s="225"/>
      <c r="X5" s="225"/>
      <c r="Y5" s="225"/>
      <c r="Z5" s="172"/>
      <c r="AA5" s="172"/>
      <c r="AB5" s="172"/>
      <c r="AC5" s="172"/>
      <c r="AD5" s="172"/>
      <c r="AE5" s="225"/>
      <c r="AF5" s="225"/>
      <c r="AG5" s="225"/>
      <c r="AH5" s="225"/>
      <c r="AI5" s="172"/>
      <c r="AJ5" s="172"/>
      <c r="AK5" s="225"/>
      <c r="AL5" s="172"/>
      <c r="AM5" s="172"/>
      <c r="AN5" s="172"/>
      <c r="AO5" s="225"/>
      <c r="AP5" s="225"/>
    </row>
    <row r="6" spans="1:44" s="251" customFormat="1" ht="21.75" customHeight="1" x14ac:dyDescent="0.2">
      <c r="A6" s="207"/>
      <c r="B6" s="207"/>
      <c r="C6" s="207"/>
      <c r="D6" s="207"/>
      <c r="E6" s="207"/>
      <c r="F6" s="214"/>
      <c r="G6" s="270"/>
      <c r="H6" s="214"/>
      <c r="I6" s="214"/>
      <c r="J6" s="249"/>
      <c r="K6" s="250">
        <f>$D$1</f>
        <v>44075</v>
      </c>
      <c r="L6" s="250">
        <f>IFERROR(IF(MONTH($D$1)&lt;&gt;MONTH(K$6+1),"",K$6+1),"")</f>
        <v>44076</v>
      </c>
      <c r="M6" s="250">
        <f t="shared" ref="M6:AP6" si="0">IFERROR(IF(MONTH($D$1)&lt;&gt;MONTH(L$6+1),"",L$6+1),"")</f>
        <v>44077</v>
      </c>
      <c r="N6" s="250">
        <f t="shared" si="0"/>
        <v>44078</v>
      </c>
      <c r="O6" s="250">
        <f t="shared" si="0"/>
        <v>44079</v>
      </c>
      <c r="P6" s="250">
        <f t="shared" si="0"/>
        <v>44080</v>
      </c>
      <c r="Q6" s="250">
        <f t="shared" si="0"/>
        <v>44081</v>
      </c>
      <c r="R6" s="250">
        <f t="shared" si="0"/>
        <v>44082</v>
      </c>
      <c r="S6" s="250">
        <f t="shared" si="0"/>
        <v>44083</v>
      </c>
      <c r="T6" s="250">
        <f t="shared" si="0"/>
        <v>44084</v>
      </c>
      <c r="U6" s="250">
        <f t="shared" si="0"/>
        <v>44085</v>
      </c>
      <c r="V6" s="250">
        <f t="shared" si="0"/>
        <v>44086</v>
      </c>
      <c r="W6" s="250">
        <f t="shared" si="0"/>
        <v>44087</v>
      </c>
      <c r="X6" s="250">
        <f t="shared" si="0"/>
        <v>44088</v>
      </c>
      <c r="Y6" s="250">
        <f t="shared" si="0"/>
        <v>44089</v>
      </c>
      <c r="Z6" s="250">
        <f t="shared" si="0"/>
        <v>44090</v>
      </c>
      <c r="AA6" s="250">
        <f t="shared" si="0"/>
        <v>44091</v>
      </c>
      <c r="AB6" s="250">
        <f t="shared" si="0"/>
        <v>44092</v>
      </c>
      <c r="AC6" s="250">
        <f t="shared" si="0"/>
        <v>44093</v>
      </c>
      <c r="AD6" s="250">
        <f t="shared" si="0"/>
        <v>44094</v>
      </c>
      <c r="AE6" s="250">
        <f t="shared" si="0"/>
        <v>44095</v>
      </c>
      <c r="AF6" s="250">
        <f t="shared" si="0"/>
        <v>44096</v>
      </c>
      <c r="AG6" s="250">
        <f t="shared" si="0"/>
        <v>44097</v>
      </c>
      <c r="AH6" s="250">
        <f t="shared" si="0"/>
        <v>44098</v>
      </c>
      <c r="AI6" s="250">
        <f t="shared" si="0"/>
        <v>44099</v>
      </c>
      <c r="AJ6" s="250">
        <f t="shared" si="0"/>
        <v>44100</v>
      </c>
      <c r="AK6" s="250">
        <f t="shared" si="0"/>
        <v>44101</v>
      </c>
      <c r="AL6" s="250">
        <f t="shared" si="0"/>
        <v>44102</v>
      </c>
      <c r="AM6" s="250">
        <f t="shared" si="0"/>
        <v>44103</v>
      </c>
      <c r="AN6" s="250">
        <f t="shared" si="0"/>
        <v>44104</v>
      </c>
      <c r="AO6" s="250" t="str">
        <f t="shared" si="0"/>
        <v/>
      </c>
      <c r="AP6" s="249" t="str">
        <f t="shared" si="0"/>
        <v/>
      </c>
    </row>
    <row r="7" spans="1:44" s="215" customFormat="1" ht="20.25" customHeight="1" x14ac:dyDescent="0.2">
      <c r="A7" s="208"/>
      <c r="B7" s="208"/>
      <c r="E7" s="216"/>
      <c r="F7" s="217"/>
      <c r="G7" s="271"/>
      <c r="H7" s="217"/>
      <c r="I7" s="217"/>
      <c r="J7" s="217"/>
      <c r="K7" s="252" t="str">
        <f>IFERROR(IF(VLOOKUP(K$6,tbl_Feiertage[Feiertage],1,FALSE)&lt;&gt;"","F"),"")</f>
        <v/>
      </c>
      <c r="L7" s="252" t="str">
        <f>IFERROR(IF(VLOOKUP(L$6,tbl_Feiertage[Feiertage],1,FALSE)&lt;&gt;"","F"),"")</f>
        <v/>
      </c>
      <c r="M7" s="252" t="str">
        <f>IFERROR(IF(VLOOKUP(M$6,tbl_Feiertage[Feiertage],1,FALSE)&lt;&gt;"","F"),"")</f>
        <v/>
      </c>
      <c r="N7" s="252" t="str">
        <f>IFERROR(IF(VLOOKUP(N$6,tbl_Feiertage[Feiertage],1,FALSE)&lt;&gt;"","F"),"")</f>
        <v/>
      </c>
      <c r="O7" s="252" t="str">
        <f>IFERROR(IF(VLOOKUP(O$6,tbl_Feiertage[Feiertage],1,FALSE)&lt;&gt;"","F"),"")</f>
        <v/>
      </c>
      <c r="P7" s="252" t="str">
        <f>IFERROR(IF(VLOOKUP(P$6,tbl_Feiertage[Feiertage],1,FALSE)&lt;&gt;"","F"),"")</f>
        <v/>
      </c>
      <c r="Q7" s="252" t="str">
        <f>IFERROR(IF(VLOOKUP(Q$6,tbl_Feiertage[Feiertage],1,FALSE)&lt;&gt;"","F"),"")</f>
        <v/>
      </c>
      <c r="R7" s="252" t="str">
        <f>IFERROR(IF(VLOOKUP(R$6,tbl_Feiertage[Feiertage],1,FALSE)&lt;&gt;"","F"),"")</f>
        <v/>
      </c>
      <c r="S7" s="252" t="str">
        <f>IFERROR(IF(VLOOKUP(S$6,tbl_Feiertage[Feiertage],1,FALSE)&lt;&gt;"","F"),"")</f>
        <v/>
      </c>
      <c r="T7" s="252" t="str">
        <f>IFERROR(IF(VLOOKUP(T$6,tbl_Feiertage[Feiertage],1,FALSE)&lt;&gt;"","F"),"")</f>
        <v/>
      </c>
      <c r="U7" s="252" t="str">
        <f>IFERROR(IF(VLOOKUP(U$6,tbl_Feiertage[Feiertage],1,FALSE)&lt;&gt;"","F"),"")</f>
        <v/>
      </c>
      <c r="V7" s="252" t="str">
        <f>IFERROR(IF(VLOOKUP(V$6,tbl_Feiertage[Feiertage],1,FALSE)&lt;&gt;"","F"),"")</f>
        <v/>
      </c>
      <c r="W7" s="252" t="str">
        <f>IFERROR(IF(VLOOKUP(W$6,tbl_Feiertage[Feiertage],1,FALSE)&lt;&gt;"","F"),"")</f>
        <v/>
      </c>
      <c r="X7" s="252" t="str">
        <f>IFERROR(IF(VLOOKUP(X$6,tbl_Feiertage[Feiertage],1,FALSE)&lt;&gt;"","F"),"")</f>
        <v/>
      </c>
      <c r="Y7" s="252" t="str">
        <f>IFERROR(IF(VLOOKUP(Y$6,tbl_Feiertage[Feiertage],1,FALSE)&lt;&gt;"","F"),"")</f>
        <v/>
      </c>
      <c r="Z7" s="252" t="str">
        <f>IFERROR(IF(VLOOKUP(Z$6,tbl_Feiertage[Feiertage],1,FALSE)&lt;&gt;"","F"),"")</f>
        <v/>
      </c>
      <c r="AA7" s="252" t="str">
        <f>IFERROR(IF(VLOOKUP(AA$6,tbl_Feiertage[Feiertage],1,FALSE)&lt;&gt;"","F"),"")</f>
        <v/>
      </c>
      <c r="AB7" s="252" t="str">
        <f>IFERROR(IF(VLOOKUP(AB$6,tbl_Feiertage[Feiertage],1,FALSE)&lt;&gt;"","F"),"")</f>
        <v/>
      </c>
      <c r="AC7" s="252" t="str">
        <f>IFERROR(IF(VLOOKUP(AC$6,tbl_Feiertage[Feiertage],1,FALSE)&lt;&gt;"","F"),"")</f>
        <v/>
      </c>
      <c r="AD7" s="252" t="str">
        <f>IFERROR(IF(VLOOKUP(AD$6,tbl_Feiertage[Feiertage],1,FALSE)&lt;&gt;"","F"),"")</f>
        <v/>
      </c>
      <c r="AE7" s="252" t="str">
        <f>IFERROR(IF(VLOOKUP(AE$6,tbl_Feiertage[Feiertage],1,FALSE)&lt;&gt;"","F"),"")</f>
        <v/>
      </c>
      <c r="AF7" s="252" t="str">
        <f>IFERROR(IF(VLOOKUP(AF$6,tbl_Feiertage[Feiertage],1,FALSE)&lt;&gt;"","F"),"")</f>
        <v/>
      </c>
      <c r="AG7" s="252" t="str">
        <f>IFERROR(IF(VLOOKUP(AG$6,tbl_Feiertage[Feiertage],1,FALSE)&lt;&gt;"","F"),"")</f>
        <v/>
      </c>
      <c r="AH7" s="252" t="str">
        <f>IFERROR(IF(VLOOKUP(AH$6,tbl_Feiertage[Feiertage],1,FALSE)&lt;&gt;"","F"),"")</f>
        <v/>
      </c>
      <c r="AI7" s="252" t="str">
        <f>IFERROR(IF(VLOOKUP(AI$6,tbl_Feiertage[Feiertage],1,FALSE)&lt;&gt;"","F"),"")</f>
        <v/>
      </c>
      <c r="AJ7" s="252" t="str">
        <f>IFERROR(IF(VLOOKUP(AJ$6,tbl_Feiertage[Feiertage],1,FALSE)&lt;&gt;"","F"),"")</f>
        <v/>
      </c>
      <c r="AK7" s="252" t="str">
        <f>IFERROR(IF(VLOOKUP(AK$6,tbl_Feiertage[Feiertage],1,FALSE)&lt;&gt;"","F"),"")</f>
        <v/>
      </c>
      <c r="AL7" s="252" t="str">
        <f>IFERROR(IF(VLOOKUP(AL$6,tbl_Feiertage[Feiertage],1,FALSE)&lt;&gt;"","F"),"")</f>
        <v/>
      </c>
      <c r="AM7" s="252" t="str">
        <f>IFERROR(IF(VLOOKUP(AM$6,tbl_Feiertage[Feiertage],1,FALSE)&lt;&gt;"","F"),"")</f>
        <v/>
      </c>
      <c r="AN7" s="252" t="str">
        <f>IFERROR(IF(VLOOKUP(AN$6,tbl_Feiertage[Feiertage],1,FALSE)&lt;&gt;"","F"),"")</f>
        <v/>
      </c>
      <c r="AO7" s="252" t="str">
        <f>IFERROR(IF(VLOOKUP(AO$6,tbl_Feiertage[Feiertage],1,FALSE)&lt;&gt;"","F"),"")</f>
        <v/>
      </c>
      <c r="AP7" s="253" t="s">
        <v>331</v>
      </c>
    </row>
    <row r="8" spans="1:44" s="224" customFormat="1" ht="48" customHeight="1" x14ac:dyDescent="0.2">
      <c r="A8" s="112" t="s">
        <v>16</v>
      </c>
      <c r="B8" s="113" t="s">
        <v>14</v>
      </c>
      <c r="C8" s="113" t="s">
        <v>8</v>
      </c>
      <c r="D8" s="114" t="s">
        <v>7</v>
      </c>
      <c r="E8" s="115" t="s">
        <v>12</v>
      </c>
      <c r="F8" s="184" t="s">
        <v>13</v>
      </c>
      <c r="G8" s="272" t="s">
        <v>238</v>
      </c>
      <c r="H8" s="136" t="s">
        <v>9</v>
      </c>
      <c r="I8" s="136" t="s">
        <v>10</v>
      </c>
      <c r="J8" s="136" t="s">
        <v>6</v>
      </c>
      <c r="K8" s="226" t="s">
        <v>137</v>
      </c>
      <c r="L8" s="226" t="s">
        <v>138</v>
      </c>
      <c r="M8" s="226" t="s">
        <v>139</v>
      </c>
      <c r="N8" s="226" t="s">
        <v>140</v>
      </c>
      <c r="O8" s="226" t="s">
        <v>141</v>
      </c>
      <c r="P8" s="226" t="s">
        <v>142</v>
      </c>
      <c r="Q8" s="226" t="s">
        <v>143</v>
      </c>
      <c r="R8" s="226" t="s">
        <v>144</v>
      </c>
      <c r="S8" s="226" t="s">
        <v>145</v>
      </c>
      <c r="T8" s="226" t="s">
        <v>146</v>
      </c>
      <c r="U8" s="226" t="s">
        <v>147</v>
      </c>
      <c r="V8" s="226" t="s">
        <v>148</v>
      </c>
      <c r="W8" s="226" t="s">
        <v>149</v>
      </c>
      <c r="X8" s="226" t="s">
        <v>150</v>
      </c>
      <c r="Y8" s="226" t="s">
        <v>151</v>
      </c>
      <c r="Z8" s="226" t="s">
        <v>152</v>
      </c>
      <c r="AA8" s="226" t="s">
        <v>153</v>
      </c>
      <c r="AB8" s="226" t="s">
        <v>154</v>
      </c>
      <c r="AC8" s="226" t="s">
        <v>155</v>
      </c>
      <c r="AD8" s="226" t="s">
        <v>156</v>
      </c>
      <c r="AE8" s="226" t="s">
        <v>157</v>
      </c>
      <c r="AF8" s="226" t="s">
        <v>158</v>
      </c>
      <c r="AG8" s="226" t="s">
        <v>159</v>
      </c>
      <c r="AH8" s="226" t="s">
        <v>160</v>
      </c>
      <c r="AI8" s="226" t="s">
        <v>161</v>
      </c>
      <c r="AJ8" s="226" t="s">
        <v>162</v>
      </c>
      <c r="AK8" s="226" t="s">
        <v>163</v>
      </c>
      <c r="AL8" s="226" t="s">
        <v>164</v>
      </c>
      <c r="AM8" s="226" t="s">
        <v>165</v>
      </c>
      <c r="AN8" s="226" t="s">
        <v>167</v>
      </c>
      <c r="AO8" s="227" t="s">
        <v>168</v>
      </c>
      <c r="AP8" s="118" t="s">
        <v>0</v>
      </c>
    </row>
    <row r="9" spans="1:44" s="224" customFormat="1" ht="22.5" customHeight="1" x14ac:dyDescent="0.2">
      <c r="A9" s="223">
        <v>381489</v>
      </c>
      <c r="B9" s="297">
        <v>16</v>
      </c>
      <c r="C9" s="115"/>
      <c r="D9" s="32" t="s">
        <v>467</v>
      </c>
      <c r="E9" s="81">
        <v>5412</v>
      </c>
      <c r="F9" s="185">
        <v>36972</v>
      </c>
      <c r="G9" s="265" t="s">
        <v>462</v>
      </c>
      <c r="H9" s="166"/>
      <c r="I9" s="71">
        <v>44095</v>
      </c>
      <c r="J9" s="71">
        <v>44729</v>
      </c>
      <c r="K9" s="64"/>
      <c r="L9" s="64"/>
      <c r="M9" s="64"/>
      <c r="N9" s="64"/>
      <c r="O9" s="37"/>
      <c r="P9" s="37"/>
      <c r="Q9" s="64"/>
      <c r="R9" s="64"/>
      <c r="S9" s="64"/>
      <c r="T9" s="288"/>
      <c r="U9" s="64"/>
      <c r="V9" s="37"/>
      <c r="W9" s="37"/>
      <c r="X9" s="64"/>
      <c r="Y9" s="64"/>
      <c r="Z9" s="64"/>
      <c r="AA9" s="288"/>
      <c r="AB9" s="64"/>
      <c r="AC9" s="16"/>
      <c r="AD9" s="16"/>
      <c r="AE9" s="37" t="s">
        <v>94</v>
      </c>
      <c r="AF9" s="37" t="s">
        <v>94</v>
      </c>
      <c r="AG9" s="37" t="s">
        <v>94</v>
      </c>
      <c r="AH9" s="37" t="s">
        <v>94</v>
      </c>
      <c r="AI9" s="37" t="s">
        <v>94</v>
      </c>
      <c r="AJ9" s="37"/>
      <c r="AK9" s="37"/>
      <c r="AL9" s="37" t="s">
        <v>94</v>
      </c>
      <c r="AM9" s="37" t="s">
        <v>94</v>
      </c>
      <c r="AN9" s="37" t="s">
        <v>94</v>
      </c>
      <c r="AO9" s="37"/>
      <c r="AP9" s="126"/>
    </row>
    <row r="10" spans="1:44" s="224" customFormat="1" ht="22.5" customHeight="1" x14ac:dyDescent="0.2">
      <c r="A10" s="223"/>
      <c r="B10" s="301" t="s">
        <v>34</v>
      </c>
      <c r="C10" s="115"/>
      <c r="D10" s="86" t="s">
        <v>489</v>
      </c>
      <c r="E10" s="81">
        <v>3646</v>
      </c>
      <c r="F10" s="185">
        <v>36636</v>
      </c>
      <c r="G10" s="265" t="s">
        <v>370</v>
      </c>
      <c r="H10" s="166"/>
      <c r="I10" s="71">
        <v>43997</v>
      </c>
      <c r="J10" s="71">
        <v>44113</v>
      </c>
      <c r="K10" s="37" t="s">
        <v>94</v>
      </c>
      <c r="L10" s="37" t="s">
        <v>94</v>
      </c>
      <c r="M10" s="37" t="s">
        <v>94</v>
      </c>
      <c r="N10" s="37" t="s">
        <v>94</v>
      </c>
      <c r="O10" s="37"/>
      <c r="P10" s="37"/>
      <c r="Q10" s="37" t="s">
        <v>93</v>
      </c>
      <c r="R10" s="37" t="s">
        <v>93</v>
      </c>
      <c r="S10" s="37" t="s">
        <v>93</v>
      </c>
      <c r="T10" s="37" t="s">
        <v>93</v>
      </c>
      <c r="U10" s="37" t="s">
        <v>93</v>
      </c>
      <c r="V10" s="37" t="s">
        <v>93</v>
      </c>
      <c r="W10" s="37" t="s">
        <v>93</v>
      </c>
      <c r="X10" s="37" t="s">
        <v>93</v>
      </c>
      <c r="Y10" s="37" t="s">
        <v>93</v>
      </c>
      <c r="Z10" s="37" t="s">
        <v>93</v>
      </c>
      <c r="AA10" s="74" t="s">
        <v>488</v>
      </c>
      <c r="AB10" s="74"/>
      <c r="AC10" s="16"/>
      <c r="AD10" s="16"/>
      <c r="AE10" s="64"/>
      <c r="AF10" s="64"/>
      <c r="AG10" s="64"/>
      <c r="AH10" s="64"/>
      <c r="AI10" s="64"/>
      <c r="AJ10" s="37"/>
      <c r="AK10" s="37"/>
      <c r="AL10" s="64"/>
      <c r="AM10" s="64"/>
      <c r="AN10" s="64"/>
      <c r="AO10" s="37"/>
      <c r="AP10" s="126"/>
    </row>
    <row r="11" spans="1:44" s="55" customFormat="1" ht="22.5" customHeight="1" x14ac:dyDescent="0.25">
      <c r="A11" s="223">
        <v>381489</v>
      </c>
      <c r="B11" s="297">
        <v>14</v>
      </c>
      <c r="C11" s="7">
        <v>124</v>
      </c>
      <c r="D11" s="32" t="s">
        <v>135</v>
      </c>
      <c r="E11" s="81">
        <v>4042</v>
      </c>
      <c r="F11" s="185">
        <v>36856</v>
      </c>
      <c r="G11" s="275" t="s">
        <v>241</v>
      </c>
      <c r="H11" s="166"/>
      <c r="I11" s="71">
        <v>43864</v>
      </c>
      <c r="J11" s="71">
        <v>44533</v>
      </c>
      <c r="K11" s="37" t="s">
        <v>94</v>
      </c>
      <c r="L11" s="37" t="s">
        <v>94</v>
      </c>
      <c r="M11" s="37" t="s">
        <v>91</v>
      </c>
      <c r="N11" s="37" t="s">
        <v>91</v>
      </c>
      <c r="O11" s="37"/>
      <c r="P11" s="37"/>
      <c r="Q11" s="37" t="s">
        <v>91</v>
      </c>
      <c r="R11" s="37" t="s">
        <v>91</v>
      </c>
      <c r="S11" s="37" t="s">
        <v>91</v>
      </c>
      <c r="T11" s="37" t="s">
        <v>96</v>
      </c>
      <c r="U11" s="37" t="s">
        <v>96</v>
      </c>
      <c r="V11" s="37"/>
      <c r="W11" s="37"/>
      <c r="X11" s="37" t="s">
        <v>94</v>
      </c>
      <c r="Y11" s="37" t="s">
        <v>94</v>
      </c>
      <c r="Z11" s="37" t="s">
        <v>94</v>
      </c>
      <c r="AA11" s="37" t="s">
        <v>94</v>
      </c>
      <c r="AB11" s="37" t="s">
        <v>94</v>
      </c>
      <c r="AC11" s="16"/>
      <c r="AD11" s="16"/>
      <c r="AE11" s="37" t="s">
        <v>94</v>
      </c>
      <c r="AF11" s="37" t="s">
        <v>107</v>
      </c>
      <c r="AG11" s="37" t="s">
        <v>91</v>
      </c>
      <c r="AH11" s="37" t="s">
        <v>94</v>
      </c>
      <c r="AI11" s="37" t="s">
        <v>94</v>
      </c>
      <c r="AJ11" s="37"/>
      <c r="AK11" s="37"/>
      <c r="AL11" s="37" t="s">
        <v>94</v>
      </c>
      <c r="AM11" s="37" t="s">
        <v>94</v>
      </c>
      <c r="AN11" s="37" t="s">
        <v>94</v>
      </c>
      <c r="AO11" s="37"/>
      <c r="AP11" s="126"/>
    </row>
    <row r="12" spans="1:44" s="55" customFormat="1" ht="22.5" customHeight="1" x14ac:dyDescent="0.25">
      <c r="A12" s="223">
        <v>381489</v>
      </c>
      <c r="B12" s="297">
        <v>15</v>
      </c>
      <c r="C12" s="7"/>
      <c r="D12" s="32" t="s">
        <v>219</v>
      </c>
      <c r="E12" s="107">
        <v>6443</v>
      </c>
      <c r="F12" s="70">
        <v>27145</v>
      </c>
      <c r="G12" s="273" t="s">
        <v>240</v>
      </c>
      <c r="H12" s="166"/>
      <c r="I12" s="71">
        <v>43969</v>
      </c>
      <c r="J12" s="71">
        <v>44610</v>
      </c>
      <c r="K12" s="37" t="s">
        <v>94</v>
      </c>
      <c r="L12" s="37" t="s">
        <v>94</v>
      </c>
      <c r="M12" s="37" t="s">
        <v>94</v>
      </c>
      <c r="N12" s="37" t="s">
        <v>94</v>
      </c>
      <c r="O12" s="37"/>
      <c r="P12" s="37"/>
      <c r="Q12" s="37" t="s">
        <v>94</v>
      </c>
      <c r="R12" s="37" t="s">
        <v>94</v>
      </c>
      <c r="S12" s="37" t="s">
        <v>94</v>
      </c>
      <c r="T12" s="37" t="s">
        <v>94</v>
      </c>
      <c r="U12" s="37" t="s">
        <v>94</v>
      </c>
      <c r="V12" s="37"/>
      <c r="W12" s="37"/>
      <c r="X12" s="37" t="s">
        <v>102</v>
      </c>
      <c r="Y12" s="37" t="s">
        <v>94</v>
      </c>
      <c r="Z12" s="37" t="s">
        <v>94</v>
      </c>
      <c r="AA12" s="37" t="s">
        <v>94</v>
      </c>
      <c r="AB12" s="37" t="s">
        <v>94</v>
      </c>
      <c r="AC12" s="16"/>
      <c r="AD12" s="16"/>
      <c r="AE12" s="37" t="s">
        <v>94</v>
      </c>
      <c r="AF12" s="37" t="s">
        <v>94</v>
      </c>
      <c r="AG12" s="37" t="s">
        <v>94</v>
      </c>
      <c r="AH12" s="37" t="s">
        <v>94</v>
      </c>
      <c r="AI12" s="37" t="s">
        <v>94</v>
      </c>
      <c r="AJ12" s="37"/>
      <c r="AK12" s="37"/>
      <c r="AL12" s="37" t="s">
        <v>94</v>
      </c>
      <c r="AM12" s="37" t="s">
        <v>94</v>
      </c>
      <c r="AN12" s="37" t="s">
        <v>94</v>
      </c>
      <c r="AO12" s="37"/>
      <c r="AP12" s="126"/>
    </row>
    <row r="13" spans="1:44" s="55" customFormat="1" ht="22.5" customHeight="1" x14ac:dyDescent="0.25">
      <c r="A13" s="223"/>
      <c r="B13" s="297" t="s">
        <v>17</v>
      </c>
      <c r="C13" s="99"/>
      <c r="D13" s="12" t="s">
        <v>130</v>
      </c>
      <c r="E13" s="81">
        <v>1305</v>
      </c>
      <c r="F13" s="185">
        <v>26281</v>
      </c>
      <c r="G13" s="273" t="s">
        <v>242</v>
      </c>
      <c r="H13" s="71">
        <v>43774</v>
      </c>
      <c r="I13" s="71">
        <v>43864</v>
      </c>
      <c r="J13" s="71">
        <v>44400</v>
      </c>
      <c r="K13" s="37" t="s">
        <v>96</v>
      </c>
      <c r="L13" s="37" t="s">
        <v>96</v>
      </c>
      <c r="M13" s="37" t="s">
        <v>96</v>
      </c>
      <c r="N13" s="37" t="s">
        <v>96</v>
      </c>
      <c r="O13" s="37" t="s">
        <v>96</v>
      </c>
      <c r="P13" s="37" t="s">
        <v>96</v>
      </c>
      <c r="Q13" s="37" t="s">
        <v>96</v>
      </c>
      <c r="R13" s="37" t="s">
        <v>96</v>
      </c>
      <c r="S13" s="37" t="s">
        <v>96</v>
      </c>
      <c r="T13" s="37" t="s">
        <v>96</v>
      </c>
      <c r="U13" s="37" t="s">
        <v>96</v>
      </c>
      <c r="V13" s="16" t="s">
        <v>459</v>
      </c>
      <c r="W13" s="37"/>
      <c r="X13" s="64"/>
      <c r="Y13" s="64"/>
      <c r="Z13" s="64"/>
      <c r="AA13" s="64"/>
      <c r="AB13" s="74"/>
      <c r="AC13" s="16"/>
      <c r="AD13" s="16"/>
      <c r="AE13" s="64"/>
      <c r="AF13" s="64"/>
      <c r="AG13" s="64"/>
      <c r="AH13" s="64"/>
      <c r="AI13" s="64"/>
      <c r="AJ13" s="37"/>
      <c r="AK13" s="37"/>
      <c r="AL13" s="64"/>
      <c r="AM13" s="64"/>
      <c r="AN13" s="64"/>
      <c r="AO13" s="37"/>
      <c r="AP13" s="126"/>
    </row>
    <row r="14" spans="1:44" s="60" customFormat="1" ht="22.5" customHeight="1" x14ac:dyDescent="0.25">
      <c r="A14" s="223">
        <v>381489</v>
      </c>
      <c r="B14" s="297">
        <v>14</v>
      </c>
      <c r="C14" s="8">
        <v>115</v>
      </c>
      <c r="D14" s="32" t="s">
        <v>136</v>
      </c>
      <c r="E14" s="81">
        <v>4033</v>
      </c>
      <c r="F14" s="185">
        <v>37200</v>
      </c>
      <c r="G14" s="275" t="s">
        <v>243</v>
      </c>
      <c r="H14" s="167"/>
      <c r="I14" s="71">
        <v>43864</v>
      </c>
      <c r="J14" s="71">
        <v>44533</v>
      </c>
      <c r="K14" s="37" t="s">
        <v>94</v>
      </c>
      <c r="L14" s="37" t="s">
        <v>94</v>
      </c>
      <c r="M14" s="37" t="s">
        <v>94</v>
      </c>
      <c r="N14" s="37" t="s">
        <v>94</v>
      </c>
      <c r="O14" s="37"/>
      <c r="P14" s="37"/>
      <c r="Q14" s="37" t="s">
        <v>94</v>
      </c>
      <c r="R14" s="37" t="s">
        <v>94</v>
      </c>
      <c r="S14" s="37" t="s">
        <v>94</v>
      </c>
      <c r="T14" s="37" t="s">
        <v>94</v>
      </c>
      <c r="U14" s="37" t="s">
        <v>94</v>
      </c>
      <c r="V14" s="37"/>
      <c r="W14" s="37"/>
      <c r="X14" s="37" t="s">
        <v>94</v>
      </c>
      <c r="Y14" s="37" t="s">
        <v>94</v>
      </c>
      <c r="Z14" s="37" t="s">
        <v>94</v>
      </c>
      <c r="AA14" s="37" t="s">
        <v>94</v>
      </c>
      <c r="AB14" s="37" t="s">
        <v>94</v>
      </c>
      <c r="AC14" s="16"/>
      <c r="AD14" s="16"/>
      <c r="AE14" s="37" t="s">
        <v>94</v>
      </c>
      <c r="AF14" s="37" t="s">
        <v>94</v>
      </c>
      <c r="AG14" s="37" t="s">
        <v>94</v>
      </c>
      <c r="AH14" s="37" t="s">
        <v>94</v>
      </c>
      <c r="AI14" s="37" t="s">
        <v>94</v>
      </c>
      <c r="AJ14" s="37"/>
      <c r="AK14" s="37"/>
      <c r="AL14" s="37" t="s">
        <v>94</v>
      </c>
      <c r="AM14" s="37" t="s">
        <v>94</v>
      </c>
      <c r="AN14" s="37" t="s">
        <v>94</v>
      </c>
      <c r="AO14" s="37"/>
      <c r="AP14" s="126"/>
    </row>
    <row r="15" spans="1:44" s="60" customFormat="1" ht="22.5" customHeight="1" x14ac:dyDescent="0.25">
      <c r="A15" s="223">
        <v>381489</v>
      </c>
      <c r="B15" s="297">
        <v>15</v>
      </c>
      <c r="C15" s="8"/>
      <c r="D15" s="32" t="s">
        <v>220</v>
      </c>
      <c r="E15" s="107">
        <v>6517</v>
      </c>
      <c r="F15" s="70">
        <v>31436</v>
      </c>
      <c r="G15" s="273" t="s">
        <v>244</v>
      </c>
      <c r="H15" s="167"/>
      <c r="I15" s="71">
        <v>43969</v>
      </c>
      <c r="J15" s="71">
        <v>44610</v>
      </c>
      <c r="K15" s="37" t="s">
        <v>94</v>
      </c>
      <c r="L15" s="96" t="s">
        <v>102</v>
      </c>
      <c r="M15" s="37" t="s">
        <v>94</v>
      </c>
      <c r="N15" s="37" t="s">
        <v>94</v>
      </c>
      <c r="O15" s="37"/>
      <c r="P15" s="37"/>
      <c r="Q15" s="37" t="s">
        <v>94</v>
      </c>
      <c r="R15" s="37" t="s">
        <v>94</v>
      </c>
      <c r="S15" s="37" t="s">
        <v>94</v>
      </c>
      <c r="T15" s="37" t="s">
        <v>94</v>
      </c>
      <c r="U15" s="37" t="s">
        <v>94</v>
      </c>
      <c r="V15" s="37"/>
      <c r="W15" s="37"/>
      <c r="X15" s="37" t="s">
        <v>94</v>
      </c>
      <c r="Y15" s="37" t="s">
        <v>94</v>
      </c>
      <c r="Z15" s="37" t="s">
        <v>94</v>
      </c>
      <c r="AA15" s="37" t="s">
        <v>94</v>
      </c>
      <c r="AB15" s="37" t="s">
        <v>94</v>
      </c>
      <c r="AC15" s="16"/>
      <c r="AD15" s="16"/>
      <c r="AE15" s="37" t="s">
        <v>94</v>
      </c>
      <c r="AF15" s="37" t="s">
        <v>94</v>
      </c>
      <c r="AG15" s="37" t="s">
        <v>94</v>
      </c>
      <c r="AH15" s="37" t="s">
        <v>94</v>
      </c>
      <c r="AI15" s="37" t="s">
        <v>94</v>
      </c>
      <c r="AJ15" s="37"/>
      <c r="AK15" s="37"/>
      <c r="AL15" s="37" t="s">
        <v>94</v>
      </c>
      <c r="AM15" s="37" t="s">
        <v>94</v>
      </c>
      <c r="AN15" s="37" t="s">
        <v>94</v>
      </c>
      <c r="AO15" s="37"/>
      <c r="AP15" s="126"/>
    </row>
    <row r="16" spans="1:44" s="60" customFormat="1" ht="22.5" customHeight="1" x14ac:dyDescent="0.25">
      <c r="A16" s="223">
        <v>361241</v>
      </c>
      <c r="B16" s="6">
        <v>15</v>
      </c>
      <c r="C16" s="9"/>
      <c r="D16" s="51" t="s">
        <v>351</v>
      </c>
      <c r="E16" s="107">
        <v>6036</v>
      </c>
      <c r="F16" s="70">
        <v>35435</v>
      </c>
      <c r="G16" s="275" t="s">
        <v>293</v>
      </c>
      <c r="H16" s="71">
        <v>43969</v>
      </c>
      <c r="I16" s="71">
        <v>44032</v>
      </c>
      <c r="J16" s="71">
        <v>44610</v>
      </c>
      <c r="K16" s="37" t="s">
        <v>94</v>
      </c>
      <c r="L16" s="37" t="s">
        <v>94</v>
      </c>
      <c r="M16" s="37" t="s">
        <v>94</v>
      </c>
      <c r="N16" s="37" t="s">
        <v>94</v>
      </c>
      <c r="O16" s="37"/>
      <c r="P16" s="37"/>
      <c r="Q16" s="37" t="s">
        <v>94</v>
      </c>
      <c r="R16" s="37" t="s">
        <v>94</v>
      </c>
      <c r="S16" s="37" t="s">
        <v>94</v>
      </c>
      <c r="T16" s="37" t="s">
        <v>94</v>
      </c>
      <c r="U16" s="37" t="s">
        <v>94</v>
      </c>
      <c r="V16" s="37"/>
      <c r="W16" s="37"/>
      <c r="X16" s="37" t="s">
        <v>94</v>
      </c>
      <c r="Y16" s="37" t="s">
        <v>94</v>
      </c>
      <c r="Z16" s="37" t="s">
        <v>94</v>
      </c>
      <c r="AA16" s="37" t="s">
        <v>94</v>
      </c>
      <c r="AB16" s="37" t="s">
        <v>94</v>
      </c>
      <c r="AC16" s="16"/>
      <c r="AD16" s="16"/>
      <c r="AE16" s="37" t="s">
        <v>94</v>
      </c>
      <c r="AF16" s="37" t="s">
        <v>94</v>
      </c>
      <c r="AG16" s="37" t="s">
        <v>94</v>
      </c>
      <c r="AH16" s="37" t="s">
        <v>94</v>
      </c>
      <c r="AI16" s="37" t="s">
        <v>94</v>
      </c>
      <c r="AJ16" s="37"/>
      <c r="AK16" s="37"/>
      <c r="AL16" s="37" t="s">
        <v>94</v>
      </c>
      <c r="AM16" s="37" t="s">
        <v>94</v>
      </c>
      <c r="AN16" s="37" t="s">
        <v>94</v>
      </c>
      <c r="AO16" s="37"/>
      <c r="AP16" s="126"/>
    </row>
    <row r="17" spans="1:42" s="60" customFormat="1" ht="22.5" customHeight="1" x14ac:dyDescent="0.25">
      <c r="A17" s="223">
        <v>361241</v>
      </c>
      <c r="B17" s="6">
        <v>7</v>
      </c>
      <c r="C17" s="7">
        <v>20</v>
      </c>
      <c r="D17" s="32" t="s">
        <v>18</v>
      </c>
      <c r="E17" s="81">
        <v>6366</v>
      </c>
      <c r="F17" s="185">
        <v>32665</v>
      </c>
      <c r="G17" s="275" t="s">
        <v>245</v>
      </c>
      <c r="H17" s="71">
        <v>43522</v>
      </c>
      <c r="I17" s="71">
        <v>43629</v>
      </c>
      <c r="J17" s="71">
        <v>44155</v>
      </c>
      <c r="K17" s="37" t="s">
        <v>91</v>
      </c>
      <c r="L17" s="37" t="s">
        <v>94</v>
      </c>
      <c r="M17" s="37" t="s">
        <v>94</v>
      </c>
      <c r="N17" s="37" t="s">
        <v>94</v>
      </c>
      <c r="O17" s="37"/>
      <c r="P17" s="37"/>
      <c r="Q17" s="37" t="s">
        <v>94</v>
      </c>
      <c r="R17" s="37" t="s">
        <v>83</v>
      </c>
      <c r="S17" s="37" t="s">
        <v>94</v>
      </c>
      <c r="T17" s="37" t="s">
        <v>94</v>
      </c>
      <c r="U17" s="37" t="s">
        <v>94</v>
      </c>
      <c r="V17" s="37"/>
      <c r="W17" s="37"/>
      <c r="X17" s="37" t="s">
        <v>94</v>
      </c>
      <c r="Y17" s="37" t="s">
        <v>83</v>
      </c>
      <c r="Z17" s="37" t="s">
        <v>94</v>
      </c>
      <c r="AA17" s="37" t="s">
        <v>91</v>
      </c>
      <c r="AB17" s="37" t="s">
        <v>91</v>
      </c>
      <c r="AC17" s="16"/>
      <c r="AD17" s="16"/>
      <c r="AE17" s="37" t="s">
        <v>94</v>
      </c>
      <c r="AF17" s="37" t="s">
        <v>94</v>
      </c>
      <c r="AG17" s="37" t="s">
        <v>94</v>
      </c>
      <c r="AH17" s="37" t="s">
        <v>94</v>
      </c>
      <c r="AI17" s="37" t="s">
        <v>94</v>
      </c>
      <c r="AJ17" s="37"/>
      <c r="AK17" s="37"/>
      <c r="AL17" s="37" t="s">
        <v>93</v>
      </c>
      <c r="AM17" s="37" t="s">
        <v>94</v>
      </c>
      <c r="AN17" s="37" t="s">
        <v>94</v>
      </c>
      <c r="AO17" s="37"/>
      <c r="AP17" s="126"/>
    </row>
    <row r="18" spans="1:42" s="60" customFormat="1" ht="22.5" customHeight="1" x14ac:dyDescent="0.25">
      <c r="A18" s="223">
        <v>361241</v>
      </c>
      <c r="B18" s="6">
        <v>9</v>
      </c>
      <c r="C18" s="7">
        <v>12</v>
      </c>
      <c r="D18" s="32" t="s">
        <v>19</v>
      </c>
      <c r="E18" s="68">
        <v>3592</v>
      </c>
      <c r="F18" s="185">
        <v>36481</v>
      </c>
      <c r="G18" s="275" t="s">
        <v>246</v>
      </c>
      <c r="H18" s="71">
        <v>43578</v>
      </c>
      <c r="I18" s="71">
        <v>43661</v>
      </c>
      <c r="J18" s="71">
        <v>44213</v>
      </c>
      <c r="K18" s="37" t="s">
        <v>94</v>
      </c>
      <c r="L18" s="37" t="s">
        <v>94</v>
      </c>
      <c r="M18" s="37" t="s">
        <v>94</v>
      </c>
      <c r="N18" s="37" t="s">
        <v>94</v>
      </c>
      <c r="O18" s="37"/>
      <c r="P18" s="37"/>
      <c r="Q18" s="37" t="s">
        <v>94</v>
      </c>
      <c r="R18" s="37" t="s">
        <v>94</v>
      </c>
      <c r="S18" s="37" t="s">
        <v>94</v>
      </c>
      <c r="T18" s="37" t="s">
        <v>91</v>
      </c>
      <c r="U18" s="37" t="s">
        <v>94</v>
      </c>
      <c r="V18" s="37"/>
      <c r="W18" s="37"/>
      <c r="X18" s="37" t="s">
        <v>94</v>
      </c>
      <c r="Y18" s="37" t="s">
        <v>94</v>
      </c>
      <c r="Z18" s="37" t="s">
        <v>94</v>
      </c>
      <c r="AA18" s="37" t="s">
        <v>94</v>
      </c>
      <c r="AB18" s="37" t="s">
        <v>94</v>
      </c>
      <c r="AC18" s="16"/>
      <c r="AD18" s="16"/>
      <c r="AE18" s="37" t="s">
        <v>83</v>
      </c>
      <c r="AF18" s="37" t="s">
        <v>94</v>
      </c>
      <c r="AG18" s="37" t="s">
        <v>94</v>
      </c>
      <c r="AH18" s="37" t="s">
        <v>94</v>
      </c>
      <c r="AI18" s="37" t="s">
        <v>94</v>
      </c>
      <c r="AJ18" s="37"/>
      <c r="AK18" s="37"/>
      <c r="AL18" s="37" t="s">
        <v>94</v>
      </c>
      <c r="AM18" s="37" t="s">
        <v>94</v>
      </c>
      <c r="AN18" s="37" t="s">
        <v>94</v>
      </c>
      <c r="AO18" s="37"/>
      <c r="AP18" s="126"/>
    </row>
    <row r="19" spans="1:42" s="60" customFormat="1" ht="22.5" customHeight="1" x14ac:dyDescent="0.25">
      <c r="A19" s="223">
        <v>361241</v>
      </c>
      <c r="B19" s="6">
        <v>15</v>
      </c>
      <c r="C19" s="7"/>
      <c r="D19" s="32" t="s">
        <v>405</v>
      </c>
      <c r="E19" s="68">
        <v>6203</v>
      </c>
      <c r="F19" s="185">
        <v>37097</v>
      </c>
      <c r="G19" s="275" t="s">
        <v>406</v>
      </c>
      <c r="H19" s="71"/>
      <c r="I19" s="71">
        <v>44005</v>
      </c>
      <c r="J19" s="71">
        <v>44638</v>
      </c>
      <c r="K19" s="37" t="s">
        <v>94</v>
      </c>
      <c r="L19" s="37" t="s">
        <v>94</v>
      </c>
      <c r="M19" s="37" t="s">
        <v>94</v>
      </c>
      <c r="N19" s="37" t="s">
        <v>94</v>
      </c>
      <c r="O19" s="37"/>
      <c r="P19" s="37"/>
      <c r="Q19" s="37" t="s">
        <v>94</v>
      </c>
      <c r="R19" s="37" t="s">
        <v>94</v>
      </c>
      <c r="S19" s="37" t="s">
        <v>94</v>
      </c>
      <c r="T19" s="37" t="s">
        <v>83</v>
      </c>
      <c r="U19" s="37" t="s">
        <v>94</v>
      </c>
      <c r="V19" s="37"/>
      <c r="W19" s="37"/>
      <c r="X19" s="37" t="s">
        <v>94</v>
      </c>
      <c r="Y19" s="37" t="s">
        <v>94</v>
      </c>
      <c r="Z19" s="37" t="s">
        <v>94</v>
      </c>
      <c r="AA19" s="37" t="s">
        <v>94</v>
      </c>
      <c r="AB19" s="37" t="s">
        <v>94</v>
      </c>
      <c r="AC19" s="16"/>
      <c r="AD19" s="16"/>
      <c r="AE19" s="37" t="s">
        <v>94</v>
      </c>
      <c r="AF19" s="37" t="s">
        <v>94</v>
      </c>
      <c r="AG19" s="37" t="s">
        <v>94</v>
      </c>
      <c r="AH19" s="37" t="s">
        <v>83</v>
      </c>
      <c r="AI19" s="37" t="s">
        <v>94</v>
      </c>
      <c r="AJ19" s="37"/>
      <c r="AK19" s="37"/>
      <c r="AL19" s="37" t="s">
        <v>94</v>
      </c>
      <c r="AM19" s="37" t="s">
        <v>94</v>
      </c>
      <c r="AN19" s="37" t="s">
        <v>94</v>
      </c>
      <c r="AO19" s="37"/>
      <c r="AP19" s="126"/>
    </row>
    <row r="20" spans="1:42" s="60" customFormat="1" ht="22.5" customHeight="1" x14ac:dyDescent="0.25">
      <c r="A20" s="223">
        <v>361241</v>
      </c>
      <c r="B20" s="6">
        <v>4</v>
      </c>
      <c r="C20" s="8">
        <v>55</v>
      </c>
      <c r="D20" s="41" t="s">
        <v>20</v>
      </c>
      <c r="E20" s="76">
        <v>1398</v>
      </c>
      <c r="F20" s="185">
        <v>30824</v>
      </c>
      <c r="G20" s="275" t="s">
        <v>247</v>
      </c>
      <c r="H20" s="71">
        <v>43430</v>
      </c>
      <c r="I20" s="71">
        <v>43488</v>
      </c>
      <c r="J20" s="71">
        <v>44113</v>
      </c>
      <c r="K20" s="37" t="s">
        <v>94</v>
      </c>
      <c r="L20" s="37" t="s">
        <v>94</v>
      </c>
      <c r="M20" s="37" t="s">
        <v>94</v>
      </c>
      <c r="N20" s="37" t="s">
        <v>94</v>
      </c>
      <c r="O20" s="37"/>
      <c r="P20" s="37"/>
      <c r="Q20" s="37" t="s">
        <v>94</v>
      </c>
      <c r="R20" s="37" t="s">
        <v>94</v>
      </c>
      <c r="S20" s="37" t="s">
        <v>94</v>
      </c>
      <c r="T20" s="37" t="s">
        <v>94</v>
      </c>
      <c r="U20" s="37" t="s">
        <v>94</v>
      </c>
      <c r="V20" s="37"/>
      <c r="W20" s="37"/>
      <c r="X20" s="37" t="s">
        <v>94</v>
      </c>
      <c r="Y20" s="37" t="s">
        <v>94</v>
      </c>
      <c r="Z20" s="37" t="s">
        <v>94</v>
      </c>
      <c r="AA20" s="37" t="s">
        <v>94</v>
      </c>
      <c r="AB20" s="37" t="s">
        <v>83</v>
      </c>
      <c r="AC20" s="16"/>
      <c r="AD20" s="16"/>
      <c r="AE20" s="37" t="s">
        <v>94</v>
      </c>
      <c r="AF20" s="37" t="s">
        <v>94</v>
      </c>
      <c r="AG20" s="37" t="s">
        <v>94</v>
      </c>
      <c r="AH20" s="37" t="s">
        <v>94</v>
      </c>
      <c r="AI20" s="37" t="s">
        <v>94</v>
      </c>
      <c r="AJ20" s="37"/>
      <c r="AK20" s="37"/>
      <c r="AL20" s="37" t="s">
        <v>94</v>
      </c>
      <c r="AM20" s="37" t="s">
        <v>94</v>
      </c>
      <c r="AN20" s="37" t="s">
        <v>94</v>
      </c>
      <c r="AO20" s="37"/>
      <c r="AP20" s="126"/>
    </row>
    <row r="21" spans="1:42" s="60" customFormat="1" ht="22.5" customHeight="1" x14ac:dyDescent="0.25">
      <c r="A21" s="223">
        <v>361241</v>
      </c>
      <c r="B21" s="6">
        <v>6</v>
      </c>
      <c r="C21" s="98">
        <v>105</v>
      </c>
      <c r="D21" s="41" t="s">
        <v>22</v>
      </c>
      <c r="E21" s="81">
        <v>2937</v>
      </c>
      <c r="F21" s="186">
        <v>35453</v>
      </c>
      <c r="G21" s="273" t="s">
        <v>249</v>
      </c>
      <c r="H21" s="71">
        <v>43489</v>
      </c>
      <c r="I21" s="71">
        <v>43521</v>
      </c>
      <c r="J21" s="71">
        <v>44127</v>
      </c>
      <c r="K21" s="37" t="s">
        <v>94</v>
      </c>
      <c r="L21" s="37" t="s">
        <v>94</v>
      </c>
      <c r="M21" s="37" t="s">
        <v>94</v>
      </c>
      <c r="N21" s="37" t="s">
        <v>94</v>
      </c>
      <c r="O21" s="37"/>
      <c r="P21" s="37"/>
      <c r="Q21" s="37" t="s">
        <v>94</v>
      </c>
      <c r="R21" s="37" t="s">
        <v>94</v>
      </c>
      <c r="S21" s="37" t="s">
        <v>94</v>
      </c>
      <c r="T21" s="37" t="s">
        <v>94</v>
      </c>
      <c r="U21" s="37" t="s">
        <v>94</v>
      </c>
      <c r="V21" s="37"/>
      <c r="W21" s="37"/>
      <c r="X21" s="37" t="s">
        <v>94</v>
      </c>
      <c r="Y21" s="37" t="s">
        <v>107</v>
      </c>
      <c r="Z21" s="37" t="s">
        <v>94</v>
      </c>
      <c r="AA21" s="37" t="s">
        <v>94</v>
      </c>
      <c r="AB21" s="37" t="s">
        <v>94</v>
      </c>
      <c r="AC21" s="16"/>
      <c r="AD21" s="16"/>
      <c r="AE21" s="37" t="s">
        <v>94</v>
      </c>
      <c r="AF21" s="37" t="s">
        <v>94</v>
      </c>
      <c r="AG21" s="37" t="s">
        <v>14</v>
      </c>
      <c r="AH21" s="37" t="s">
        <v>94</v>
      </c>
      <c r="AI21" s="37" t="s">
        <v>94</v>
      </c>
      <c r="AJ21" s="37"/>
      <c r="AK21" s="37"/>
      <c r="AL21" s="37" t="s">
        <v>94</v>
      </c>
      <c r="AM21" s="37" t="s">
        <v>94</v>
      </c>
      <c r="AN21" s="37" t="s">
        <v>94</v>
      </c>
      <c r="AO21" s="37"/>
      <c r="AP21" s="126"/>
    </row>
    <row r="22" spans="1:42" s="60" customFormat="1" ht="22.5" customHeight="1" x14ac:dyDescent="0.25">
      <c r="A22" s="223">
        <v>361241</v>
      </c>
      <c r="B22" s="6">
        <v>11</v>
      </c>
      <c r="C22" s="99">
        <v>116</v>
      </c>
      <c r="D22" s="32" t="s">
        <v>23</v>
      </c>
      <c r="E22" s="105">
        <v>3613</v>
      </c>
      <c r="F22" s="187">
        <v>35256</v>
      </c>
      <c r="G22" s="275" t="s">
        <v>250</v>
      </c>
      <c r="H22" s="71">
        <v>43633</v>
      </c>
      <c r="I22" s="71">
        <v>43724</v>
      </c>
      <c r="J22" s="71">
        <v>44274</v>
      </c>
      <c r="K22" s="37" t="s">
        <v>94</v>
      </c>
      <c r="L22" s="37" t="s">
        <v>94</v>
      </c>
      <c r="M22" s="37" t="s">
        <v>94</v>
      </c>
      <c r="N22" s="37" t="s">
        <v>94</v>
      </c>
      <c r="O22" s="37"/>
      <c r="P22" s="37"/>
      <c r="Q22" s="37" t="s">
        <v>94</v>
      </c>
      <c r="R22" s="37" t="s">
        <v>94</v>
      </c>
      <c r="S22" s="37" t="s">
        <v>94</v>
      </c>
      <c r="T22" s="37" t="s">
        <v>94</v>
      </c>
      <c r="U22" s="37" t="s">
        <v>94</v>
      </c>
      <c r="V22" s="37"/>
      <c r="W22" s="37"/>
      <c r="X22" s="37" t="s">
        <v>94</v>
      </c>
      <c r="Y22" s="37" t="s">
        <v>94</v>
      </c>
      <c r="Z22" s="37" t="s">
        <v>94</v>
      </c>
      <c r="AA22" s="37" t="s">
        <v>94</v>
      </c>
      <c r="AB22" s="37" t="s">
        <v>94</v>
      </c>
      <c r="AC22" s="16"/>
      <c r="AD22" s="16"/>
      <c r="AE22" s="37" t="s">
        <v>91</v>
      </c>
      <c r="AF22" s="37" t="s">
        <v>91</v>
      </c>
      <c r="AG22" s="37" t="s">
        <v>91</v>
      </c>
      <c r="AH22" s="37" t="s">
        <v>96</v>
      </c>
      <c r="AI22" s="37" t="s">
        <v>96</v>
      </c>
      <c r="AJ22" s="37"/>
      <c r="AK22" s="37"/>
      <c r="AL22" s="37" t="s">
        <v>94</v>
      </c>
      <c r="AM22" s="37" t="s">
        <v>94</v>
      </c>
      <c r="AN22" s="37" t="s">
        <v>94</v>
      </c>
      <c r="AO22" s="37"/>
      <c r="AP22" s="126"/>
    </row>
    <row r="23" spans="1:42" s="60" customFormat="1" ht="22.5" customHeight="1" x14ac:dyDescent="0.25">
      <c r="A23" s="223">
        <v>361241</v>
      </c>
      <c r="B23" s="6">
        <v>7</v>
      </c>
      <c r="C23" s="8">
        <v>27</v>
      </c>
      <c r="D23" s="41" t="s">
        <v>24</v>
      </c>
      <c r="E23" s="81">
        <v>6156</v>
      </c>
      <c r="F23" s="185">
        <v>30271</v>
      </c>
      <c r="G23" s="275" t="s">
        <v>251</v>
      </c>
      <c r="H23" s="71">
        <v>43521</v>
      </c>
      <c r="I23" s="71">
        <v>43578</v>
      </c>
      <c r="J23" s="71">
        <v>44155</v>
      </c>
      <c r="K23" s="37" t="s">
        <v>94</v>
      </c>
      <c r="L23" s="37" t="s">
        <v>91</v>
      </c>
      <c r="M23" s="37" t="s">
        <v>91</v>
      </c>
      <c r="N23" s="37" t="s">
        <v>91</v>
      </c>
      <c r="O23" s="37"/>
      <c r="P23" s="37"/>
      <c r="Q23" s="37" t="s">
        <v>91</v>
      </c>
      <c r="R23" s="37" t="s">
        <v>91</v>
      </c>
      <c r="S23" s="37" t="s">
        <v>91</v>
      </c>
      <c r="T23" s="37" t="s">
        <v>96</v>
      </c>
      <c r="U23" s="37" t="s">
        <v>96</v>
      </c>
      <c r="V23" s="37"/>
      <c r="W23" s="37"/>
      <c r="X23" s="37" t="s">
        <v>111</v>
      </c>
      <c r="Y23" s="37" t="s">
        <v>94</v>
      </c>
      <c r="Z23" s="37" t="s">
        <v>93</v>
      </c>
      <c r="AA23" s="37" t="s">
        <v>93</v>
      </c>
      <c r="AB23" s="305" t="s">
        <v>94</v>
      </c>
      <c r="AC23" s="16"/>
      <c r="AD23" s="16"/>
      <c r="AE23" s="37" t="s">
        <v>83</v>
      </c>
      <c r="AF23" s="37" t="s">
        <v>94</v>
      </c>
      <c r="AG23" s="37" t="s">
        <v>91</v>
      </c>
      <c r="AH23" s="37" t="s">
        <v>91</v>
      </c>
      <c r="AI23" s="37" t="s">
        <v>91</v>
      </c>
      <c r="AJ23" s="37"/>
      <c r="AK23" s="37"/>
      <c r="AL23" s="37" t="s">
        <v>94</v>
      </c>
      <c r="AM23" s="37" t="s">
        <v>94</v>
      </c>
      <c r="AN23" s="37" t="s">
        <v>94</v>
      </c>
      <c r="AO23" s="37"/>
      <c r="AP23" s="126"/>
    </row>
    <row r="24" spans="1:42" s="60" customFormat="1" ht="22.5" customHeight="1" x14ac:dyDescent="0.25">
      <c r="A24" s="223">
        <v>361241</v>
      </c>
      <c r="B24" s="6">
        <v>15</v>
      </c>
      <c r="C24" s="9"/>
      <c r="D24" s="51" t="s">
        <v>352</v>
      </c>
      <c r="E24" s="107">
        <v>5069</v>
      </c>
      <c r="F24" s="70">
        <v>36011</v>
      </c>
      <c r="G24" s="274" t="s">
        <v>297</v>
      </c>
      <c r="H24" s="71">
        <v>43969</v>
      </c>
      <c r="I24" s="71">
        <v>44000</v>
      </c>
      <c r="J24" s="71">
        <v>44610</v>
      </c>
      <c r="K24" s="37" t="s">
        <v>94</v>
      </c>
      <c r="L24" s="37" t="s">
        <v>94</v>
      </c>
      <c r="M24" s="37" t="s">
        <v>94</v>
      </c>
      <c r="N24" s="37" t="s">
        <v>94</v>
      </c>
      <c r="O24" s="37"/>
      <c r="P24" s="37"/>
      <c r="Q24" s="37" t="s">
        <v>94</v>
      </c>
      <c r="R24" s="37" t="s">
        <v>94</v>
      </c>
      <c r="S24" s="37" t="s">
        <v>94</v>
      </c>
      <c r="T24" s="37" t="s">
        <v>94</v>
      </c>
      <c r="U24" s="37" t="s">
        <v>94</v>
      </c>
      <c r="V24" s="37"/>
      <c r="W24" s="37"/>
      <c r="X24" s="37" t="s">
        <v>94</v>
      </c>
      <c r="Y24" s="37" t="s">
        <v>94</v>
      </c>
      <c r="Z24" s="37" t="s">
        <v>94</v>
      </c>
      <c r="AA24" s="37" t="s">
        <v>94</v>
      </c>
      <c r="AB24" s="37" t="s">
        <v>94</v>
      </c>
      <c r="AC24" s="16"/>
      <c r="AD24" s="16"/>
      <c r="AE24" s="37" t="s">
        <v>91</v>
      </c>
      <c r="AF24" s="37" t="s">
        <v>94</v>
      </c>
      <c r="AG24" s="37" t="s">
        <v>94</v>
      </c>
      <c r="AH24" s="37" t="s">
        <v>94</v>
      </c>
      <c r="AI24" s="37" t="s">
        <v>94</v>
      </c>
      <c r="AJ24" s="37"/>
      <c r="AK24" s="37"/>
      <c r="AL24" s="37" t="s">
        <v>83</v>
      </c>
      <c r="AM24" s="37" t="s">
        <v>83</v>
      </c>
      <c r="AN24" s="37" t="s">
        <v>83</v>
      </c>
      <c r="AO24" s="37"/>
      <c r="AP24" s="126"/>
    </row>
    <row r="25" spans="1:42" s="60" customFormat="1" ht="22.5" customHeight="1" x14ac:dyDescent="0.25">
      <c r="A25" s="223">
        <v>361241</v>
      </c>
      <c r="B25" s="6">
        <v>7</v>
      </c>
      <c r="C25" s="8">
        <v>49</v>
      </c>
      <c r="D25" s="41" t="s">
        <v>25</v>
      </c>
      <c r="E25" s="81">
        <v>4730</v>
      </c>
      <c r="F25" s="185">
        <v>36840</v>
      </c>
      <c r="G25" s="275" t="s">
        <v>252</v>
      </c>
      <c r="H25" s="71">
        <v>43521</v>
      </c>
      <c r="I25" s="71">
        <v>43578</v>
      </c>
      <c r="J25" s="71">
        <v>44155</v>
      </c>
      <c r="K25" s="37" t="s">
        <v>94</v>
      </c>
      <c r="L25" s="37" t="s">
        <v>94</v>
      </c>
      <c r="M25" s="37" t="s">
        <v>94</v>
      </c>
      <c r="N25" s="37" t="s">
        <v>83</v>
      </c>
      <c r="O25" s="37"/>
      <c r="P25" s="37"/>
      <c r="Q25" s="37" t="s">
        <v>94</v>
      </c>
      <c r="R25" s="37" t="s">
        <v>94</v>
      </c>
      <c r="S25" s="37" t="s">
        <v>94</v>
      </c>
      <c r="T25" s="37" t="s">
        <v>94</v>
      </c>
      <c r="U25" s="37" t="s">
        <v>94</v>
      </c>
      <c r="V25" s="37"/>
      <c r="W25" s="37"/>
      <c r="X25" s="37" t="s">
        <v>94</v>
      </c>
      <c r="Y25" s="37" t="s">
        <v>94</v>
      </c>
      <c r="Z25" s="37" t="s">
        <v>94</v>
      </c>
      <c r="AA25" s="37" t="s">
        <v>94</v>
      </c>
      <c r="AB25" s="37" t="s">
        <v>94</v>
      </c>
      <c r="AC25" s="16"/>
      <c r="AD25" s="16"/>
      <c r="AE25" s="37" t="s">
        <v>94</v>
      </c>
      <c r="AF25" s="37" t="s">
        <v>94</v>
      </c>
      <c r="AG25" s="37" t="s">
        <v>94</v>
      </c>
      <c r="AH25" s="37" t="s">
        <v>94</v>
      </c>
      <c r="AI25" s="37" t="s">
        <v>94</v>
      </c>
      <c r="AJ25" s="37"/>
      <c r="AK25" s="37"/>
      <c r="AL25" s="37" t="s">
        <v>94</v>
      </c>
      <c r="AM25" s="37" t="s">
        <v>94</v>
      </c>
      <c r="AN25" s="37" t="s">
        <v>94</v>
      </c>
      <c r="AO25" s="37"/>
      <c r="AP25" s="126"/>
    </row>
    <row r="26" spans="1:42" s="60" customFormat="1" ht="22.5" customHeight="1" x14ac:dyDescent="0.2">
      <c r="A26" s="223">
        <v>361241</v>
      </c>
      <c r="B26" s="6">
        <v>15</v>
      </c>
      <c r="C26" s="9"/>
      <c r="D26" s="32" t="s">
        <v>492</v>
      </c>
      <c r="E26" s="81">
        <v>4477</v>
      </c>
      <c r="F26" s="185">
        <v>32574</v>
      </c>
      <c r="G26" s="265" t="s">
        <v>373</v>
      </c>
      <c r="H26" s="138">
        <v>43997</v>
      </c>
      <c r="I26" s="71">
        <v>44093</v>
      </c>
      <c r="J26" s="71">
        <v>44631</v>
      </c>
      <c r="K26" s="64"/>
      <c r="L26" s="288"/>
      <c r="M26" s="64"/>
      <c r="N26" s="64"/>
      <c r="O26" s="37"/>
      <c r="P26" s="37"/>
      <c r="Q26" s="64"/>
      <c r="R26" s="64"/>
      <c r="S26" s="64"/>
      <c r="T26" s="288"/>
      <c r="U26" s="64"/>
      <c r="V26" s="37"/>
      <c r="W26" s="37"/>
      <c r="X26" s="64"/>
      <c r="Y26" s="64"/>
      <c r="Z26" s="74" t="s">
        <v>460</v>
      </c>
      <c r="AA26" s="64"/>
      <c r="AB26" s="74"/>
      <c r="AC26" s="16"/>
      <c r="AD26" s="16"/>
      <c r="AE26" s="37" t="s">
        <v>94</v>
      </c>
      <c r="AF26" s="37" t="s">
        <v>102</v>
      </c>
      <c r="AG26" s="37" t="s">
        <v>94</v>
      </c>
      <c r="AH26" s="37" t="s">
        <v>94</v>
      </c>
      <c r="AI26" s="37" t="s">
        <v>91</v>
      </c>
      <c r="AJ26" s="37"/>
      <c r="AK26" s="37"/>
      <c r="AL26" s="37" t="s">
        <v>94</v>
      </c>
      <c r="AM26" s="37" t="s">
        <v>94</v>
      </c>
      <c r="AN26" s="37" t="s">
        <v>94</v>
      </c>
      <c r="AO26" s="37"/>
      <c r="AP26" s="126"/>
    </row>
    <row r="27" spans="1:42" s="60" customFormat="1" ht="22.5" customHeight="1" x14ac:dyDescent="0.25">
      <c r="A27" s="223">
        <v>361241</v>
      </c>
      <c r="B27" s="6">
        <v>11</v>
      </c>
      <c r="C27" s="99">
        <v>112</v>
      </c>
      <c r="D27" s="32" t="s">
        <v>26</v>
      </c>
      <c r="E27" s="105">
        <v>3261</v>
      </c>
      <c r="F27" s="187">
        <v>32298</v>
      </c>
      <c r="G27" s="273" t="s">
        <v>253</v>
      </c>
      <c r="H27" s="71">
        <v>43633</v>
      </c>
      <c r="I27" s="71">
        <v>43724</v>
      </c>
      <c r="J27" s="71">
        <v>44274</v>
      </c>
      <c r="K27" s="37" t="s">
        <v>94</v>
      </c>
      <c r="L27" s="37" t="s">
        <v>94</v>
      </c>
      <c r="M27" s="37" t="s">
        <v>94</v>
      </c>
      <c r="N27" s="37" t="s">
        <v>94</v>
      </c>
      <c r="O27" s="37"/>
      <c r="P27" s="37"/>
      <c r="Q27" s="37" t="s">
        <v>94</v>
      </c>
      <c r="R27" s="37" t="s">
        <v>94</v>
      </c>
      <c r="S27" s="37" t="s">
        <v>94</v>
      </c>
      <c r="T27" s="37" t="s">
        <v>94</v>
      </c>
      <c r="U27" s="37" t="s">
        <v>94</v>
      </c>
      <c r="V27" s="37"/>
      <c r="W27" s="37"/>
      <c r="X27" s="37" t="s">
        <v>94</v>
      </c>
      <c r="Y27" s="37" t="s">
        <v>94</v>
      </c>
      <c r="Z27" s="37" t="s">
        <v>94</v>
      </c>
      <c r="AA27" s="37" t="s">
        <v>107</v>
      </c>
      <c r="AB27" s="37" t="s">
        <v>94</v>
      </c>
      <c r="AC27" s="16"/>
      <c r="AD27" s="16"/>
      <c r="AE27" s="37" t="s">
        <v>94</v>
      </c>
      <c r="AF27" s="37" t="s">
        <v>94</v>
      </c>
      <c r="AG27" s="37" t="s">
        <v>94</v>
      </c>
      <c r="AH27" s="37" t="s">
        <v>94</v>
      </c>
      <c r="AI27" s="37" t="s">
        <v>94</v>
      </c>
      <c r="AJ27" s="37"/>
      <c r="AK27" s="37"/>
      <c r="AL27" s="37" t="s">
        <v>94</v>
      </c>
      <c r="AM27" s="37" t="s">
        <v>94</v>
      </c>
      <c r="AN27" s="37" t="s">
        <v>94</v>
      </c>
      <c r="AO27" s="37"/>
      <c r="AP27" s="126"/>
    </row>
    <row r="28" spans="1:42" s="60" customFormat="1" ht="22.5" customHeight="1" x14ac:dyDescent="0.25">
      <c r="A28" s="223">
        <v>361241</v>
      </c>
      <c r="B28" s="6">
        <v>13</v>
      </c>
      <c r="C28" s="7">
        <v>51</v>
      </c>
      <c r="D28" s="41" t="s">
        <v>27</v>
      </c>
      <c r="E28" s="106">
        <v>3782</v>
      </c>
      <c r="F28" s="70">
        <v>35745</v>
      </c>
      <c r="G28" s="273" t="s">
        <v>254</v>
      </c>
      <c r="H28" s="71">
        <v>43752</v>
      </c>
      <c r="I28" s="71">
        <v>43766</v>
      </c>
      <c r="J28" s="71">
        <v>44358</v>
      </c>
      <c r="K28" s="37" t="s">
        <v>94</v>
      </c>
      <c r="L28" s="37" t="s">
        <v>83</v>
      </c>
      <c r="M28" s="37" t="s">
        <v>94</v>
      </c>
      <c r="N28" s="37" t="s">
        <v>94</v>
      </c>
      <c r="O28" s="37"/>
      <c r="P28" s="37"/>
      <c r="Q28" s="37" t="s">
        <v>94</v>
      </c>
      <c r="R28" s="37" t="s">
        <v>94</v>
      </c>
      <c r="S28" s="37" t="s">
        <v>94</v>
      </c>
      <c r="T28" s="37" t="s">
        <v>94</v>
      </c>
      <c r="U28" s="37" t="s">
        <v>94</v>
      </c>
      <c r="V28" s="37"/>
      <c r="W28" s="37"/>
      <c r="X28" s="37" t="s">
        <v>94</v>
      </c>
      <c r="Y28" s="37" t="s">
        <v>94</v>
      </c>
      <c r="Z28" s="37" t="s">
        <v>94</v>
      </c>
      <c r="AA28" s="37" t="s">
        <v>94</v>
      </c>
      <c r="AB28" s="37" t="s">
        <v>94</v>
      </c>
      <c r="AC28" s="16"/>
      <c r="AD28" s="16"/>
      <c r="AE28" s="37" t="s">
        <v>91</v>
      </c>
      <c r="AF28" s="37" t="s">
        <v>91</v>
      </c>
      <c r="AG28" s="37" t="s">
        <v>91</v>
      </c>
      <c r="AH28" s="37" t="s">
        <v>96</v>
      </c>
      <c r="AI28" s="37" t="s">
        <v>96</v>
      </c>
      <c r="AJ28" s="37" t="s">
        <v>91</v>
      </c>
      <c r="AK28" s="37" t="s">
        <v>91</v>
      </c>
      <c r="AL28" s="37" t="s">
        <v>91</v>
      </c>
      <c r="AM28" s="37" t="s">
        <v>96</v>
      </c>
      <c r="AN28" s="37" t="s">
        <v>96</v>
      </c>
      <c r="AO28" s="37"/>
      <c r="AP28" s="126"/>
    </row>
    <row r="29" spans="1:42" s="60" customFormat="1" ht="22.5" customHeight="1" x14ac:dyDescent="0.25">
      <c r="A29" s="223">
        <v>361241</v>
      </c>
      <c r="B29" s="6">
        <v>14</v>
      </c>
      <c r="C29" s="7">
        <v>48</v>
      </c>
      <c r="D29" s="32" t="s">
        <v>171</v>
      </c>
      <c r="E29" s="81">
        <v>1283</v>
      </c>
      <c r="F29" s="185">
        <v>22988</v>
      </c>
      <c r="G29" s="273" t="s">
        <v>298</v>
      </c>
      <c r="H29" s="71">
        <v>43864</v>
      </c>
      <c r="I29" s="71">
        <v>43963</v>
      </c>
      <c r="J29" s="71">
        <v>44498</v>
      </c>
      <c r="K29" s="37" t="s">
        <v>94</v>
      </c>
      <c r="L29" s="37" t="s">
        <v>94</v>
      </c>
      <c r="M29" s="37" t="s">
        <v>94</v>
      </c>
      <c r="N29" s="37" t="s">
        <v>94</v>
      </c>
      <c r="O29" s="37"/>
      <c r="P29" s="37"/>
      <c r="Q29" s="37" t="s">
        <v>94</v>
      </c>
      <c r="R29" s="37" t="s">
        <v>94</v>
      </c>
      <c r="S29" s="37" t="s">
        <v>94</v>
      </c>
      <c r="T29" s="37" t="s">
        <v>94</v>
      </c>
      <c r="U29" s="37" t="s">
        <v>94</v>
      </c>
      <c r="V29" s="37"/>
      <c r="W29" s="37"/>
      <c r="X29" s="37" t="s">
        <v>94</v>
      </c>
      <c r="Y29" s="37" t="s">
        <v>94</v>
      </c>
      <c r="Z29" s="37" t="s">
        <v>94</v>
      </c>
      <c r="AA29" s="37" t="s">
        <v>94</v>
      </c>
      <c r="AB29" s="37" t="s">
        <v>94</v>
      </c>
      <c r="AC29" s="16"/>
      <c r="AD29" s="16"/>
      <c r="AE29" s="37" t="s">
        <v>94</v>
      </c>
      <c r="AF29" s="37" t="s">
        <v>94</v>
      </c>
      <c r="AG29" s="37" t="s">
        <v>94</v>
      </c>
      <c r="AH29" s="37" t="s">
        <v>94</v>
      </c>
      <c r="AI29" s="37" t="s">
        <v>94</v>
      </c>
      <c r="AJ29" s="37"/>
      <c r="AK29" s="37"/>
      <c r="AL29" s="37" t="s">
        <v>94</v>
      </c>
      <c r="AM29" s="37" t="s">
        <v>94</v>
      </c>
      <c r="AN29" s="37" t="s">
        <v>94</v>
      </c>
      <c r="AO29" s="37"/>
      <c r="AP29" s="126"/>
    </row>
    <row r="30" spans="1:42" s="60" customFormat="1" ht="22.5" customHeight="1" x14ac:dyDescent="0.25">
      <c r="A30" s="223">
        <v>361241</v>
      </c>
      <c r="B30" s="6">
        <v>13</v>
      </c>
      <c r="C30" s="7">
        <v>59</v>
      </c>
      <c r="D30" s="41" t="s">
        <v>70</v>
      </c>
      <c r="E30" s="81">
        <v>5046</v>
      </c>
      <c r="F30" s="185">
        <v>35959</v>
      </c>
      <c r="G30" s="273" t="s">
        <v>255</v>
      </c>
      <c r="H30" s="71">
        <v>43766</v>
      </c>
      <c r="I30" s="71">
        <v>43499</v>
      </c>
      <c r="J30" s="71">
        <v>44400</v>
      </c>
      <c r="K30" s="37" t="s">
        <v>94</v>
      </c>
      <c r="L30" s="37" t="s">
        <v>83</v>
      </c>
      <c r="M30" s="37" t="s">
        <v>94</v>
      </c>
      <c r="N30" s="37" t="s">
        <v>94</v>
      </c>
      <c r="O30" s="37"/>
      <c r="P30" s="37"/>
      <c r="Q30" s="37" t="s">
        <v>91</v>
      </c>
      <c r="R30" s="37" t="s">
        <v>91</v>
      </c>
      <c r="S30" s="96" t="s">
        <v>102</v>
      </c>
      <c r="T30" s="37" t="s">
        <v>94</v>
      </c>
      <c r="U30" s="37" t="s">
        <v>94</v>
      </c>
      <c r="V30" s="37"/>
      <c r="W30" s="37"/>
      <c r="X30" s="37" t="s">
        <v>94</v>
      </c>
      <c r="Y30" s="37" t="s">
        <v>94</v>
      </c>
      <c r="Z30" s="37" t="s">
        <v>94</v>
      </c>
      <c r="AA30" s="37" t="s">
        <v>94</v>
      </c>
      <c r="AB30" s="37" t="s">
        <v>94</v>
      </c>
      <c r="AC30" s="16"/>
      <c r="AD30" s="16"/>
      <c r="AE30" s="37" t="s">
        <v>94</v>
      </c>
      <c r="AF30" s="37" t="s">
        <v>94</v>
      </c>
      <c r="AG30" s="37" t="s">
        <v>94</v>
      </c>
      <c r="AH30" s="37" t="s">
        <v>94</v>
      </c>
      <c r="AI30" s="37" t="s">
        <v>94</v>
      </c>
      <c r="AJ30" s="37"/>
      <c r="AK30" s="37"/>
      <c r="AL30" s="37" t="s">
        <v>94</v>
      </c>
      <c r="AM30" s="37" t="s">
        <v>94</v>
      </c>
      <c r="AN30" s="37" t="s">
        <v>94</v>
      </c>
      <c r="AO30" s="37"/>
      <c r="AP30" s="126"/>
    </row>
    <row r="31" spans="1:42" s="60" customFormat="1" ht="22.5" customHeight="1" x14ac:dyDescent="0.25">
      <c r="A31" s="223">
        <v>361241</v>
      </c>
      <c r="B31" s="6">
        <v>14</v>
      </c>
      <c r="C31" s="7">
        <v>52</v>
      </c>
      <c r="D31" s="262" t="s">
        <v>172</v>
      </c>
      <c r="E31" s="81">
        <v>3641</v>
      </c>
      <c r="F31" s="185">
        <v>33370</v>
      </c>
      <c r="G31" s="273" t="s">
        <v>300</v>
      </c>
      <c r="H31" s="71">
        <v>43864</v>
      </c>
      <c r="I31" s="71">
        <v>43963</v>
      </c>
      <c r="J31" s="71">
        <v>44498</v>
      </c>
      <c r="K31" s="37" t="s">
        <v>91</v>
      </c>
      <c r="L31" s="37" t="s">
        <v>91</v>
      </c>
      <c r="M31" s="37" t="s">
        <v>94</v>
      </c>
      <c r="N31" s="37" t="s">
        <v>94</v>
      </c>
      <c r="O31" s="37"/>
      <c r="P31" s="37"/>
      <c r="Q31" s="37" t="s">
        <v>94</v>
      </c>
      <c r="R31" s="37" t="s">
        <v>94</v>
      </c>
      <c r="S31" s="37" t="s">
        <v>94</v>
      </c>
      <c r="T31" s="37" t="s">
        <v>94</v>
      </c>
      <c r="U31" s="37" t="s">
        <v>94</v>
      </c>
      <c r="V31" s="37"/>
      <c r="W31" s="37"/>
      <c r="X31" s="37" t="s">
        <v>94</v>
      </c>
      <c r="Y31" s="37" t="s">
        <v>94</v>
      </c>
      <c r="Z31" s="37" t="s">
        <v>94</v>
      </c>
      <c r="AA31" s="37" t="s">
        <v>94</v>
      </c>
      <c r="AB31" s="37" t="s">
        <v>94</v>
      </c>
      <c r="AC31" s="16"/>
      <c r="AD31" s="16"/>
      <c r="AE31" s="37" t="s">
        <v>94</v>
      </c>
      <c r="AF31" s="37" t="s">
        <v>94</v>
      </c>
      <c r="AG31" s="37" t="s">
        <v>94</v>
      </c>
      <c r="AH31" s="37" t="s">
        <v>94</v>
      </c>
      <c r="AI31" s="37" t="s">
        <v>94</v>
      </c>
      <c r="AJ31" s="37"/>
      <c r="AK31" s="37"/>
      <c r="AL31" s="37" t="s">
        <v>94</v>
      </c>
      <c r="AM31" s="37" t="s">
        <v>94</v>
      </c>
      <c r="AN31" s="37" t="s">
        <v>94</v>
      </c>
      <c r="AO31" s="37"/>
      <c r="AP31" s="126"/>
    </row>
    <row r="32" spans="1:42" s="60" customFormat="1" ht="22.5" customHeight="1" x14ac:dyDescent="0.25">
      <c r="A32" s="223">
        <v>361241</v>
      </c>
      <c r="B32" s="6">
        <v>6</v>
      </c>
      <c r="C32" s="7">
        <v>45</v>
      </c>
      <c r="D32" s="32" t="s">
        <v>366</v>
      </c>
      <c r="E32" s="68">
        <v>2866</v>
      </c>
      <c r="F32" s="185">
        <v>34005</v>
      </c>
      <c r="G32" s="275" t="s">
        <v>256</v>
      </c>
      <c r="H32" s="71">
        <v>43640</v>
      </c>
      <c r="I32" s="71">
        <v>43724</v>
      </c>
      <c r="J32" s="71">
        <v>44127</v>
      </c>
      <c r="K32" s="37" t="s">
        <v>94</v>
      </c>
      <c r="L32" s="37" t="s">
        <v>94</v>
      </c>
      <c r="M32" s="37" t="s">
        <v>91</v>
      </c>
      <c r="N32" s="37" t="s">
        <v>94</v>
      </c>
      <c r="O32" s="37"/>
      <c r="P32" s="37"/>
      <c r="Q32" s="96" t="s">
        <v>107</v>
      </c>
      <c r="R32" s="37" t="s">
        <v>94</v>
      </c>
      <c r="S32" s="37" t="s">
        <v>94</v>
      </c>
      <c r="T32" s="37" t="s">
        <v>94</v>
      </c>
      <c r="U32" s="37" t="s">
        <v>94</v>
      </c>
      <c r="V32" s="37"/>
      <c r="W32" s="37"/>
      <c r="X32" s="37" t="s">
        <v>94</v>
      </c>
      <c r="Y32" s="37" t="s">
        <v>94</v>
      </c>
      <c r="Z32" s="37" t="s">
        <v>94</v>
      </c>
      <c r="AA32" s="37" t="s">
        <v>94</v>
      </c>
      <c r="AB32" s="37" t="s">
        <v>94</v>
      </c>
      <c r="AC32" s="16"/>
      <c r="AD32" s="16"/>
      <c r="AE32" s="37" t="s">
        <v>94</v>
      </c>
      <c r="AF32" s="37" t="s">
        <v>107</v>
      </c>
      <c r="AG32" s="37" t="s">
        <v>94</v>
      </c>
      <c r="AH32" s="37" t="s">
        <v>94</v>
      </c>
      <c r="AI32" s="37" t="s">
        <v>94</v>
      </c>
      <c r="AJ32" s="37"/>
      <c r="AK32" s="37"/>
      <c r="AL32" s="37" t="s">
        <v>94</v>
      </c>
      <c r="AM32" s="37" t="s">
        <v>94</v>
      </c>
      <c r="AN32" s="37" t="s">
        <v>94</v>
      </c>
      <c r="AO32" s="37"/>
      <c r="AP32" s="126"/>
    </row>
    <row r="33" spans="1:42" s="60" customFormat="1" ht="22.5" customHeight="1" x14ac:dyDescent="0.25">
      <c r="A33" s="223">
        <v>361241</v>
      </c>
      <c r="B33" s="6">
        <v>9</v>
      </c>
      <c r="C33" s="7">
        <v>60</v>
      </c>
      <c r="D33" s="41" t="s">
        <v>30</v>
      </c>
      <c r="E33" s="81">
        <v>5122</v>
      </c>
      <c r="F33" s="185">
        <v>32394</v>
      </c>
      <c r="G33" s="275" t="s">
        <v>257</v>
      </c>
      <c r="H33" s="71">
        <v>43584</v>
      </c>
      <c r="I33" s="71">
        <v>43629</v>
      </c>
      <c r="J33" s="71">
        <v>44213</v>
      </c>
      <c r="K33" s="37" t="s">
        <v>94</v>
      </c>
      <c r="L33" s="37" t="s">
        <v>94</v>
      </c>
      <c r="M33" s="37" t="s">
        <v>94</v>
      </c>
      <c r="N33" s="37" t="s">
        <v>83</v>
      </c>
      <c r="O33" s="37"/>
      <c r="P33" s="37"/>
      <c r="Q33" s="37" t="s">
        <v>94</v>
      </c>
      <c r="R33" s="96" t="s">
        <v>107</v>
      </c>
      <c r="S33" s="37" t="s">
        <v>94</v>
      </c>
      <c r="T33" s="37" t="s">
        <v>94</v>
      </c>
      <c r="U33" s="37" t="s">
        <v>94</v>
      </c>
      <c r="V33" s="37"/>
      <c r="W33" s="37"/>
      <c r="X33" s="37" t="s">
        <v>91</v>
      </c>
      <c r="Y33" s="37" t="s">
        <v>91</v>
      </c>
      <c r="Z33" s="37" t="s">
        <v>91</v>
      </c>
      <c r="AA33" s="37" t="s">
        <v>94</v>
      </c>
      <c r="AB33" s="37" t="s">
        <v>94</v>
      </c>
      <c r="AC33" s="16"/>
      <c r="AD33" s="16"/>
      <c r="AE33" s="37" t="s">
        <v>94</v>
      </c>
      <c r="AF33" s="37" t="s">
        <v>94</v>
      </c>
      <c r="AG33" s="37" t="s">
        <v>94</v>
      </c>
      <c r="AH33" s="37" t="s">
        <v>94</v>
      </c>
      <c r="AI33" s="37" t="s">
        <v>83</v>
      </c>
      <c r="AJ33" s="37"/>
      <c r="AK33" s="37"/>
      <c r="AL33" s="37" t="s">
        <v>94</v>
      </c>
      <c r="AM33" s="37" t="s">
        <v>94</v>
      </c>
      <c r="AN33" s="37" t="s">
        <v>94</v>
      </c>
      <c r="AO33" s="37"/>
      <c r="AP33" s="126"/>
    </row>
    <row r="34" spans="1:42" s="60" customFormat="1" ht="22.5" customHeight="1" x14ac:dyDescent="0.25">
      <c r="A34" s="223"/>
      <c r="B34" s="6">
        <v>4</v>
      </c>
      <c r="C34" s="7">
        <v>67</v>
      </c>
      <c r="D34" s="12" t="s">
        <v>444</v>
      </c>
      <c r="E34" s="76">
        <v>3287</v>
      </c>
      <c r="F34" s="185">
        <v>30219</v>
      </c>
      <c r="G34" s="275" t="s">
        <v>259</v>
      </c>
      <c r="H34" s="71"/>
      <c r="I34" s="71">
        <v>43430</v>
      </c>
      <c r="J34" s="71">
        <v>44092</v>
      </c>
      <c r="K34" s="37" t="s">
        <v>94</v>
      </c>
      <c r="L34" s="37" t="s">
        <v>94</v>
      </c>
      <c r="M34" s="37" t="s">
        <v>94</v>
      </c>
      <c r="N34" s="37" t="s">
        <v>94</v>
      </c>
      <c r="O34" s="37"/>
      <c r="P34" s="37"/>
      <c r="Q34" s="96" t="s">
        <v>404</v>
      </c>
      <c r="R34" s="37" t="s">
        <v>94</v>
      </c>
      <c r="S34" s="37" t="s">
        <v>94</v>
      </c>
      <c r="T34" s="37" t="s">
        <v>94</v>
      </c>
      <c r="U34" s="37" t="s">
        <v>94</v>
      </c>
      <c r="V34" s="37"/>
      <c r="W34" s="37"/>
      <c r="X34" s="37" t="s">
        <v>94</v>
      </c>
      <c r="Y34" s="37" t="s">
        <v>14</v>
      </c>
      <c r="Z34" s="37" t="s">
        <v>94</v>
      </c>
      <c r="AA34" s="37" t="s">
        <v>94</v>
      </c>
      <c r="AB34" s="37" t="s">
        <v>83</v>
      </c>
      <c r="AC34" s="16" t="s">
        <v>445</v>
      </c>
      <c r="AD34" s="16"/>
      <c r="AE34" s="64"/>
      <c r="AF34" s="64"/>
      <c r="AG34" s="64"/>
      <c r="AH34" s="64"/>
      <c r="AI34" s="64"/>
      <c r="AJ34" s="37"/>
      <c r="AK34" s="37"/>
      <c r="AL34" s="64"/>
      <c r="AM34" s="64"/>
      <c r="AN34" s="64"/>
      <c r="AO34" s="37"/>
      <c r="AP34" s="126"/>
    </row>
    <row r="35" spans="1:42" s="60" customFormat="1" ht="22.5" customHeight="1" x14ac:dyDescent="0.25">
      <c r="A35" s="223">
        <v>361241</v>
      </c>
      <c r="B35" s="6" t="s">
        <v>34</v>
      </c>
      <c r="C35" s="99">
        <v>114</v>
      </c>
      <c r="D35" s="41" t="s">
        <v>35</v>
      </c>
      <c r="E35" s="81">
        <v>4292</v>
      </c>
      <c r="F35" s="185">
        <v>30111</v>
      </c>
      <c r="G35" s="273" t="s">
        <v>260</v>
      </c>
      <c r="H35" s="71">
        <v>43591</v>
      </c>
      <c r="I35" s="71">
        <v>43661</v>
      </c>
      <c r="J35" s="71">
        <v>44227</v>
      </c>
      <c r="K35" s="37" t="s">
        <v>94</v>
      </c>
      <c r="L35" s="37" t="s">
        <v>94</v>
      </c>
      <c r="M35" s="37" t="s">
        <v>94</v>
      </c>
      <c r="N35" s="37" t="s">
        <v>94</v>
      </c>
      <c r="O35" s="37"/>
      <c r="P35" s="37"/>
      <c r="Q35" s="37" t="s">
        <v>94</v>
      </c>
      <c r="R35" s="37" t="s">
        <v>94</v>
      </c>
      <c r="S35" s="37" t="s">
        <v>94</v>
      </c>
      <c r="T35" s="37" t="s">
        <v>94</v>
      </c>
      <c r="U35" s="37" t="s">
        <v>94</v>
      </c>
      <c r="V35" s="37"/>
      <c r="W35" s="37"/>
      <c r="X35" s="37" t="s">
        <v>94</v>
      </c>
      <c r="Y35" s="37" t="s">
        <v>94</v>
      </c>
      <c r="Z35" s="37" t="s">
        <v>94</v>
      </c>
      <c r="AA35" s="37" t="s">
        <v>94</v>
      </c>
      <c r="AB35" s="37" t="s">
        <v>94</v>
      </c>
      <c r="AC35" s="16"/>
      <c r="AD35" s="16"/>
      <c r="AE35" s="37" t="s">
        <v>94</v>
      </c>
      <c r="AF35" s="37" t="s">
        <v>94</v>
      </c>
      <c r="AG35" s="37" t="s">
        <v>94</v>
      </c>
      <c r="AH35" s="37" t="s">
        <v>94</v>
      </c>
      <c r="AI35" s="37" t="s">
        <v>94</v>
      </c>
      <c r="AJ35" s="37"/>
      <c r="AK35" s="37"/>
      <c r="AL35" s="37" t="s">
        <v>94</v>
      </c>
      <c r="AM35" s="37" t="s">
        <v>94</v>
      </c>
      <c r="AN35" s="37" t="s">
        <v>94</v>
      </c>
      <c r="AO35" s="37"/>
      <c r="AP35" s="126"/>
    </row>
    <row r="36" spans="1:42" s="60" customFormat="1" ht="22.5" customHeight="1" x14ac:dyDescent="0.25">
      <c r="A36" s="223">
        <v>361241</v>
      </c>
      <c r="B36" s="6">
        <v>11</v>
      </c>
      <c r="C36" s="99">
        <v>113</v>
      </c>
      <c r="D36" s="32" t="s">
        <v>36</v>
      </c>
      <c r="E36" s="105">
        <v>4429</v>
      </c>
      <c r="F36" s="187">
        <v>31553</v>
      </c>
      <c r="G36" s="273" t="s">
        <v>261</v>
      </c>
      <c r="H36" s="71">
        <v>43633</v>
      </c>
      <c r="I36" s="71">
        <v>43661</v>
      </c>
      <c r="J36" s="71">
        <v>44241</v>
      </c>
      <c r="K36" s="37" t="s">
        <v>94</v>
      </c>
      <c r="L36" s="37" t="s">
        <v>94</v>
      </c>
      <c r="M36" s="37" t="s">
        <v>94</v>
      </c>
      <c r="N36" s="37" t="s">
        <v>94</v>
      </c>
      <c r="O36" s="37"/>
      <c r="P36" s="37"/>
      <c r="Q36" s="37" t="s">
        <v>94</v>
      </c>
      <c r="R36" s="37" t="s">
        <v>94</v>
      </c>
      <c r="S36" s="37" t="s">
        <v>94</v>
      </c>
      <c r="T36" s="37" t="s">
        <v>94</v>
      </c>
      <c r="U36" s="37" t="s">
        <v>94</v>
      </c>
      <c r="V36" s="37"/>
      <c r="W36" s="37"/>
      <c r="X36" s="37" t="s">
        <v>94</v>
      </c>
      <c r="Y36" s="37" t="s">
        <v>94</v>
      </c>
      <c r="Z36" s="37" t="s">
        <v>94</v>
      </c>
      <c r="AA36" s="37" t="s">
        <v>94</v>
      </c>
      <c r="AB36" s="37" t="s">
        <v>94</v>
      </c>
      <c r="AC36" s="16"/>
      <c r="AD36" s="16"/>
      <c r="AE36" s="37" t="s">
        <v>91</v>
      </c>
      <c r="AF36" s="37" t="s">
        <v>91</v>
      </c>
      <c r="AG36" s="37" t="s">
        <v>91</v>
      </c>
      <c r="AH36" s="37" t="s">
        <v>96</v>
      </c>
      <c r="AI36" s="37" t="s">
        <v>96</v>
      </c>
      <c r="AJ36" s="37"/>
      <c r="AK36" s="37"/>
      <c r="AL36" s="37" t="s">
        <v>94</v>
      </c>
      <c r="AM36" s="37" t="s">
        <v>114</v>
      </c>
      <c r="AN36" s="37" t="s">
        <v>94</v>
      </c>
      <c r="AO36" s="37"/>
      <c r="AP36" s="126"/>
    </row>
    <row r="37" spans="1:42" s="60" customFormat="1" ht="22.5" customHeight="1" x14ac:dyDescent="0.25">
      <c r="A37" s="223">
        <v>361241</v>
      </c>
      <c r="B37" s="6">
        <v>11</v>
      </c>
      <c r="C37" s="99">
        <v>123</v>
      </c>
      <c r="D37" s="32" t="s">
        <v>41</v>
      </c>
      <c r="E37" s="106">
        <v>5398</v>
      </c>
      <c r="F37" s="187">
        <v>28471</v>
      </c>
      <c r="G37" s="275" t="s">
        <v>265</v>
      </c>
      <c r="H37" s="71">
        <v>43654</v>
      </c>
      <c r="I37" s="71">
        <v>43724</v>
      </c>
      <c r="J37" s="71">
        <v>44274</v>
      </c>
      <c r="K37" s="96" t="s">
        <v>114</v>
      </c>
      <c r="L37" s="37" t="s">
        <v>94</v>
      </c>
      <c r="M37" s="37" t="s">
        <v>94</v>
      </c>
      <c r="N37" s="37" t="s">
        <v>94</v>
      </c>
      <c r="O37" s="37"/>
      <c r="P37" s="37"/>
      <c r="Q37" s="37" t="s">
        <v>94</v>
      </c>
      <c r="R37" s="96" t="s">
        <v>107</v>
      </c>
      <c r="S37" s="37" t="s">
        <v>94</v>
      </c>
      <c r="T37" s="37" t="s">
        <v>94</v>
      </c>
      <c r="U37" s="37" t="s">
        <v>94</v>
      </c>
      <c r="V37" s="37"/>
      <c r="W37" s="37"/>
      <c r="X37" s="37" t="s">
        <v>107</v>
      </c>
      <c r="Y37" s="37" t="s">
        <v>94</v>
      </c>
      <c r="Z37" s="37" t="s">
        <v>94</v>
      </c>
      <c r="AA37" s="37" t="s">
        <v>94</v>
      </c>
      <c r="AB37" s="37" t="s">
        <v>94</v>
      </c>
      <c r="AC37" s="16"/>
      <c r="AD37" s="16"/>
      <c r="AE37" s="37" t="s">
        <v>94</v>
      </c>
      <c r="AF37" s="37" t="s">
        <v>94</v>
      </c>
      <c r="AG37" s="37" t="s">
        <v>94</v>
      </c>
      <c r="AH37" s="37" t="s">
        <v>94</v>
      </c>
      <c r="AI37" s="37" t="s">
        <v>94</v>
      </c>
      <c r="AJ37" s="37"/>
      <c r="AK37" s="37"/>
      <c r="AL37" s="37" t="s">
        <v>94</v>
      </c>
      <c r="AM37" s="37" t="s">
        <v>94</v>
      </c>
      <c r="AN37" s="37" t="s">
        <v>94</v>
      </c>
      <c r="AO37" s="37"/>
      <c r="AP37" s="126"/>
    </row>
    <row r="38" spans="1:42" s="60" customFormat="1" ht="22.5" customHeight="1" x14ac:dyDescent="0.25">
      <c r="A38" s="223"/>
      <c r="B38" s="6">
        <v>4</v>
      </c>
      <c r="C38" s="7">
        <v>68</v>
      </c>
      <c r="D38" s="12" t="s">
        <v>464</v>
      </c>
      <c r="E38" s="76">
        <v>3702</v>
      </c>
      <c r="F38" s="185">
        <v>35244</v>
      </c>
      <c r="G38" s="275" t="s">
        <v>266</v>
      </c>
      <c r="H38" s="71"/>
      <c r="I38" s="71">
        <v>43430</v>
      </c>
      <c r="J38" s="71">
        <v>44099</v>
      </c>
      <c r="K38" s="37" t="s">
        <v>83</v>
      </c>
      <c r="L38" s="37" t="s">
        <v>94</v>
      </c>
      <c r="M38" s="37" t="s">
        <v>91</v>
      </c>
      <c r="N38" s="37" t="s">
        <v>91</v>
      </c>
      <c r="O38" s="37"/>
      <c r="P38" s="37"/>
      <c r="Q38" s="37" t="s">
        <v>93</v>
      </c>
      <c r="R38" s="37" t="s">
        <v>93</v>
      </c>
      <c r="S38" s="37" t="s">
        <v>91</v>
      </c>
      <c r="T38" s="37" t="s">
        <v>91</v>
      </c>
      <c r="U38" s="37" t="s">
        <v>91</v>
      </c>
      <c r="V38" s="37"/>
      <c r="W38" s="37"/>
      <c r="X38" s="37" t="s">
        <v>91</v>
      </c>
      <c r="Y38" s="37" t="s">
        <v>91</v>
      </c>
      <c r="Z38" s="37" t="s">
        <v>91</v>
      </c>
      <c r="AA38" s="37" t="s">
        <v>96</v>
      </c>
      <c r="AB38" s="37" t="s">
        <v>96</v>
      </c>
      <c r="AC38" s="16" t="s">
        <v>490</v>
      </c>
      <c r="AD38" s="16"/>
      <c r="AE38" s="64"/>
      <c r="AF38" s="64"/>
      <c r="AG38" s="64"/>
      <c r="AH38" s="64"/>
      <c r="AI38" s="64"/>
      <c r="AJ38" s="16"/>
      <c r="AK38" s="37"/>
      <c r="AL38" s="64"/>
      <c r="AM38" s="64"/>
      <c r="AN38" s="64"/>
      <c r="AO38" s="37"/>
      <c r="AP38" s="126"/>
    </row>
    <row r="39" spans="1:42" s="60" customFormat="1" ht="22.5" customHeight="1" x14ac:dyDescent="0.25">
      <c r="A39" s="223">
        <v>361241</v>
      </c>
      <c r="B39" s="6">
        <v>4</v>
      </c>
      <c r="C39" s="10">
        <v>66</v>
      </c>
      <c r="D39" s="41" t="s">
        <v>43</v>
      </c>
      <c r="E39" s="76">
        <v>3340</v>
      </c>
      <c r="F39" s="185">
        <v>31397</v>
      </c>
      <c r="G39" s="275" t="s">
        <v>267</v>
      </c>
      <c r="H39" s="71">
        <v>43430</v>
      </c>
      <c r="I39" s="71">
        <v>43488</v>
      </c>
      <c r="J39" s="71">
        <v>44127</v>
      </c>
      <c r="K39" s="37" t="s">
        <v>94</v>
      </c>
      <c r="L39" s="37" t="s">
        <v>94</v>
      </c>
      <c r="M39" s="37" t="s">
        <v>94</v>
      </c>
      <c r="N39" s="37" t="s">
        <v>94</v>
      </c>
      <c r="O39" s="37"/>
      <c r="P39" s="37"/>
      <c r="Q39" s="37" t="s">
        <v>94</v>
      </c>
      <c r="R39" s="37" t="s">
        <v>91</v>
      </c>
      <c r="S39" s="37" t="s">
        <v>91</v>
      </c>
      <c r="T39" s="37" t="s">
        <v>91</v>
      </c>
      <c r="U39" s="37" t="s">
        <v>96</v>
      </c>
      <c r="V39" s="37" t="s">
        <v>96</v>
      </c>
      <c r="W39" s="37" t="s">
        <v>96</v>
      </c>
      <c r="X39" s="37" t="s">
        <v>96</v>
      </c>
      <c r="Y39" s="37" t="s">
        <v>96</v>
      </c>
      <c r="Z39" s="37" t="s">
        <v>96</v>
      </c>
      <c r="AA39" s="37" t="s">
        <v>96</v>
      </c>
      <c r="AB39" s="37" t="s">
        <v>96</v>
      </c>
      <c r="AC39" s="16"/>
      <c r="AD39" s="16"/>
      <c r="AE39" s="37" t="s">
        <v>94</v>
      </c>
      <c r="AF39" s="37" t="s">
        <v>107</v>
      </c>
      <c r="AG39" s="37" t="s">
        <v>94</v>
      </c>
      <c r="AH39" s="37" t="s">
        <v>94</v>
      </c>
      <c r="AI39" s="37" t="s">
        <v>94</v>
      </c>
      <c r="AJ39" s="16"/>
      <c r="AK39" s="37"/>
      <c r="AL39" s="37" t="s">
        <v>94</v>
      </c>
      <c r="AM39" s="37" t="s">
        <v>94</v>
      </c>
      <c r="AN39" s="37" t="s">
        <v>94</v>
      </c>
      <c r="AO39" s="37"/>
      <c r="AP39" s="126"/>
    </row>
    <row r="40" spans="1:42" s="60" customFormat="1" ht="22.5" customHeight="1" x14ac:dyDescent="0.25">
      <c r="A40" s="223">
        <v>361241</v>
      </c>
      <c r="B40" s="6">
        <v>15</v>
      </c>
      <c r="C40" s="153"/>
      <c r="D40" s="11" t="s">
        <v>354</v>
      </c>
      <c r="E40" s="107">
        <v>5977</v>
      </c>
      <c r="F40" s="70">
        <v>36732</v>
      </c>
      <c r="G40" s="275" t="s">
        <v>303</v>
      </c>
      <c r="H40" s="71">
        <v>43969</v>
      </c>
      <c r="I40" s="71">
        <v>44000</v>
      </c>
      <c r="J40" s="71">
        <v>44610</v>
      </c>
      <c r="K40" s="37" t="s">
        <v>94</v>
      </c>
      <c r="L40" s="37" t="s">
        <v>94</v>
      </c>
      <c r="M40" s="37" t="s">
        <v>94</v>
      </c>
      <c r="N40" s="37" t="s">
        <v>94</v>
      </c>
      <c r="O40" s="37"/>
      <c r="P40" s="37"/>
      <c r="Q40" s="37" t="s">
        <v>94</v>
      </c>
      <c r="R40" s="37" t="s">
        <v>94</v>
      </c>
      <c r="S40" s="37" t="s">
        <v>94</v>
      </c>
      <c r="T40" s="37" t="s">
        <v>94</v>
      </c>
      <c r="U40" s="37" t="s">
        <v>94</v>
      </c>
      <c r="V40" s="37"/>
      <c r="W40" s="37"/>
      <c r="X40" s="37" t="s">
        <v>94</v>
      </c>
      <c r="Y40" s="37" t="s">
        <v>94</v>
      </c>
      <c r="Z40" s="37" t="s">
        <v>94</v>
      </c>
      <c r="AA40" s="37" t="s">
        <v>94</v>
      </c>
      <c r="AB40" s="37" t="s">
        <v>94</v>
      </c>
      <c r="AC40" s="16"/>
      <c r="AD40" s="16"/>
      <c r="AE40" s="37" t="s">
        <v>94</v>
      </c>
      <c r="AF40" s="37" t="s">
        <v>94</v>
      </c>
      <c r="AG40" s="37" t="s">
        <v>94</v>
      </c>
      <c r="AH40" s="37" t="s">
        <v>94</v>
      </c>
      <c r="AI40" s="37" t="s">
        <v>94</v>
      </c>
      <c r="AJ40" s="37"/>
      <c r="AK40" s="37"/>
      <c r="AL40" s="37" t="s">
        <v>94</v>
      </c>
      <c r="AM40" s="37" t="s">
        <v>94</v>
      </c>
      <c r="AN40" s="37" t="s">
        <v>94</v>
      </c>
      <c r="AO40" s="37"/>
      <c r="AP40" s="126"/>
    </row>
    <row r="41" spans="1:42" s="60" customFormat="1" ht="22.5" customHeight="1" x14ac:dyDescent="0.25">
      <c r="A41" s="223">
        <v>361241</v>
      </c>
      <c r="B41" s="6">
        <v>12</v>
      </c>
      <c r="C41" s="7">
        <v>53</v>
      </c>
      <c r="D41" s="97" t="s">
        <v>88</v>
      </c>
      <c r="E41" s="76">
        <v>3728</v>
      </c>
      <c r="F41" s="185">
        <v>35193</v>
      </c>
      <c r="G41" s="273" t="s">
        <v>268</v>
      </c>
      <c r="H41" s="71">
        <v>43724</v>
      </c>
      <c r="I41" s="71">
        <v>43843</v>
      </c>
      <c r="J41" s="71">
        <v>44358</v>
      </c>
      <c r="K41" s="37" t="s">
        <v>83</v>
      </c>
      <c r="L41" s="96" t="s">
        <v>404</v>
      </c>
      <c r="M41" s="37" t="s">
        <v>94</v>
      </c>
      <c r="N41" s="37" t="s">
        <v>94</v>
      </c>
      <c r="O41" s="37"/>
      <c r="P41" s="37"/>
      <c r="Q41" s="37" t="s">
        <v>94</v>
      </c>
      <c r="R41" s="96" t="s">
        <v>404</v>
      </c>
      <c r="S41" s="37" t="s">
        <v>94</v>
      </c>
      <c r="T41" s="37" t="s">
        <v>94</v>
      </c>
      <c r="U41" s="37" t="s">
        <v>94</v>
      </c>
      <c r="V41" s="37"/>
      <c r="W41" s="37"/>
      <c r="X41" s="37" t="s">
        <v>94</v>
      </c>
      <c r="Y41" s="37" t="s">
        <v>94</v>
      </c>
      <c r="Z41" s="37" t="s">
        <v>94</v>
      </c>
      <c r="AA41" s="37" t="s">
        <v>94</v>
      </c>
      <c r="AB41" s="37" t="s">
        <v>83</v>
      </c>
      <c r="AC41" s="16"/>
      <c r="AD41" s="16"/>
      <c r="AE41" s="37" t="s">
        <v>94</v>
      </c>
      <c r="AF41" s="37" t="s">
        <v>91</v>
      </c>
      <c r="AG41" s="37" t="s">
        <v>91</v>
      </c>
      <c r="AH41" s="37" t="s">
        <v>91</v>
      </c>
      <c r="AI41" s="37" t="s">
        <v>96</v>
      </c>
      <c r="AJ41" s="37" t="s">
        <v>96</v>
      </c>
      <c r="AK41" s="37" t="s">
        <v>96</v>
      </c>
      <c r="AL41" s="37" t="s">
        <v>96</v>
      </c>
      <c r="AM41" s="37" t="s">
        <v>96</v>
      </c>
      <c r="AN41" s="37" t="s">
        <v>96</v>
      </c>
      <c r="AO41" s="37"/>
      <c r="AP41" s="126"/>
    </row>
    <row r="42" spans="1:42" s="60" customFormat="1" ht="22.5" customHeight="1" x14ac:dyDescent="0.25">
      <c r="A42" s="223">
        <v>361241</v>
      </c>
      <c r="B42" s="6">
        <v>14</v>
      </c>
      <c r="C42" s="7">
        <v>62</v>
      </c>
      <c r="D42" s="32" t="s">
        <v>173</v>
      </c>
      <c r="E42" s="81">
        <v>4081</v>
      </c>
      <c r="F42" s="185">
        <v>37201</v>
      </c>
      <c r="G42" s="275" t="s">
        <v>304</v>
      </c>
      <c r="H42" s="71">
        <v>43864</v>
      </c>
      <c r="I42" s="71">
        <v>43963</v>
      </c>
      <c r="J42" s="71">
        <v>44498</v>
      </c>
      <c r="K42" s="37" t="s">
        <v>91</v>
      </c>
      <c r="L42" s="126" t="s">
        <v>91</v>
      </c>
      <c r="M42" s="126" t="s">
        <v>96</v>
      </c>
      <c r="N42" s="126" t="s">
        <v>96</v>
      </c>
      <c r="O42" s="37"/>
      <c r="P42" s="37"/>
      <c r="Q42" s="37" t="s">
        <v>94</v>
      </c>
      <c r="R42" s="37" t="s">
        <v>94</v>
      </c>
      <c r="S42" s="37" t="s">
        <v>94</v>
      </c>
      <c r="T42" s="37" t="s">
        <v>94</v>
      </c>
      <c r="U42" s="37" t="s">
        <v>94</v>
      </c>
      <c r="V42" s="37"/>
      <c r="W42" s="37"/>
      <c r="X42" s="37" t="s">
        <v>94</v>
      </c>
      <c r="Y42" s="37" t="s">
        <v>102</v>
      </c>
      <c r="Z42" s="37" t="s">
        <v>102</v>
      </c>
      <c r="AA42" s="37" t="s">
        <v>94</v>
      </c>
      <c r="AB42" s="37" t="s">
        <v>94</v>
      </c>
      <c r="AC42" s="16"/>
      <c r="AD42" s="16"/>
      <c r="AE42" s="37" t="s">
        <v>94</v>
      </c>
      <c r="AF42" s="37" t="s">
        <v>94</v>
      </c>
      <c r="AG42" s="37" t="s">
        <v>94</v>
      </c>
      <c r="AH42" s="37" t="s">
        <v>94</v>
      </c>
      <c r="AI42" s="37" t="s">
        <v>94</v>
      </c>
      <c r="AJ42" s="37"/>
      <c r="AK42" s="37"/>
      <c r="AL42" s="37" t="s">
        <v>114</v>
      </c>
      <c r="AM42" s="37" t="s">
        <v>94</v>
      </c>
      <c r="AN42" s="37" t="s">
        <v>94</v>
      </c>
      <c r="AO42" s="37"/>
      <c r="AP42" s="126"/>
    </row>
    <row r="43" spans="1:42" s="60" customFormat="1" ht="22.5" customHeight="1" x14ac:dyDescent="0.25">
      <c r="A43" s="223">
        <v>361241</v>
      </c>
      <c r="B43" s="6">
        <v>6</v>
      </c>
      <c r="C43" s="8">
        <v>106</v>
      </c>
      <c r="D43" s="41" t="s">
        <v>44</v>
      </c>
      <c r="E43" s="81">
        <v>3357</v>
      </c>
      <c r="F43" s="186">
        <v>31769</v>
      </c>
      <c r="G43" s="273" t="s">
        <v>269</v>
      </c>
      <c r="H43" s="71">
        <v>43489</v>
      </c>
      <c r="I43" s="71">
        <v>43521</v>
      </c>
      <c r="J43" s="71">
        <v>44127</v>
      </c>
      <c r="K43" s="37" t="s">
        <v>94</v>
      </c>
      <c r="L43" s="37" t="s">
        <v>94</v>
      </c>
      <c r="M43" s="37" t="s">
        <v>94</v>
      </c>
      <c r="N43" s="37" t="s">
        <v>94</v>
      </c>
      <c r="O43" s="37"/>
      <c r="P43" s="37"/>
      <c r="Q43" s="37" t="s">
        <v>94</v>
      </c>
      <c r="R43" s="37" t="s">
        <v>94</v>
      </c>
      <c r="S43" s="37" t="s">
        <v>94</v>
      </c>
      <c r="T43" s="37" t="s">
        <v>94</v>
      </c>
      <c r="U43" s="37" t="s">
        <v>94</v>
      </c>
      <c r="V43" s="37"/>
      <c r="W43" s="37"/>
      <c r="X43" s="37" t="s">
        <v>94</v>
      </c>
      <c r="Y43" s="37" t="s">
        <v>107</v>
      </c>
      <c r="Z43" s="37" t="s">
        <v>94</v>
      </c>
      <c r="AA43" s="37" t="s">
        <v>94</v>
      </c>
      <c r="AB43" s="37" t="s">
        <v>94</v>
      </c>
      <c r="AC43" s="16"/>
      <c r="AD43" s="16"/>
      <c r="AE43" s="37" t="s">
        <v>94</v>
      </c>
      <c r="AF43" s="37" t="s">
        <v>94</v>
      </c>
      <c r="AG43" s="37" t="s">
        <v>14</v>
      </c>
      <c r="AH43" s="37" t="s">
        <v>94</v>
      </c>
      <c r="AI43" s="37" t="s">
        <v>83</v>
      </c>
      <c r="AJ43" s="37"/>
      <c r="AK43" s="37"/>
      <c r="AL43" s="37" t="s">
        <v>94</v>
      </c>
      <c r="AM43" s="37" t="s">
        <v>107</v>
      </c>
      <c r="AN43" s="37" t="s">
        <v>91</v>
      </c>
      <c r="AO43" s="37"/>
      <c r="AP43" s="126"/>
    </row>
    <row r="44" spans="1:42" s="60" customFormat="1" ht="22.5" customHeight="1" x14ac:dyDescent="0.25">
      <c r="A44" s="223">
        <v>361241</v>
      </c>
      <c r="B44" s="6">
        <v>14</v>
      </c>
      <c r="C44" s="7">
        <v>64</v>
      </c>
      <c r="D44" s="32" t="s">
        <v>201</v>
      </c>
      <c r="E44" s="81">
        <v>3222</v>
      </c>
      <c r="F44" s="185">
        <v>25319</v>
      </c>
      <c r="G44" s="273" t="s">
        <v>305</v>
      </c>
      <c r="H44" s="71">
        <v>43864</v>
      </c>
      <c r="I44" s="71">
        <v>43963</v>
      </c>
      <c r="J44" s="71">
        <v>44498</v>
      </c>
      <c r="K44" s="37" t="s">
        <v>94</v>
      </c>
      <c r="L44" s="37" t="s">
        <v>94</v>
      </c>
      <c r="M44" s="37" t="s">
        <v>94</v>
      </c>
      <c r="N44" s="37" t="s">
        <v>94</v>
      </c>
      <c r="O44" s="37"/>
      <c r="P44" s="37"/>
      <c r="Q44" s="37" t="s">
        <v>94</v>
      </c>
      <c r="R44" s="37" t="s">
        <v>94</v>
      </c>
      <c r="S44" s="37" t="s">
        <v>94</v>
      </c>
      <c r="T44" s="37" t="s">
        <v>94</v>
      </c>
      <c r="U44" s="37" t="s">
        <v>94</v>
      </c>
      <c r="V44" s="37"/>
      <c r="W44" s="37"/>
      <c r="X44" s="37" t="s">
        <v>94</v>
      </c>
      <c r="Y44" s="37" t="s">
        <v>94</v>
      </c>
      <c r="Z44" s="37" t="s">
        <v>94</v>
      </c>
      <c r="AA44" s="37" t="s">
        <v>94</v>
      </c>
      <c r="AB44" s="37" t="s">
        <v>94</v>
      </c>
      <c r="AC44" s="16"/>
      <c r="AD44" s="16"/>
      <c r="AE44" s="37" t="s">
        <v>94</v>
      </c>
      <c r="AF44" s="37" t="s">
        <v>94</v>
      </c>
      <c r="AG44" s="37" t="s">
        <v>94</v>
      </c>
      <c r="AH44" s="37" t="s">
        <v>94</v>
      </c>
      <c r="AI44" s="37" t="s">
        <v>94</v>
      </c>
      <c r="AJ44" s="37"/>
      <c r="AK44" s="37"/>
      <c r="AL44" s="37" t="s">
        <v>94</v>
      </c>
      <c r="AM44" s="37" t="s">
        <v>94</v>
      </c>
      <c r="AN44" s="37" t="s">
        <v>94</v>
      </c>
      <c r="AO44" s="37"/>
      <c r="AP44" s="126"/>
    </row>
    <row r="45" spans="1:42" s="60" customFormat="1" ht="22.5" customHeight="1" x14ac:dyDescent="0.25">
      <c r="A45" s="223">
        <v>361241</v>
      </c>
      <c r="B45" s="6">
        <v>7</v>
      </c>
      <c r="C45" s="7">
        <v>118</v>
      </c>
      <c r="D45" s="32" t="s">
        <v>45</v>
      </c>
      <c r="E45" s="68">
        <v>5665</v>
      </c>
      <c r="F45" s="185">
        <v>31479</v>
      </c>
      <c r="G45" s="273" t="s">
        <v>270</v>
      </c>
      <c r="H45" s="71">
        <v>43640</v>
      </c>
      <c r="I45" s="71">
        <v>43724</v>
      </c>
      <c r="J45" s="71">
        <v>44274</v>
      </c>
      <c r="K45" s="37" t="s">
        <v>94</v>
      </c>
      <c r="L45" s="37" t="s">
        <v>94</v>
      </c>
      <c r="M45" s="37" t="s">
        <v>94</v>
      </c>
      <c r="N45" s="37" t="s">
        <v>94</v>
      </c>
      <c r="O45" s="37"/>
      <c r="P45" s="37"/>
      <c r="Q45" s="37" t="s">
        <v>91</v>
      </c>
      <c r="R45" s="37" t="s">
        <v>91</v>
      </c>
      <c r="S45" s="37" t="s">
        <v>94</v>
      </c>
      <c r="T45" s="37" t="s">
        <v>94</v>
      </c>
      <c r="U45" s="37" t="s">
        <v>94</v>
      </c>
      <c r="V45" s="37"/>
      <c r="W45" s="37"/>
      <c r="X45" s="37" t="s">
        <v>94</v>
      </c>
      <c r="Y45" s="37" t="s">
        <v>94</v>
      </c>
      <c r="Z45" s="37" t="s">
        <v>94</v>
      </c>
      <c r="AA45" s="37" t="s">
        <v>94</v>
      </c>
      <c r="AB45" s="37" t="s">
        <v>94</v>
      </c>
      <c r="AC45" s="16"/>
      <c r="AD45" s="16"/>
      <c r="AE45" s="37" t="s">
        <v>91</v>
      </c>
      <c r="AF45" s="37" t="s">
        <v>91</v>
      </c>
      <c r="AG45" s="37" t="s">
        <v>91</v>
      </c>
      <c r="AH45" s="37" t="s">
        <v>96</v>
      </c>
      <c r="AI45" s="37" t="s">
        <v>96</v>
      </c>
      <c r="AJ45" s="37"/>
      <c r="AK45" s="37"/>
      <c r="AL45" s="37" t="s">
        <v>94</v>
      </c>
      <c r="AM45" s="37" t="s">
        <v>94</v>
      </c>
      <c r="AN45" s="37" t="s">
        <v>114</v>
      </c>
      <c r="AO45" s="37"/>
      <c r="AP45" s="126"/>
    </row>
    <row r="46" spans="1:42" s="60" customFormat="1" ht="22.5" customHeight="1" x14ac:dyDescent="0.25">
      <c r="A46" s="223">
        <v>361241</v>
      </c>
      <c r="B46" s="6">
        <v>12</v>
      </c>
      <c r="C46" s="7">
        <v>54</v>
      </c>
      <c r="D46" s="41" t="s">
        <v>46</v>
      </c>
      <c r="E46" s="76">
        <v>3717</v>
      </c>
      <c r="F46" s="185">
        <v>36753</v>
      </c>
      <c r="G46" s="273" t="s">
        <v>271</v>
      </c>
      <c r="H46" s="71">
        <v>43724</v>
      </c>
      <c r="I46" s="71">
        <v>43766</v>
      </c>
      <c r="J46" s="71">
        <v>44358</v>
      </c>
      <c r="K46" s="37" t="s">
        <v>94</v>
      </c>
      <c r="L46" s="37" t="s">
        <v>94</v>
      </c>
      <c r="M46" s="37" t="s">
        <v>94</v>
      </c>
      <c r="N46" s="37" t="s">
        <v>94</v>
      </c>
      <c r="O46" s="37"/>
      <c r="P46" s="37"/>
      <c r="Q46" s="37" t="s">
        <v>94</v>
      </c>
      <c r="R46" s="37" t="s">
        <v>94</v>
      </c>
      <c r="S46" s="37" t="s">
        <v>94</v>
      </c>
      <c r="T46" s="37" t="s">
        <v>94</v>
      </c>
      <c r="U46" s="37" t="s">
        <v>94</v>
      </c>
      <c r="V46" s="37"/>
      <c r="W46" s="37"/>
      <c r="X46" s="37" t="s">
        <v>94</v>
      </c>
      <c r="Y46" s="37" t="s">
        <v>94</v>
      </c>
      <c r="Z46" s="37" t="s">
        <v>94</v>
      </c>
      <c r="AA46" s="37" t="s">
        <v>94</v>
      </c>
      <c r="AB46" s="37" t="s">
        <v>84</v>
      </c>
      <c r="AC46" s="16"/>
      <c r="AD46" s="16"/>
      <c r="AE46" s="37" t="s">
        <v>94</v>
      </c>
      <c r="AF46" s="37" t="s">
        <v>94</v>
      </c>
      <c r="AG46" s="37" t="s">
        <v>94</v>
      </c>
      <c r="AH46" s="37" t="s">
        <v>107</v>
      </c>
      <c r="AI46" s="37" t="s">
        <v>94</v>
      </c>
      <c r="AJ46" s="37"/>
      <c r="AK46" s="37"/>
      <c r="AL46" s="37" t="s">
        <v>94</v>
      </c>
      <c r="AM46" s="37" t="s">
        <v>94</v>
      </c>
      <c r="AN46" s="37" t="s">
        <v>94</v>
      </c>
      <c r="AO46" s="37"/>
      <c r="AP46" s="126"/>
    </row>
    <row r="47" spans="1:42" s="60" customFormat="1" ht="22.5" customHeight="1" x14ac:dyDescent="0.25">
      <c r="A47" s="223">
        <v>361241</v>
      </c>
      <c r="B47" s="6">
        <v>13</v>
      </c>
      <c r="C47" s="7">
        <v>75</v>
      </c>
      <c r="D47" s="41" t="s">
        <v>74</v>
      </c>
      <c r="E47" s="81">
        <v>1764</v>
      </c>
      <c r="F47" s="185">
        <v>32481</v>
      </c>
      <c r="G47" s="273" t="s">
        <v>272</v>
      </c>
      <c r="H47" s="71">
        <v>43766</v>
      </c>
      <c r="I47" s="71">
        <v>43499</v>
      </c>
      <c r="J47" s="71">
        <v>44400</v>
      </c>
      <c r="K47" s="37" t="s">
        <v>94</v>
      </c>
      <c r="L47" s="37" t="s">
        <v>83</v>
      </c>
      <c r="M47" s="37" t="s">
        <v>83</v>
      </c>
      <c r="N47" s="37" t="s">
        <v>83</v>
      </c>
      <c r="O47" s="37"/>
      <c r="P47" s="37"/>
      <c r="Q47" s="37" t="s">
        <v>94</v>
      </c>
      <c r="R47" s="37" t="s">
        <v>94</v>
      </c>
      <c r="S47" s="37" t="s">
        <v>94</v>
      </c>
      <c r="T47" s="37" t="s">
        <v>94</v>
      </c>
      <c r="U47" s="37" t="s">
        <v>94</v>
      </c>
      <c r="V47" s="37"/>
      <c r="W47" s="37"/>
      <c r="X47" s="37" t="s">
        <v>94</v>
      </c>
      <c r="Y47" s="37" t="s">
        <v>94</v>
      </c>
      <c r="Z47" s="37" t="s">
        <v>94</v>
      </c>
      <c r="AA47" s="37" t="s">
        <v>94</v>
      </c>
      <c r="AB47" s="37" t="s">
        <v>94</v>
      </c>
      <c r="AC47" s="16"/>
      <c r="AD47" s="16"/>
      <c r="AE47" s="37" t="s">
        <v>91</v>
      </c>
      <c r="AF47" s="37" t="s">
        <v>91</v>
      </c>
      <c r="AG47" s="37" t="s">
        <v>94</v>
      </c>
      <c r="AH47" s="37" t="s">
        <v>94</v>
      </c>
      <c r="AI47" s="37" t="s">
        <v>94</v>
      </c>
      <c r="AJ47" s="37"/>
      <c r="AK47" s="37"/>
      <c r="AL47" s="37" t="s">
        <v>94</v>
      </c>
      <c r="AM47" s="37" t="s">
        <v>93</v>
      </c>
      <c r="AN47" s="37" t="s">
        <v>94</v>
      </c>
      <c r="AO47" s="37"/>
      <c r="AP47" s="126"/>
    </row>
    <row r="48" spans="1:42" s="60" customFormat="1" ht="22.5" customHeight="1" x14ac:dyDescent="0.25">
      <c r="A48" s="223">
        <v>361241</v>
      </c>
      <c r="B48" s="6">
        <v>12</v>
      </c>
      <c r="C48" s="7">
        <v>61</v>
      </c>
      <c r="D48" s="41" t="s">
        <v>50</v>
      </c>
      <c r="E48" s="108">
        <v>3359</v>
      </c>
      <c r="F48" s="185">
        <v>30287</v>
      </c>
      <c r="G48" s="273" t="s">
        <v>273</v>
      </c>
      <c r="H48" s="71">
        <v>43724</v>
      </c>
      <c r="I48" s="71">
        <v>43766</v>
      </c>
      <c r="J48" s="71">
        <v>44358</v>
      </c>
      <c r="K48" s="96" t="s">
        <v>107</v>
      </c>
      <c r="L48" s="37" t="s">
        <v>94</v>
      </c>
      <c r="M48" s="37" t="s">
        <v>94</v>
      </c>
      <c r="N48" s="37" t="s">
        <v>94</v>
      </c>
      <c r="O48" s="37"/>
      <c r="P48" s="37"/>
      <c r="Q48" s="37" t="s">
        <v>94</v>
      </c>
      <c r="R48" s="37" t="s">
        <v>94</v>
      </c>
      <c r="S48" s="37" t="s">
        <v>94</v>
      </c>
      <c r="T48" s="37" t="s">
        <v>94</v>
      </c>
      <c r="U48" s="37" t="s">
        <v>94</v>
      </c>
      <c r="V48" s="37"/>
      <c r="W48" s="37"/>
      <c r="X48" s="37" t="s">
        <v>94</v>
      </c>
      <c r="Y48" s="37" t="s">
        <v>91</v>
      </c>
      <c r="Z48" s="37" t="s">
        <v>91</v>
      </c>
      <c r="AA48" s="37" t="s">
        <v>91</v>
      </c>
      <c r="AB48" s="37" t="s">
        <v>94</v>
      </c>
      <c r="AC48" s="16"/>
      <c r="AD48" s="16"/>
      <c r="AE48" s="37" t="s">
        <v>94</v>
      </c>
      <c r="AF48" s="37" t="s">
        <v>94</v>
      </c>
      <c r="AG48" s="37" t="s">
        <v>107</v>
      </c>
      <c r="AH48" s="37" t="s">
        <v>94</v>
      </c>
      <c r="AI48" s="37" t="s">
        <v>94</v>
      </c>
      <c r="AJ48" s="37"/>
      <c r="AK48" s="37"/>
      <c r="AL48" s="37" t="s">
        <v>107</v>
      </c>
      <c r="AM48" s="37" t="s">
        <v>83</v>
      </c>
      <c r="AN48" s="37" t="s">
        <v>94</v>
      </c>
      <c r="AO48" s="37"/>
      <c r="AP48" s="126"/>
    </row>
    <row r="49" spans="1:42" s="60" customFormat="1" ht="22.5" customHeight="1" x14ac:dyDescent="0.25">
      <c r="A49" s="223">
        <v>361241</v>
      </c>
      <c r="B49" s="6">
        <v>12</v>
      </c>
      <c r="C49" s="7">
        <v>47</v>
      </c>
      <c r="D49" s="41" t="s">
        <v>49</v>
      </c>
      <c r="E49" s="68">
        <v>4926</v>
      </c>
      <c r="F49" s="185">
        <v>35765</v>
      </c>
      <c r="G49" s="273" t="s">
        <v>274</v>
      </c>
      <c r="H49" s="71">
        <v>43731</v>
      </c>
      <c r="I49" s="71">
        <v>43766</v>
      </c>
      <c r="J49" s="71">
        <v>44358</v>
      </c>
      <c r="K49" s="37" t="s">
        <v>94</v>
      </c>
      <c r="L49" s="37" t="s">
        <v>94</v>
      </c>
      <c r="M49" s="37" t="s">
        <v>94</v>
      </c>
      <c r="N49" s="37" t="s">
        <v>94</v>
      </c>
      <c r="O49" s="37"/>
      <c r="P49" s="37"/>
      <c r="Q49" s="37" t="s">
        <v>83</v>
      </c>
      <c r="R49" s="37" t="s">
        <v>94</v>
      </c>
      <c r="S49" s="37" t="s">
        <v>94</v>
      </c>
      <c r="T49" s="37" t="s">
        <v>94</v>
      </c>
      <c r="U49" s="37" t="s">
        <v>94</v>
      </c>
      <c r="V49" s="37"/>
      <c r="W49" s="37"/>
      <c r="X49" s="37" t="s">
        <v>94</v>
      </c>
      <c r="Y49" s="37" t="s">
        <v>94</v>
      </c>
      <c r="Z49" s="37" t="s">
        <v>94</v>
      </c>
      <c r="AA49" s="37" t="s">
        <v>83</v>
      </c>
      <c r="AB49" s="37" t="s">
        <v>94</v>
      </c>
      <c r="AC49" s="16"/>
      <c r="AD49" s="16"/>
      <c r="AE49" s="37" t="s">
        <v>94</v>
      </c>
      <c r="AF49" s="37" t="s">
        <v>94</v>
      </c>
      <c r="AG49" s="37" t="s">
        <v>94</v>
      </c>
      <c r="AH49" s="37" t="s">
        <v>94</v>
      </c>
      <c r="AI49" s="37" t="s">
        <v>94</v>
      </c>
      <c r="AJ49" s="37"/>
      <c r="AK49" s="37"/>
      <c r="AL49" s="37" t="s">
        <v>94</v>
      </c>
      <c r="AM49" s="37" t="s">
        <v>94</v>
      </c>
      <c r="AN49" s="37" t="s">
        <v>94</v>
      </c>
      <c r="AO49" s="37"/>
      <c r="AP49" s="126"/>
    </row>
    <row r="50" spans="1:42" s="60" customFormat="1" ht="22.5" customHeight="1" x14ac:dyDescent="0.25">
      <c r="A50" s="223">
        <v>361241</v>
      </c>
      <c r="B50" s="6">
        <v>7</v>
      </c>
      <c r="C50" s="8">
        <v>43</v>
      </c>
      <c r="D50" s="41" t="s">
        <v>52</v>
      </c>
      <c r="E50" s="81">
        <v>4058</v>
      </c>
      <c r="F50" s="185">
        <v>33519</v>
      </c>
      <c r="G50" s="275" t="s">
        <v>275</v>
      </c>
      <c r="H50" s="71">
        <v>43549</v>
      </c>
      <c r="I50" s="71">
        <v>43578</v>
      </c>
      <c r="J50" s="71">
        <v>44183</v>
      </c>
      <c r="K50" s="261" t="s">
        <v>91</v>
      </c>
      <c r="L50" s="299" t="s">
        <v>94</v>
      </c>
      <c r="M50" s="299" t="s">
        <v>94</v>
      </c>
      <c r="N50" s="299" t="s">
        <v>94</v>
      </c>
      <c r="O50" s="37"/>
      <c r="P50" s="37"/>
      <c r="Q50" s="37" t="s">
        <v>94</v>
      </c>
      <c r="R50" s="37" t="s">
        <v>94</v>
      </c>
      <c r="S50" s="37" t="s">
        <v>94</v>
      </c>
      <c r="T50" s="37" t="s">
        <v>94</v>
      </c>
      <c r="U50" s="37" t="s">
        <v>94</v>
      </c>
      <c r="V50" s="37"/>
      <c r="W50" s="37"/>
      <c r="X50" s="37" t="s">
        <v>94</v>
      </c>
      <c r="Y50" s="37" t="s">
        <v>94</v>
      </c>
      <c r="Z50" s="37" t="s">
        <v>94</v>
      </c>
      <c r="AA50" s="37" t="s">
        <v>94</v>
      </c>
      <c r="AB50" s="37" t="s">
        <v>94</v>
      </c>
      <c r="AC50" s="16"/>
      <c r="AD50" s="16"/>
      <c r="AE50" s="37" t="s">
        <v>94</v>
      </c>
      <c r="AF50" s="37" t="s">
        <v>94</v>
      </c>
      <c r="AG50" s="37" t="s">
        <v>94</v>
      </c>
      <c r="AH50" s="37" t="s">
        <v>94</v>
      </c>
      <c r="AI50" s="37" t="s">
        <v>94</v>
      </c>
      <c r="AJ50" s="37"/>
      <c r="AK50" s="37"/>
      <c r="AL50" s="37" t="s">
        <v>94</v>
      </c>
      <c r="AM50" s="37" t="s">
        <v>94</v>
      </c>
      <c r="AN50" s="37" t="s">
        <v>94</v>
      </c>
      <c r="AO50" s="37"/>
      <c r="AP50" s="126"/>
    </row>
    <row r="51" spans="1:42" s="60" customFormat="1" ht="22.5" customHeight="1" x14ac:dyDescent="0.25">
      <c r="A51" s="223">
        <v>361241</v>
      </c>
      <c r="B51" s="6">
        <v>12</v>
      </c>
      <c r="C51" s="7">
        <v>117</v>
      </c>
      <c r="D51" s="41" t="s">
        <v>53</v>
      </c>
      <c r="E51" s="76">
        <v>6218</v>
      </c>
      <c r="F51" s="185">
        <v>31274</v>
      </c>
      <c r="G51" s="273" t="s">
        <v>276</v>
      </c>
      <c r="H51" s="71">
        <v>43724</v>
      </c>
      <c r="I51" s="71">
        <v>43766</v>
      </c>
      <c r="J51" s="71">
        <v>44358</v>
      </c>
      <c r="K51" s="37" t="s">
        <v>94</v>
      </c>
      <c r="L51" s="96" t="s">
        <v>114</v>
      </c>
      <c r="M51" s="299" t="s">
        <v>94</v>
      </c>
      <c r="N51" s="299" t="s">
        <v>94</v>
      </c>
      <c r="O51" s="37"/>
      <c r="P51" s="37"/>
      <c r="Q51" s="37" t="s">
        <v>94</v>
      </c>
      <c r="R51" s="37" t="s">
        <v>94</v>
      </c>
      <c r="S51" s="37" t="s">
        <v>94</v>
      </c>
      <c r="T51" s="37" t="s">
        <v>94</v>
      </c>
      <c r="U51" s="37" t="s">
        <v>94</v>
      </c>
      <c r="V51" s="37"/>
      <c r="W51" s="37"/>
      <c r="X51" s="37" t="s">
        <v>94</v>
      </c>
      <c r="Y51" s="37" t="s">
        <v>94</v>
      </c>
      <c r="Z51" s="37" t="s">
        <v>94</v>
      </c>
      <c r="AA51" s="37" t="s">
        <v>94</v>
      </c>
      <c r="AB51" s="37" t="s">
        <v>94</v>
      </c>
      <c r="AC51" s="16"/>
      <c r="AD51" s="16"/>
      <c r="AE51" s="37" t="s">
        <v>94</v>
      </c>
      <c r="AF51" s="37" t="s">
        <v>94</v>
      </c>
      <c r="AG51" s="37" t="s">
        <v>94</v>
      </c>
      <c r="AH51" s="37" t="s">
        <v>404</v>
      </c>
      <c r="AI51" s="37" t="s">
        <v>94</v>
      </c>
      <c r="AJ51" s="37"/>
      <c r="AK51" s="37"/>
      <c r="AL51" s="37" t="s">
        <v>94</v>
      </c>
      <c r="AM51" s="37" t="s">
        <v>404</v>
      </c>
      <c r="AN51" s="37" t="s">
        <v>94</v>
      </c>
      <c r="AO51" s="37"/>
      <c r="AP51" s="126"/>
    </row>
    <row r="52" spans="1:42" s="60" customFormat="1" ht="22.5" customHeight="1" x14ac:dyDescent="0.25">
      <c r="A52" s="223">
        <v>361241</v>
      </c>
      <c r="B52" s="6" t="s">
        <v>17</v>
      </c>
      <c r="C52" s="7"/>
      <c r="D52" s="41" t="s">
        <v>55</v>
      </c>
      <c r="E52" s="76">
        <v>6062</v>
      </c>
      <c r="F52" s="185">
        <v>28469</v>
      </c>
      <c r="G52" s="179" t="s">
        <v>278</v>
      </c>
      <c r="H52" s="71"/>
      <c r="I52" s="71">
        <v>44067</v>
      </c>
      <c r="J52" s="71">
        <v>44183</v>
      </c>
      <c r="K52" s="37" t="s">
        <v>94</v>
      </c>
      <c r="L52" s="37" t="s">
        <v>94</v>
      </c>
      <c r="M52" s="37" t="s">
        <v>93</v>
      </c>
      <c r="N52" s="37" t="s">
        <v>91</v>
      </c>
      <c r="O52" s="37" t="s">
        <v>91</v>
      </c>
      <c r="P52" s="37" t="s">
        <v>91</v>
      </c>
      <c r="Q52" s="37" t="s">
        <v>94</v>
      </c>
      <c r="R52" s="37" t="s">
        <v>94</v>
      </c>
      <c r="S52" s="37" t="s">
        <v>94</v>
      </c>
      <c r="T52" s="37" t="s">
        <v>94</v>
      </c>
      <c r="U52" s="37" t="s">
        <v>94</v>
      </c>
      <c r="V52" s="37"/>
      <c r="W52" s="37"/>
      <c r="X52" s="37" t="s">
        <v>94</v>
      </c>
      <c r="Y52" s="37" t="s">
        <v>94</v>
      </c>
      <c r="Z52" s="37" t="s">
        <v>94</v>
      </c>
      <c r="AA52" s="37" t="s">
        <v>94</v>
      </c>
      <c r="AB52" s="37" t="s">
        <v>94</v>
      </c>
      <c r="AC52" s="16"/>
      <c r="AD52" s="16"/>
      <c r="AE52" s="37" t="s">
        <v>94</v>
      </c>
      <c r="AF52" s="37" t="s">
        <v>94</v>
      </c>
      <c r="AG52" s="37" t="s">
        <v>94</v>
      </c>
      <c r="AH52" s="37" t="s">
        <v>94</v>
      </c>
      <c r="AI52" s="37" t="s">
        <v>94</v>
      </c>
      <c r="AJ52" s="37"/>
      <c r="AK52" s="37"/>
      <c r="AL52" s="37" t="s">
        <v>94</v>
      </c>
      <c r="AM52" s="37" t="s">
        <v>94</v>
      </c>
      <c r="AN52" s="37" t="s">
        <v>94</v>
      </c>
      <c r="AO52" s="37"/>
      <c r="AP52" s="126"/>
    </row>
    <row r="53" spans="1:42" s="60" customFormat="1" ht="22.5" customHeight="1" x14ac:dyDescent="0.25">
      <c r="A53" s="223">
        <v>361241</v>
      </c>
      <c r="B53" s="6">
        <v>14</v>
      </c>
      <c r="C53" s="7">
        <v>65</v>
      </c>
      <c r="D53" s="32" t="s">
        <v>177</v>
      </c>
      <c r="E53" s="81">
        <v>4156</v>
      </c>
      <c r="F53" s="185">
        <v>32821</v>
      </c>
      <c r="G53" s="275" t="s">
        <v>308</v>
      </c>
      <c r="H53" s="71">
        <v>43864</v>
      </c>
      <c r="I53" s="71">
        <v>43963</v>
      </c>
      <c r="J53" s="71">
        <v>44498</v>
      </c>
      <c r="K53" s="37" t="s">
        <v>91</v>
      </c>
      <c r="L53" s="37" t="s">
        <v>91</v>
      </c>
      <c r="M53" s="37" t="s">
        <v>91</v>
      </c>
      <c r="N53" s="37" t="s">
        <v>96</v>
      </c>
      <c r="O53" s="37" t="s">
        <v>96</v>
      </c>
      <c r="P53" s="37"/>
      <c r="Q53" s="37" t="s">
        <v>91</v>
      </c>
      <c r="R53" s="37" t="s">
        <v>91</v>
      </c>
      <c r="S53" s="37" t="s">
        <v>91</v>
      </c>
      <c r="T53" s="37" t="s">
        <v>96</v>
      </c>
      <c r="U53" s="37" t="s">
        <v>96</v>
      </c>
      <c r="V53" s="37"/>
      <c r="W53" s="37"/>
      <c r="X53" s="37" t="s">
        <v>94</v>
      </c>
      <c r="Y53" s="37" t="s">
        <v>94</v>
      </c>
      <c r="Z53" s="37" t="s">
        <v>94</v>
      </c>
      <c r="AA53" s="37" t="s">
        <v>94</v>
      </c>
      <c r="AB53" s="37" t="s">
        <v>93</v>
      </c>
      <c r="AC53" s="16"/>
      <c r="AD53" s="16"/>
      <c r="AE53" s="37" t="s">
        <v>94</v>
      </c>
      <c r="AF53" s="37" t="s">
        <v>94</v>
      </c>
      <c r="AG53" s="37" t="s">
        <v>94</v>
      </c>
      <c r="AH53" s="37" t="s">
        <v>94</v>
      </c>
      <c r="AI53" s="37" t="s">
        <v>94</v>
      </c>
      <c r="AJ53" s="37"/>
      <c r="AK53" s="37"/>
      <c r="AL53" s="37" t="s">
        <v>94</v>
      </c>
      <c r="AM53" s="37" t="s">
        <v>93</v>
      </c>
      <c r="AN53" s="37" t="s">
        <v>109</v>
      </c>
      <c r="AO53" s="37"/>
      <c r="AP53" s="126"/>
    </row>
    <row r="54" spans="1:42" s="60" customFormat="1" ht="22.5" customHeight="1" x14ac:dyDescent="0.25">
      <c r="A54" s="223">
        <v>361241</v>
      </c>
      <c r="B54" s="6">
        <v>15</v>
      </c>
      <c r="C54" s="7"/>
      <c r="D54" s="11" t="s">
        <v>355</v>
      </c>
      <c r="E54" s="107">
        <v>5912</v>
      </c>
      <c r="F54" s="70">
        <v>26901</v>
      </c>
      <c r="G54" s="275" t="s">
        <v>310</v>
      </c>
      <c r="H54" s="71">
        <v>43969</v>
      </c>
      <c r="I54" s="71">
        <v>44011</v>
      </c>
      <c r="J54" s="71">
        <v>44610</v>
      </c>
      <c r="K54" s="37" t="s">
        <v>94</v>
      </c>
      <c r="L54" s="37" t="s">
        <v>94</v>
      </c>
      <c r="M54" s="37" t="s">
        <v>94</v>
      </c>
      <c r="N54" s="37" t="s">
        <v>94</v>
      </c>
      <c r="O54" s="37"/>
      <c r="P54" s="37"/>
      <c r="Q54" s="37" t="s">
        <v>94</v>
      </c>
      <c r="R54" s="37" t="s">
        <v>94</v>
      </c>
      <c r="S54" s="37" t="s">
        <v>94</v>
      </c>
      <c r="T54" s="37" t="s">
        <v>94</v>
      </c>
      <c r="U54" s="37" t="s">
        <v>94</v>
      </c>
      <c r="V54" s="37"/>
      <c r="W54" s="37"/>
      <c r="X54" s="37" t="s">
        <v>94</v>
      </c>
      <c r="Y54" s="37" t="s">
        <v>94</v>
      </c>
      <c r="Z54" s="37" t="s">
        <v>94</v>
      </c>
      <c r="AA54" s="37" t="s">
        <v>94</v>
      </c>
      <c r="AB54" s="37" t="s">
        <v>94</v>
      </c>
      <c r="AC54" s="16"/>
      <c r="AD54" s="16"/>
      <c r="AE54" s="37" t="s">
        <v>94</v>
      </c>
      <c r="AF54" s="37" t="s">
        <v>94</v>
      </c>
      <c r="AG54" s="37" t="s">
        <v>94</v>
      </c>
      <c r="AH54" s="37" t="s">
        <v>94</v>
      </c>
      <c r="AI54" s="37" t="s">
        <v>94</v>
      </c>
      <c r="AJ54" s="37"/>
      <c r="AK54" s="37"/>
      <c r="AL54" s="37" t="s">
        <v>94</v>
      </c>
      <c r="AM54" s="37" t="s">
        <v>94</v>
      </c>
      <c r="AN54" s="37" t="s">
        <v>94</v>
      </c>
      <c r="AO54" s="37"/>
      <c r="AP54" s="126"/>
    </row>
    <row r="55" spans="1:42" s="60" customFormat="1" ht="22.5" customHeight="1" x14ac:dyDescent="0.25">
      <c r="A55" s="223">
        <v>361241</v>
      </c>
      <c r="B55" s="6">
        <v>15</v>
      </c>
      <c r="C55" s="7"/>
      <c r="D55" s="11" t="s">
        <v>356</v>
      </c>
      <c r="E55" s="107">
        <v>2700</v>
      </c>
      <c r="F55" s="70">
        <v>29000</v>
      </c>
      <c r="G55" s="275" t="s">
        <v>312</v>
      </c>
      <c r="H55" s="71">
        <v>43969</v>
      </c>
      <c r="I55" s="71">
        <v>44011</v>
      </c>
      <c r="J55" s="71">
        <v>44610</v>
      </c>
      <c r="K55" s="37" t="s">
        <v>94</v>
      </c>
      <c r="L55" s="37" t="s">
        <v>94</v>
      </c>
      <c r="M55" s="37" t="s">
        <v>94</v>
      </c>
      <c r="N55" s="37" t="s">
        <v>94</v>
      </c>
      <c r="O55" s="37"/>
      <c r="P55" s="37"/>
      <c r="Q55" s="37" t="s">
        <v>94</v>
      </c>
      <c r="R55" s="37" t="s">
        <v>94</v>
      </c>
      <c r="S55" s="37" t="s">
        <v>94</v>
      </c>
      <c r="T55" s="37" t="s">
        <v>94</v>
      </c>
      <c r="U55" s="37" t="s">
        <v>94</v>
      </c>
      <c r="V55" s="37"/>
      <c r="W55" s="37"/>
      <c r="X55" s="37" t="s">
        <v>94</v>
      </c>
      <c r="Y55" s="37" t="s">
        <v>94</v>
      </c>
      <c r="Z55" s="37" t="s">
        <v>94</v>
      </c>
      <c r="AA55" s="37" t="s">
        <v>94</v>
      </c>
      <c r="AB55" s="37" t="s">
        <v>94</v>
      </c>
      <c r="AC55" s="16"/>
      <c r="AD55" s="16"/>
      <c r="AE55" s="37" t="s">
        <v>94</v>
      </c>
      <c r="AF55" s="37" t="s">
        <v>94</v>
      </c>
      <c r="AG55" s="37" t="s">
        <v>94</v>
      </c>
      <c r="AH55" s="37" t="s">
        <v>94</v>
      </c>
      <c r="AI55" s="37" t="s">
        <v>94</v>
      </c>
      <c r="AJ55" s="37"/>
      <c r="AK55" s="37"/>
      <c r="AL55" s="37" t="s">
        <v>94</v>
      </c>
      <c r="AM55" s="37" t="s">
        <v>94</v>
      </c>
      <c r="AN55" s="37" t="s">
        <v>94</v>
      </c>
      <c r="AO55" s="37"/>
      <c r="AP55" s="126"/>
    </row>
    <row r="56" spans="1:42" s="60" customFormat="1" ht="22.5" customHeight="1" x14ac:dyDescent="0.25">
      <c r="A56" s="223">
        <v>361241</v>
      </c>
      <c r="B56" s="6">
        <v>7</v>
      </c>
      <c r="C56" s="7">
        <v>21</v>
      </c>
      <c r="D56" s="41" t="s">
        <v>56</v>
      </c>
      <c r="E56" s="81">
        <v>3106</v>
      </c>
      <c r="F56" s="185">
        <v>35057</v>
      </c>
      <c r="G56" s="275" t="s">
        <v>279</v>
      </c>
      <c r="H56" s="71">
        <v>43521</v>
      </c>
      <c r="I56" s="71">
        <v>43578</v>
      </c>
      <c r="J56" s="71">
        <v>44155</v>
      </c>
      <c r="K56" s="37" t="s">
        <v>94</v>
      </c>
      <c r="L56" s="37" t="s">
        <v>94</v>
      </c>
      <c r="M56" s="37" t="s">
        <v>94</v>
      </c>
      <c r="N56" s="37" t="s">
        <v>83</v>
      </c>
      <c r="O56" s="37"/>
      <c r="P56" s="37"/>
      <c r="Q56" s="37" t="s">
        <v>94</v>
      </c>
      <c r="R56" s="37" t="s">
        <v>94</v>
      </c>
      <c r="S56" s="37" t="s">
        <v>94</v>
      </c>
      <c r="T56" s="37" t="s">
        <v>94</v>
      </c>
      <c r="U56" s="37" t="s">
        <v>94</v>
      </c>
      <c r="V56" s="37"/>
      <c r="W56" s="37"/>
      <c r="X56" s="37" t="s">
        <v>91</v>
      </c>
      <c r="Y56" s="37" t="s">
        <v>91</v>
      </c>
      <c r="Z56" s="37" t="s">
        <v>91</v>
      </c>
      <c r="AA56" s="37" t="s">
        <v>96</v>
      </c>
      <c r="AB56" s="37" t="s">
        <v>96</v>
      </c>
      <c r="AC56" s="16"/>
      <c r="AD56" s="16"/>
      <c r="AE56" s="37" t="s">
        <v>94</v>
      </c>
      <c r="AF56" s="37" t="s">
        <v>94</v>
      </c>
      <c r="AG56" s="37" t="s">
        <v>94</v>
      </c>
      <c r="AH56" s="37" t="s">
        <v>94</v>
      </c>
      <c r="AI56" s="37" t="s">
        <v>94</v>
      </c>
      <c r="AJ56" s="37"/>
      <c r="AK56" s="37"/>
      <c r="AL56" s="37" t="s">
        <v>94</v>
      </c>
      <c r="AM56" s="37" t="s">
        <v>94</v>
      </c>
      <c r="AN56" s="37" t="s">
        <v>94</v>
      </c>
      <c r="AO56" s="37"/>
      <c r="AP56" s="126"/>
    </row>
    <row r="57" spans="1:42" s="60" customFormat="1" ht="22.5" customHeight="1" x14ac:dyDescent="0.25">
      <c r="A57" s="223">
        <v>361241</v>
      </c>
      <c r="B57" s="6">
        <v>6</v>
      </c>
      <c r="C57" s="99">
        <v>103</v>
      </c>
      <c r="D57" s="41" t="s">
        <v>57</v>
      </c>
      <c r="E57" s="81">
        <v>2370</v>
      </c>
      <c r="F57" s="186">
        <v>31790</v>
      </c>
      <c r="G57" s="275" t="s">
        <v>280</v>
      </c>
      <c r="H57" s="71">
        <v>43489</v>
      </c>
      <c r="I57" s="71">
        <v>43521</v>
      </c>
      <c r="J57" s="71">
        <v>44127</v>
      </c>
      <c r="K57" s="37" t="s">
        <v>94</v>
      </c>
      <c r="L57" s="37" t="s">
        <v>94</v>
      </c>
      <c r="M57" s="37" t="s">
        <v>94</v>
      </c>
      <c r="N57" s="37" t="s">
        <v>94</v>
      </c>
      <c r="O57" s="37"/>
      <c r="P57" s="37"/>
      <c r="Q57" s="37" t="s">
        <v>94</v>
      </c>
      <c r="R57" s="37" t="s">
        <v>94</v>
      </c>
      <c r="S57" s="37" t="s">
        <v>83</v>
      </c>
      <c r="T57" s="37" t="s">
        <v>94</v>
      </c>
      <c r="U57" s="37" t="s">
        <v>94</v>
      </c>
      <c r="V57" s="37"/>
      <c r="W57" s="37"/>
      <c r="X57" s="37" t="s">
        <v>83</v>
      </c>
      <c r="Y57" s="37" t="s">
        <v>94</v>
      </c>
      <c r="Z57" s="37" t="s">
        <v>94</v>
      </c>
      <c r="AA57" s="37" t="s">
        <v>94</v>
      </c>
      <c r="AB57" s="37" t="s">
        <v>94</v>
      </c>
      <c r="AC57" s="16"/>
      <c r="AD57" s="16"/>
      <c r="AE57" s="37" t="s">
        <v>94</v>
      </c>
      <c r="AF57" s="37" t="s">
        <v>94</v>
      </c>
      <c r="AG57" s="37" t="s">
        <v>94</v>
      </c>
      <c r="AH57" s="37" t="s">
        <v>94</v>
      </c>
      <c r="AI57" s="37" t="s">
        <v>94</v>
      </c>
      <c r="AJ57" s="37"/>
      <c r="AK57" s="37"/>
      <c r="AL57" s="37" t="s">
        <v>114</v>
      </c>
      <c r="AM57" s="37" t="s">
        <v>94</v>
      </c>
      <c r="AN57" s="37" t="s">
        <v>94</v>
      </c>
      <c r="AO57" s="37"/>
      <c r="AP57" s="126"/>
    </row>
    <row r="58" spans="1:42" s="60" customFormat="1" ht="22.5" customHeight="1" x14ac:dyDescent="0.25">
      <c r="A58" s="223">
        <v>361241</v>
      </c>
      <c r="B58" s="6">
        <v>6</v>
      </c>
      <c r="C58" s="99">
        <v>104</v>
      </c>
      <c r="D58" s="41" t="s">
        <v>58</v>
      </c>
      <c r="E58" s="81">
        <v>4897</v>
      </c>
      <c r="F58" s="186">
        <v>36309</v>
      </c>
      <c r="G58" s="275" t="s">
        <v>281</v>
      </c>
      <c r="H58" s="71">
        <v>43489</v>
      </c>
      <c r="I58" s="71">
        <v>43521</v>
      </c>
      <c r="J58" s="71">
        <v>44127</v>
      </c>
      <c r="K58" s="37" t="s">
        <v>94</v>
      </c>
      <c r="L58" s="37" t="s">
        <v>94</v>
      </c>
      <c r="M58" s="37" t="s">
        <v>94</v>
      </c>
      <c r="N58" s="37" t="s">
        <v>94</v>
      </c>
      <c r="O58" s="37"/>
      <c r="P58" s="37"/>
      <c r="Q58" s="37" t="s">
        <v>94</v>
      </c>
      <c r="R58" s="37" t="s">
        <v>94</v>
      </c>
      <c r="S58" s="96" t="s">
        <v>107</v>
      </c>
      <c r="T58" s="37" t="s">
        <v>94</v>
      </c>
      <c r="U58" s="37" t="s">
        <v>94</v>
      </c>
      <c r="V58" s="37"/>
      <c r="W58" s="37"/>
      <c r="X58" s="37" t="s">
        <v>94</v>
      </c>
      <c r="Y58" s="37" t="s">
        <v>14</v>
      </c>
      <c r="Z58" s="37" t="s">
        <v>94</v>
      </c>
      <c r="AA58" s="37" t="s">
        <v>94</v>
      </c>
      <c r="AB58" s="37" t="s">
        <v>94</v>
      </c>
      <c r="AC58" s="16"/>
      <c r="AD58" s="16"/>
      <c r="AE58" s="37" t="s">
        <v>94</v>
      </c>
      <c r="AF58" s="37" t="s">
        <v>107</v>
      </c>
      <c r="AG58" s="37" t="s">
        <v>14</v>
      </c>
      <c r="AH58" s="37" t="s">
        <v>114</v>
      </c>
      <c r="AI58" s="37" t="s">
        <v>94</v>
      </c>
      <c r="AJ58" s="37"/>
      <c r="AK58" s="37"/>
      <c r="AL58" s="37" t="s">
        <v>91</v>
      </c>
      <c r="AM58" s="37" t="s">
        <v>91</v>
      </c>
      <c r="AN58" s="37" t="s">
        <v>91</v>
      </c>
      <c r="AO58" s="37"/>
      <c r="AP58" s="126"/>
    </row>
    <row r="59" spans="1:42" s="60" customFormat="1" ht="22.5" customHeight="1" x14ac:dyDescent="0.25">
      <c r="A59" s="223">
        <v>361241</v>
      </c>
      <c r="B59" s="6">
        <v>4</v>
      </c>
      <c r="C59" s="7">
        <v>57</v>
      </c>
      <c r="D59" s="41" t="s">
        <v>59</v>
      </c>
      <c r="E59" s="108">
        <v>4282</v>
      </c>
      <c r="F59" s="186">
        <v>36143</v>
      </c>
      <c r="G59" s="273" t="s">
        <v>282</v>
      </c>
      <c r="H59" s="71">
        <v>43430</v>
      </c>
      <c r="I59" s="71">
        <v>43488</v>
      </c>
      <c r="J59" s="71">
        <v>44113</v>
      </c>
      <c r="K59" s="37" t="s">
        <v>94</v>
      </c>
      <c r="L59" s="37" t="s">
        <v>94</v>
      </c>
      <c r="M59" s="37" t="s">
        <v>94</v>
      </c>
      <c r="N59" s="37" t="s">
        <v>94</v>
      </c>
      <c r="O59" s="37"/>
      <c r="P59" s="37"/>
      <c r="Q59" s="37" t="s">
        <v>94</v>
      </c>
      <c r="R59" s="37" t="s">
        <v>94</v>
      </c>
      <c r="S59" s="37" t="s">
        <v>94</v>
      </c>
      <c r="T59" s="37" t="s">
        <v>94</v>
      </c>
      <c r="U59" s="37" t="s">
        <v>94</v>
      </c>
      <c r="V59" s="37"/>
      <c r="W59" s="37"/>
      <c r="X59" s="37" t="s">
        <v>83</v>
      </c>
      <c r="Y59" s="37" t="s">
        <v>94</v>
      </c>
      <c r="Z59" s="37" t="s">
        <v>94</v>
      </c>
      <c r="AA59" s="37" t="s">
        <v>94</v>
      </c>
      <c r="AB59" s="37" t="s">
        <v>83</v>
      </c>
      <c r="AC59" s="16"/>
      <c r="AD59" s="16"/>
      <c r="AE59" s="37" t="s">
        <v>94</v>
      </c>
      <c r="AF59" s="37" t="s">
        <v>94</v>
      </c>
      <c r="AG59" s="37" t="s">
        <v>94</v>
      </c>
      <c r="AH59" s="37" t="s">
        <v>94</v>
      </c>
      <c r="AI59" s="37" t="s">
        <v>94</v>
      </c>
      <c r="AJ59" s="37"/>
      <c r="AK59" s="37"/>
      <c r="AL59" s="37" t="s">
        <v>94</v>
      </c>
      <c r="AM59" s="37" t="s">
        <v>94</v>
      </c>
      <c r="AN59" s="37" t="s">
        <v>94</v>
      </c>
      <c r="AO59" s="37"/>
      <c r="AP59" s="126"/>
    </row>
    <row r="60" spans="1:42" s="60" customFormat="1" ht="22.5" customHeight="1" x14ac:dyDescent="0.25">
      <c r="A60" s="223">
        <v>361241</v>
      </c>
      <c r="B60" s="6">
        <v>9</v>
      </c>
      <c r="C60" s="9">
        <v>110</v>
      </c>
      <c r="D60" s="41" t="s">
        <v>60</v>
      </c>
      <c r="E60" s="106">
        <v>5740</v>
      </c>
      <c r="F60" s="185">
        <v>28712</v>
      </c>
      <c r="G60" s="273" t="s">
        <v>283</v>
      </c>
      <c r="H60" s="71">
        <v>43578</v>
      </c>
      <c r="I60" s="71">
        <v>43640</v>
      </c>
      <c r="J60" s="71">
        <v>44213</v>
      </c>
      <c r="K60" s="37" t="s">
        <v>94</v>
      </c>
      <c r="L60" s="37" t="s">
        <v>94</v>
      </c>
      <c r="M60" s="37" t="s">
        <v>94</v>
      </c>
      <c r="N60" s="37" t="s">
        <v>94</v>
      </c>
      <c r="O60" s="37"/>
      <c r="P60" s="37"/>
      <c r="Q60" s="37" t="s">
        <v>94</v>
      </c>
      <c r="R60" s="37" t="s">
        <v>94</v>
      </c>
      <c r="S60" s="37" t="s">
        <v>94</v>
      </c>
      <c r="T60" s="37" t="s">
        <v>94</v>
      </c>
      <c r="U60" s="37" t="s">
        <v>94</v>
      </c>
      <c r="V60" s="37"/>
      <c r="W60" s="37"/>
      <c r="X60" s="37" t="s">
        <v>94</v>
      </c>
      <c r="Y60" s="37" t="s">
        <v>94</v>
      </c>
      <c r="Z60" s="37" t="s">
        <v>91</v>
      </c>
      <c r="AA60" s="37" t="s">
        <v>91</v>
      </c>
      <c r="AB60" s="37" t="s">
        <v>91</v>
      </c>
      <c r="AC60" s="37" t="s">
        <v>96</v>
      </c>
      <c r="AD60" s="16"/>
      <c r="AE60" s="37" t="s">
        <v>94</v>
      </c>
      <c r="AF60" s="37" t="s">
        <v>94</v>
      </c>
      <c r="AG60" s="37" t="s">
        <v>94</v>
      </c>
      <c r="AH60" s="37" t="s">
        <v>94</v>
      </c>
      <c r="AI60" s="37" t="s">
        <v>94</v>
      </c>
      <c r="AJ60" s="37"/>
      <c r="AK60" s="37"/>
      <c r="AL60" s="37" t="s">
        <v>94</v>
      </c>
      <c r="AM60" s="37" t="s">
        <v>94</v>
      </c>
      <c r="AN60" s="37" t="s">
        <v>94</v>
      </c>
      <c r="AO60" s="37"/>
      <c r="AP60" s="126"/>
    </row>
    <row r="61" spans="1:42" s="60" customFormat="1" ht="22.5" customHeight="1" x14ac:dyDescent="0.25">
      <c r="A61" s="223">
        <v>361241</v>
      </c>
      <c r="B61" s="6">
        <v>12</v>
      </c>
      <c r="C61" s="7">
        <v>77</v>
      </c>
      <c r="D61" s="41" t="s">
        <v>61</v>
      </c>
      <c r="E61" s="76">
        <v>6049</v>
      </c>
      <c r="F61" s="185">
        <v>32001</v>
      </c>
      <c r="G61" s="273" t="s">
        <v>284</v>
      </c>
      <c r="H61" s="71">
        <v>43724</v>
      </c>
      <c r="I61" s="71">
        <v>43766</v>
      </c>
      <c r="J61" s="71">
        <v>44358</v>
      </c>
      <c r="K61" s="37" t="s">
        <v>94</v>
      </c>
      <c r="L61" s="96" t="s">
        <v>114</v>
      </c>
      <c r="M61" s="37" t="s">
        <v>94</v>
      </c>
      <c r="N61" s="37" t="s">
        <v>94</v>
      </c>
      <c r="O61" s="37"/>
      <c r="P61" s="37"/>
      <c r="Q61" s="37" t="s">
        <v>94</v>
      </c>
      <c r="R61" s="37" t="s">
        <v>94</v>
      </c>
      <c r="S61" s="37" t="s">
        <v>94</v>
      </c>
      <c r="T61" s="37" t="s">
        <v>94</v>
      </c>
      <c r="U61" s="37" t="s">
        <v>94</v>
      </c>
      <c r="V61" s="37"/>
      <c r="W61" s="37"/>
      <c r="X61" s="37" t="s">
        <v>94</v>
      </c>
      <c r="Y61" s="37" t="s">
        <v>94</v>
      </c>
      <c r="Z61" s="37" t="s">
        <v>94</v>
      </c>
      <c r="AA61" s="37" t="s">
        <v>94</v>
      </c>
      <c r="AB61" s="37" t="s">
        <v>94</v>
      </c>
      <c r="AC61" s="16"/>
      <c r="AD61" s="16"/>
      <c r="AE61" s="37" t="s">
        <v>94</v>
      </c>
      <c r="AF61" s="37" t="s">
        <v>94</v>
      </c>
      <c r="AG61" s="37" t="s">
        <v>94</v>
      </c>
      <c r="AH61" s="37" t="s">
        <v>94</v>
      </c>
      <c r="AI61" s="37" t="s">
        <v>94</v>
      </c>
      <c r="AJ61" s="37"/>
      <c r="AK61" s="37"/>
      <c r="AL61" s="37" t="s">
        <v>94</v>
      </c>
      <c r="AM61" s="37" t="s">
        <v>404</v>
      </c>
      <c r="AN61" s="37" t="s">
        <v>94</v>
      </c>
      <c r="AO61" s="37"/>
      <c r="AP61" s="126"/>
    </row>
    <row r="62" spans="1:42" s="60" customFormat="1" ht="22.5" customHeight="1" x14ac:dyDescent="0.25">
      <c r="A62" s="223">
        <v>361241</v>
      </c>
      <c r="B62" s="6">
        <v>15</v>
      </c>
      <c r="C62" s="7"/>
      <c r="D62" s="11" t="s">
        <v>357</v>
      </c>
      <c r="E62" s="107">
        <v>3177</v>
      </c>
      <c r="F62" s="35">
        <v>31850</v>
      </c>
      <c r="G62" s="273"/>
      <c r="H62" s="71">
        <v>43970</v>
      </c>
      <c r="I62" s="71">
        <v>44093</v>
      </c>
      <c r="J62" s="71">
        <v>44610</v>
      </c>
      <c r="K62" s="64"/>
      <c r="L62" s="288"/>
      <c r="M62" s="64"/>
      <c r="N62" s="64"/>
      <c r="O62" s="37"/>
      <c r="P62" s="37"/>
      <c r="Q62" s="64"/>
      <c r="R62" s="64"/>
      <c r="S62" s="64"/>
      <c r="T62" s="288"/>
      <c r="U62" s="64"/>
      <c r="V62" s="37"/>
      <c r="W62" s="37"/>
      <c r="X62" s="64"/>
      <c r="Y62" s="64"/>
      <c r="Z62" s="74" t="s">
        <v>460</v>
      </c>
      <c r="AA62" s="64"/>
      <c r="AB62" s="74"/>
      <c r="AC62" s="16"/>
      <c r="AD62" s="16"/>
      <c r="AE62" s="37" t="s">
        <v>91</v>
      </c>
      <c r="AF62" s="37" t="s">
        <v>91</v>
      </c>
      <c r="AG62" s="37" t="s">
        <v>91</v>
      </c>
      <c r="AH62" s="37" t="s">
        <v>96</v>
      </c>
      <c r="AI62" s="37" t="s">
        <v>96</v>
      </c>
      <c r="AJ62" s="37"/>
      <c r="AK62" s="37"/>
      <c r="AL62" s="37" t="s">
        <v>93</v>
      </c>
      <c r="AM62" s="37" t="s">
        <v>93</v>
      </c>
      <c r="AN62" s="37" t="s">
        <v>91</v>
      </c>
      <c r="AO62" s="37"/>
      <c r="AP62" s="126"/>
    </row>
    <row r="63" spans="1:42" s="60" customFormat="1" ht="22.5" customHeight="1" x14ac:dyDescent="0.25">
      <c r="A63" s="223">
        <v>361241</v>
      </c>
      <c r="B63" s="6">
        <v>12</v>
      </c>
      <c r="C63" s="7">
        <v>69</v>
      </c>
      <c r="D63" s="41" t="s">
        <v>63</v>
      </c>
      <c r="E63" s="76">
        <v>3655</v>
      </c>
      <c r="F63" s="185">
        <v>35364</v>
      </c>
      <c r="G63" s="273" t="s">
        <v>286</v>
      </c>
      <c r="H63" s="71">
        <v>43724</v>
      </c>
      <c r="I63" s="71">
        <v>43766</v>
      </c>
      <c r="J63" s="71">
        <v>44358</v>
      </c>
      <c r="K63" s="37" t="s">
        <v>94</v>
      </c>
      <c r="L63" s="37" t="s">
        <v>91</v>
      </c>
      <c r="M63" s="37" t="s">
        <v>94</v>
      </c>
      <c r="N63" s="37" t="s">
        <v>94</v>
      </c>
      <c r="O63" s="37"/>
      <c r="P63" s="37"/>
      <c r="Q63" s="37" t="s">
        <v>83</v>
      </c>
      <c r="R63" s="37" t="s">
        <v>94</v>
      </c>
      <c r="S63" s="37" t="s">
        <v>94</v>
      </c>
      <c r="T63" s="37" t="s">
        <v>94</v>
      </c>
      <c r="U63" s="37" t="s">
        <v>94</v>
      </c>
      <c r="V63" s="37"/>
      <c r="W63" s="37"/>
      <c r="X63" s="37" t="s">
        <v>107</v>
      </c>
      <c r="Y63" s="37" t="s">
        <v>94</v>
      </c>
      <c r="Z63" s="37" t="s">
        <v>94</v>
      </c>
      <c r="AA63" s="37" t="s">
        <v>94</v>
      </c>
      <c r="AB63" s="37" t="s">
        <v>83</v>
      </c>
      <c r="AC63" s="16"/>
      <c r="AD63" s="16"/>
      <c r="AE63" s="37" t="s">
        <v>94</v>
      </c>
      <c r="AF63" s="37" t="s">
        <v>94</v>
      </c>
      <c r="AG63" s="37" t="s">
        <v>91</v>
      </c>
      <c r="AH63" s="37" t="s">
        <v>94</v>
      </c>
      <c r="AI63" s="37" t="s">
        <v>94</v>
      </c>
      <c r="AJ63" s="37"/>
      <c r="AK63" s="37"/>
      <c r="AL63" s="37" t="s">
        <v>94</v>
      </c>
      <c r="AM63" s="37" t="s">
        <v>94</v>
      </c>
      <c r="AN63" s="37" t="s">
        <v>93</v>
      </c>
      <c r="AO63" s="37"/>
      <c r="AP63" s="126"/>
    </row>
    <row r="64" spans="1:42" s="60" customFormat="1" ht="22.5" customHeight="1" x14ac:dyDescent="0.25">
      <c r="A64" s="223">
        <v>361241</v>
      </c>
      <c r="B64" s="6">
        <v>4</v>
      </c>
      <c r="C64" s="7">
        <v>78</v>
      </c>
      <c r="D64" s="51" t="s">
        <v>64</v>
      </c>
      <c r="E64" s="108">
        <v>5343</v>
      </c>
      <c r="F64" s="186">
        <v>30861</v>
      </c>
      <c r="G64" s="275" t="s">
        <v>287</v>
      </c>
      <c r="H64" s="71">
        <v>43430</v>
      </c>
      <c r="I64" s="71">
        <v>43488</v>
      </c>
      <c r="J64" s="71">
        <v>44113</v>
      </c>
      <c r="K64" s="37" t="s">
        <v>94</v>
      </c>
      <c r="L64" s="37" t="s">
        <v>94</v>
      </c>
      <c r="M64" s="37" t="s">
        <v>94</v>
      </c>
      <c r="N64" s="37" t="s">
        <v>94</v>
      </c>
      <c r="O64" s="37"/>
      <c r="P64" s="37"/>
      <c r="Q64" s="37" t="s">
        <v>94</v>
      </c>
      <c r="R64" s="37" t="s">
        <v>94</v>
      </c>
      <c r="S64" s="37" t="s">
        <v>94</v>
      </c>
      <c r="T64" s="37" t="s">
        <v>94</v>
      </c>
      <c r="U64" s="37" t="s">
        <v>94</v>
      </c>
      <c r="V64" s="37"/>
      <c r="W64" s="37"/>
      <c r="X64" s="37" t="s">
        <v>94</v>
      </c>
      <c r="Y64" s="37" t="s">
        <v>94</v>
      </c>
      <c r="Z64" s="37" t="s">
        <v>94</v>
      </c>
      <c r="AA64" s="37" t="s">
        <v>94</v>
      </c>
      <c r="AB64" s="37" t="s">
        <v>83</v>
      </c>
      <c r="AC64" s="16"/>
      <c r="AD64" s="16"/>
      <c r="AE64" s="37" t="s">
        <v>94</v>
      </c>
      <c r="AF64" s="37" t="s">
        <v>94</v>
      </c>
      <c r="AG64" s="37" t="s">
        <v>94</v>
      </c>
      <c r="AH64" s="37" t="s">
        <v>94</v>
      </c>
      <c r="AI64" s="37" t="s">
        <v>94</v>
      </c>
      <c r="AJ64" s="37"/>
      <c r="AK64" s="37"/>
      <c r="AL64" s="37" t="s">
        <v>94</v>
      </c>
      <c r="AM64" s="37" t="s">
        <v>94</v>
      </c>
      <c r="AN64" s="37" t="s">
        <v>83</v>
      </c>
      <c r="AO64" s="37"/>
      <c r="AP64" s="126"/>
    </row>
    <row r="65" spans="1:42" s="60" customFormat="1" ht="22.5" customHeight="1" x14ac:dyDescent="0.25">
      <c r="A65" s="223">
        <v>361241</v>
      </c>
      <c r="B65" s="6">
        <v>13</v>
      </c>
      <c r="C65" s="7">
        <v>23</v>
      </c>
      <c r="D65" s="41" t="s">
        <v>77</v>
      </c>
      <c r="E65" s="81">
        <v>3928</v>
      </c>
      <c r="F65" s="185">
        <v>34715</v>
      </c>
      <c r="G65" s="273" t="s">
        <v>288</v>
      </c>
      <c r="H65" s="71">
        <v>43766</v>
      </c>
      <c r="I65" s="71">
        <v>43499</v>
      </c>
      <c r="J65" s="71">
        <v>44400</v>
      </c>
      <c r="K65" s="37" t="s">
        <v>94</v>
      </c>
      <c r="L65" s="37" t="s">
        <v>83</v>
      </c>
      <c r="M65" s="37" t="s">
        <v>94</v>
      </c>
      <c r="N65" s="37" t="s">
        <v>94</v>
      </c>
      <c r="O65" s="37"/>
      <c r="P65" s="37"/>
      <c r="Q65" s="37" t="s">
        <v>94</v>
      </c>
      <c r="R65" s="37" t="s">
        <v>94</v>
      </c>
      <c r="S65" s="37" t="s">
        <v>94</v>
      </c>
      <c r="T65" s="37" t="s">
        <v>94</v>
      </c>
      <c r="U65" s="37" t="s">
        <v>94</v>
      </c>
      <c r="V65" s="37"/>
      <c r="W65" s="37"/>
      <c r="X65" s="37" t="s">
        <v>94</v>
      </c>
      <c r="Y65" s="37" t="s">
        <v>94</v>
      </c>
      <c r="Z65" s="37" t="s">
        <v>94</v>
      </c>
      <c r="AA65" s="37" t="s">
        <v>94</v>
      </c>
      <c r="AB65" s="37" t="s">
        <v>94</v>
      </c>
      <c r="AC65" s="16"/>
      <c r="AD65" s="16"/>
      <c r="AE65" s="37" t="s">
        <v>94</v>
      </c>
      <c r="AF65" s="37" t="s">
        <v>107</v>
      </c>
      <c r="AG65" s="37" t="s">
        <v>94</v>
      </c>
      <c r="AH65" s="37" t="s">
        <v>94</v>
      </c>
      <c r="AI65" s="37" t="s">
        <v>94</v>
      </c>
      <c r="AJ65" s="37"/>
      <c r="AK65" s="37"/>
      <c r="AL65" s="37" t="s">
        <v>91</v>
      </c>
      <c r="AM65" s="37" t="s">
        <v>91</v>
      </c>
      <c r="AN65" s="37" t="s">
        <v>91</v>
      </c>
      <c r="AO65" s="37"/>
      <c r="AP65" s="126"/>
    </row>
    <row r="66" spans="1:42" s="55" customFormat="1" ht="22.5" customHeight="1" x14ac:dyDescent="0.25">
      <c r="A66" s="223">
        <v>361241</v>
      </c>
      <c r="B66" s="6">
        <v>14</v>
      </c>
      <c r="C66" s="7">
        <v>76</v>
      </c>
      <c r="D66" s="32" t="s">
        <v>179</v>
      </c>
      <c r="E66" s="81">
        <v>4925</v>
      </c>
      <c r="F66" s="185">
        <v>30476</v>
      </c>
      <c r="G66" s="275" t="s">
        <v>313</v>
      </c>
      <c r="H66" s="71">
        <v>43864</v>
      </c>
      <c r="I66" s="71">
        <v>43963</v>
      </c>
      <c r="J66" s="71">
        <v>44498</v>
      </c>
      <c r="K66" s="37" t="s">
        <v>94</v>
      </c>
      <c r="L66" s="37" t="s">
        <v>94</v>
      </c>
      <c r="M66" s="37" t="s">
        <v>94</v>
      </c>
      <c r="N66" s="37" t="s">
        <v>94</v>
      </c>
      <c r="O66" s="37"/>
      <c r="P66" s="37"/>
      <c r="Q66" s="37" t="s">
        <v>94</v>
      </c>
      <c r="R66" s="37" t="s">
        <v>94</v>
      </c>
      <c r="S66" s="37" t="s">
        <v>94</v>
      </c>
      <c r="T66" s="37" t="s">
        <v>94</v>
      </c>
      <c r="U66" s="37" t="s">
        <v>94</v>
      </c>
      <c r="V66" s="37"/>
      <c r="W66" s="37"/>
      <c r="X66" s="37" t="s">
        <v>94</v>
      </c>
      <c r="Y66" s="37" t="s">
        <v>94</v>
      </c>
      <c r="Z66" s="37" t="s">
        <v>94</v>
      </c>
      <c r="AA66" s="37" t="s">
        <v>94</v>
      </c>
      <c r="AB66" s="37" t="s">
        <v>94</v>
      </c>
      <c r="AC66" s="16"/>
      <c r="AD66" s="16"/>
      <c r="AE66" s="37" t="s">
        <v>94</v>
      </c>
      <c r="AF66" s="37" t="s">
        <v>94</v>
      </c>
      <c r="AG66" s="37" t="s">
        <v>94</v>
      </c>
      <c r="AH66" s="37" t="s">
        <v>94</v>
      </c>
      <c r="AI66" s="37" t="s">
        <v>94</v>
      </c>
      <c r="AJ66" s="37"/>
      <c r="AK66" s="37"/>
      <c r="AL66" s="37" t="s">
        <v>94</v>
      </c>
      <c r="AM66" s="37" t="s">
        <v>94</v>
      </c>
      <c r="AN66" s="37" t="s">
        <v>94</v>
      </c>
      <c r="AO66" s="37"/>
      <c r="AP66" s="126"/>
    </row>
    <row r="67" spans="1:42" s="55" customFormat="1" ht="22.5" customHeight="1" x14ac:dyDescent="0.25">
      <c r="A67" s="223">
        <v>361241</v>
      </c>
      <c r="B67" s="6">
        <v>15</v>
      </c>
      <c r="C67" s="7"/>
      <c r="D67" s="32" t="s">
        <v>390</v>
      </c>
      <c r="E67" s="107">
        <v>3656</v>
      </c>
      <c r="F67" s="35">
        <v>34560</v>
      </c>
      <c r="G67" s="281" t="s">
        <v>402</v>
      </c>
      <c r="H67" s="138">
        <v>44004</v>
      </c>
      <c r="I67" s="71">
        <v>44093</v>
      </c>
      <c r="J67" s="71">
        <v>44638</v>
      </c>
      <c r="K67" s="64"/>
      <c r="L67" s="288"/>
      <c r="M67" s="64"/>
      <c r="N67" s="64"/>
      <c r="O67" s="37"/>
      <c r="P67" s="37"/>
      <c r="Q67" s="64"/>
      <c r="R67" s="64"/>
      <c r="S67" s="64"/>
      <c r="T67" s="288"/>
      <c r="U67" s="64"/>
      <c r="V67" s="37"/>
      <c r="W67" s="37"/>
      <c r="X67" s="64"/>
      <c r="Y67" s="64"/>
      <c r="Z67" s="74" t="s">
        <v>460</v>
      </c>
      <c r="AA67" s="64"/>
      <c r="AB67" s="74"/>
      <c r="AC67" s="16"/>
      <c r="AD67" s="16"/>
      <c r="AE67" s="37" t="s">
        <v>94</v>
      </c>
      <c r="AF67" s="37" t="s">
        <v>94</v>
      </c>
      <c r="AG67" s="37" t="s">
        <v>94</v>
      </c>
      <c r="AH67" s="37" t="s">
        <v>94</v>
      </c>
      <c r="AI67" s="37" t="s">
        <v>94</v>
      </c>
      <c r="AJ67" s="37"/>
      <c r="AK67" s="37"/>
      <c r="AL67" s="37" t="s">
        <v>94</v>
      </c>
      <c r="AM67" s="37" t="s">
        <v>94</v>
      </c>
      <c r="AN67" s="37" t="s">
        <v>94</v>
      </c>
      <c r="AO67" s="37"/>
      <c r="AP67" s="126"/>
    </row>
    <row r="68" spans="1:42" s="60" customFormat="1" ht="22.5" customHeight="1" x14ac:dyDescent="0.25">
      <c r="A68" s="223">
        <v>361241</v>
      </c>
      <c r="B68" s="6">
        <v>12</v>
      </c>
      <c r="C68" s="9">
        <v>70</v>
      </c>
      <c r="D68" s="41" t="s">
        <v>67</v>
      </c>
      <c r="E68" s="76">
        <v>3972</v>
      </c>
      <c r="F68" s="185">
        <v>36477</v>
      </c>
      <c r="G68" s="273" t="s">
        <v>290</v>
      </c>
      <c r="H68" s="71">
        <v>43724</v>
      </c>
      <c r="I68" s="71">
        <v>43766</v>
      </c>
      <c r="J68" s="71">
        <v>44358</v>
      </c>
      <c r="K68" s="37" t="s">
        <v>94</v>
      </c>
      <c r="L68" s="37" t="s">
        <v>94</v>
      </c>
      <c r="M68" s="37" t="s">
        <v>94</v>
      </c>
      <c r="N68" s="37" t="s">
        <v>94</v>
      </c>
      <c r="O68" s="37"/>
      <c r="P68" s="37"/>
      <c r="Q68" s="96" t="s">
        <v>404</v>
      </c>
      <c r="R68" s="37" t="s">
        <v>94</v>
      </c>
      <c r="S68" s="37" t="s">
        <v>94</v>
      </c>
      <c r="T68" s="37" t="s">
        <v>94</v>
      </c>
      <c r="U68" s="37" t="s">
        <v>94</v>
      </c>
      <c r="V68" s="37"/>
      <c r="W68" s="37"/>
      <c r="X68" s="37" t="s">
        <v>94</v>
      </c>
      <c r="Y68" s="37" t="s">
        <v>94</v>
      </c>
      <c r="Z68" s="37" t="s">
        <v>93</v>
      </c>
      <c r="AA68" s="37" t="s">
        <v>94</v>
      </c>
      <c r="AB68" s="37" t="s">
        <v>83</v>
      </c>
      <c r="AC68" s="16"/>
      <c r="AD68" s="16"/>
      <c r="AE68" s="37" t="s">
        <v>94</v>
      </c>
      <c r="AF68" s="37" t="s">
        <v>91</v>
      </c>
      <c r="AG68" s="37" t="s">
        <v>91</v>
      </c>
      <c r="AH68" s="37" t="s">
        <v>91</v>
      </c>
      <c r="AI68" s="37" t="s">
        <v>96</v>
      </c>
      <c r="AJ68" s="37"/>
      <c r="AK68" s="37"/>
      <c r="AL68" s="37" t="s">
        <v>94</v>
      </c>
      <c r="AM68" s="37" t="s">
        <v>94</v>
      </c>
      <c r="AN68" s="37" t="s">
        <v>94</v>
      </c>
      <c r="AO68" s="37"/>
      <c r="AP68" s="126"/>
    </row>
    <row r="69" spans="1:42" s="60" customFormat="1" ht="22.5" customHeight="1" x14ac:dyDescent="0.2">
      <c r="A69" s="223">
        <v>361240</v>
      </c>
      <c r="B69" s="6" t="s">
        <v>17</v>
      </c>
      <c r="C69" s="9"/>
      <c r="D69" s="32" t="s">
        <v>385</v>
      </c>
      <c r="E69" s="81">
        <v>5751</v>
      </c>
      <c r="F69" s="185">
        <v>35068</v>
      </c>
      <c r="G69" s="265" t="s">
        <v>371</v>
      </c>
      <c r="H69" s="138">
        <v>43997</v>
      </c>
      <c r="I69" s="166"/>
      <c r="J69" s="71">
        <v>44113</v>
      </c>
      <c r="K69" s="261" t="s">
        <v>91</v>
      </c>
      <c r="L69" s="299" t="s">
        <v>94</v>
      </c>
      <c r="M69" s="299" t="s">
        <v>94</v>
      </c>
      <c r="N69" s="299" t="s">
        <v>94</v>
      </c>
      <c r="O69" s="37"/>
      <c r="P69" s="37"/>
      <c r="Q69" s="37" t="s">
        <v>94</v>
      </c>
      <c r="R69" s="37" t="s">
        <v>94</v>
      </c>
      <c r="S69" s="37" t="s">
        <v>94</v>
      </c>
      <c r="T69" s="37" t="s">
        <v>94</v>
      </c>
      <c r="U69" s="37" t="s">
        <v>84</v>
      </c>
      <c r="V69" s="37"/>
      <c r="W69" s="37"/>
      <c r="X69" s="37" t="s">
        <v>94</v>
      </c>
      <c r="Y69" s="37" t="s">
        <v>94</v>
      </c>
      <c r="Z69" s="37" t="s">
        <v>94</v>
      </c>
      <c r="AA69" s="37" t="s">
        <v>94</v>
      </c>
      <c r="AB69" s="37" t="s">
        <v>94</v>
      </c>
      <c r="AC69" s="16"/>
      <c r="AD69" s="16"/>
      <c r="AE69" s="37" t="s">
        <v>94</v>
      </c>
      <c r="AF69" s="37" t="s">
        <v>94</v>
      </c>
      <c r="AG69" s="37" t="s">
        <v>94</v>
      </c>
      <c r="AH69" s="37" t="s">
        <v>91</v>
      </c>
      <c r="AI69" s="37" t="s">
        <v>94</v>
      </c>
      <c r="AJ69" s="37"/>
      <c r="AK69" s="37"/>
      <c r="AL69" s="37" t="s">
        <v>94</v>
      </c>
      <c r="AM69" s="37" t="s">
        <v>94</v>
      </c>
      <c r="AN69" s="37" t="s">
        <v>94</v>
      </c>
      <c r="AO69" s="37"/>
      <c r="AP69" s="126"/>
    </row>
    <row r="70" spans="1:42" s="60" customFormat="1" ht="22.5" customHeight="1" x14ac:dyDescent="0.2">
      <c r="A70" s="223">
        <v>361240</v>
      </c>
      <c r="B70" s="6" t="s">
        <v>17</v>
      </c>
      <c r="C70" s="9"/>
      <c r="D70" s="32" t="s">
        <v>377</v>
      </c>
      <c r="E70" s="81">
        <v>6744</v>
      </c>
      <c r="F70" s="185">
        <v>33607</v>
      </c>
      <c r="G70" s="265" t="s">
        <v>378</v>
      </c>
      <c r="H70" s="138">
        <v>44011</v>
      </c>
      <c r="I70" s="166"/>
      <c r="J70" s="71">
        <v>44127</v>
      </c>
      <c r="K70" s="261" t="s">
        <v>91</v>
      </c>
      <c r="L70" s="261" t="s">
        <v>91</v>
      </c>
      <c r="M70" s="299" t="s">
        <v>94</v>
      </c>
      <c r="N70" s="299" t="s">
        <v>94</v>
      </c>
      <c r="O70" s="37"/>
      <c r="P70" s="37"/>
      <c r="Q70" s="37" t="s">
        <v>94</v>
      </c>
      <c r="R70" s="37" t="s">
        <v>94</v>
      </c>
      <c r="S70" s="37" t="s">
        <v>94</v>
      </c>
      <c r="T70" s="37" t="s">
        <v>94</v>
      </c>
      <c r="U70" s="37" t="s">
        <v>94</v>
      </c>
      <c r="V70" s="37"/>
      <c r="W70" s="37"/>
      <c r="X70" s="37" t="s">
        <v>94</v>
      </c>
      <c r="Y70" s="37" t="s">
        <v>94</v>
      </c>
      <c r="Z70" s="37" t="s">
        <v>94</v>
      </c>
      <c r="AA70" s="37" t="s">
        <v>94</v>
      </c>
      <c r="AB70" s="37" t="s">
        <v>94</v>
      </c>
      <c r="AC70" s="16"/>
      <c r="AD70" s="16"/>
      <c r="AE70" s="37" t="s">
        <v>94</v>
      </c>
      <c r="AF70" s="37" t="s">
        <v>94</v>
      </c>
      <c r="AG70" s="37" t="s">
        <v>91</v>
      </c>
      <c r="AH70" s="37" t="s">
        <v>91</v>
      </c>
      <c r="AI70" s="37" t="s">
        <v>91</v>
      </c>
      <c r="AJ70" s="37"/>
      <c r="AK70" s="37"/>
      <c r="AL70" s="37" t="s">
        <v>94</v>
      </c>
      <c r="AM70" s="37" t="s">
        <v>94</v>
      </c>
      <c r="AN70" s="37" t="s">
        <v>94</v>
      </c>
      <c r="AO70" s="37"/>
      <c r="AP70" s="126"/>
    </row>
    <row r="71" spans="1:42" s="60" customFormat="1" ht="22.5" customHeight="1" x14ac:dyDescent="0.2">
      <c r="A71" s="223">
        <v>361240</v>
      </c>
      <c r="B71" s="6" t="s">
        <v>17</v>
      </c>
      <c r="C71" s="9"/>
      <c r="D71" s="32" t="s">
        <v>386</v>
      </c>
      <c r="E71" s="81">
        <v>6783</v>
      </c>
      <c r="F71" s="185">
        <v>33834</v>
      </c>
      <c r="G71" s="265" t="s">
        <v>369</v>
      </c>
      <c r="H71" s="138">
        <v>43997</v>
      </c>
      <c r="I71" s="166"/>
      <c r="J71" s="71">
        <v>44113</v>
      </c>
      <c r="K71" s="37" t="s">
        <v>94</v>
      </c>
      <c r="L71" s="37" t="s">
        <v>94</v>
      </c>
      <c r="M71" s="37" t="s">
        <v>94</v>
      </c>
      <c r="N71" s="37" t="s">
        <v>94</v>
      </c>
      <c r="O71" s="37"/>
      <c r="P71" s="37"/>
      <c r="Q71" s="37" t="s">
        <v>94</v>
      </c>
      <c r="R71" s="37" t="s">
        <v>91</v>
      </c>
      <c r="S71" s="37" t="s">
        <v>94</v>
      </c>
      <c r="T71" s="37" t="s">
        <v>94</v>
      </c>
      <c r="U71" s="37" t="s">
        <v>94</v>
      </c>
      <c r="V71" s="37"/>
      <c r="W71" s="37"/>
      <c r="X71" s="37" t="s">
        <v>94</v>
      </c>
      <c r="Y71" s="37" t="s">
        <v>94</v>
      </c>
      <c r="Z71" s="37" t="s">
        <v>94</v>
      </c>
      <c r="AA71" s="37" t="s">
        <v>94</v>
      </c>
      <c r="AB71" s="37" t="s">
        <v>94</v>
      </c>
      <c r="AC71" s="16"/>
      <c r="AD71" s="16"/>
      <c r="AE71" s="37" t="s">
        <v>94</v>
      </c>
      <c r="AF71" s="37" t="s">
        <v>94</v>
      </c>
      <c r="AG71" s="37" t="s">
        <v>94</v>
      </c>
      <c r="AH71" s="37" t="s">
        <v>94</v>
      </c>
      <c r="AI71" s="37" t="s">
        <v>94</v>
      </c>
      <c r="AJ71" s="37"/>
      <c r="AK71" s="37"/>
      <c r="AL71" s="37" t="s">
        <v>91</v>
      </c>
      <c r="AM71" s="37" t="s">
        <v>91</v>
      </c>
      <c r="AN71" s="37" t="s">
        <v>94</v>
      </c>
      <c r="AO71" s="37"/>
      <c r="AP71" s="126"/>
    </row>
    <row r="72" spans="1:42" s="60" customFormat="1" ht="22.5" customHeight="1" x14ac:dyDescent="0.25">
      <c r="A72" s="223">
        <v>361240</v>
      </c>
      <c r="B72" s="6" t="s">
        <v>17</v>
      </c>
      <c r="C72" s="9"/>
      <c r="D72" s="32" t="s">
        <v>170</v>
      </c>
      <c r="E72" s="81">
        <v>4267</v>
      </c>
      <c r="F72" s="185">
        <v>34335</v>
      </c>
      <c r="G72" s="273" t="s">
        <v>294</v>
      </c>
      <c r="H72" s="71">
        <v>44060</v>
      </c>
      <c r="I72" s="166"/>
      <c r="J72" s="71">
        <v>44168</v>
      </c>
      <c r="K72" s="37" t="s">
        <v>93</v>
      </c>
      <c r="L72" s="300" t="s">
        <v>114</v>
      </c>
      <c r="M72" s="37" t="s">
        <v>94</v>
      </c>
      <c r="N72" s="37" t="s">
        <v>94</v>
      </c>
      <c r="O72" s="37"/>
      <c r="P72" s="37"/>
      <c r="Q72" s="37" t="s">
        <v>94</v>
      </c>
      <c r="R72" s="37" t="s">
        <v>94</v>
      </c>
      <c r="S72" s="37" t="s">
        <v>94</v>
      </c>
      <c r="T72" s="37" t="s">
        <v>94</v>
      </c>
      <c r="U72" s="37" t="s">
        <v>93</v>
      </c>
      <c r="V72" s="37"/>
      <c r="W72" s="37"/>
      <c r="X72" s="37" t="s">
        <v>94</v>
      </c>
      <c r="Y72" s="37" t="s">
        <v>94</v>
      </c>
      <c r="Z72" s="37" t="s">
        <v>93</v>
      </c>
      <c r="AA72" s="37" t="s">
        <v>91</v>
      </c>
      <c r="AB72" s="37" t="s">
        <v>91</v>
      </c>
      <c r="AC72" s="16"/>
      <c r="AD72" s="16"/>
      <c r="AE72" s="37" t="s">
        <v>94</v>
      </c>
      <c r="AF72" s="37" t="s">
        <v>94</v>
      </c>
      <c r="AG72" s="37" t="s">
        <v>84</v>
      </c>
      <c r="AH72" s="37" t="s">
        <v>114</v>
      </c>
      <c r="AI72" s="37" t="s">
        <v>94</v>
      </c>
      <c r="AJ72" s="37"/>
      <c r="AK72" s="37"/>
      <c r="AL72" s="37" t="s">
        <v>94</v>
      </c>
      <c r="AM72" s="37" t="s">
        <v>91</v>
      </c>
      <c r="AN72" s="37" t="s">
        <v>94</v>
      </c>
      <c r="AO72" s="37"/>
      <c r="AP72" s="126"/>
    </row>
    <row r="73" spans="1:42" s="60" customFormat="1" ht="22.5" customHeight="1" x14ac:dyDescent="0.2">
      <c r="A73" s="223">
        <v>361240</v>
      </c>
      <c r="B73" s="304"/>
      <c r="C73" s="81"/>
      <c r="D73" s="32" t="s">
        <v>486</v>
      </c>
      <c r="E73" s="81">
        <v>2995</v>
      </c>
      <c r="F73" s="185">
        <v>30284</v>
      </c>
      <c r="G73" s="266" t="s">
        <v>487</v>
      </c>
      <c r="H73" s="71">
        <v>44095</v>
      </c>
      <c r="I73" s="166"/>
      <c r="J73" s="71">
        <v>44211</v>
      </c>
      <c r="K73" s="64"/>
      <c r="L73" s="303"/>
      <c r="M73" s="64"/>
      <c r="N73" s="64"/>
      <c r="O73" s="37"/>
      <c r="P73" s="37"/>
      <c r="Q73" s="64"/>
      <c r="R73" s="64"/>
      <c r="S73" s="64"/>
      <c r="T73" s="64"/>
      <c r="U73" s="74"/>
      <c r="V73" s="37"/>
      <c r="W73" s="37"/>
      <c r="X73" s="64"/>
      <c r="Y73" s="64"/>
      <c r="Z73" s="64"/>
      <c r="AA73" s="64"/>
      <c r="AB73" s="74"/>
      <c r="AC73" s="16"/>
      <c r="AD73" s="16"/>
      <c r="AE73" s="37" t="s">
        <v>94</v>
      </c>
      <c r="AF73" s="37" t="s">
        <v>94</v>
      </c>
      <c r="AG73" s="37" t="s">
        <v>94</v>
      </c>
      <c r="AH73" s="37" t="s">
        <v>94</v>
      </c>
      <c r="AI73" s="37" t="s">
        <v>94</v>
      </c>
      <c r="AJ73" s="37"/>
      <c r="AK73" s="37"/>
      <c r="AL73" s="37"/>
      <c r="AM73" s="37"/>
      <c r="AN73" s="37"/>
      <c r="AO73" s="37"/>
      <c r="AP73" s="126"/>
    </row>
    <row r="74" spans="1:42" s="60" customFormat="1" ht="22.5" customHeight="1" x14ac:dyDescent="0.2">
      <c r="A74" s="223"/>
      <c r="B74" s="6">
        <v>15</v>
      </c>
      <c r="C74" s="9"/>
      <c r="D74" s="86" t="s">
        <v>485</v>
      </c>
      <c r="E74" s="81">
        <v>4477</v>
      </c>
      <c r="F74" s="185">
        <v>32574</v>
      </c>
      <c r="G74" s="265" t="s">
        <v>373</v>
      </c>
      <c r="H74" s="138">
        <v>43997</v>
      </c>
      <c r="I74" s="166"/>
      <c r="J74" s="71">
        <v>44113</v>
      </c>
      <c r="K74" s="37" t="s">
        <v>94</v>
      </c>
      <c r="L74" s="37" t="s">
        <v>94</v>
      </c>
      <c r="M74" s="37" t="s">
        <v>94</v>
      </c>
      <c r="N74" s="37" t="s">
        <v>94</v>
      </c>
      <c r="O74" s="37"/>
      <c r="P74" s="37"/>
      <c r="Q74" s="37" t="s">
        <v>94</v>
      </c>
      <c r="R74" s="37" t="s">
        <v>94</v>
      </c>
      <c r="S74" s="37" t="s">
        <v>94</v>
      </c>
      <c r="T74" s="37" t="s">
        <v>94</v>
      </c>
      <c r="U74" s="37" t="s">
        <v>94</v>
      </c>
      <c r="V74" s="37"/>
      <c r="W74" s="37"/>
      <c r="X74" s="37" t="s">
        <v>102</v>
      </c>
      <c r="Y74" s="37" t="s">
        <v>94</v>
      </c>
      <c r="Z74" s="37" t="s">
        <v>94</v>
      </c>
      <c r="AA74" s="37" t="s">
        <v>94</v>
      </c>
      <c r="AB74" s="37" t="s">
        <v>94</v>
      </c>
      <c r="AC74" s="16" t="s">
        <v>463</v>
      </c>
      <c r="AD74" s="16"/>
      <c r="AE74" s="64"/>
      <c r="AF74" s="64"/>
      <c r="AG74" s="64"/>
      <c r="AH74" s="64"/>
      <c r="AI74" s="64"/>
      <c r="AJ74" s="37"/>
      <c r="AK74" s="37"/>
      <c r="AL74" s="64"/>
      <c r="AM74" s="64"/>
      <c r="AN74" s="64"/>
      <c r="AO74" s="37"/>
      <c r="AP74" s="126"/>
    </row>
    <row r="75" spans="1:42" s="60" customFormat="1" ht="22.5" customHeight="1" x14ac:dyDescent="0.2">
      <c r="A75" s="223">
        <v>361240</v>
      </c>
      <c r="B75" s="6" t="s">
        <v>17</v>
      </c>
      <c r="C75" s="9"/>
      <c r="D75" s="32" t="s">
        <v>393</v>
      </c>
      <c r="E75" s="81">
        <v>3644</v>
      </c>
      <c r="F75" s="185">
        <v>34452</v>
      </c>
      <c r="G75" s="265" t="s">
        <v>372</v>
      </c>
      <c r="H75" s="138">
        <v>43997</v>
      </c>
      <c r="I75" s="166"/>
      <c r="J75" s="71">
        <v>44113</v>
      </c>
      <c r="K75" s="37" t="s">
        <v>94</v>
      </c>
      <c r="L75" s="37" t="s">
        <v>94</v>
      </c>
      <c r="M75" s="37" t="s">
        <v>94</v>
      </c>
      <c r="N75" s="37" t="s">
        <v>94</v>
      </c>
      <c r="O75" s="37"/>
      <c r="P75" s="37"/>
      <c r="Q75" s="37" t="s">
        <v>94</v>
      </c>
      <c r="R75" s="37" t="s">
        <v>94</v>
      </c>
      <c r="S75" s="37" t="s">
        <v>94</v>
      </c>
      <c r="T75" s="37" t="s">
        <v>94</v>
      </c>
      <c r="U75" s="37" t="s">
        <v>93</v>
      </c>
      <c r="V75" s="37"/>
      <c r="W75" s="37"/>
      <c r="X75" s="37" t="s">
        <v>94</v>
      </c>
      <c r="Y75" s="37" t="s">
        <v>94</v>
      </c>
      <c r="Z75" s="37" t="s">
        <v>94</v>
      </c>
      <c r="AA75" s="37" t="s">
        <v>94</v>
      </c>
      <c r="AB75" s="37" t="s">
        <v>94</v>
      </c>
      <c r="AC75" s="16"/>
      <c r="AD75" s="16"/>
      <c r="AE75" s="37" t="s">
        <v>94</v>
      </c>
      <c r="AF75" s="37" t="s">
        <v>94</v>
      </c>
      <c r="AG75" s="37" t="s">
        <v>91</v>
      </c>
      <c r="AH75" s="37" t="s">
        <v>91</v>
      </c>
      <c r="AI75" s="37" t="s">
        <v>94</v>
      </c>
      <c r="AJ75" s="37"/>
      <c r="AK75" s="37"/>
      <c r="AL75" s="37" t="s">
        <v>94</v>
      </c>
      <c r="AM75" s="37" t="s">
        <v>94</v>
      </c>
      <c r="AN75" s="37" t="s">
        <v>94</v>
      </c>
      <c r="AO75" s="37"/>
      <c r="AP75" s="126"/>
    </row>
    <row r="76" spans="1:42" s="60" customFormat="1" ht="22.5" customHeight="1" x14ac:dyDescent="0.2">
      <c r="A76" s="223">
        <v>361240</v>
      </c>
      <c r="B76" s="6" t="s">
        <v>17</v>
      </c>
      <c r="C76" s="9"/>
      <c r="D76" s="32" t="s">
        <v>465</v>
      </c>
      <c r="E76" s="81">
        <v>6216</v>
      </c>
      <c r="F76" s="185">
        <v>25314</v>
      </c>
      <c r="G76" s="266" t="s">
        <v>466</v>
      </c>
      <c r="H76" s="71">
        <v>44095</v>
      </c>
      <c r="I76" s="166"/>
      <c r="J76" s="71">
        <v>44211</v>
      </c>
      <c r="K76" s="64"/>
      <c r="L76" s="303"/>
      <c r="M76" s="64"/>
      <c r="N76" s="64"/>
      <c r="O76" s="37"/>
      <c r="P76" s="37"/>
      <c r="Q76" s="64"/>
      <c r="R76" s="64"/>
      <c r="S76" s="64"/>
      <c r="T76" s="64"/>
      <c r="U76" s="74"/>
      <c r="V76" s="37"/>
      <c r="W76" s="37"/>
      <c r="X76" s="64"/>
      <c r="Y76" s="64"/>
      <c r="Z76" s="64"/>
      <c r="AA76" s="64"/>
      <c r="AB76" s="74"/>
      <c r="AC76" s="16"/>
      <c r="AD76" s="16"/>
      <c r="AE76" s="37" t="s">
        <v>94</v>
      </c>
      <c r="AF76" s="37" t="s">
        <v>94</v>
      </c>
      <c r="AG76" s="37" t="s">
        <v>94</v>
      </c>
      <c r="AH76" s="37" t="s">
        <v>91</v>
      </c>
      <c r="AI76" s="37" t="s">
        <v>91</v>
      </c>
      <c r="AJ76" s="37" t="s">
        <v>91</v>
      </c>
      <c r="AK76" s="37" t="s">
        <v>96</v>
      </c>
      <c r="AL76" s="37" t="s">
        <v>94</v>
      </c>
      <c r="AM76" s="37" t="s">
        <v>94</v>
      </c>
      <c r="AN76" s="37" t="s">
        <v>94</v>
      </c>
      <c r="AO76" s="37"/>
      <c r="AP76" s="126"/>
    </row>
    <row r="77" spans="1:42" s="60" customFormat="1" ht="22.5" customHeight="1" x14ac:dyDescent="0.25">
      <c r="A77" s="223"/>
      <c r="B77" s="6" t="s">
        <v>17</v>
      </c>
      <c r="C77" s="7"/>
      <c r="D77" s="280" t="s">
        <v>447</v>
      </c>
      <c r="E77" s="107">
        <v>4488</v>
      </c>
      <c r="F77" s="70">
        <v>31785</v>
      </c>
      <c r="G77" s="273" t="s">
        <v>299</v>
      </c>
      <c r="H77" s="71">
        <v>43969</v>
      </c>
      <c r="I77" s="166"/>
      <c r="J77" s="71">
        <v>44085</v>
      </c>
      <c r="K77" s="37" t="s">
        <v>94</v>
      </c>
      <c r="L77" s="37" t="s">
        <v>94</v>
      </c>
      <c r="M77" s="37" t="s">
        <v>94</v>
      </c>
      <c r="N77" s="37" t="s">
        <v>94</v>
      </c>
      <c r="O77" s="37"/>
      <c r="P77" s="37"/>
      <c r="Q77" s="37" t="s">
        <v>94</v>
      </c>
      <c r="R77" s="37" t="s">
        <v>94</v>
      </c>
      <c r="S77" s="37" t="s">
        <v>94</v>
      </c>
      <c r="T77" s="37" t="s">
        <v>94</v>
      </c>
      <c r="U77" s="37" t="s">
        <v>94</v>
      </c>
      <c r="V77" s="16" t="s">
        <v>452</v>
      </c>
      <c r="W77" s="37"/>
      <c r="X77" s="64"/>
      <c r="Y77" s="64"/>
      <c r="Z77" s="64"/>
      <c r="AA77" s="64"/>
      <c r="AB77" s="74"/>
      <c r="AC77" s="16"/>
      <c r="AD77" s="16"/>
      <c r="AE77" s="64"/>
      <c r="AF77" s="64"/>
      <c r="AG77" s="64"/>
      <c r="AH77" s="64"/>
      <c r="AI77" s="64"/>
      <c r="AJ77" s="37"/>
      <c r="AK77" s="37"/>
      <c r="AL77" s="64"/>
      <c r="AM77" s="64"/>
      <c r="AN77" s="64"/>
      <c r="AO77" s="37"/>
      <c r="AP77" s="126"/>
    </row>
    <row r="78" spans="1:42" s="60" customFormat="1" ht="22.5" customHeight="1" x14ac:dyDescent="0.25">
      <c r="A78" s="223">
        <v>361240</v>
      </c>
      <c r="B78" s="6">
        <v>16</v>
      </c>
      <c r="C78" s="7"/>
      <c r="D78" s="32" t="s">
        <v>468</v>
      </c>
      <c r="E78" s="81">
        <v>5691</v>
      </c>
      <c r="F78" s="70"/>
      <c r="G78" s="273"/>
      <c r="H78" s="71">
        <v>44095</v>
      </c>
      <c r="I78" s="166"/>
      <c r="J78" s="71">
        <v>44211</v>
      </c>
      <c r="K78" s="64"/>
      <c r="L78" s="303"/>
      <c r="M78" s="64"/>
      <c r="N78" s="64"/>
      <c r="O78" s="37"/>
      <c r="P78" s="37"/>
      <c r="Q78" s="64"/>
      <c r="R78" s="64"/>
      <c r="S78" s="64"/>
      <c r="T78" s="64"/>
      <c r="U78" s="74"/>
      <c r="V78" s="37"/>
      <c r="W78" s="37"/>
      <c r="X78" s="64"/>
      <c r="Y78" s="64"/>
      <c r="Z78" s="64"/>
      <c r="AA78" s="64"/>
      <c r="AB78" s="74"/>
      <c r="AC78" s="16"/>
      <c r="AD78" s="16"/>
      <c r="AE78" s="37" t="s">
        <v>94</v>
      </c>
      <c r="AF78" s="37" t="s">
        <v>94</v>
      </c>
      <c r="AG78" s="37" t="s">
        <v>94</v>
      </c>
      <c r="AH78" s="37" t="s">
        <v>94</v>
      </c>
      <c r="AI78" s="37" t="s">
        <v>94</v>
      </c>
      <c r="AJ78" s="37"/>
      <c r="AK78" s="37"/>
      <c r="AL78" s="37" t="s">
        <v>94</v>
      </c>
      <c r="AM78" s="37" t="s">
        <v>94</v>
      </c>
      <c r="AN78" s="37" t="s">
        <v>94</v>
      </c>
      <c r="AO78" s="37"/>
      <c r="AP78" s="126"/>
    </row>
    <row r="79" spans="1:42" s="60" customFormat="1" ht="22.5" customHeight="1" x14ac:dyDescent="0.25">
      <c r="A79" s="223">
        <v>361240</v>
      </c>
      <c r="B79" s="6" t="s">
        <v>31</v>
      </c>
      <c r="C79" s="7"/>
      <c r="D79" s="51" t="s">
        <v>438</v>
      </c>
      <c r="E79" s="107">
        <v>6678</v>
      </c>
      <c r="F79" s="70">
        <v>29701</v>
      </c>
      <c r="G79" s="275" t="s">
        <v>440</v>
      </c>
      <c r="H79" s="71">
        <v>44060</v>
      </c>
      <c r="I79" s="166"/>
      <c r="J79" s="71">
        <v>44120</v>
      </c>
      <c r="K79" s="37" t="s">
        <v>91</v>
      </c>
      <c r="L79" s="37" t="s">
        <v>91</v>
      </c>
      <c r="M79" s="37" t="s">
        <v>96</v>
      </c>
      <c r="N79" s="37" t="s">
        <v>96</v>
      </c>
      <c r="O79" s="37"/>
      <c r="P79" s="37"/>
      <c r="Q79" s="37" t="s">
        <v>109</v>
      </c>
      <c r="R79" s="37" t="s">
        <v>109</v>
      </c>
      <c r="S79" s="37" t="s">
        <v>109</v>
      </c>
      <c r="T79" s="37" t="s">
        <v>109</v>
      </c>
      <c r="U79" s="37" t="s">
        <v>109</v>
      </c>
      <c r="V79" s="37"/>
      <c r="W79" s="37"/>
      <c r="X79" s="37" t="s">
        <v>109</v>
      </c>
      <c r="Y79" s="37" t="s">
        <v>109</v>
      </c>
      <c r="Z79" s="37" t="s">
        <v>109</v>
      </c>
      <c r="AA79" s="37" t="s">
        <v>109</v>
      </c>
      <c r="AB79" s="37" t="s">
        <v>109</v>
      </c>
      <c r="AC79" s="16"/>
      <c r="AD79" s="16"/>
      <c r="AE79" s="37" t="s">
        <v>93</v>
      </c>
      <c r="AF79" s="37" t="s">
        <v>94</v>
      </c>
      <c r="AG79" s="37" t="s">
        <v>94</v>
      </c>
      <c r="AH79" s="37" t="s">
        <v>94</v>
      </c>
      <c r="AI79" s="37" t="s">
        <v>84</v>
      </c>
      <c r="AJ79" s="37"/>
      <c r="AK79" s="37"/>
      <c r="AL79" s="37" t="s">
        <v>94</v>
      </c>
      <c r="AM79" s="37" t="s">
        <v>94</v>
      </c>
      <c r="AN79" s="37" t="s">
        <v>94</v>
      </c>
      <c r="AO79" s="37"/>
      <c r="AP79" s="126"/>
    </row>
    <row r="80" spans="1:42" s="60" customFormat="1" ht="22.5" customHeight="1" x14ac:dyDescent="0.2">
      <c r="A80" s="223">
        <v>361240</v>
      </c>
      <c r="B80" s="6">
        <v>16</v>
      </c>
      <c r="C80" s="7"/>
      <c r="D80" s="32" t="s">
        <v>469</v>
      </c>
      <c r="E80" s="107">
        <v>3781</v>
      </c>
      <c r="F80" s="185">
        <v>34769</v>
      </c>
      <c r="G80" s="266" t="s">
        <v>476</v>
      </c>
      <c r="H80" s="71">
        <v>44095</v>
      </c>
      <c r="I80" s="166"/>
      <c r="J80" s="71">
        <v>44211</v>
      </c>
      <c r="K80" s="64"/>
      <c r="L80" s="303"/>
      <c r="M80" s="64"/>
      <c r="N80" s="64"/>
      <c r="O80" s="37"/>
      <c r="P80" s="37"/>
      <c r="Q80" s="64"/>
      <c r="R80" s="64"/>
      <c r="S80" s="64"/>
      <c r="T80" s="64"/>
      <c r="U80" s="74"/>
      <c r="V80" s="37"/>
      <c r="W80" s="37"/>
      <c r="X80" s="64"/>
      <c r="Y80" s="64"/>
      <c r="Z80" s="64"/>
      <c r="AA80" s="64"/>
      <c r="AB80" s="74"/>
      <c r="AC80" s="16"/>
      <c r="AD80" s="16"/>
      <c r="AE80" s="37" t="s">
        <v>94</v>
      </c>
      <c r="AF80" s="37" t="s">
        <v>94</v>
      </c>
      <c r="AG80" s="37" t="s">
        <v>94</v>
      </c>
      <c r="AH80" s="37" t="s">
        <v>94</v>
      </c>
      <c r="AI80" s="37" t="s">
        <v>94</v>
      </c>
      <c r="AJ80" s="37"/>
      <c r="AK80" s="37"/>
      <c r="AL80" s="37" t="s">
        <v>94</v>
      </c>
      <c r="AM80" s="37" t="s">
        <v>94</v>
      </c>
      <c r="AN80" s="37" t="s">
        <v>94</v>
      </c>
      <c r="AO80" s="37"/>
      <c r="AP80" s="126"/>
    </row>
    <row r="81" spans="1:42" s="60" customFormat="1" ht="22.5" customHeight="1" x14ac:dyDescent="0.25">
      <c r="A81" s="223">
        <v>361240</v>
      </c>
      <c r="B81" s="6" t="s">
        <v>34</v>
      </c>
      <c r="C81" s="153"/>
      <c r="D81" s="41" t="s">
        <v>439</v>
      </c>
      <c r="E81" s="154">
        <v>5905</v>
      </c>
      <c r="F81" s="189">
        <v>35125</v>
      </c>
      <c r="G81" s="275" t="s">
        <v>417</v>
      </c>
      <c r="H81" s="138">
        <v>44011</v>
      </c>
      <c r="I81" s="166"/>
      <c r="J81" s="71">
        <v>44127</v>
      </c>
      <c r="K81" s="37" t="s">
        <v>94</v>
      </c>
      <c r="L81" s="37" t="s">
        <v>94</v>
      </c>
      <c r="M81" s="37" t="s">
        <v>94</v>
      </c>
      <c r="N81" s="37" t="s">
        <v>94</v>
      </c>
      <c r="O81" s="37"/>
      <c r="P81" s="37"/>
      <c r="Q81" s="37" t="s">
        <v>94</v>
      </c>
      <c r="R81" s="37" t="s">
        <v>94</v>
      </c>
      <c r="S81" s="96" t="s">
        <v>114</v>
      </c>
      <c r="T81" s="37" t="s">
        <v>94</v>
      </c>
      <c r="U81" s="37" t="s">
        <v>94</v>
      </c>
      <c r="V81" s="37"/>
      <c r="W81" s="37"/>
      <c r="X81" s="37" t="s">
        <v>94</v>
      </c>
      <c r="Y81" s="37" t="s">
        <v>94</v>
      </c>
      <c r="Z81" s="37" t="s">
        <v>94</v>
      </c>
      <c r="AA81" s="37" t="s">
        <v>94</v>
      </c>
      <c r="AB81" s="37" t="s">
        <v>94</v>
      </c>
      <c r="AC81" s="16"/>
      <c r="AD81" s="16"/>
      <c r="AE81" s="37" t="s">
        <v>94</v>
      </c>
      <c r="AF81" s="37" t="s">
        <v>94</v>
      </c>
      <c r="AG81" s="37" t="s">
        <v>94</v>
      </c>
      <c r="AH81" s="37" t="s">
        <v>94</v>
      </c>
      <c r="AI81" s="37" t="s">
        <v>94</v>
      </c>
      <c r="AJ81" s="37"/>
      <c r="AK81" s="37"/>
      <c r="AL81" s="37" t="s">
        <v>93</v>
      </c>
      <c r="AM81" s="37" t="s">
        <v>94</v>
      </c>
      <c r="AN81" s="37" t="s">
        <v>94</v>
      </c>
      <c r="AO81" s="37"/>
      <c r="AP81" s="126"/>
    </row>
    <row r="82" spans="1:42" s="60" customFormat="1" ht="22.5" customHeight="1" x14ac:dyDescent="0.25">
      <c r="A82" s="223">
        <v>361240</v>
      </c>
      <c r="B82" s="6" t="s">
        <v>31</v>
      </c>
      <c r="C82" s="153"/>
      <c r="D82" s="41" t="s">
        <v>37</v>
      </c>
      <c r="E82" s="47">
        <v>6242</v>
      </c>
      <c r="F82" s="48">
        <v>26808</v>
      </c>
      <c r="G82" s="275" t="s">
        <v>262</v>
      </c>
      <c r="H82" s="138">
        <v>44032</v>
      </c>
      <c r="I82" s="166"/>
      <c r="J82" s="71">
        <v>44141</v>
      </c>
      <c r="K82" s="37" t="s">
        <v>94</v>
      </c>
      <c r="L82" s="37" t="s">
        <v>94</v>
      </c>
      <c r="M82" s="37" t="s">
        <v>94</v>
      </c>
      <c r="N82" s="37" t="s">
        <v>94</v>
      </c>
      <c r="O82" s="37"/>
      <c r="P82" s="37"/>
      <c r="Q82" s="37" t="s">
        <v>94</v>
      </c>
      <c r="R82" s="37" t="s">
        <v>94</v>
      </c>
      <c r="S82" s="37" t="s">
        <v>94</v>
      </c>
      <c r="T82" s="37" t="s">
        <v>94</v>
      </c>
      <c r="U82" s="37" t="s">
        <v>94</v>
      </c>
      <c r="V82" s="37"/>
      <c r="W82" s="37"/>
      <c r="X82" s="37" t="s">
        <v>94</v>
      </c>
      <c r="Y82" s="37" t="s">
        <v>94</v>
      </c>
      <c r="Z82" s="37" t="s">
        <v>94</v>
      </c>
      <c r="AA82" s="37" t="s">
        <v>91</v>
      </c>
      <c r="AB82" s="37" t="s">
        <v>91</v>
      </c>
      <c r="AC82" s="16"/>
      <c r="AD82" s="16"/>
      <c r="AE82" s="37" t="s">
        <v>94</v>
      </c>
      <c r="AF82" s="37" t="s">
        <v>94</v>
      </c>
      <c r="AG82" s="37" t="s">
        <v>94</v>
      </c>
      <c r="AH82" s="37" t="s">
        <v>94</v>
      </c>
      <c r="AI82" s="37" t="s">
        <v>84</v>
      </c>
      <c r="AJ82" s="37"/>
      <c r="AK82" s="37"/>
      <c r="AL82" s="37" t="s">
        <v>94</v>
      </c>
      <c r="AM82" s="37" t="s">
        <v>94</v>
      </c>
      <c r="AN82" s="37" t="s">
        <v>94</v>
      </c>
      <c r="AO82" s="37"/>
      <c r="AP82" s="126"/>
    </row>
    <row r="83" spans="1:42" s="60" customFormat="1" ht="22.5" customHeight="1" x14ac:dyDescent="0.2">
      <c r="A83" s="223">
        <v>361240</v>
      </c>
      <c r="B83" s="6" t="s">
        <v>31</v>
      </c>
      <c r="C83" s="7"/>
      <c r="D83" s="32" t="s">
        <v>423</v>
      </c>
      <c r="E83" s="81">
        <v>3492</v>
      </c>
      <c r="F83" s="185">
        <v>35664</v>
      </c>
      <c r="G83" s="265" t="s">
        <v>374</v>
      </c>
      <c r="H83" s="138">
        <v>43997</v>
      </c>
      <c r="I83" s="166"/>
      <c r="J83" s="71">
        <v>44113</v>
      </c>
      <c r="K83" s="37" t="s">
        <v>94</v>
      </c>
      <c r="L83" s="96" t="s">
        <v>14</v>
      </c>
      <c r="M83" s="37" t="s">
        <v>94</v>
      </c>
      <c r="N83" s="37" t="s">
        <v>94</v>
      </c>
      <c r="O83" s="37"/>
      <c r="P83" s="37"/>
      <c r="Q83" s="37" t="s">
        <v>94</v>
      </c>
      <c r="R83" s="37" t="s">
        <v>94</v>
      </c>
      <c r="S83" s="37" t="s">
        <v>94</v>
      </c>
      <c r="T83" s="96" t="s">
        <v>14</v>
      </c>
      <c r="U83" s="37" t="s">
        <v>94</v>
      </c>
      <c r="V83" s="37"/>
      <c r="W83" s="37"/>
      <c r="X83" s="37" t="s">
        <v>91</v>
      </c>
      <c r="Y83" s="37" t="s">
        <v>91</v>
      </c>
      <c r="Z83" s="37" t="s">
        <v>91</v>
      </c>
      <c r="AA83" s="37" t="s">
        <v>96</v>
      </c>
      <c r="AB83" s="37" t="s">
        <v>96</v>
      </c>
      <c r="AC83" s="16"/>
      <c r="AD83" s="16"/>
      <c r="AE83" s="37" t="s">
        <v>94</v>
      </c>
      <c r="AF83" s="37" t="s">
        <v>14</v>
      </c>
      <c r="AG83" s="37" t="s">
        <v>94</v>
      </c>
      <c r="AH83" s="37" t="s">
        <v>94</v>
      </c>
      <c r="AI83" s="37" t="s">
        <v>94</v>
      </c>
      <c r="AJ83" s="37"/>
      <c r="AK83" s="37"/>
      <c r="AL83" s="37" t="s">
        <v>94</v>
      </c>
      <c r="AM83" s="37" t="s">
        <v>94</v>
      </c>
      <c r="AN83" s="37" t="s">
        <v>94</v>
      </c>
      <c r="AO83" s="37"/>
      <c r="AP83" s="126"/>
    </row>
    <row r="84" spans="1:42" s="60" customFormat="1" ht="22.5" customHeight="1" x14ac:dyDescent="0.25">
      <c r="A84" s="223"/>
      <c r="B84" s="6" t="s">
        <v>31</v>
      </c>
      <c r="C84" s="7">
        <v>107</v>
      </c>
      <c r="D84" s="86" t="s">
        <v>448</v>
      </c>
      <c r="E84" s="81">
        <v>3630</v>
      </c>
      <c r="F84" s="185">
        <v>35804</v>
      </c>
      <c r="G84" s="273" t="s">
        <v>345</v>
      </c>
      <c r="H84" s="71">
        <v>43969</v>
      </c>
      <c r="I84" s="166"/>
      <c r="J84" s="71">
        <v>44085</v>
      </c>
      <c r="K84" s="37" t="s">
        <v>91</v>
      </c>
      <c r="L84" s="37" t="s">
        <v>91</v>
      </c>
      <c r="M84" s="37" t="s">
        <v>96</v>
      </c>
      <c r="N84" s="37" t="s">
        <v>96</v>
      </c>
      <c r="O84" s="37"/>
      <c r="P84" s="37"/>
      <c r="Q84" s="37" t="s">
        <v>94</v>
      </c>
      <c r="R84" s="37" t="s">
        <v>91</v>
      </c>
      <c r="S84" s="37" t="s">
        <v>91</v>
      </c>
      <c r="T84" s="37" t="s">
        <v>91</v>
      </c>
      <c r="U84" s="37" t="s">
        <v>96</v>
      </c>
      <c r="V84" s="16" t="s">
        <v>452</v>
      </c>
      <c r="W84" s="37"/>
      <c r="X84" s="64"/>
      <c r="Y84" s="64"/>
      <c r="Z84" s="64"/>
      <c r="AA84" s="64"/>
      <c r="AB84" s="74"/>
      <c r="AC84" s="16"/>
      <c r="AD84" s="16"/>
      <c r="AE84" s="64"/>
      <c r="AF84" s="64"/>
      <c r="AG84" s="64"/>
      <c r="AH84" s="64"/>
      <c r="AI84" s="64"/>
      <c r="AJ84" s="37"/>
      <c r="AK84" s="37"/>
      <c r="AL84" s="64"/>
      <c r="AM84" s="64"/>
      <c r="AN84" s="64"/>
      <c r="AO84" s="37"/>
      <c r="AP84" s="126"/>
    </row>
    <row r="85" spans="1:42" s="60" customFormat="1" ht="22.5" customHeight="1" x14ac:dyDescent="0.25">
      <c r="A85" s="223"/>
      <c r="B85" s="6" t="s">
        <v>17</v>
      </c>
      <c r="C85" s="7"/>
      <c r="D85" s="12" t="s">
        <v>449</v>
      </c>
      <c r="E85" s="81">
        <v>5715</v>
      </c>
      <c r="F85" s="185">
        <v>35719</v>
      </c>
      <c r="G85" s="275" t="s">
        <v>344</v>
      </c>
      <c r="H85" s="71">
        <v>43969</v>
      </c>
      <c r="I85" s="166"/>
      <c r="J85" s="71">
        <v>44085</v>
      </c>
      <c r="K85" s="37" t="s">
        <v>94</v>
      </c>
      <c r="L85" s="37" t="s">
        <v>84</v>
      </c>
      <c r="M85" s="96" t="s">
        <v>102</v>
      </c>
      <c r="N85" s="37" t="s">
        <v>94</v>
      </c>
      <c r="O85" s="37"/>
      <c r="P85" s="37"/>
      <c r="Q85" s="37" t="s">
        <v>94</v>
      </c>
      <c r="R85" s="37" t="s">
        <v>94</v>
      </c>
      <c r="S85" s="37" t="s">
        <v>94</v>
      </c>
      <c r="T85" s="37" t="s">
        <v>84</v>
      </c>
      <c r="U85" s="37" t="s">
        <v>84</v>
      </c>
      <c r="V85" s="16" t="s">
        <v>461</v>
      </c>
      <c r="W85" s="37"/>
      <c r="X85" s="64"/>
      <c r="Y85" s="64"/>
      <c r="Z85" s="64"/>
      <c r="AA85" s="64"/>
      <c r="AB85" s="74"/>
      <c r="AC85" s="16"/>
      <c r="AD85" s="16"/>
      <c r="AE85" s="64"/>
      <c r="AF85" s="64"/>
      <c r="AG85" s="64"/>
      <c r="AH85" s="64"/>
      <c r="AI85" s="64"/>
      <c r="AJ85" s="37"/>
      <c r="AK85" s="37"/>
      <c r="AL85" s="64"/>
      <c r="AM85" s="64"/>
      <c r="AN85" s="64"/>
      <c r="AO85" s="37"/>
      <c r="AP85" s="126"/>
    </row>
    <row r="86" spans="1:42" s="60" customFormat="1" ht="21.75" customHeight="1" x14ac:dyDescent="0.2">
      <c r="A86" s="223"/>
      <c r="B86" s="6" t="s">
        <v>17</v>
      </c>
      <c r="C86" s="153"/>
      <c r="D86" s="86" t="s">
        <v>506</v>
      </c>
      <c r="E86" s="81">
        <v>4980</v>
      </c>
      <c r="F86" s="185">
        <v>26364</v>
      </c>
      <c r="G86" s="265" t="s">
        <v>375</v>
      </c>
      <c r="H86" s="138">
        <v>43997</v>
      </c>
      <c r="I86" s="166"/>
      <c r="J86" s="71">
        <v>44113</v>
      </c>
      <c r="K86" s="37" t="s">
        <v>94</v>
      </c>
      <c r="L86" s="37" t="s">
        <v>94</v>
      </c>
      <c r="M86" s="37" t="s">
        <v>94</v>
      </c>
      <c r="N86" s="37" t="s">
        <v>94</v>
      </c>
      <c r="O86" s="37"/>
      <c r="P86" s="37"/>
      <c r="Q86" s="37" t="s">
        <v>94</v>
      </c>
      <c r="R86" s="37" t="s">
        <v>94</v>
      </c>
      <c r="S86" s="37" t="s">
        <v>94</v>
      </c>
      <c r="T86" s="37" t="s">
        <v>94</v>
      </c>
      <c r="U86" s="37" t="s">
        <v>94</v>
      </c>
      <c r="V86" s="37"/>
      <c r="W86" s="37"/>
      <c r="X86" s="37" t="s">
        <v>91</v>
      </c>
      <c r="Y86" s="37" t="s">
        <v>91</v>
      </c>
      <c r="Z86" s="37" t="s">
        <v>91</v>
      </c>
      <c r="AA86" s="37" t="s">
        <v>96</v>
      </c>
      <c r="AB86" s="37" t="s">
        <v>96</v>
      </c>
      <c r="AC86" s="37" t="s">
        <v>96</v>
      </c>
      <c r="AD86" s="37" t="s">
        <v>96</v>
      </c>
      <c r="AE86" s="37" t="s">
        <v>96</v>
      </c>
      <c r="AF86" s="37" t="s">
        <v>96</v>
      </c>
      <c r="AG86" s="37" t="s">
        <v>96</v>
      </c>
      <c r="AH86" s="37" t="s">
        <v>96</v>
      </c>
      <c r="AI86" s="37" t="s">
        <v>96</v>
      </c>
      <c r="AJ86" s="16" t="s">
        <v>512</v>
      </c>
      <c r="AK86" s="37"/>
      <c r="AL86" s="64"/>
      <c r="AM86" s="64"/>
      <c r="AN86" s="64"/>
      <c r="AO86" s="37"/>
      <c r="AP86" s="126"/>
    </row>
    <row r="87" spans="1:42" s="60" customFormat="1" ht="22.5" customHeight="1" x14ac:dyDescent="0.25">
      <c r="A87" s="223"/>
      <c r="B87" s="6" t="s">
        <v>34</v>
      </c>
      <c r="C87" s="7"/>
      <c r="D87" s="86" t="s">
        <v>454</v>
      </c>
      <c r="E87" s="81">
        <v>4649</v>
      </c>
      <c r="F87" s="185">
        <v>28781</v>
      </c>
      <c r="G87" s="275" t="s">
        <v>306</v>
      </c>
      <c r="H87" s="71">
        <v>43864</v>
      </c>
      <c r="I87" s="166"/>
      <c r="J87" s="156">
        <v>44078</v>
      </c>
      <c r="K87" s="37" t="s">
        <v>94</v>
      </c>
      <c r="L87" s="37" t="s">
        <v>94</v>
      </c>
      <c r="M87" s="37" t="s">
        <v>94</v>
      </c>
      <c r="N87" s="37" t="s">
        <v>94</v>
      </c>
      <c r="O87" s="16" t="s">
        <v>453</v>
      </c>
      <c r="P87" s="37"/>
      <c r="Q87" s="64"/>
      <c r="R87" s="64"/>
      <c r="S87" s="64"/>
      <c r="T87" s="288"/>
      <c r="U87" s="64"/>
      <c r="V87" s="37"/>
      <c r="W87" s="37"/>
      <c r="X87" s="64"/>
      <c r="Y87" s="64"/>
      <c r="Z87" s="64"/>
      <c r="AA87" s="64"/>
      <c r="AB87" s="74"/>
      <c r="AC87" s="16"/>
      <c r="AD87" s="16"/>
      <c r="AE87" s="64"/>
      <c r="AF87" s="64"/>
      <c r="AG87" s="64"/>
      <c r="AH87" s="64"/>
      <c r="AI87" s="64"/>
      <c r="AJ87" s="37"/>
      <c r="AK87" s="37"/>
      <c r="AL87" s="64"/>
      <c r="AM87" s="64"/>
      <c r="AN87" s="64"/>
      <c r="AO87" s="37"/>
      <c r="AP87" s="126"/>
    </row>
    <row r="88" spans="1:42" s="60" customFormat="1" ht="22.5" customHeight="1" x14ac:dyDescent="0.2">
      <c r="A88" s="223">
        <v>361240</v>
      </c>
      <c r="B88" s="6">
        <v>16</v>
      </c>
      <c r="C88" s="7"/>
      <c r="D88" s="32" t="s">
        <v>470</v>
      </c>
      <c r="E88" s="81">
        <v>6176</v>
      </c>
      <c r="F88" s="185">
        <v>36181</v>
      </c>
      <c r="G88" s="266" t="s">
        <v>477</v>
      </c>
      <c r="H88" s="71">
        <v>44095</v>
      </c>
      <c r="I88" s="166"/>
      <c r="J88" s="71">
        <v>44211</v>
      </c>
      <c r="K88" s="64"/>
      <c r="L88" s="303"/>
      <c r="M88" s="64"/>
      <c r="N88" s="64"/>
      <c r="O88" s="37"/>
      <c r="P88" s="37"/>
      <c r="Q88" s="64"/>
      <c r="R88" s="64"/>
      <c r="S88" s="64"/>
      <c r="T88" s="64"/>
      <c r="U88" s="74"/>
      <c r="V88" s="37"/>
      <c r="W88" s="37"/>
      <c r="X88" s="64"/>
      <c r="Y88" s="64"/>
      <c r="Z88" s="64"/>
      <c r="AA88" s="64"/>
      <c r="AB88" s="74"/>
      <c r="AC88" s="16"/>
      <c r="AD88" s="16"/>
      <c r="AE88" s="37" t="s">
        <v>94</v>
      </c>
      <c r="AF88" s="37" t="s">
        <v>94</v>
      </c>
      <c r="AG88" s="37" t="s">
        <v>94</v>
      </c>
      <c r="AH88" s="37" t="s">
        <v>94</v>
      </c>
      <c r="AI88" s="37" t="s">
        <v>94</v>
      </c>
      <c r="AJ88" s="37"/>
      <c r="AK88" s="37"/>
      <c r="AL88" s="37" t="s">
        <v>94</v>
      </c>
      <c r="AM88" s="37" t="s">
        <v>94</v>
      </c>
      <c r="AN88" s="37" t="s">
        <v>94</v>
      </c>
      <c r="AO88" s="37"/>
      <c r="AP88" s="126"/>
    </row>
    <row r="89" spans="1:42" s="60" customFormat="1" ht="22.5" customHeight="1" x14ac:dyDescent="0.2">
      <c r="A89" s="223">
        <v>361240</v>
      </c>
      <c r="B89" s="6" t="s">
        <v>31</v>
      </c>
      <c r="C89" s="7"/>
      <c r="D89" s="41" t="s">
        <v>455</v>
      </c>
      <c r="E89" s="81">
        <v>2078</v>
      </c>
      <c r="F89" s="185">
        <v>32387</v>
      </c>
      <c r="G89" s="265" t="s">
        <v>456</v>
      </c>
      <c r="H89" s="71">
        <v>44074</v>
      </c>
      <c r="I89" s="71"/>
      <c r="J89" s="71">
        <v>44120</v>
      </c>
      <c r="K89" s="37" t="s">
        <v>94</v>
      </c>
      <c r="L89" s="37" t="s">
        <v>94</v>
      </c>
      <c r="M89" s="37" t="s">
        <v>94</v>
      </c>
      <c r="N89" s="37" t="s">
        <v>94</v>
      </c>
      <c r="O89" s="16"/>
      <c r="P89" s="37"/>
      <c r="Q89" s="37" t="s">
        <v>94</v>
      </c>
      <c r="R89" s="37" t="s">
        <v>94</v>
      </c>
      <c r="S89" s="37" t="s">
        <v>94</v>
      </c>
      <c r="T89" s="37" t="s">
        <v>94</v>
      </c>
      <c r="U89" s="37" t="s">
        <v>94</v>
      </c>
      <c r="V89" s="37"/>
      <c r="W89" s="37"/>
      <c r="X89" s="37" t="s">
        <v>94</v>
      </c>
      <c r="Y89" s="37" t="s">
        <v>102</v>
      </c>
      <c r="Z89" s="37" t="s">
        <v>94</v>
      </c>
      <c r="AA89" s="37" t="s">
        <v>94</v>
      </c>
      <c r="AB89" s="37" t="s">
        <v>94</v>
      </c>
      <c r="AC89" s="16"/>
      <c r="AD89" s="16"/>
      <c r="AE89" s="37" t="s">
        <v>94</v>
      </c>
      <c r="AF89" s="37" t="s">
        <v>114</v>
      </c>
      <c r="AG89" s="37" t="s">
        <v>94</v>
      </c>
      <c r="AH89" s="37" t="s">
        <v>94</v>
      </c>
      <c r="AI89" s="37" t="s">
        <v>91</v>
      </c>
      <c r="AJ89" s="37"/>
      <c r="AK89" s="37"/>
      <c r="AL89" s="37" t="s">
        <v>94</v>
      </c>
      <c r="AM89" s="37" t="s">
        <v>114</v>
      </c>
      <c r="AN89" s="37" t="s">
        <v>94</v>
      </c>
      <c r="AO89" s="37"/>
      <c r="AP89" s="126"/>
    </row>
    <row r="90" spans="1:42" s="60" customFormat="1" ht="22.5" customHeight="1" x14ac:dyDescent="0.2">
      <c r="A90" s="223">
        <v>361240</v>
      </c>
      <c r="B90" s="6">
        <v>16</v>
      </c>
      <c r="C90" s="7"/>
      <c r="D90" s="32" t="s">
        <v>471</v>
      </c>
      <c r="E90" s="81">
        <v>6521</v>
      </c>
      <c r="F90" s="185">
        <v>32729</v>
      </c>
      <c r="G90" s="266" t="s">
        <v>478</v>
      </c>
      <c r="H90" s="71">
        <v>44095</v>
      </c>
      <c r="I90" s="166"/>
      <c r="J90" s="71">
        <v>44211</v>
      </c>
      <c r="K90" s="64"/>
      <c r="L90" s="303"/>
      <c r="M90" s="64"/>
      <c r="N90" s="64"/>
      <c r="O90" s="37"/>
      <c r="P90" s="37"/>
      <c r="Q90" s="64"/>
      <c r="R90" s="64"/>
      <c r="S90" s="64"/>
      <c r="T90" s="64"/>
      <c r="U90" s="74"/>
      <c r="V90" s="37"/>
      <c r="W90" s="37"/>
      <c r="X90" s="64"/>
      <c r="Y90" s="64"/>
      <c r="Z90" s="64"/>
      <c r="AA90" s="64"/>
      <c r="AB90" s="74"/>
      <c r="AC90" s="16"/>
      <c r="AD90" s="16"/>
      <c r="AE90" s="37" t="s">
        <v>94</v>
      </c>
      <c r="AF90" s="37" t="s">
        <v>84</v>
      </c>
      <c r="AG90" s="37" t="s">
        <v>94</v>
      </c>
      <c r="AH90" s="37" t="s">
        <v>94</v>
      </c>
      <c r="AI90" s="37" t="s">
        <v>94</v>
      </c>
      <c r="AJ90" s="37"/>
      <c r="AK90" s="37"/>
      <c r="AL90" s="37" t="s">
        <v>102</v>
      </c>
      <c r="AM90" s="37" t="s">
        <v>94</v>
      </c>
      <c r="AN90" s="37" t="s">
        <v>94</v>
      </c>
      <c r="AO90" s="37"/>
      <c r="AP90" s="126"/>
    </row>
    <row r="91" spans="1:42" s="60" customFormat="1" ht="22.5" customHeight="1" x14ac:dyDescent="0.25">
      <c r="A91" s="223"/>
      <c r="B91" s="6" t="s">
        <v>31</v>
      </c>
      <c r="C91" s="7"/>
      <c r="D91" s="86" t="s">
        <v>428</v>
      </c>
      <c r="E91" s="81">
        <v>4894</v>
      </c>
      <c r="F91" s="185">
        <v>36405</v>
      </c>
      <c r="G91" s="238" t="s">
        <v>311</v>
      </c>
      <c r="H91" s="71">
        <v>44075</v>
      </c>
      <c r="I91" s="71"/>
      <c r="J91" s="71">
        <v>44092</v>
      </c>
      <c r="K91" s="37" t="s">
        <v>94</v>
      </c>
      <c r="L91" s="37" t="s">
        <v>94</v>
      </c>
      <c r="M91" s="37" t="s">
        <v>94</v>
      </c>
      <c r="N91" s="37" t="s">
        <v>94</v>
      </c>
      <c r="O91" s="16"/>
      <c r="P91" s="37"/>
      <c r="Q91" s="37" t="s">
        <v>94</v>
      </c>
      <c r="R91" s="37" t="s">
        <v>94</v>
      </c>
      <c r="S91" s="37" t="s">
        <v>94</v>
      </c>
      <c r="T91" s="37" t="s">
        <v>94</v>
      </c>
      <c r="U91" s="37" t="s">
        <v>94</v>
      </c>
      <c r="V91" s="37"/>
      <c r="W91" s="37"/>
      <c r="X91" s="37" t="s">
        <v>94</v>
      </c>
      <c r="Y91" s="37" t="s">
        <v>14</v>
      </c>
      <c r="Z91" s="37" t="s">
        <v>94</v>
      </c>
      <c r="AA91" s="37" t="s">
        <v>94</v>
      </c>
      <c r="AB91" s="37" t="s">
        <v>94</v>
      </c>
      <c r="AC91" s="16" t="s">
        <v>445</v>
      </c>
      <c r="AD91" s="16"/>
      <c r="AE91" s="64"/>
      <c r="AF91" s="64"/>
      <c r="AG91" s="64"/>
      <c r="AH91" s="64"/>
      <c r="AI91" s="64"/>
      <c r="AJ91" s="37"/>
      <c r="AK91" s="37"/>
      <c r="AL91" s="64"/>
      <c r="AM91" s="64"/>
      <c r="AN91" s="64"/>
      <c r="AO91" s="37"/>
      <c r="AP91" s="126"/>
    </row>
    <row r="92" spans="1:42" s="60" customFormat="1" ht="22.5" customHeight="1" x14ac:dyDescent="0.2">
      <c r="A92" s="223">
        <v>361240</v>
      </c>
      <c r="B92" s="6" t="s">
        <v>17</v>
      </c>
      <c r="C92" s="7"/>
      <c r="D92" s="32" t="s">
        <v>399</v>
      </c>
      <c r="E92" s="81">
        <v>5538</v>
      </c>
      <c r="F92" s="185">
        <v>35411</v>
      </c>
      <c r="G92" s="265" t="s">
        <v>376</v>
      </c>
      <c r="H92" s="138">
        <v>43997</v>
      </c>
      <c r="I92" s="166"/>
      <c r="J92" s="71">
        <v>44113</v>
      </c>
      <c r="K92" s="37" t="s">
        <v>94</v>
      </c>
      <c r="L92" s="37" t="s">
        <v>91</v>
      </c>
      <c r="M92" s="37" t="s">
        <v>91</v>
      </c>
      <c r="N92" s="37" t="s">
        <v>91</v>
      </c>
      <c r="O92" s="37" t="s">
        <v>96</v>
      </c>
      <c r="P92" s="37"/>
      <c r="Q92" s="37" t="s">
        <v>94</v>
      </c>
      <c r="R92" s="37" t="s">
        <v>94</v>
      </c>
      <c r="S92" s="37" t="s">
        <v>94</v>
      </c>
      <c r="T92" s="37" t="s">
        <v>94</v>
      </c>
      <c r="U92" s="37" t="s">
        <v>94</v>
      </c>
      <c r="V92" s="37"/>
      <c r="W92" s="37"/>
      <c r="X92" s="37" t="s">
        <v>94</v>
      </c>
      <c r="Y92" s="37" t="s">
        <v>94</v>
      </c>
      <c r="Z92" s="37" t="s">
        <v>94</v>
      </c>
      <c r="AA92" s="37" t="s">
        <v>94</v>
      </c>
      <c r="AB92" s="37" t="s">
        <v>94</v>
      </c>
      <c r="AC92" s="16"/>
      <c r="AD92" s="16"/>
      <c r="AE92" s="37" t="s">
        <v>94</v>
      </c>
      <c r="AF92" s="37" t="s">
        <v>94</v>
      </c>
      <c r="AG92" s="37" t="s">
        <v>94</v>
      </c>
      <c r="AH92" s="37" t="s">
        <v>94</v>
      </c>
      <c r="AI92" s="37" t="s">
        <v>94</v>
      </c>
      <c r="AJ92" s="37"/>
      <c r="AK92" s="37"/>
      <c r="AL92" s="37" t="s">
        <v>94</v>
      </c>
      <c r="AM92" s="37" t="s">
        <v>94</v>
      </c>
      <c r="AN92" s="37" t="s">
        <v>94</v>
      </c>
      <c r="AO92" s="37"/>
      <c r="AP92" s="126"/>
    </row>
    <row r="93" spans="1:42" s="60" customFormat="1" ht="22.5" customHeight="1" x14ac:dyDescent="0.2">
      <c r="A93" s="223">
        <v>361240</v>
      </c>
      <c r="B93" s="6">
        <v>16</v>
      </c>
      <c r="C93" s="7"/>
      <c r="D93" s="32" t="s">
        <v>472</v>
      </c>
      <c r="E93" s="81">
        <v>4250</v>
      </c>
      <c r="F93" s="185">
        <v>36539</v>
      </c>
      <c r="G93" s="266" t="s">
        <v>479</v>
      </c>
      <c r="H93" s="71">
        <v>44095</v>
      </c>
      <c r="I93" s="166"/>
      <c r="J93" s="71">
        <v>44211</v>
      </c>
      <c r="K93" s="64"/>
      <c r="L93" s="303"/>
      <c r="M93" s="64"/>
      <c r="N93" s="64"/>
      <c r="O93" s="37"/>
      <c r="P93" s="37"/>
      <c r="Q93" s="64"/>
      <c r="R93" s="64"/>
      <c r="S93" s="64"/>
      <c r="T93" s="64"/>
      <c r="U93" s="74"/>
      <c r="V93" s="37"/>
      <c r="W93" s="37"/>
      <c r="X93" s="64"/>
      <c r="Y93" s="64"/>
      <c r="Z93" s="64"/>
      <c r="AA93" s="64"/>
      <c r="AB93" s="74"/>
      <c r="AC93" s="16"/>
      <c r="AD93" s="16"/>
      <c r="AE93" s="37" t="s">
        <v>94</v>
      </c>
      <c r="AF93" s="37" t="s">
        <v>94</v>
      </c>
      <c r="AG93" s="37" t="s">
        <v>94</v>
      </c>
      <c r="AH93" s="37" t="s">
        <v>94</v>
      </c>
      <c r="AI93" s="37" t="s">
        <v>94</v>
      </c>
      <c r="AJ93" s="37"/>
      <c r="AK93" s="37"/>
      <c r="AL93" s="37" t="s">
        <v>91</v>
      </c>
      <c r="AM93" s="37" t="s">
        <v>91</v>
      </c>
      <c r="AN93" s="37" t="s">
        <v>94</v>
      </c>
      <c r="AO93" s="37"/>
      <c r="AP93" s="126"/>
    </row>
    <row r="94" spans="1:42" s="60" customFormat="1" ht="22.5" customHeight="1" x14ac:dyDescent="0.25">
      <c r="A94" s="223"/>
      <c r="B94" s="6">
        <v>15</v>
      </c>
      <c r="C94" s="7"/>
      <c r="D94" s="140" t="s">
        <v>450</v>
      </c>
      <c r="E94" s="107">
        <v>3177</v>
      </c>
      <c r="F94" s="35">
        <v>31850</v>
      </c>
      <c r="G94" s="273"/>
      <c r="H94" s="71">
        <v>43970</v>
      </c>
      <c r="I94" s="166"/>
      <c r="J94" s="71">
        <v>44092</v>
      </c>
      <c r="K94" s="37" t="s">
        <v>94</v>
      </c>
      <c r="L94" s="37" t="s">
        <v>94</v>
      </c>
      <c r="M94" s="37" t="s">
        <v>94</v>
      </c>
      <c r="N94" s="37" t="s">
        <v>94</v>
      </c>
      <c r="O94" s="37"/>
      <c r="P94" s="37"/>
      <c r="Q94" s="37" t="s">
        <v>94</v>
      </c>
      <c r="R94" s="37" t="s">
        <v>94</v>
      </c>
      <c r="S94" s="37" t="s">
        <v>94</v>
      </c>
      <c r="T94" s="37" t="s">
        <v>94</v>
      </c>
      <c r="U94" s="37" t="s">
        <v>94</v>
      </c>
      <c r="V94" s="37"/>
      <c r="W94" s="37"/>
      <c r="X94" s="37" t="s">
        <v>94</v>
      </c>
      <c r="Y94" s="37" t="s">
        <v>94</v>
      </c>
      <c r="Z94" s="37" t="s">
        <v>94</v>
      </c>
      <c r="AA94" s="37" t="s">
        <v>94</v>
      </c>
      <c r="AB94" s="37" t="s">
        <v>94</v>
      </c>
      <c r="AC94" s="16" t="s">
        <v>463</v>
      </c>
      <c r="AD94" s="16"/>
      <c r="AE94" s="64"/>
      <c r="AF94" s="64"/>
      <c r="AG94" s="64"/>
      <c r="AH94" s="64"/>
      <c r="AI94" s="64"/>
      <c r="AJ94" s="37"/>
      <c r="AK94" s="37"/>
      <c r="AL94" s="64"/>
      <c r="AM94" s="64"/>
      <c r="AN94" s="64"/>
      <c r="AO94" s="37"/>
      <c r="AP94" s="126"/>
    </row>
    <row r="95" spans="1:42" s="60" customFormat="1" ht="22.5" customHeight="1" x14ac:dyDescent="0.2">
      <c r="A95" s="223">
        <v>361240</v>
      </c>
      <c r="B95" s="6" t="s">
        <v>17</v>
      </c>
      <c r="C95" s="7"/>
      <c r="D95" s="32" t="s">
        <v>473</v>
      </c>
      <c r="E95" s="81">
        <v>6624</v>
      </c>
      <c r="F95" s="185">
        <v>31010</v>
      </c>
      <c r="G95" s="266" t="s">
        <v>480</v>
      </c>
      <c r="H95" s="71">
        <v>44095</v>
      </c>
      <c r="I95" s="166"/>
      <c r="J95" s="71">
        <v>44211</v>
      </c>
      <c r="K95" s="64"/>
      <c r="L95" s="303"/>
      <c r="M95" s="64"/>
      <c r="N95" s="64"/>
      <c r="O95" s="37"/>
      <c r="P95" s="37"/>
      <c r="Q95" s="64"/>
      <c r="R95" s="64"/>
      <c r="S95" s="64"/>
      <c r="T95" s="64"/>
      <c r="U95" s="74"/>
      <c r="V95" s="37"/>
      <c r="W95" s="37"/>
      <c r="X95" s="64"/>
      <c r="Y95" s="64"/>
      <c r="Z95" s="64"/>
      <c r="AA95" s="64"/>
      <c r="AB95" s="74"/>
      <c r="AC95" s="16"/>
      <c r="AD95" s="16"/>
      <c r="AE95" s="37" t="s">
        <v>94</v>
      </c>
      <c r="AF95" s="37" t="s">
        <v>94</v>
      </c>
      <c r="AG95" s="37" t="s">
        <v>94</v>
      </c>
      <c r="AH95" s="37" t="s">
        <v>94</v>
      </c>
      <c r="AI95" s="37" t="s">
        <v>94</v>
      </c>
      <c r="AJ95" s="37"/>
      <c r="AK95" s="37"/>
      <c r="AL95" s="37" t="s">
        <v>94</v>
      </c>
      <c r="AM95" s="37" t="s">
        <v>94</v>
      </c>
      <c r="AN95" s="37" t="s">
        <v>94</v>
      </c>
      <c r="AO95" s="37"/>
      <c r="AP95" s="126"/>
    </row>
    <row r="96" spans="1:42" s="60" customFormat="1" ht="22.5" customHeight="1" x14ac:dyDescent="0.2">
      <c r="A96" s="223">
        <v>361240</v>
      </c>
      <c r="B96" s="6" t="s">
        <v>17</v>
      </c>
      <c r="C96" s="7"/>
      <c r="D96" s="32" t="s">
        <v>474</v>
      </c>
      <c r="E96" s="81">
        <v>4387</v>
      </c>
      <c r="F96" s="185">
        <v>31984</v>
      </c>
      <c r="G96" s="266" t="s">
        <v>481</v>
      </c>
      <c r="H96" s="71">
        <v>44095</v>
      </c>
      <c r="I96" s="166"/>
      <c r="J96" s="71">
        <v>44211</v>
      </c>
      <c r="K96" s="64"/>
      <c r="L96" s="303"/>
      <c r="M96" s="64"/>
      <c r="N96" s="64"/>
      <c r="O96" s="37"/>
      <c r="P96" s="37"/>
      <c r="Q96" s="64"/>
      <c r="R96" s="64"/>
      <c r="S96" s="64"/>
      <c r="T96" s="64"/>
      <c r="U96" s="74"/>
      <c r="V96" s="37"/>
      <c r="W96" s="37"/>
      <c r="X96" s="64"/>
      <c r="Y96" s="64"/>
      <c r="Z96" s="64"/>
      <c r="AA96" s="64"/>
      <c r="AB96" s="74"/>
      <c r="AC96" s="16"/>
      <c r="AD96" s="16"/>
      <c r="AE96" s="37" t="s">
        <v>91</v>
      </c>
      <c r="AF96" s="37" t="s">
        <v>91</v>
      </c>
      <c r="AG96" s="37" t="s">
        <v>91</v>
      </c>
      <c r="AH96" s="37" t="s">
        <v>94</v>
      </c>
      <c r="AI96" s="37" t="s">
        <v>93</v>
      </c>
      <c r="AJ96" s="37"/>
      <c r="AK96" s="37"/>
      <c r="AL96" s="37" t="s">
        <v>94</v>
      </c>
      <c r="AM96" s="37" t="s">
        <v>93</v>
      </c>
      <c r="AN96" s="37" t="s">
        <v>94</v>
      </c>
      <c r="AO96" s="37"/>
      <c r="AP96" s="126"/>
    </row>
    <row r="97" spans="1:43" s="60" customFormat="1" ht="22.5" customHeight="1" x14ac:dyDescent="0.2">
      <c r="A97" s="223">
        <v>361240</v>
      </c>
      <c r="B97" s="6">
        <v>16</v>
      </c>
      <c r="C97" s="7"/>
      <c r="D97" s="32" t="s">
        <v>475</v>
      </c>
      <c r="E97" s="81">
        <v>3863</v>
      </c>
      <c r="F97" s="185">
        <v>35846</v>
      </c>
      <c r="G97" s="266" t="s">
        <v>482</v>
      </c>
      <c r="H97" s="71">
        <v>44095</v>
      </c>
      <c r="I97" s="166"/>
      <c r="J97" s="71">
        <v>44211</v>
      </c>
      <c r="K97" s="64"/>
      <c r="L97" s="303"/>
      <c r="M97" s="64"/>
      <c r="N97" s="64"/>
      <c r="O97" s="37"/>
      <c r="P97" s="37"/>
      <c r="Q97" s="64"/>
      <c r="R97" s="64"/>
      <c r="S97" s="64"/>
      <c r="T97" s="64"/>
      <c r="U97" s="74"/>
      <c r="V97" s="37"/>
      <c r="W97" s="37"/>
      <c r="X97" s="64"/>
      <c r="Y97" s="64"/>
      <c r="Z97" s="64"/>
      <c r="AA97" s="64"/>
      <c r="AB97" s="74"/>
      <c r="AC97" s="16"/>
      <c r="AD97" s="16"/>
      <c r="AE97" s="37" t="s">
        <v>94</v>
      </c>
      <c r="AF97" s="37" t="s">
        <v>94</v>
      </c>
      <c r="AG97" s="37" t="s">
        <v>94</v>
      </c>
      <c r="AH97" s="37" t="s">
        <v>94</v>
      </c>
      <c r="AI97" s="37" t="s">
        <v>94</v>
      </c>
      <c r="AJ97" s="37"/>
      <c r="AK97" s="37"/>
      <c r="AL97" s="37" t="s">
        <v>94</v>
      </c>
      <c r="AM97" s="37" t="s">
        <v>94</v>
      </c>
      <c r="AN97" s="37" t="s">
        <v>94</v>
      </c>
      <c r="AO97" s="37"/>
      <c r="AP97" s="126"/>
    </row>
    <row r="98" spans="1:43" s="60" customFormat="1" ht="22.5" customHeight="1" x14ac:dyDescent="0.25">
      <c r="A98" s="223"/>
      <c r="B98" s="6">
        <v>15</v>
      </c>
      <c r="C98" s="7"/>
      <c r="D98" s="86" t="s">
        <v>491</v>
      </c>
      <c r="E98" s="107">
        <v>3656</v>
      </c>
      <c r="F98" s="35">
        <v>34560</v>
      </c>
      <c r="G98" s="281" t="s">
        <v>402</v>
      </c>
      <c r="H98" s="138">
        <v>44004</v>
      </c>
      <c r="I98" s="166"/>
      <c r="J98" s="71">
        <v>44120</v>
      </c>
      <c r="K98" s="37" t="s">
        <v>94</v>
      </c>
      <c r="L98" s="37" t="s">
        <v>94</v>
      </c>
      <c r="M98" s="37" t="s">
        <v>94</v>
      </c>
      <c r="N98" s="37" t="s">
        <v>94</v>
      </c>
      <c r="O98" s="37"/>
      <c r="P98" s="37"/>
      <c r="Q98" s="37" t="s">
        <v>94</v>
      </c>
      <c r="R98" s="37" t="s">
        <v>94</v>
      </c>
      <c r="S98" s="37" t="s">
        <v>94</v>
      </c>
      <c r="T98" s="37" t="s">
        <v>94</v>
      </c>
      <c r="U98" s="37" t="s">
        <v>94</v>
      </c>
      <c r="V98" s="37"/>
      <c r="W98" s="37"/>
      <c r="X98" s="37" t="s">
        <v>94</v>
      </c>
      <c r="Y98" s="37" t="s">
        <v>94</v>
      </c>
      <c r="Z98" s="37" t="s">
        <v>94</v>
      </c>
      <c r="AA98" s="37" t="s">
        <v>94</v>
      </c>
      <c r="AB98" s="37" t="s">
        <v>94</v>
      </c>
      <c r="AC98" s="16" t="s">
        <v>463</v>
      </c>
      <c r="AD98" s="16"/>
      <c r="AE98" s="64"/>
      <c r="AF98" s="64"/>
      <c r="AG98" s="64"/>
      <c r="AH98" s="64"/>
      <c r="AI98" s="64"/>
      <c r="AJ98" s="37"/>
      <c r="AK98" s="37"/>
      <c r="AL98" s="64"/>
      <c r="AM98" s="64"/>
      <c r="AN98" s="64"/>
      <c r="AO98" s="37"/>
      <c r="AP98" s="126"/>
    </row>
    <row r="99" spans="1:43" s="60" customFormat="1" ht="22.5" customHeight="1" x14ac:dyDescent="0.25">
      <c r="A99" s="223"/>
      <c r="B99" s="6" t="s">
        <v>34</v>
      </c>
      <c r="C99" s="143">
        <v>2</v>
      </c>
      <c r="D99" s="12" t="s">
        <v>451</v>
      </c>
      <c r="E99" s="76">
        <v>2994</v>
      </c>
      <c r="F99" s="185">
        <v>25963</v>
      </c>
      <c r="G99" s="275" t="s">
        <v>292</v>
      </c>
      <c r="H99" s="138">
        <v>43857</v>
      </c>
      <c r="I99" s="169"/>
      <c r="J99" s="156">
        <v>44078</v>
      </c>
      <c r="K99" s="37" t="s">
        <v>96</v>
      </c>
      <c r="L99" s="37" t="s">
        <v>96</v>
      </c>
      <c r="M99" s="37" t="s">
        <v>458</v>
      </c>
      <c r="N99" s="37"/>
      <c r="O99" s="16" t="s">
        <v>453</v>
      </c>
      <c r="P99" s="37"/>
      <c r="Q99" s="64"/>
      <c r="R99" s="64"/>
      <c r="S99" s="64"/>
      <c r="T99" s="288"/>
      <c r="U99" s="64"/>
      <c r="V99" s="37"/>
      <c r="W99" s="37"/>
      <c r="X99" s="64"/>
      <c r="Y99" s="64"/>
      <c r="Z99" s="64"/>
      <c r="AA99" s="64"/>
      <c r="AB99" s="74"/>
      <c r="AC99" s="16"/>
      <c r="AD99" s="16"/>
      <c r="AE99" s="64"/>
      <c r="AF99" s="64"/>
      <c r="AG99" s="64"/>
      <c r="AH99" s="64"/>
      <c r="AI99" s="64"/>
      <c r="AJ99" s="37"/>
      <c r="AK99" s="37"/>
      <c r="AL99" s="64"/>
      <c r="AM99" s="64"/>
      <c r="AN99" s="64"/>
      <c r="AO99" s="37"/>
      <c r="AP99" s="126"/>
    </row>
    <row r="100" spans="1:43" s="63" customFormat="1" ht="22.5" customHeight="1" x14ac:dyDescent="0.2">
      <c r="A100" s="223">
        <v>361240</v>
      </c>
      <c r="B100" s="6" t="s">
        <v>34</v>
      </c>
      <c r="C100" s="7"/>
      <c r="D100" s="32" t="s">
        <v>380</v>
      </c>
      <c r="E100" s="81">
        <v>4726</v>
      </c>
      <c r="F100" s="185">
        <v>30037</v>
      </c>
      <c r="G100" s="266" t="s">
        <v>381</v>
      </c>
      <c r="H100" s="138">
        <v>44011</v>
      </c>
      <c r="I100" s="169"/>
      <c r="J100" s="71">
        <v>44127</v>
      </c>
      <c r="K100" s="37" t="s">
        <v>94</v>
      </c>
      <c r="L100" s="37" t="s">
        <v>94</v>
      </c>
      <c r="M100" s="37" t="s">
        <v>94</v>
      </c>
      <c r="N100" s="37" t="s">
        <v>94</v>
      </c>
      <c r="O100" s="37"/>
      <c r="P100" s="37"/>
      <c r="Q100" s="37" t="s">
        <v>94</v>
      </c>
      <c r="R100" s="37" t="s">
        <v>94</v>
      </c>
      <c r="S100" s="37" t="s">
        <v>94</v>
      </c>
      <c r="T100" s="37" t="s">
        <v>94</v>
      </c>
      <c r="U100" s="37" t="s">
        <v>94</v>
      </c>
      <c r="V100" s="16"/>
      <c r="W100" s="37"/>
      <c r="X100" s="37" t="s">
        <v>94</v>
      </c>
      <c r="Y100" s="37" t="s">
        <v>94</v>
      </c>
      <c r="Z100" s="37" t="s">
        <v>94</v>
      </c>
      <c r="AA100" s="37" t="s">
        <v>94</v>
      </c>
      <c r="AB100" s="37" t="s">
        <v>94</v>
      </c>
      <c r="AC100" s="16"/>
      <c r="AD100" s="16"/>
      <c r="AE100" s="37" t="s">
        <v>94</v>
      </c>
      <c r="AF100" s="37" t="s">
        <v>94</v>
      </c>
      <c r="AG100" s="37" t="s">
        <v>94</v>
      </c>
      <c r="AH100" s="37" t="s">
        <v>94</v>
      </c>
      <c r="AI100" s="37" t="s">
        <v>94</v>
      </c>
      <c r="AJ100" s="37"/>
      <c r="AK100" s="37"/>
      <c r="AL100" s="37" t="s">
        <v>94</v>
      </c>
      <c r="AM100" s="37" t="s">
        <v>94</v>
      </c>
      <c r="AN100" s="37" t="s">
        <v>94</v>
      </c>
      <c r="AO100" s="37"/>
      <c r="AP100" s="126"/>
    </row>
    <row r="101" spans="1:43" s="63" customFormat="1" ht="22.5" customHeight="1" x14ac:dyDescent="0.2">
      <c r="A101" s="223">
        <v>361240</v>
      </c>
      <c r="B101" s="6">
        <v>16</v>
      </c>
      <c r="C101" s="7"/>
      <c r="D101" s="32" t="s">
        <v>483</v>
      </c>
      <c r="E101" s="81">
        <v>6174</v>
      </c>
      <c r="F101" s="185">
        <v>28868</v>
      </c>
      <c r="G101" s="266" t="s">
        <v>484</v>
      </c>
      <c r="H101" s="71">
        <v>44095</v>
      </c>
      <c r="I101" s="166"/>
      <c r="J101" s="71">
        <v>44211</v>
      </c>
      <c r="K101" s="64"/>
      <c r="L101" s="303"/>
      <c r="M101" s="64"/>
      <c r="N101" s="64"/>
      <c r="O101" s="37"/>
      <c r="P101" s="37"/>
      <c r="Q101" s="64"/>
      <c r="R101" s="64"/>
      <c r="S101" s="64"/>
      <c r="T101" s="64"/>
      <c r="U101" s="74"/>
      <c r="V101" s="37"/>
      <c r="W101" s="37"/>
      <c r="X101" s="64"/>
      <c r="Y101" s="64"/>
      <c r="Z101" s="64"/>
      <c r="AA101" s="64"/>
      <c r="AB101" s="74"/>
      <c r="AC101" s="37"/>
      <c r="AD101" s="37"/>
      <c r="AE101" s="37" t="s">
        <v>94</v>
      </c>
      <c r="AF101" s="37" t="s">
        <v>94</v>
      </c>
      <c r="AG101" s="37" t="s">
        <v>94</v>
      </c>
      <c r="AH101" s="37" t="s">
        <v>94</v>
      </c>
      <c r="AI101" s="37" t="s">
        <v>94</v>
      </c>
      <c r="AJ101" s="37"/>
      <c r="AK101" s="37"/>
      <c r="AL101" s="37" t="s">
        <v>94</v>
      </c>
      <c r="AM101" s="37" t="s">
        <v>94</v>
      </c>
      <c r="AN101" s="37" t="s">
        <v>94</v>
      </c>
      <c r="AO101" s="37"/>
      <c r="AP101" s="126"/>
    </row>
    <row r="102" spans="1:43" s="63" customFormat="1" ht="22.5" customHeight="1" x14ac:dyDescent="0.2">
      <c r="A102" s="223"/>
      <c r="B102" s="6"/>
      <c r="C102" s="7"/>
      <c r="D102" s="41"/>
      <c r="E102" s="81"/>
      <c r="F102" s="185"/>
      <c r="G102" s="276"/>
      <c r="H102" s="71"/>
      <c r="I102" s="71"/>
      <c r="J102" s="71"/>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7"/>
      <c r="AN102" s="37"/>
      <c r="AO102" s="37"/>
      <c r="AP102" s="126"/>
    </row>
    <row r="103" spans="1:43" s="63" customFormat="1" ht="22.5" customHeight="1" x14ac:dyDescent="0.2">
      <c r="A103" s="223"/>
      <c r="B103" s="6"/>
      <c r="C103" s="7"/>
      <c r="D103" s="41"/>
      <c r="E103" s="81"/>
      <c r="F103" s="185"/>
      <c r="G103" s="276"/>
      <c r="H103" s="71"/>
      <c r="I103" s="71"/>
      <c r="J103" s="71"/>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126"/>
    </row>
    <row r="104" spans="1:43" s="60" customFormat="1" x14ac:dyDescent="0.2">
      <c r="A104" s="5"/>
      <c r="B104" s="5"/>
      <c r="C104" s="144"/>
      <c r="D104" s="65"/>
      <c r="E104" s="5"/>
      <c r="F104" s="190"/>
      <c r="G104" s="278"/>
      <c r="H104" s="139"/>
      <c r="I104" s="139"/>
      <c r="J104" s="139"/>
      <c r="K104" s="139"/>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row>
    <row r="105" spans="1:43" s="60" customFormat="1" x14ac:dyDescent="0.2">
      <c r="A105" s="5"/>
      <c r="B105" s="5"/>
      <c r="C105" s="144"/>
      <c r="D105" s="65"/>
      <c r="E105" s="5"/>
      <c r="F105" s="190"/>
      <c r="G105" s="278"/>
      <c r="H105" s="139"/>
      <c r="I105" s="139"/>
      <c r="J105" s="139"/>
      <c r="K105" s="139"/>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row>
    <row r="106" spans="1:43" s="60" customFormat="1" x14ac:dyDescent="0.2">
      <c r="A106" s="5"/>
      <c r="B106" s="5"/>
      <c r="C106" s="144"/>
      <c r="D106" s="65"/>
      <c r="E106" s="5"/>
      <c r="F106" s="190"/>
      <c r="G106" s="278"/>
      <c r="H106" s="139"/>
      <c r="I106" s="139"/>
      <c r="J106" s="139"/>
      <c r="K106" s="139"/>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row>
    <row r="107" spans="1:43" s="60" customFormat="1" x14ac:dyDescent="0.2">
      <c r="A107" s="5"/>
      <c r="B107" s="5"/>
      <c r="C107" s="144"/>
      <c r="D107" s="65"/>
      <c r="E107" s="5"/>
      <c r="F107" s="190"/>
      <c r="G107" s="278"/>
      <c r="H107" s="139"/>
      <c r="I107" s="139"/>
      <c r="J107" s="139"/>
      <c r="K107" s="139"/>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row>
    <row r="108" spans="1:43" s="60" customFormat="1" x14ac:dyDescent="0.2">
      <c r="A108" s="5"/>
      <c r="B108" s="5"/>
      <c r="C108" s="144"/>
      <c r="D108" s="65"/>
      <c r="E108" s="5"/>
      <c r="F108" s="190"/>
      <c r="G108" s="278"/>
      <c r="H108" s="139"/>
      <c r="I108" s="139"/>
      <c r="J108" s="139"/>
      <c r="K108" s="139"/>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row>
    <row r="109" spans="1:43" s="60" customFormat="1" x14ac:dyDescent="0.2">
      <c r="A109" s="5"/>
      <c r="B109" s="5"/>
      <c r="C109" s="144"/>
      <c r="D109" s="65"/>
      <c r="E109" s="5"/>
      <c r="F109" s="190"/>
      <c r="G109" s="278"/>
      <c r="H109" s="139"/>
      <c r="I109" s="139"/>
      <c r="J109" s="139"/>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row>
    <row r="110" spans="1:43" s="60" customFormat="1" x14ac:dyDescent="0.2">
      <c r="A110" s="5"/>
      <c r="B110" s="5"/>
      <c r="C110" s="144"/>
      <c r="D110" s="65"/>
      <c r="E110" s="5"/>
      <c r="F110" s="190"/>
      <c r="G110" s="278"/>
      <c r="H110" s="139"/>
      <c r="I110" s="139"/>
      <c r="J110" s="139"/>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row>
    <row r="111" spans="1:43" s="60" customFormat="1" x14ac:dyDescent="0.2">
      <c r="A111" s="5"/>
      <c r="B111" s="5"/>
      <c r="C111" s="144"/>
      <c r="D111" s="65"/>
      <c r="E111" s="5"/>
      <c r="F111" s="190"/>
      <c r="G111" s="278"/>
      <c r="H111" s="139"/>
      <c r="I111" s="139"/>
      <c r="J111" s="139"/>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row>
    <row r="112" spans="1:43" s="60" customFormat="1" x14ac:dyDescent="0.2">
      <c r="A112" s="5"/>
      <c r="B112" s="5"/>
      <c r="C112" s="144"/>
      <c r="D112" s="65"/>
      <c r="E112" s="5"/>
      <c r="F112" s="190"/>
      <c r="G112" s="278"/>
      <c r="H112" s="139"/>
      <c r="I112" s="139"/>
      <c r="J112" s="139"/>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row>
    <row r="113" spans="1:42" s="60" customFormat="1" x14ac:dyDescent="0.2">
      <c r="A113" s="5"/>
      <c r="B113" s="5"/>
      <c r="C113" s="144"/>
      <c r="D113" s="65"/>
      <c r="E113" s="5"/>
      <c r="F113" s="190"/>
      <c r="G113" s="278"/>
      <c r="H113" s="139"/>
      <c r="I113" s="139"/>
      <c r="J113" s="139"/>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row>
    <row r="114" spans="1:42" s="60" customFormat="1" x14ac:dyDescent="0.2">
      <c r="A114" s="5"/>
      <c r="B114" s="5"/>
      <c r="C114" s="144"/>
      <c r="D114" s="65"/>
      <c r="E114" s="5"/>
      <c r="F114" s="190"/>
      <c r="G114" s="278"/>
      <c r="H114" s="139"/>
      <c r="I114" s="139"/>
      <c r="J114" s="139"/>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row>
    <row r="115" spans="1:42" s="60" customFormat="1" x14ac:dyDescent="0.2">
      <c r="A115" s="5"/>
      <c r="B115" s="5"/>
      <c r="C115" s="144"/>
      <c r="D115" s="65"/>
      <c r="E115" s="5"/>
      <c r="F115" s="190"/>
      <c r="G115" s="278"/>
      <c r="H115" s="139"/>
      <c r="I115" s="139"/>
      <c r="J115" s="139"/>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row>
    <row r="116" spans="1:42" s="60" customFormat="1" x14ac:dyDescent="0.2">
      <c r="A116" s="5"/>
      <c r="B116" s="5"/>
      <c r="C116" s="144"/>
      <c r="D116" s="65"/>
      <c r="E116" s="5"/>
      <c r="F116" s="190"/>
      <c r="G116" s="278"/>
      <c r="H116" s="139"/>
      <c r="I116" s="139"/>
      <c r="J116" s="139"/>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row>
    <row r="117" spans="1:42" s="60" customFormat="1" x14ac:dyDescent="0.2">
      <c r="A117" s="5"/>
      <c r="B117" s="5"/>
      <c r="C117" s="144"/>
      <c r="D117" s="65"/>
      <c r="E117" s="5"/>
      <c r="F117" s="190"/>
      <c r="G117" s="278"/>
      <c r="H117" s="139"/>
      <c r="I117" s="139"/>
      <c r="J117" s="139"/>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row>
    <row r="118" spans="1:42" s="60" customFormat="1" x14ac:dyDescent="0.2">
      <c r="A118" s="5"/>
      <c r="B118" s="5"/>
      <c r="C118" s="144"/>
      <c r="D118" s="65"/>
      <c r="E118" s="5"/>
      <c r="F118" s="190"/>
      <c r="G118" s="278"/>
      <c r="H118" s="139"/>
      <c r="I118" s="139"/>
      <c r="J118" s="139"/>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row>
    <row r="119" spans="1:42" s="60" customFormat="1" x14ac:dyDescent="0.2">
      <c r="A119" s="5"/>
      <c r="B119" s="5"/>
      <c r="C119" s="144"/>
      <c r="D119" s="65"/>
      <c r="E119" s="5"/>
      <c r="F119" s="190"/>
      <c r="G119" s="278"/>
      <c r="H119" s="139"/>
      <c r="I119" s="139"/>
      <c r="J119" s="139"/>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row>
    <row r="120" spans="1:42" s="60" customFormat="1" x14ac:dyDescent="0.2">
      <c r="A120" s="5"/>
      <c r="B120" s="5"/>
      <c r="C120" s="144"/>
      <c r="D120" s="65"/>
      <c r="E120" s="5"/>
      <c r="F120" s="190"/>
      <c r="G120" s="278"/>
      <c r="H120" s="139"/>
      <c r="I120" s="139"/>
      <c r="J120" s="139"/>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row>
    <row r="121" spans="1:42" s="60" customFormat="1" x14ac:dyDescent="0.2">
      <c r="A121" s="5"/>
      <c r="B121" s="5"/>
      <c r="C121" s="144"/>
      <c r="D121" s="65"/>
      <c r="E121" s="5"/>
      <c r="F121" s="190"/>
      <c r="G121" s="278"/>
      <c r="H121" s="139"/>
      <c r="I121" s="139"/>
      <c r="J121" s="139"/>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row>
    <row r="122" spans="1:42" s="60" customFormat="1" x14ac:dyDescent="0.2">
      <c r="A122" s="5"/>
      <c r="B122" s="5"/>
      <c r="C122" s="144"/>
      <c r="D122" s="65"/>
      <c r="E122" s="5"/>
      <c r="F122" s="190"/>
      <c r="G122" s="278"/>
      <c r="H122" s="139"/>
      <c r="I122" s="139"/>
      <c r="J122" s="139"/>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c r="AP122" s="63"/>
    </row>
    <row r="123" spans="1:42" s="60" customFormat="1" x14ac:dyDescent="0.2">
      <c r="A123" s="5"/>
      <c r="B123" s="5"/>
      <c r="C123" s="144"/>
      <c r="D123" s="65"/>
      <c r="E123" s="5"/>
      <c r="F123" s="190"/>
      <c r="G123" s="278"/>
      <c r="H123" s="139"/>
      <c r="I123" s="139"/>
      <c r="J123" s="139"/>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c r="AP123" s="63"/>
    </row>
    <row r="124" spans="1:42" s="60" customFormat="1" x14ac:dyDescent="0.2">
      <c r="A124" s="5"/>
      <c r="B124" s="5"/>
      <c r="C124" s="144"/>
      <c r="D124" s="65"/>
      <c r="E124" s="5"/>
      <c r="F124" s="190"/>
      <c r="G124" s="278"/>
      <c r="H124" s="139"/>
      <c r="I124" s="139"/>
      <c r="J124" s="139"/>
      <c r="K124" s="63"/>
      <c r="L124" s="63"/>
      <c r="M124" s="63"/>
      <c r="N124" s="63"/>
      <c r="O124" s="63"/>
      <c r="P124" s="63"/>
      <c r="Q124" s="63"/>
      <c r="R124" s="63"/>
      <c r="S124" s="63"/>
      <c r="T124" s="63"/>
      <c r="U124" s="63"/>
      <c r="V124" s="63"/>
      <c r="W124" s="63"/>
      <c r="X124" s="63"/>
      <c r="Y124" s="63"/>
      <c r="Z124" s="63"/>
      <c r="AA124" s="63"/>
      <c r="AB124" s="63"/>
      <c r="AC124" s="63"/>
      <c r="AD124" s="63"/>
      <c r="AE124" s="63"/>
      <c r="AF124" s="63"/>
      <c r="AG124" s="63"/>
      <c r="AH124" s="63"/>
      <c r="AI124" s="63"/>
      <c r="AJ124" s="63"/>
      <c r="AK124" s="63"/>
      <c r="AL124" s="63"/>
      <c r="AM124" s="63"/>
      <c r="AN124" s="63"/>
      <c r="AO124" s="63"/>
      <c r="AP124" s="63"/>
    </row>
    <row r="125" spans="1:42" s="60" customFormat="1" x14ac:dyDescent="0.2">
      <c r="A125" s="5"/>
      <c r="B125" s="5"/>
      <c r="C125" s="144"/>
      <c r="D125" s="65"/>
      <c r="E125" s="5"/>
      <c r="F125" s="190"/>
      <c r="G125" s="278"/>
      <c r="H125" s="139"/>
      <c r="I125" s="139"/>
      <c r="J125" s="139"/>
      <c r="K125" s="63"/>
      <c r="L125" s="63"/>
      <c r="M125" s="63"/>
      <c r="N125" s="63"/>
      <c r="O125" s="63"/>
      <c r="P125" s="63"/>
      <c r="Q125" s="63"/>
      <c r="R125" s="63"/>
      <c r="S125" s="63"/>
      <c r="T125" s="63"/>
      <c r="U125" s="63"/>
      <c r="V125" s="63"/>
      <c r="W125" s="63"/>
      <c r="X125" s="63"/>
      <c r="Y125" s="63"/>
      <c r="Z125" s="63"/>
      <c r="AA125" s="63"/>
      <c r="AB125" s="63"/>
      <c r="AC125" s="63"/>
      <c r="AD125" s="63"/>
      <c r="AE125" s="63"/>
      <c r="AF125" s="63"/>
      <c r="AG125" s="63"/>
      <c r="AH125" s="63"/>
      <c r="AI125" s="63"/>
      <c r="AJ125" s="63"/>
      <c r="AK125" s="63"/>
      <c r="AL125" s="63"/>
      <c r="AM125" s="63"/>
      <c r="AN125" s="63"/>
      <c r="AO125" s="63"/>
      <c r="AP125" s="63"/>
    </row>
    <row r="126" spans="1:42" s="60" customFormat="1" x14ac:dyDescent="0.2">
      <c r="A126" s="5"/>
      <c r="B126" s="5"/>
      <c r="C126" s="144"/>
      <c r="D126" s="65"/>
      <c r="E126" s="5"/>
      <c r="F126" s="190"/>
      <c r="G126" s="278"/>
      <c r="H126" s="139"/>
      <c r="I126" s="139"/>
      <c r="J126" s="139"/>
      <c r="K126" s="63"/>
      <c r="L126" s="63"/>
      <c r="M126" s="63"/>
      <c r="N126" s="63"/>
      <c r="O126" s="63"/>
      <c r="P126" s="63"/>
      <c r="Q126" s="63"/>
      <c r="R126" s="63"/>
      <c r="S126" s="63"/>
      <c r="T126" s="63"/>
      <c r="U126" s="63"/>
      <c r="V126" s="63"/>
      <c r="W126" s="63"/>
      <c r="X126" s="63"/>
      <c r="Y126" s="63"/>
      <c r="Z126" s="63"/>
      <c r="AA126" s="63"/>
      <c r="AB126" s="63"/>
      <c r="AC126" s="63"/>
      <c r="AD126" s="63"/>
      <c r="AE126" s="63"/>
      <c r="AF126" s="63"/>
      <c r="AG126" s="63"/>
      <c r="AH126" s="63"/>
      <c r="AI126" s="63"/>
      <c r="AJ126" s="63"/>
      <c r="AK126" s="63"/>
      <c r="AL126" s="63"/>
      <c r="AM126" s="63"/>
      <c r="AN126" s="63"/>
      <c r="AO126" s="63"/>
      <c r="AP126" s="63"/>
    </row>
    <row r="127" spans="1:42" s="60" customFormat="1" x14ac:dyDescent="0.2">
      <c r="A127" s="5"/>
      <c r="B127" s="5"/>
      <c r="C127" s="144"/>
      <c r="D127" s="65"/>
      <c r="E127" s="5"/>
      <c r="F127" s="190"/>
      <c r="G127" s="278"/>
      <c r="H127" s="139"/>
      <c r="I127" s="139"/>
      <c r="J127" s="139"/>
      <c r="K127" s="63"/>
      <c r="L127" s="63"/>
      <c r="M127" s="63"/>
      <c r="N127" s="63"/>
      <c r="O127" s="63"/>
      <c r="P127" s="63"/>
      <c r="Q127" s="63"/>
      <c r="R127" s="63"/>
      <c r="S127" s="63"/>
      <c r="T127" s="63"/>
      <c r="U127" s="63"/>
      <c r="V127" s="63"/>
      <c r="W127" s="63"/>
      <c r="X127" s="63"/>
      <c r="Y127" s="63"/>
      <c r="Z127" s="63"/>
      <c r="AA127" s="63"/>
      <c r="AB127" s="63"/>
      <c r="AC127" s="63"/>
      <c r="AD127" s="63"/>
      <c r="AE127" s="63"/>
      <c r="AF127" s="63"/>
      <c r="AG127" s="63"/>
      <c r="AH127" s="63"/>
      <c r="AI127" s="63"/>
      <c r="AJ127" s="63"/>
      <c r="AK127" s="63"/>
      <c r="AL127" s="63"/>
      <c r="AM127" s="63"/>
      <c r="AN127" s="63"/>
      <c r="AO127" s="63"/>
      <c r="AP127" s="63"/>
    </row>
    <row r="128" spans="1:42" s="60" customFormat="1" x14ac:dyDescent="0.2">
      <c r="A128" s="5"/>
      <c r="B128" s="5"/>
      <c r="C128" s="144"/>
      <c r="D128" s="65"/>
      <c r="E128" s="5"/>
      <c r="F128" s="190"/>
      <c r="G128" s="278"/>
      <c r="H128" s="139"/>
      <c r="I128" s="139"/>
      <c r="J128" s="139"/>
      <c r="K128" s="63"/>
      <c r="L128" s="63"/>
      <c r="M128" s="63"/>
      <c r="N128" s="63"/>
      <c r="O128" s="63"/>
      <c r="P128" s="63"/>
      <c r="Q128" s="63"/>
      <c r="R128" s="63"/>
      <c r="S128" s="63"/>
      <c r="T128" s="63"/>
      <c r="U128" s="63"/>
      <c r="V128" s="63"/>
      <c r="W128" s="63"/>
      <c r="X128" s="63"/>
      <c r="Y128" s="63"/>
      <c r="Z128" s="63"/>
      <c r="AA128" s="63"/>
      <c r="AB128" s="63"/>
      <c r="AC128" s="63"/>
      <c r="AD128" s="63"/>
      <c r="AE128" s="63"/>
      <c r="AF128" s="63"/>
      <c r="AG128" s="63"/>
      <c r="AH128" s="63"/>
      <c r="AI128" s="63"/>
      <c r="AJ128" s="63"/>
      <c r="AK128" s="63"/>
      <c r="AL128" s="63"/>
      <c r="AM128" s="63"/>
      <c r="AN128" s="63"/>
      <c r="AO128" s="63"/>
      <c r="AP128" s="63"/>
    </row>
    <row r="129" spans="1:42" s="60" customFormat="1" x14ac:dyDescent="0.2">
      <c r="A129" s="5"/>
      <c r="B129" s="5"/>
      <c r="C129" s="144"/>
      <c r="D129" s="65"/>
      <c r="E129" s="5"/>
      <c r="F129" s="190"/>
      <c r="G129" s="278"/>
      <c r="H129" s="139"/>
      <c r="I129" s="139"/>
      <c r="J129" s="139"/>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c r="AN129" s="63"/>
      <c r="AO129" s="63"/>
      <c r="AP129" s="63"/>
    </row>
    <row r="130" spans="1:42" s="60" customFormat="1" x14ac:dyDescent="0.2">
      <c r="A130" s="5"/>
      <c r="B130" s="5"/>
      <c r="C130" s="144"/>
      <c r="D130" s="65"/>
      <c r="E130" s="5"/>
      <c r="F130" s="190"/>
      <c r="G130" s="278"/>
      <c r="H130" s="139"/>
      <c r="I130" s="139"/>
      <c r="J130" s="139"/>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63"/>
      <c r="AL130" s="63"/>
      <c r="AM130" s="63"/>
      <c r="AN130" s="63"/>
      <c r="AO130" s="63"/>
      <c r="AP130" s="63"/>
    </row>
    <row r="131" spans="1:42" s="60" customFormat="1" x14ac:dyDescent="0.2">
      <c r="A131" s="5"/>
      <c r="B131" s="5"/>
      <c r="C131" s="144"/>
      <c r="D131" s="65"/>
      <c r="E131" s="5"/>
      <c r="F131" s="190"/>
      <c r="G131" s="278"/>
      <c r="H131" s="139"/>
      <c r="I131" s="139"/>
      <c r="J131" s="139"/>
      <c r="K131" s="63"/>
      <c r="L131" s="63"/>
      <c r="M131" s="63"/>
      <c r="N131" s="63"/>
      <c r="O131" s="63"/>
      <c r="P131" s="63"/>
      <c r="Q131" s="63"/>
      <c r="R131" s="63"/>
      <c r="S131" s="63"/>
      <c r="T131" s="63"/>
      <c r="U131" s="63"/>
      <c r="V131" s="63"/>
      <c r="W131" s="63"/>
      <c r="X131" s="63"/>
      <c r="Y131" s="63"/>
      <c r="Z131" s="63"/>
      <c r="AA131" s="63"/>
      <c r="AB131" s="63"/>
      <c r="AC131" s="63"/>
      <c r="AD131" s="63"/>
      <c r="AE131" s="63"/>
      <c r="AF131" s="63"/>
      <c r="AG131" s="63"/>
      <c r="AH131" s="63"/>
      <c r="AI131" s="63"/>
      <c r="AJ131" s="63"/>
      <c r="AK131" s="63"/>
      <c r="AL131" s="63"/>
      <c r="AM131" s="63"/>
      <c r="AN131" s="63"/>
      <c r="AO131" s="63"/>
      <c r="AP131" s="63"/>
    </row>
    <row r="132" spans="1:42" s="60" customFormat="1" x14ac:dyDescent="0.2">
      <c r="A132" s="5"/>
      <c r="B132" s="5"/>
      <c r="C132" s="144"/>
      <c r="D132" s="65"/>
      <c r="E132" s="5"/>
      <c r="F132" s="190"/>
      <c r="G132" s="278"/>
      <c r="H132" s="139"/>
      <c r="I132" s="139"/>
      <c r="J132" s="139"/>
      <c r="K132" s="63"/>
      <c r="L132" s="63"/>
      <c r="M132" s="63"/>
      <c r="N132" s="63"/>
      <c r="O132" s="63"/>
      <c r="P132" s="63"/>
      <c r="Q132" s="63"/>
      <c r="R132" s="63"/>
      <c r="S132" s="63"/>
      <c r="T132" s="63"/>
      <c r="U132" s="63"/>
      <c r="V132" s="63"/>
      <c r="W132" s="63"/>
      <c r="X132" s="63"/>
      <c r="Y132" s="63"/>
      <c r="Z132" s="63"/>
      <c r="AA132" s="63"/>
      <c r="AB132" s="63"/>
      <c r="AC132" s="63"/>
      <c r="AD132" s="63"/>
      <c r="AE132" s="63"/>
      <c r="AF132" s="63"/>
      <c r="AG132" s="63"/>
      <c r="AH132" s="63"/>
      <c r="AI132" s="63"/>
      <c r="AJ132" s="63"/>
      <c r="AK132" s="63"/>
      <c r="AL132" s="63"/>
      <c r="AM132" s="63"/>
      <c r="AN132" s="63"/>
      <c r="AO132" s="63"/>
      <c r="AP132" s="63"/>
    </row>
    <row r="133" spans="1:42" s="60" customFormat="1" x14ac:dyDescent="0.2">
      <c r="A133" s="5"/>
      <c r="B133" s="5"/>
      <c r="C133" s="144"/>
      <c r="D133" s="65"/>
      <c r="E133" s="5"/>
      <c r="F133" s="190"/>
      <c r="G133" s="278"/>
      <c r="H133" s="139"/>
      <c r="I133" s="139"/>
      <c r="J133" s="139"/>
      <c r="K133" s="63"/>
      <c r="L133" s="63"/>
      <c r="M133" s="63"/>
      <c r="N133" s="63"/>
      <c r="O133" s="63"/>
      <c r="P133" s="63"/>
      <c r="Q133" s="63"/>
      <c r="R133" s="63"/>
      <c r="S133" s="63"/>
      <c r="T133" s="63"/>
      <c r="U133" s="63"/>
      <c r="V133" s="63"/>
      <c r="W133" s="63"/>
      <c r="X133" s="63"/>
      <c r="Y133" s="63"/>
      <c r="Z133" s="63"/>
      <c r="AA133" s="63"/>
      <c r="AB133" s="63"/>
      <c r="AC133" s="63"/>
      <c r="AD133" s="63"/>
      <c r="AE133" s="63"/>
      <c r="AF133" s="63"/>
      <c r="AG133" s="63"/>
      <c r="AH133" s="63"/>
      <c r="AI133" s="63"/>
      <c r="AJ133" s="63"/>
      <c r="AK133" s="63"/>
      <c r="AL133" s="63"/>
      <c r="AM133" s="63"/>
      <c r="AN133" s="63"/>
      <c r="AO133" s="63"/>
      <c r="AP133" s="63"/>
    </row>
    <row r="134" spans="1:42" s="60" customFormat="1" x14ac:dyDescent="0.2">
      <c r="A134" s="5"/>
      <c r="B134" s="5"/>
      <c r="C134" s="144"/>
      <c r="D134" s="65"/>
      <c r="E134" s="5"/>
      <c r="F134" s="190"/>
      <c r="G134" s="278"/>
      <c r="H134" s="139"/>
      <c r="I134" s="139"/>
      <c r="J134" s="139"/>
      <c r="K134" s="63"/>
      <c r="L134" s="63"/>
      <c r="M134" s="63"/>
      <c r="N134" s="63"/>
      <c r="O134" s="63"/>
      <c r="P134" s="63"/>
      <c r="Q134" s="63"/>
      <c r="R134" s="63"/>
      <c r="S134" s="63"/>
      <c r="T134" s="63"/>
      <c r="U134" s="63"/>
      <c r="V134" s="63"/>
      <c r="W134" s="63"/>
      <c r="X134" s="63"/>
      <c r="Y134" s="63"/>
      <c r="Z134" s="63"/>
      <c r="AA134" s="63"/>
      <c r="AB134" s="63"/>
      <c r="AC134" s="63"/>
      <c r="AD134" s="63"/>
      <c r="AE134" s="63"/>
      <c r="AF134" s="63"/>
      <c r="AG134" s="63"/>
      <c r="AH134" s="63"/>
      <c r="AI134" s="63"/>
      <c r="AJ134" s="63"/>
      <c r="AK134" s="63"/>
      <c r="AL134" s="63"/>
      <c r="AM134" s="63"/>
      <c r="AN134" s="63"/>
      <c r="AO134" s="63"/>
      <c r="AP134" s="63"/>
    </row>
    <row r="135" spans="1:42" s="60" customFormat="1" x14ac:dyDescent="0.2">
      <c r="A135" s="5"/>
      <c r="B135" s="5"/>
      <c r="C135" s="144"/>
      <c r="D135" s="65"/>
      <c r="E135" s="5"/>
      <c r="F135" s="190"/>
      <c r="G135" s="278"/>
      <c r="H135" s="139"/>
      <c r="I135" s="139"/>
      <c r="J135" s="139"/>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3"/>
      <c r="AI135" s="63"/>
      <c r="AJ135" s="63"/>
      <c r="AK135" s="63"/>
      <c r="AL135" s="63"/>
      <c r="AM135" s="63"/>
      <c r="AN135" s="63"/>
      <c r="AO135" s="63"/>
      <c r="AP135" s="63"/>
    </row>
    <row r="136" spans="1:42" s="60" customFormat="1" x14ac:dyDescent="0.2">
      <c r="A136" s="5"/>
      <c r="B136" s="5"/>
      <c r="C136" s="144"/>
      <c r="D136" s="65"/>
      <c r="E136" s="5"/>
      <c r="F136" s="190"/>
      <c r="G136" s="278"/>
      <c r="H136" s="139"/>
      <c r="I136" s="139"/>
      <c r="J136" s="139"/>
      <c r="K136" s="63"/>
      <c r="L136" s="63"/>
      <c r="M136" s="63"/>
      <c r="N136" s="63"/>
      <c r="O136" s="63"/>
      <c r="P136" s="63"/>
      <c r="Q136" s="63"/>
      <c r="R136" s="63"/>
      <c r="S136" s="63"/>
      <c r="T136" s="63"/>
      <c r="U136" s="63"/>
      <c r="V136" s="63"/>
      <c r="W136" s="63"/>
      <c r="X136" s="63"/>
      <c r="Y136" s="63"/>
      <c r="Z136" s="63"/>
      <c r="AA136" s="63"/>
      <c r="AB136" s="63"/>
      <c r="AC136" s="63"/>
      <c r="AD136" s="63"/>
      <c r="AE136" s="63"/>
      <c r="AF136" s="63"/>
      <c r="AG136" s="63"/>
      <c r="AH136" s="63"/>
      <c r="AI136" s="63"/>
      <c r="AJ136" s="63"/>
      <c r="AK136" s="63"/>
      <c r="AL136" s="63"/>
      <c r="AM136" s="63"/>
      <c r="AN136" s="63"/>
      <c r="AO136" s="63"/>
      <c r="AP136" s="63"/>
    </row>
    <row r="137" spans="1:42" s="60" customFormat="1" x14ac:dyDescent="0.2">
      <c r="A137" s="5"/>
      <c r="B137" s="5"/>
      <c r="C137" s="144"/>
      <c r="D137" s="65"/>
      <c r="E137" s="5"/>
      <c r="F137" s="190"/>
      <c r="G137" s="278"/>
      <c r="H137" s="139"/>
      <c r="I137" s="139"/>
      <c r="J137" s="139"/>
      <c r="K137" s="63"/>
      <c r="L137" s="63"/>
      <c r="M137" s="63"/>
      <c r="N137" s="63"/>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63"/>
      <c r="AL137" s="63"/>
      <c r="AM137" s="63"/>
      <c r="AN137" s="63"/>
      <c r="AO137" s="63"/>
      <c r="AP137" s="63"/>
    </row>
    <row r="138" spans="1:42" s="60" customFormat="1" x14ac:dyDescent="0.2">
      <c r="A138" s="5"/>
      <c r="B138" s="5"/>
      <c r="C138" s="144"/>
      <c r="D138" s="65"/>
      <c r="E138" s="5"/>
      <c r="F138" s="190"/>
      <c r="G138" s="278"/>
      <c r="H138" s="139"/>
      <c r="I138" s="139"/>
      <c r="J138" s="139"/>
      <c r="K138" s="63"/>
      <c r="L138" s="63"/>
      <c r="M138" s="63"/>
      <c r="N138" s="63"/>
      <c r="O138" s="63"/>
      <c r="P138" s="63"/>
      <c r="Q138" s="63"/>
      <c r="R138" s="63"/>
      <c r="S138" s="63"/>
      <c r="T138" s="63"/>
      <c r="U138" s="63"/>
      <c r="V138" s="63"/>
      <c r="W138" s="63"/>
      <c r="X138" s="63"/>
      <c r="Y138" s="63"/>
      <c r="Z138" s="63"/>
      <c r="AA138" s="63"/>
      <c r="AB138" s="63"/>
      <c r="AC138" s="63"/>
      <c r="AD138" s="63"/>
      <c r="AE138" s="63"/>
      <c r="AF138" s="63"/>
      <c r="AG138" s="63"/>
      <c r="AH138" s="63"/>
      <c r="AI138" s="63"/>
      <c r="AJ138" s="63"/>
      <c r="AK138" s="63"/>
      <c r="AL138" s="63"/>
      <c r="AM138" s="63"/>
      <c r="AN138" s="63"/>
      <c r="AO138" s="63"/>
      <c r="AP138" s="63"/>
    </row>
    <row r="139" spans="1:42" s="60" customFormat="1" x14ac:dyDescent="0.2">
      <c r="A139" s="5"/>
      <c r="B139" s="5"/>
      <c r="C139" s="144"/>
      <c r="D139" s="65"/>
      <c r="E139" s="5"/>
      <c r="F139" s="190"/>
      <c r="G139" s="278"/>
      <c r="H139" s="139"/>
      <c r="I139" s="139"/>
      <c r="J139" s="139"/>
      <c r="K139" s="63"/>
      <c r="L139" s="63"/>
      <c r="M139" s="63"/>
      <c r="N139" s="63"/>
      <c r="O139" s="63"/>
      <c r="P139" s="63"/>
      <c r="Q139" s="63"/>
      <c r="R139" s="63"/>
      <c r="S139" s="63"/>
      <c r="T139" s="63"/>
      <c r="U139" s="63"/>
      <c r="V139" s="63"/>
      <c r="W139" s="63"/>
      <c r="X139" s="63"/>
      <c r="Y139" s="63"/>
      <c r="Z139" s="63"/>
      <c r="AA139" s="63"/>
      <c r="AB139" s="63"/>
      <c r="AC139" s="63"/>
      <c r="AD139" s="63"/>
      <c r="AE139" s="63"/>
      <c r="AF139" s="63"/>
      <c r="AG139" s="63"/>
      <c r="AH139" s="63"/>
      <c r="AI139" s="63"/>
      <c r="AJ139" s="63"/>
      <c r="AK139" s="63"/>
      <c r="AL139" s="63"/>
      <c r="AM139" s="63"/>
      <c r="AN139" s="63"/>
      <c r="AO139" s="63"/>
      <c r="AP139" s="63"/>
    </row>
    <row r="140" spans="1:42" s="60" customFormat="1" x14ac:dyDescent="0.2">
      <c r="A140" s="5"/>
      <c r="B140" s="5"/>
      <c r="C140" s="144"/>
      <c r="D140" s="65"/>
      <c r="E140" s="5"/>
      <c r="F140" s="190"/>
      <c r="G140" s="278"/>
      <c r="H140" s="139"/>
      <c r="I140" s="139"/>
      <c r="J140" s="139"/>
      <c r="K140" s="63"/>
      <c r="L140" s="63"/>
      <c r="M140" s="63"/>
      <c r="N140" s="63"/>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63"/>
      <c r="AL140" s="63"/>
      <c r="AM140" s="63"/>
      <c r="AN140" s="63"/>
      <c r="AO140" s="63"/>
      <c r="AP140" s="63"/>
    </row>
    <row r="141" spans="1:42" s="60" customFormat="1" x14ac:dyDescent="0.2">
      <c r="A141" s="5"/>
      <c r="B141" s="5"/>
      <c r="C141" s="144"/>
      <c r="D141" s="65"/>
      <c r="E141" s="5"/>
      <c r="F141" s="190"/>
      <c r="G141" s="278"/>
      <c r="H141" s="139"/>
      <c r="I141" s="139"/>
      <c r="J141" s="139"/>
      <c r="K141" s="63"/>
      <c r="L141" s="63"/>
      <c r="M141" s="63"/>
      <c r="N141" s="63"/>
      <c r="O141" s="63"/>
      <c r="P141" s="63"/>
      <c r="Q141" s="63"/>
      <c r="R141" s="63"/>
      <c r="S141" s="63"/>
      <c r="T141" s="63"/>
      <c r="U141" s="63"/>
      <c r="V141" s="63"/>
      <c r="W141" s="63"/>
      <c r="X141" s="63"/>
      <c r="Y141" s="63"/>
      <c r="Z141" s="63"/>
      <c r="AA141" s="63"/>
      <c r="AB141" s="63"/>
      <c r="AC141" s="63"/>
      <c r="AD141" s="63"/>
      <c r="AE141" s="63"/>
      <c r="AF141" s="63"/>
      <c r="AG141" s="63"/>
      <c r="AH141" s="63"/>
      <c r="AI141" s="63"/>
      <c r="AJ141" s="63"/>
      <c r="AK141" s="63"/>
      <c r="AL141" s="63"/>
      <c r="AM141" s="63"/>
      <c r="AN141" s="63"/>
      <c r="AO141" s="63"/>
      <c r="AP141" s="63"/>
    </row>
    <row r="142" spans="1:42" s="60" customFormat="1" x14ac:dyDescent="0.2">
      <c r="A142" s="5"/>
      <c r="B142" s="5"/>
      <c r="C142" s="144"/>
      <c r="D142" s="65"/>
      <c r="E142" s="5"/>
      <c r="F142" s="190"/>
      <c r="G142" s="278"/>
      <c r="H142" s="139"/>
      <c r="I142" s="139"/>
      <c r="J142" s="139"/>
      <c r="K142" s="63"/>
      <c r="L142" s="63"/>
      <c r="M142" s="63"/>
      <c r="N142" s="63"/>
      <c r="O142" s="63"/>
      <c r="P142" s="63"/>
      <c r="Q142" s="63"/>
      <c r="R142" s="63"/>
      <c r="S142" s="63"/>
      <c r="T142" s="63"/>
      <c r="U142" s="63"/>
      <c r="V142" s="63"/>
      <c r="W142" s="63"/>
      <c r="X142" s="63"/>
      <c r="Y142" s="63"/>
      <c r="Z142" s="63"/>
      <c r="AA142" s="63"/>
      <c r="AB142" s="63"/>
      <c r="AC142" s="63"/>
      <c r="AD142" s="63"/>
      <c r="AE142" s="63"/>
      <c r="AF142" s="63"/>
      <c r="AG142" s="63"/>
      <c r="AH142" s="63"/>
      <c r="AI142" s="63"/>
      <c r="AJ142" s="63"/>
      <c r="AK142" s="63"/>
      <c r="AL142" s="63"/>
      <c r="AM142" s="63"/>
      <c r="AN142" s="63"/>
      <c r="AO142" s="63"/>
      <c r="AP142" s="63"/>
    </row>
    <row r="143" spans="1:42" s="60" customFormat="1" x14ac:dyDescent="0.2">
      <c r="A143" s="5"/>
      <c r="B143" s="5"/>
      <c r="C143" s="144"/>
      <c r="D143" s="65"/>
      <c r="E143" s="5"/>
      <c r="F143" s="190"/>
      <c r="G143" s="278"/>
      <c r="H143" s="139"/>
      <c r="I143" s="139"/>
      <c r="J143" s="139"/>
      <c r="K143" s="63"/>
      <c r="L143" s="63"/>
      <c r="M143" s="63"/>
      <c r="N143" s="63"/>
      <c r="O143" s="63"/>
      <c r="P143" s="63"/>
      <c r="Q143" s="63"/>
      <c r="R143" s="63"/>
      <c r="S143" s="63"/>
      <c r="T143" s="63"/>
      <c r="U143" s="63"/>
      <c r="V143" s="63"/>
      <c r="W143" s="63"/>
      <c r="X143" s="63"/>
      <c r="Y143" s="63"/>
      <c r="Z143" s="63"/>
      <c r="AA143" s="63"/>
      <c r="AB143" s="63"/>
      <c r="AC143" s="63"/>
      <c r="AD143" s="63"/>
      <c r="AE143" s="63"/>
      <c r="AF143" s="63"/>
      <c r="AG143" s="63"/>
      <c r="AH143" s="63"/>
      <c r="AI143" s="63"/>
      <c r="AJ143" s="63"/>
      <c r="AK143" s="63"/>
      <c r="AL143" s="63"/>
      <c r="AM143" s="63"/>
      <c r="AN143" s="63"/>
      <c r="AO143" s="63"/>
      <c r="AP143" s="63"/>
    </row>
    <row r="144" spans="1:42" s="60" customFormat="1" x14ac:dyDescent="0.2">
      <c r="A144" s="5"/>
      <c r="B144" s="5"/>
      <c r="C144" s="144"/>
      <c r="D144" s="65"/>
      <c r="E144" s="5"/>
      <c r="F144" s="190"/>
      <c r="G144" s="278"/>
      <c r="H144" s="139"/>
      <c r="I144" s="139"/>
      <c r="J144" s="139"/>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c r="AJ144" s="63"/>
      <c r="AK144" s="63"/>
      <c r="AL144" s="63"/>
      <c r="AM144" s="63"/>
      <c r="AN144" s="63"/>
      <c r="AO144" s="63"/>
      <c r="AP144" s="63"/>
    </row>
    <row r="145" spans="1:42" s="60" customFormat="1" x14ac:dyDescent="0.2">
      <c r="A145" s="5"/>
      <c r="B145" s="5"/>
      <c r="C145" s="144"/>
      <c r="D145" s="65"/>
      <c r="E145" s="5"/>
      <c r="F145" s="190"/>
      <c r="G145" s="278"/>
      <c r="H145" s="139"/>
      <c r="I145" s="139"/>
      <c r="J145" s="139"/>
      <c r="K145" s="63"/>
      <c r="L145" s="63"/>
      <c r="M145" s="63"/>
      <c r="N145" s="63"/>
      <c r="O145" s="63"/>
      <c r="P145" s="63"/>
      <c r="Q145" s="63"/>
      <c r="R145" s="63"/>
      <c r="S145" s="63"/>
      <c r="T145" s="63"/>
      <c r="U145" s="63"/>
      <c r="V145" s="63"/>
      <c r="W145" s="63"/>
      <c r="X145" s="63"/>
      <c r="Y145" s="63"/>
      <c r="Z145" s="63"/>
      <c r="AA145" s="63"/>
      <c r="AB145" s="63"/>
      <c r="AC145" s="63"/>
      <c r="AD145" s="63"/>
      <c r="AE145" s="63"/>
      <c r="AF145" s="63"/>
      <c r="AG145" s="63"/>
      <c r="AH145" s="63"/>
      <c r="AI145" s="63"/>
      <c r="AJ145" s="63"/>
      <c r="AK145" s="63"/>
      <c r="AL145" s="63"/>
      <c r="AM145" s="63"/>
      <c r="AN145" s="63"/>
      <c r="AO145" s="63"/>
      <c r="AP145" s="63"/>
    </row>
    <row r="146" spans="1:42" s="60" customFormat="1" x14ac:dyDescent="0.2">
      <c r="A146" s="5"/>
      <c r="B146" s="5"/>
      <c r="C146" s="144"/>
      <c r="D146" s="65"/>
      <c r="E146" s="5"/>
      <c r="F146" s="190"/>
      <c r="G146" s="278"/>
      <c r="H146" s="139"/>
      <c r="I146" s="139"/>
      <c r="J146" s="139"/>
      <c r="K146" s="63"/>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c r="AN146" s="63"/>
      <c r="AO146" s="63"/>
      <c r="AP146" s="63"/>
    </row>
    <row r="147" spans="1:42" s="60" customFormat="1" x14ac:dyDescent="0.2">
      <c r="A147" s="5"/>
      <c r="B147" s="5"/>
      <c r="C147" s="144"/>
      <c r="D147" s="65"/>
      <c r="E147" s="5"/>
      <c r="F147" s="190"/>
      <c r="G147" s="278"/>
      <c r="H147" s="139"/>
      <c r="I147" s="139"/>
      <c r="J147" s="139"/>
      <c r="K147" s="63"/>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63"/>
      <c r="AL147" s="63"/>
      <c r="AM147" s="63"/>
      <c r="AN147" s="63"/>
      <c r="AO147" s="63"/>
      <c r="AP147" s="63"/>
    </row>
    <row r="148" spans="1:42" s="60" customFormat="1" x14ac:dyDescent="0.2">
      <c r="A148" s="5"/>
      <c r="B148" s="5"/>
      <c r="C148" s="144"/>
      <c r="D148" s="65"/>
      <c r="E148" s="5"/>
      <c r="F148" s="190"/>
      <c r="G148" s="278"/>
      <c r="H148" s="139"/>
      <c r="I148" s="139"/>
      <c r="J148" s="139"/>
      <c r="K148" s="63"/>
      <c r="L148" s="63"/>
      <c r="M148" s="63"/>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63"/>
      <c r="AL148" s="63"/>
      <c r="AM148" s="63"/>
      <c r="AN148" s="63"/>
      <c r="AO148" s="63"/>
      <c r="AP148" s="63"/>
    </row>
    <row r="149" spans="1:42" s="60" customFormat="1" x14ac:dyDescent="0.2">
      <c r="A149" s="5"/>
      <c r="B149" s="5"/>
      <c r="C149" s="144"/>
      <c r="D149" s="65"/>
      <c r="E149" s="5"/>
      <c r="F149" s="190"/>
      <c r="G149" s="278"/>
      <c r="H149" s="139"/>
      <c r="I149" s="139"/>
      <c r="J149" s="139"/>
      <c r="K149" s="63"/>
      <c r="L149" s="63"/>
      <c r="M149" s="63"/>
      <c r="N149" s="63"/>
      <c r="O149" s="63"/>
      <c r="P149" s="63"/>
      <c r="Q149" s="63"/>
      <c r="R149" s="63"/>
      <c r="S149" s="63"/>
      <c r="T149" s="63"/>
      <c r="U149" s="63"/>
      <c r="V149" s="63"/>
      <c r="W149" s="63"/>
      <c r="X149" s="63"/>
      <c r="Y149" s="63"/>
      <c r="Z149" s="63"/>
      <c r="AA149" s="63"/>
      <c r="AB149" s="63"/>
      <c r="AC149" s="63"/>
      <c r="AD149" s="63"/>
      <c r="AE149" s="63"/>
      <c r="AF149" s="63"/>
      <c r="AG149" s="63"/>
      <c r="AH149" s="63"/>
      <c r="AI149" s="63"/>
      <c r="AJ149" s="63"/>
      <c r="AK149" s="63"/>
      <c r="AL149" s="63"/>
      <c r="AM149" s="63"/>
      <c r="AN149" s="63"/>
      <c r="AO149" s="63"/>
      <c r="AP149" s="63"/>
    </row>
    <row r="150" spans="1:42" s="60" customFormat="1" x14ac:dyDescent="0.2">
      <c r="A150" s="5"/>
      <c r="B150" s="5"/>
      <c r="C150" s="144"/>
      <c r="D150" s="65"/>
      <c r="E150" s="5"/>
      <c r="F150" s="190"/>
      <c r="G150" s="278"/>
      <c r="H150" s="139"/>
      <c r="I150" s="139"/>
      <c r="J150" s="139"/>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3"/>
      <c r="AO150" s="63"/>
      <c r="AP150" s="63"/>
    </row>
    <row r="151" spans="1:42" s="60" customFormat="1" x14ac:dyDescent="0.2">
      <c r="A151" s="5"/>
      <c r="B151" s="5"/>
      <c r="C151" s="144"/>
      <c r="D151" s="65"/>
      <c r="E151" s="5"/>
      <c r="F151" s="190"/>
      <c r="G151" s="278"/>
      <c r="H151" s="139"/>
      <c r="I151" s="139"/>
      <c r="J151" s="139"/>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c r="AN151" s="63"/>
      <c r="AO151" s="63"/>
      <c r="AP151" s="63"/>
    </row>
    <row r="152" spans="1:42" s="60" customFormat="1" x14ac:dyDescent="0.2">
      <c r="A152" s="5"/>
      <c r="B152" s="5"/>
      <c r="C152" s="144"/>
      <c r="D152" s="65"/>
      <c r="E152" s="5"/>
      <c r="F152" s="190"/>
      <c r="G152" s="278"/>
      <c r="H152" s="139"/>
      <c r="I152" s="139"/>
      <c r="J152" s="139"/>
      <c r="K152" s="63"/>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c r="AO152" s="63"/>
      <c r="AP152" s="63"/>
    </row>
    <row r="153" spans="1:42" s="60" customFormat="1" x14ac:dyDescent="0.2">
      <c r="A153" s="5"/>
      <c r="B153" s="5"/>
      <c r="C153" s="144"/>
      <c r="D153" s="65"/>
      <c r="E153" s="5"/>
      <c r="F153" s="190"/>
      <c r="G153" s="278"/>
      <c r="H153" s="139"/>
      <c r="I153" s="139"/>
      <c r="J153" s="139"/>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c r="AP153" s="63"/>
    </row>
    <row r="154" spans="1:42" s="60" customFormat="1" x14ac:dyDescent="0.2">
      <c r="A154" s="5"/>
      <c r="B154" s="5"/>
      <c r="C154" s="144"/>
      <c r="D154" s="65"/>
      <c r="E154" s="5"/>
      <c r="F154" s="190"/>
      <c r="G154" s="278"/>
      <c r="H154" s="139"/>
      <c r="I154" s="139"/>
      <c r="J154" s="139"/>
      <c r="K154" s="63"/>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63"/>
      <c r="AL154" s="63"/>
      <c r="AM154" s="63"/>
      <c r="AN154" s="63"/>
      <c r="AO154" s="63"/>
      <c r="AP154" s="63"/>
    </row>
    <row r="155" spans="1:42" s="60" customFormat="1" x14ac:dyDescent="0.2">
      <c r="A155" s="5"/>
      <c r="B155" s="5"/>
      <c r="C155" s="144"/>
      <c r="D155" s="65"/>
      <c r="E155" s="5"/>
      <c r="F155" s="190"/>
      <c r="G155" s="278"/>
      <c r="H155" s="139"/>
      <c r="I155" s="139"/>
      <c r="J155" s="139"/>
      <c r="K155" s="63"/>
      <c r="L155" s="63"/>
      <c r="M155" s="63"/>
      <c r="N155" s="63"/>
      <c r="O155" s="63"/>
      <c r="P155" s="63"/>
      <c r="Q155" s="63"/>
      <c r="R155" s="63"/>
      <c r="S155" s="63"/>
      <c r="T155" s="63"/>
      <c r="U155" s="63"/>
      <c r="V155" s="63"/>
      <c r="W155" s="63"/>
      <c r="X155" s="63"/>
      <c r="Y155" s="63"/>
      <c r="Z155" s="63"/>
      <c r="AA155" s="63"/>
      <c r="AB155" s="63"/>
      <c r="AC155" s="63"/>
      <c r="AD155" s="63"/>
      <c r="AE155" s="63"/>
      <c r="AF155" s="63"/>
      <c r="AG155" s="63"/>
      <c r="AH155" s="63"/>
      <c r="AI155" s="63"/>
      <c r="AJ155" s="63"/>
      <c r="AK155" s="63"/>
      <c r="AL155" s="63"/>
      <c r="AM155" s="63"/>
      <c r="AN155" s="63"/>
      <c r="AO155" s="63"/>
      <c r="AP155" s="63"/>
    </row>
    <row r="156" spans="1:42" s="60" customFormat="1" x14ac:dyDescent="0.2">
      <c r="A156" s="5"/>
      <c r="B156" s="5"/>
      <c r="C156" s="144"/>
      <c r="D156" s="65"/>
      <c r="E156" s="5"/>
      <c r="F156" s="190"/>
      <c r="G156" s="278"/>
      <c r="H156" s="139"/>
      <c r="I156" s="139"/>
      <c r="J156" s="139"/>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c r="AN156" s="63"/>
      <c r="AO156" s="63"/>
      <c r="AP156" s="63"/>
    </row>
    <row r="157" spans="1:42" s="60" customFormat="1" x14ac:dyDescent="0.2">
      <c r="A157" s="5"/>
      <c r="B157" s="5"/>
      <c r="C157" s="144"/>
      <c r="D157" s="65"/>
      <c r="E157" s="5"/>
      <c r="F157" s="190"/>
      <c r="G157" s="278"/>
      <c r="H157" s="139"/>
      <c r="I157" s="139"/>
      <c r="J157" s="139"/>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c r="AO157" s="63"/>
      <c r="AP157" s="63"/>
    </row>
    <row r="158" spans="1:42" s="60" customFormat="1" x14ac:dyDescent="0.2">
      <c r="A158" s="5"/>
      <c r="B158" s="5"/>
      <c r="C158" s="144"/>
      <c r="D158" s="65"/>
      <c r="E158" s="5"/>
      <c r="F158" s="190"/>
      <c r="G158" s="278"/>
      <c r="H158" s="139"/>
      <c r="I158" s="139"/>
      <c r="J158" s="139"/>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c r="AO158" s="63"/>
      <c r="AP158" s="63"/>
    </row>
    <row r="159" spans="1:42" s="60" customFormat="1" x14ac:dyDescent="0.2">
      <c r="A159" s="5"/>
      <c r="B159" s="5"/>
      <c r="C159" s="144"/>
      <c r="D159" s="65"/>
      <c r="E159" s="5"/>
      <c r="F159" s="190"/>
      <c r="G159" s="278"/>
      <c r="H159" s="139"/>
      <c r="I159" s="139"/>
      <c r="J159" s="139"/>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c r="AP159" s="63"/>
    </row>
    <row r="160" spans="1:42" s="60" customFormat="1" x14ac:dyDescent="0.2">
      <c r="A160" s="5"/>
      <c r="B160" s="5"/>
      <c r="C160" s="144"/>
      <c r="D160" s="65"/>
      <c r="E160" s="5"/>
      <c r="F160" s="190"/>
      <c r="G160" s="278"/>
      <c r="H160" s="139"/>
      <c r="I160" s="139"/>
      <c r="J160" s="139"/>
      <c r="K160" s="63"/>
      <c r="L160" s="63"/>
      <c r="M160" s="63"/>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c r="AN160" s="63"/>
      <c r="AO160" s="63"/>
      <c r="AP160" s="63"/>
    </row>
    <row r="161" spans="1:42" s="60" customFormat="1" x14ac:dyDescent="0.2">
      <c r="A161" s="5"/>
      <c r="B161" s="5"/>
      <c r="C161" s="144"/>
      <c r="D161" s="65"/>
      <c r="E161" s="5"/>
      <c r="F161" s="190"/>
      <c r="G161" s="278"/>
      <c r="H161" s="139"/>
      <c r="I161" s="139"/>
      <c r="J161" s="139"/>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c r="AP161" s="63"/>
    </row>
    <row r="162" spans="1:42" s="60" customFormat="1" x14ac:dyDescent="0.2">
      <c r="A162" s="5"/>
      <c r="B162" s="5"/>
      <c r="C162" s="144"/>
      <c r="D162" s="65"/>
      <c r="E162" s="5"/>
      <c r="F162" s="190"/>
      <c r="G162" s="278"/>
      <c r="H162" s="139"/>
      <c r="I162" s="139"/>
      <c r="J162" s="139"/>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c r="AP162" s="63"/>
    </row>
    <row r="163" spans="1:42" s="60" customFormat="1" x14ac:dyDescent="0.2">
      <c r="A163" s="5"/>
      <c r="B163" s="5"/>
      <c r="C163" s="144"/>
      <c r="D163" s="65"/>
      <c r="E163" s="5"/>
      <c r="F163" s="190"/>
      <c r="G163" s="278"/>
      <c r="H163" s="139"/>
      <c r="I163" s="139"/>
      <c r="J163" s="139"/>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row>
    <row r="164" spans="1:42" s="60" customFormat="1" x14ac:dyDescent="0.2">
      <c r="A164" s="5"/>
      <c r="B164" s="5"/>
      <c r="C164" s="144"/>
      <c r="D164" s="65"/>
      <c r="E164" s="5"/>
      <c r="F164" s="190"/>
      <c r="G164" s="278"/>
      <c r="H164" s="139"/>
      <c r="I164" s="139"/>
      <c r="J164" s="139"/>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row>
    <row r="165" spans="1:42" s="60" customFormat="1" x14ac:dyDescent="0.2">
      <c r="A165" s="5"/>
      <c r="B165" s="5"/>
      <c r="C165" s="144"/>
      <c r="D165" s="65"/>
      <c r="E165" s="5"/>
      <c r="F165" s="190"/>
      <c r="G165" s="278"/>
      <c r="H165" s="139"/>
      <c r="I165" s="139"/>
      <c r="J165" s="139"/>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row>
    <row r="166" spans="1:42" s="60" customFormat="1" x14ac:dyDescent="0.2">
      <c r="A166" s="5"/>
      <c r="B166" s="5"/>
      <c r="C166" s="144"/>
      <c r="D166" s="65"/>
      <c r="E166" s="5"/>
      <c r="F166" s="190"/>
      <c r="G166" s="278"/>
      <c r="H166" s="139"/>
      <c r="I166" s="139"/>
      <c r="J166" s="139"/>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row>
    <row r="167" spans="1:42" s="60" customFormat="1" x14ac:dyDescent="0.2">
      <c r="A167" s="5"/>
      <c r="B167" s="5"/>
      <c r="C167" s="144"/>
      <c r="D167" s="65"/>
      <c r="E167" s="5"/>
      <c r="F167" s="190"/>
      <c r="G167" s="278"/>
      <c r="H167" s="139"/>
      <c r="I167" s="139"/>
      <c r="J167" s="139"/>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row>
    <row r="168" spans="1:42" s="60" customFormat="1" x14ac:dyDescent="0.2">
      <c r="A168" s="5"/>
      <c r="B168" s="5"/>
      <c r="C168" s="144"/>
      <c r="D168" s="65"/>
      <c r="E168" s="5"/>
      <c r="F168" s="190"/>
      <c r="G168" s="278"/>
      <c r="H168" s="139"/>
      <c r="I168" s="139"/>
      <c r="J168" s="139"/>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row>
    <row r="169" spans="1:42" s="60" customFormat="1" x14ac:dyDescent="0.2">
      <c r="A169" s="5"/>
      <c r="B169" s="5"/>
      <c r="C169" s="144"/>
      <c r="D169" s="65"/>
      <c r="E169" s="5"/>
      <c r="F169" s="190"/>
      <c r="G169" s="278"/>
      <c r="H169" s="139"/>
      <c r="I169" s="139"/>
      <c r="J169" s="139"/>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row>
    <row r="170" spans="1:42" s="60" customFormat="1" x14ac:dyDescent="0.2">
      <c r="A170" s="5"/>
      <c r="B170" s="5"/>
      <c r="C170" s="144"/>
      <c r="D170" s="65"/>
      <c r="E170" s="5"/>
      <c r="F170" s="190"/>
      <c r="G170" s="278"/>
      <c r="H170" s="139"/>
      <c r="I170" s="139"/>
      <c r="J170" s="139"/>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row>
    <row r="171" spans="1:42" s="60" customFormat="1" x14ac:dyDescent="0.2">
      <c r="A171" s="5"/>
      <c r="B171" s="5"/>
      <c r="C171" s="144"/>
      <c r="D171" s="65"/>
      <c r="E171" s="5"/>
      <c r="F171" s="190"/>
      <c r="G171" s="278"/>
      <c r="H171" s="139"/>
      <c r="I171" s="139"/>
      <c r="J171" s="139"/>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row>
    <row r="172" spans="1:42" s="60" customFormat="1" x14ac:dyDescent="0.2">
      <c r="A172" s="5"/>
      <c r="B172" s="5"/>
      <c r="C172" s="144"/>
      <c r="D172" s="65"/>
      <c r="E172" s="5"/>
      <c r="F172" s="190"/>
      <c r="G172" s="278"/>
      <c r="H172" s="139"/>
      <c r="I172" s="139"/>
      <c r="J172" s="139"/>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row>
    <row r="173" spans="1:42" s="60" customFormat="1" x14ac:dyDescent="0.2">
      <c r="A173" s="5"/>
      <c r="B173" s="5"/>
      <c r="C173" s="144"/>
      <c r="D173" s="65"/>
      <c r="E173" s="5"/>
      <c r="F173" s="190"/>
      <c r="G173" s="278"/>
      <c r="H173" s="139"/>
      <c r="I173" s="139"/>
      <c r="J173" s="139"/>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row>
    <row r="174" spans="1:42" s="60" customFormat="1" x14ac:dyDescent="0.2">
      <c r="A174" s="5"/>
      <c r="B174" s="5"/>
      <c r="C174" s="144"/>
      <c r="D174" s="65"/>
      <c r="E174" s="5"/>
      <c r="F174" s="190"/>
      <c r="G174" s="278"/>
      <c r="H174" s="139"/>
      <c r="I174" s="139"/>
      <c r="J174" s="139"/>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row>
    <row r="175" spans="1:42" s="60" customFormat="1" x14ac:dyDescent="0.2">
      <c r="A175" s="5"/>
      <c r="B175" s="5"/>
      <c r="C175" s="144"/>
      <c r="D175" s="65"/>
      <c r="E175" s="5"/>
      <c r="F175" s="190"/>
      <c r="G175" s="278"/>
      <c r="H175" s="139"/>
      <c r="I175" s="139"/>
      <c r="J175" s="139"/>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row>
    <row r="176" spans="1:42" s="60" customFormat="1" x14ac:dyDescent="0.2">
      <c r="A176" s="5"/>
      <c r="B176" s="5"/>
      <c r="C176" s="144"/>
      <c r="D176" s="65"/>
      <c r="E176" s="5"/>
      <c r="F176" s="190"/>
      <c r="G176" s="278"/>
      <c r="H176" s="139"/>
      <c r="I176" s="139"/>
      <c r="J176" s="139"/>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row>
    <row r="177" spans="1:42" s="60" customFormat="1" x14ac:dyDescent="0.2">
      <c r="A177" s="5"/>
      <c r="B177" s="5"/>
      <c r="C177" s="144"/>
      <c r="D177" s="65"/>
      <c r="E177" s="5"/>
      <c r="F177" s="190"/>
      <c r="G177" s="278"/>
      <c r="H177" s="139"/>
      <c r="I177" s="139"/>
      <c r="J177" s="139"/>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row>
    <row r="178" spans="1:42" s="60" customFormat="1" x14ac:dyDescent="0.2">
      <c r="A178" s="5"/>
      <c r="B178" s="5"/>
      <c r="C178" s="144"/>
      <c r="D178" s="65"/>
      <c r="E178" s="5"/>
      <c r="F178" s="190"/>
      <c r="G178" s="278"/>
      <c r="H178" s="139"/>
      <c r="I178" s="139"/>
      <c r="J178" s="139"/>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row>
    <row r="179" spans="1:42" s="60" customFormat="1" x14ac:dyDescent="0.2">
      <c r="A179" s="5"/>
      <c r="B179" s="5"/>
      <c r="C179" s="144"/>
      <c r="D179" s="65"/>
      <c r="E179" s="5"/>
      <c r="F179" s="190"/>
      <c r="G179" s="278"/>
      <c r="H179" s="139"/>
      <c r="I179" s="139"/>
      <c r="J179" s="139"/>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row>
    <row r="180" spans="1:42" s="60" customFormat="1" x14ac:dyDescent="0.2">
      <c r="A180" s="5"/>
      <c r="B180" s="5"/>
      <c r="C180" s="144"/>
      <c r="D180" s="65"/>
      <c r="E180" s="5"/>
      <c r="F180" s="190"/>
      <c r="G180" s="278"/>
      <c r="H180" s="139"/>
      <c r="I180" s="139"/>
      <c r="J180" s="139"/>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row>
    <row r="181" spans="1:42" s="60" customFormat="1" x14ac:dyDescent="0.2">
      <c r="A181" s="5"/>
      <c r="B181" s="5"/>
      <c r="C181" s="144"/>
      <c r="D181" s="65"/>
      <c r="E181" s="5"/>
      <c r="F181" s="190"/>
      <c r="G181" s="278"/>
      <c r="H181" s="139"/>
      <c r="I181" s="139"/>
      <c r="J181" s="139"/>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row>
    <row r="182" spans="1:42" s="60" customFormat="1" x14ac:dyDescent="0.2">
      <c r="A182" s="5"/>
      <c r="B182" s="5"/>
      <c r="C182" s="144"/>
      <c r="D182" s="65"/>
      <c r="E182" s="5"/>
      <c r="F182" s="190"/>
      <c r="G182" s="278"/>
      <c r="H182" s="139"/>
      <c r="I182" s="139"/>
      <c r="J182" s="139"/>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row>
    <row r="183" spans="1:42" s="60" customFormat="1" x14ac:dyDescent="0.2">
      <c r="A183" s="5"/>
      <c r="B183" s="5"/>
      <c r="C183" s="144"/>
      <c r="D183" s="65"/>
      <c r="E183" s="5"/>
      <c r="F183" s="190"/>
      <c r="G183" s="278"/>
      <c r="H183" s="139"/>
      <c r="I183" s="139"/>
      <c r="J183" s="139"/>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row>
    <row r="184" spans="1:42" s="60" customFormat="1" x14ac:dyDescent="0.2">
      <c r="A184" s="5"/>
      <c r="B184" s="5"/>
      <c r="C184" s="144"/>
      <c r="D184" s="65"/>
      <c r="E184" s="5"/>
      <c r="F184" s="190"/>
      <c r="G184" s="278"/>
      <c r="H184" s="139"/>
      <c r="I184" s="139"/>
      <c r="J184" s="139"/>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row>
    <row r="185" spans="1:42" s="60" customFormat="1" x14ac:dyDescent="0.2">
      <c r="A185" s="5"/>
      <c r="B185" s="5"/>
      <c r="C185" s="144"/>
      <c r="D185" s="65"/>
      <c r="E185" s="5"/>
      <c r="F185" s="190"/>
      <c r="G185" s="278"/>
      <c r="H185" s="139"/>
      <c r="I185" s="139"/>
      <c r="J185" s="139"/>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row>
    <row r="186" spans="1:42" s="60" customFormat="1" x14ac:dyDescent="0.2">
      <c r="A186" s="5"/>
      <c r="B186" s="5"/>
      <c r="C186" s="144"/>
      <c r="D186" s="65"/>
      <c r="E186" s="5"/>
      <c r="F186" s="190"/>
      <c r="G186" s="278"/>
      <c r="H186" s="139"/>
      <c r="I186" s="139"/>
      <c r="J186" s="139"/>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row>
    <row r="187" spans="1:42" s="60" customFormat="1" x14ac:dyDescent="0.2">
      <c r="A187" s="5"/>
      <c r="B187" s="5"/>
      <c r="C187" s="144"/>
      <c r="D187" s="65"/>
      <c r="E187" s="5"/>
      <c r="F187" s="190"/>
      <c r="G187" s="278"/>
      <c r="H187" s="139"/>
      <c r="I187" s="139"/>
      <c r="J187" s="139"/>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row>
    <row r="188" spans="1:42" s="60" customFormat="1" x14ac:dyDescent="0.2">
      <c r="A188" s="5"/>
      <c r="B188" s="5"/>
      <c r="C188" s="144"/>
      <c r="D188" s="65"/>
      <c r="E188" s="5"/>
      <c r="F188" s="190"/>
      <c r="G188" s="278"/>
      <c r="H188" s="139"/>
      <c r="I188" s="139"/>
      <c r="J188" s="139"/>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row>
    <row r="189" spans="1:42" s="60" customFormat="1" x14ac:dyDescent="0.2">
      <c r="A189" s="5"/>
      <c r="B189" s="5"/>
      <c r="C189" s="144"/>
      <c r="D189" s="65"/>
      <c r="E189" s="5"/>
      <c r="F189" s="190"/>
      <c r="G189" s="278"/>
      <c r="H189" s="139"/>
      <c r="I189" s="139"/>
      <c r="J189" s="139"/>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row>
    <row r="190" spans="1:42" s="60" customFormat="1" x14ac:dyDescent="0.2">
      <c r="A190" s="5"/>
      <c r="B190" s="5"/>
      <c r="C190" s="144"/>
      <c r="D190" s="65"/>
      <c r="E190" s="5"/>
      <c r="F190" s="190"/>
      <c r="G190" s="278"/>
      <c r="H190" s="139"/>
      <c r="I190" s="139"/>
      <c r="J190" s="139"/>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row>
    <row r="191" spans="1:42" s="60" customFormat="1" x14ac:dyDescent="0.2">
      <c r="A191" s="5"/>
      <c r="B191" s="5"/>
      <c r="C191" s="144"/>
      <c r="D191" s="65"/>
      <c r="E191" s="5"/>
      <c r="F191" s="190"/>
      <c r="G191" s="278"/>
      <c r="H191" s="139"/>
      <c r="I191" s="139"/>
      <c r="J191" s="139"/>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row>
    <row r="192" spans="1:42" s="60" customFormat="1" x14ac:dyDescent="0.2">
      <c r="A192" s="5"/>
      <c r="B192" s="5"/>
      <c r="C192" s="144"/>
      <c r="D192" s="65"/>
      <c r="E192" s="5"/>
      <c r="F192" s="190"/>
      <c r="G192" s="278"/>
      <c r="H192" s="139"/>
      <c r="I192" s="139"/>
      <c r="J192" s="139"/>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row>
    <row r="193" spans="1:42" s="60" customFormat="1" x14ac:dyDescent="0.2">
      <c r="A193" s="5"/>
      <c r="B193" s="5"/>
      <c r="C193" s="144"/>
      <c r="D193" s="65"/>
      <c r="E193" s="5"/>
      <c r="F193" s="190"/>
      <c r="G193" s="278"/>
      <c r="H193" s="139"/>
      <c r="I193" s="139"/>
      <c r="J193" s="139"/>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row>
    <row r="194" spans="1:42" s="60" customFormat="1" x14ac:dyDescent="0.2">
      <c r="A194" s="5"/>
      <c r="B194" s="5"/>
      <c r="C194" s="144"/>
      <c r="D194" s="65"/>
      <c r="E194" s="5"/>
      <c r="F194" s="190"/>
      <c r="G194" s="278"/>
      <c r="H194" s="139"/>
      <c r="I194" s="139"/>
      <c r="J194" s="139"/>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row>
    <row r="195" spans="1:42" s="60" customFormat="1" x14ac:dyDescent="0.2">
      <c r="A195" s="5"/>
      <c r="B195" s="5"/>
      <c r="C195" s="144"/>
      <c r="D195" s="65"/>
      <c r="E195" s="5"/>
      <c r="F195" s="190"/>
      <c r="G195" s="278"/>
      <c r="H195" s="139"/>
      <c r="I195" s="139"/>
      <c r="J195" s="139"/>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row>
    <row r="196" spans="1:42" s="60" customFormat="1" x14ac:dyDescent="0.2">
      <c r="A196" s="5"/>
      <c r="B196" s="5"/>
      <c r="C196" s="144"/>
      <c r="D196" s="65"/>
      <c r="E196" s="5"/>
      <c r="F196" s="190"/>
      <c r="G196" s="278"/>
      <c r="H196" s="139"/>
      <c r="I196" s="139"/>
      <c r="J196" s="139"/>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row>
    <row r="197" spans="1:42" s="60" customFormat="1" x14ac:dyDescent="0.2">
      <c r="A197" s="5"/>
      <c r="B197" s="5"/>
      <c r="C197" s="144"/>
      <c r="D197" s="65"/>
      <c r="E197" s="5"/>
      <c r="F197" s="190"/>
      <c r="G197" s="278"/>
      <c r="H197" s="139"/>
      <c r="I197" s="139"/>
      <c r="J197" s="139"/>
      <c r="K197" s="63"/>
      <c r="L197" s="63"/>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c r="AP197" s="63"/>
    </row>
    <row r="198" spans="1:42" s="60" customFormat="1" x14ac:dyDescent="0.2">
      <c r="A198" s="5"/>
      <c r="B198" s="5"/>
      <c r="C198" s="144"/>
      <c r="D198" s="65"/>
      <c r="E198" s="5"/>
      <c r="F198" s="190"/>
      <c r="G198" s="278"/>
      <c r="H198" s="139"/>
      <c r="I198" s="139"/>
      <c r="J198" s="139"/>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row>
    <row r="199" spans="1:42" s="60" customFormat="1" x14ac:dyDescent="0.2">
      <c r="A199" s="5"/>
      <c r="B199" s="5"/>
      <c r="C199" s="144"/>
      <c r="D199" s="65"/>
      <c r="E199" s="5"/>
      <c r="F199" s="190"/>
      <c r="G199" s="278"/>
      <c r="H199" s="139"/>
      <c r="I199" s="139"/>
      <c r="J199" s="139"/>
      <c r="K199" s="63"/>
      <c r="L199" s="63"/>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row>
    <row r="200" spans="1:42" s="60" customFormat="1" x14ac:dyDescent="0.2">
      <c r="A200" s="5"/>
      <c r="B200" s="5"/>
      <c r="C200" s="144"/>
      <c r="D200" s="65"/>
      <c r="E200" s="5"/>
      <c r="F200" s="190"/>
      <c r="G200" s="278"/>
      <c r="H200" s="139"/>
      <c r="I200" s="139"/>
      <c r="J200" s="139"/>
      <c r="K200" s="63"/>
      <c r="L200" s="63"/>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row>
    <row r="201" spans="1:42" s="60" customFormat="1" x14ac:dyDescent="0.2">
      <c r="A201" s="5"/>
      <c r="B201" s="5"/>
      <c r="C201" s="144"/>
      <c r="D201" s="65"/>
      <c r="E201" s="5"/>
      <c r="F201" s="190"/>
      <c r="G201" s="278"/>
      <c r="H201" s="139"/>
      <c r="I201" s="139"/>
      <c r="J201" s="139"/>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row>
    <row r="202" spans="1:42" s="60" customFormat="1" x14ac:dyDescent="0.2">
      <c r="A202" s="5"/>
      <c r="B202" s="5"/>
      <c r="C202" s="144"/>
      <c r="D202" s="65"/>
      <c r="E202" s="5"/>
      <c r="F202" s="190"/>
      <c r="G202" s="278"/>
      <c r="H202" s="139"/>
      <c r="I202" s="139"/>
      <c r="J202" s="139"/>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row>
    <row r="203" spans="1:42" s="60" customFormat="1" x14ac:dyDescent="0.2">
      <c r="A203" s="5"/>
      <c r="B203" s="5"/>
      <c r="C203" s="144"/>
      <c r="D203" s="65"/>
      <c r="E203" s="5"/>
      <c r="F203" s="190"/>
      <c r="G203" s="278"/>
      <c r="H203" s="139"/>
      <c r="I203" s="139"/>
      <c r="J203" s="139"/>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row>
    <row r="204" spans="1:42" s="60" customFormat="1" x14ac:dyDescent="0.2">
      <c r="A204" s="5"/>
      <c r="B204" s="5"/>
      <c r="C204" s="144"/>
      <c r="D204" s="65"/>
      <c r="E204" s="5"/>
      <c r="F204" s="190"/>
      <c r="G204" s="278"/>
      <c r="H204" s="139"/>
      <c r="I204" s="139"/>
      <c r="J204" s="139"/>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c r="AP204" s="63"/>
    </row>
    <row r="205" spans="1:42" s="60" customFormat="1" x14ac:dyDescent="0.2">
      <c r="A205" s="5"/>
      <c r="B205" s="5"/>
      <c r="C205" s="144"/>
      <c r="D205" s="65"/>
      <c r="E205" s="5"/>
      <c r="F205" s="190"/>
      <c r="G205" s="278"/>
      <c r="H205" s="139"/>
      <c r="I205" s="139"/>
      <c r="J205" s="139"/>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c r="AP205" s="63"/>
    </row>
    <row r="206" spans="1:42" s="60" customFormat="1" x14ac:dyDescent="0.2">
      <c r="A206" s="5"/>
      <c r="B206" s="5"/>
      <c r="C206" s="144"/>
      <c r="D206" s="65"/>
      <c r="E206" s="5"/>
      <c r="F206" s="190"/>
      <c r="G206" s="278"/>
      <c r="H206" s="139"/>
      <c r="I206" s="139"/>
      <c r="J206" s="139"/>
      <c r="K206" s="63"/>
      <c r="L206" s="63"/>
      <c r="M206" s="63"/>
      <c r="N206" s="63"/>
      <c r="O206" s="63"/>
      <c r="P206" s="63"/>
      <c r="Q206" s="63"/>
      <c r="R206" s="63"/>
      <c r="S206" s="63"/>
      <c r="T206" s="63"/>
      <c r="U206" s="63"/>
      <c r="V206" s="63"/>
      <c r="W206" s="63"/>
      <c r="X206" s="63"/>
      <c r="Y206" s="63"/>
      <c r="Z206" s="63"/>
      <c r="AA206" s="63"/>
      <c r="AB206" s="63"/>
      <c r="AC206" s="63"/>
      <c r="AD206" s="63"/>
      <c r="AE206" s="63"/>
      <c r="AF206" s="63"/>
      <c r="AG206" s="63"/>
      <c r="AH206" s="63"/>
      <c r="AI206" s="63"/>
      <c r="AJ206" s="63"/>
      <c r="AK206" s="63"/>
      <c r="AL206" s="63"/>
      <c r="AM206" s="63"/>
      <c r="AN206" s="63"/>
      <c r="AO206" s="63"/>
      <c r="AP206" s="63"/>
    </row>
    <row r="207" spans="1:42" s="60" customFormat="1" x14ac:dyDescent="0.2">
      <c r="A207" s="5"/>
      <c r="B207" s="5"/>
      <c r="C207" s="144"/>
      <c r="D207" s="65"/>
      <c r="E207" s="5"/>
      <c r="F207" s="190"/>
      <c r="G207" s="278"/>
      <c r="H207" s="139"/>
      <c r="I207" s="139"/>
      <c r="J207" s="139"/>
      <c r="K207" s="63"/>
      <c r="L207" s="63"/>
      <c r="M207" s="63"/>
      <c r="N207" s="63"/>
      <c r="O207" s="63"/>
      <c r="P207" s="63"/>
      <c r="Q207" s="63"/>
      <c r="R207" s="63"/>
      <c r="S207" s="63"/>
      <c r="T207" s="63"/>
      <c r="U207" s="63"/>
      <c r="V207" s="63"/>
      <c r="W207" s="63"/>
      <c r="X207" s="63"/>
      <c r="Y207" s="63"/>
      <c r="Z207" s="63"/>
      <c r="AA207" s="63"/>
      <c r="AB207" s="63"/>
      <c r="AC207" s="63"/>
      <c r="AD207" s="63"/>
      <c r="AE207" s="63"/>
      <c r="AF207" s="63"/>
      <c r="AG207" s="63"/>
      <c r="AH207" s="63"/>
      <c r="AI207" s="63"/>
      <c r="AJ207" s="63"/>
      <c r="AK207" s="63"/>
      <c r="AL207" s="63"/>
      <c r="AM207" s="63"/>
      <c r="AN207" s="63"/>
      <c r="AO207" s="63"/>
      <c r="AP207" s="63"/>
    </row>
    <row r="208" spans="1:42" s="60" customFormat="1" x14ac:dyDescent="0.2">
      <c r="A208" s="5"/>
      <c r="B208" s="5"/>
      <c r="C208" s="144"/>
      <c r="D208" s="65"/>
      <c r="E208" s="5"/>
      <c r="F208" s="190"/>
      <c r="G208" s="278"/>
      <c r="H208" s="139"/>
      <c r="I208" s="139"/>
      <c r="J208" s="139"/>
      <c r="K208" s="63"/>
      <c r="L208" s="63"/>
      <c r="M208" s="63"/>
      <c r="N208" s="63"/>
      <c r="O208" s="63"/>
      <c r="P208" s="63"/>
      <c r="Q208" s="63"/>
      <c r="R208" s="63"/>
      <c r="S208" s="63"/>
      <c r="T208" s="63"/>
      <c r="U208" s="63"/>
      <c r="V208" s="63"/>
      <c r="W208" s="63"/>
      <c r="X208" s="63"/>
      <c r="Y208" s="63"/>
      <c r="Z208" s="63"/>
      <c r="AA208" s="63"/>
      <c r="AB208" s="63"/>
      <c r="AC208" s="63"/>
      <c r="AD208" s="63"/>
      <c r="AE208" s="63"/>
      <c r="AF208" s="63"/>
      <c r="AG208" s="63"/>
      <c r="AH208" s="63"/>
      <c r="AI208" s="63"/>
      <c r="AJ208" s="63"/>
      <c r="AK208" s="63"/>
      <c r="AL208" s="63"/>
      <c r="AM208" s="63"/>
      <c r="AN208" s="63"/>
      <c r="AO208" s="63"/>
      <c r="AP208" s="63"/>
    </row>
    <row r="209" spans="1:42" s="60" customFormat="1" x14ac:dyDescent="0.2">
      <c r="A209" s="5"/>
      <c r="B209" s="5"/>
      <c r="C209" s="144"/>
      <c r="D209" s="65"/>
      <c r="E209" s="5"/>
      <c r="F209" s="190"/>
      <c r="G209" s="278"/>
      <c r="H209" s="139"/>
      <c r="I209" s="139"/>
      <c r="J209" s="139"/>
      <c r="K209" s="63"/>
      <c r="L209" s="63"/>
      <c r="M209" s="63"/>
      <c r="N209" s="63"/>
      <c r="O209" s="63"/>
      <c r="P209" s="63"/>
      <c r="Q209" s="63"/>
      <c r="R209" s="63"/>
      <c r="S209" s="63"/>
      <c r="T209" s="63"/>
      <c r="U209" s="63"/>
      <c r="V209" s="63"/>
      <c r="W209" s="63"/>
      <c r="X209" s="63"/>
      <c r="Y209" s="63"/>
      <c r="Z209" s="63"/>
      <c r="AA209" s="63"/>
      <c r="AB209" s="63"/>
      <c r="AC209" s="63"/>
      <c r="AD209" s="63"/>
      <c r="AE209" s="63"/>
      <c r="AF209" s="63"/>
      <c r="AG209" s="63"/>
      <c r="AH209" s="63"/>
      <c r="AI209" s="63"/>
      <c r="AJ209" s="63"/>
      <c r="AK209" s="63"/>
      <c r="AL209" s="63"/>
      <c r="AM209" s="63"/>
      <c r="AN209" s="63"/>
      <c r="AO209" s="63"/>
      <c r="AP209" s="63"/>
    </row>
    <row r="210" spans="1:42" s="60" customFormat="1" x14ac:dyDescent="0.2">
      <c r="A210" s="5"/>
      <c r="B210" s="5"/>
      <c r="C210" s="144"/>
      <c r="D210" s="65"/>
      <c r="E210" s="5"/>
      <c r="F210" s="190"/>
      <c r="G210" s="278"/>
      <c r="H210" s="139"/>
      <c r="I210" s="139"/>
      <c r="J210" s="139"/>
      <c r="K210" s="63"/>
      <c r="L210" s="63"/>
      <c r="M210" s="63"/>
      <c r="N210" s="63"/>
      <c r="O210" s="63"/>
      <c r="P210" s="63"/>
      <c r="Q210" s="63"/>
      <c r="R210" s="63"/>
      <c r="S210" s="63"/>
      <c r="T210" s="63"/>
      <c r="U210" s="63"/>
      <c r="V210" s="63"/>
      <c r="W210" s="63"/>
      <c r="X210" s="63"/>
      <c r="Y210" s="63"/>
      <c r="Z210" s="63"/>
      <c r="AA210" s="63"/>
      <c r="AB210" s="63"/>
      <c r="AC210" s="63"/>
      <c r="AD210" s="63"/>
      <c r="AE210" s="63"/>
      <c r="AF210" s="63"/>
      <c r="AG210" s="63"/>
      <c r="AH210" s="63"/>
      <c r="AI210" s="63"/>
      <c r="AJ210" s="63"/>
      <c r="AK210" s="63"/>
      <c r="AL210" s="63"/>
      <c r="AM210" s="63"/>
      <c r="AN210" s="63"/>
      <c r="AO210" s="63"/>
      <c r="AP210" s="63"/>
    </row>
    <row r="211" spans="1:42" s="60" customFormat="1" x14ac:dyDescent="0.2">
      <c r="A211" s="5"/>
      <c r="B211" s="5"/>
      <c r="C211" s="144"/>
      <c r="D211" s="65"/>
      <c r="E211" s="5"/>
      <c r="F211" s="190"/>
      <c r="G211" s="278"/>
      <c r="H211" s="139"/>
      <c r="I211" s="139"/>
      <c r="J211" s="139"/>
      <c r="K211" s="63"/>
      <c r="L211" s="63"/>
      <c r="M211" s="63"/>
      <c r="N211" s="63"/>
      <c r="O211" s="63"/>
      <c r="P211" s="63"/>
      <c r="Q211" s="63"/>
      <c r="R211" s="63"/>
      <c r="S211" s="63"/>
      <c r="T211" s="63"/>
      <c r="U211" s="63"/>
      <c r="V211" s="63"/>
      <c r="W211" s="63"/>
      <c r="X211" s="63"/>
      <c r="Y211" s="63"/>
      <c r="Z211" s="63"/>
      <c r="AA211" s="63"/>
      <c r="AB211" s="63"/>
      <c r="AC211" s="63"/>
      <c r="AD211" s="63"/>
      <c r="AE211" s="63"/>
      <c r="AF211" s="63"/>
      <c r="AG211" s="63"/>
      <c r="AH211" s="63"/>
      <c r="AI211" s="63"/>
      <c r="AJ211" s="63"/>
      <c r="AK211" s="63"/>
      <c r="AL211" s="63"/>
      <c r="AM211" s="63"/>
      <c r="AN211" s="63"/>
      <c r="AO211" s="63"/>
      <c r="AP211" s="63"/>
    </row>
    <row r="212" spans="1:42" s="60" customFormat="1" x14ac:dyDescent="0.2">
      <c r="A212" s="5"/>
      <c r="B212" s="5"/>
      <c r="C212" s="144"/>
      <c r="D212" s="65"/>
      <c r="E212" s="5"/>
      <c r="F212" s="190"/>
      <c r="G212" s="278"/>
      <c r="H212" s="139"/>
      <c r="I212" s="139"/>
      <c r="J212" s="139"/>
      <c r="K212" s="63"/>
      <c r="L212" s="63"/>
      <c r="M212" s="63"/>
      <c r="N212" s="63"/>
      <c r="O212" s="63"/>
      <c r="P212" s="63"/>
      <c r="Q212" s="63"/>
      <c r="R212" s="63"/>
      <c r="S212" s="63"/>
      <c r="T212" s="63"/>
      <c r="U212" s="63"/>
      <c r="V212" s="63"/>
      <c r="W212" s="63"/>
      <c r="X212" s="63"/>
      <c r="Y212" s="63"/>
      <c r="Z212" s="63"/>
      <c r="AA212" s="63"/>
      <c r="AB212" s="63"/>
      <c r="AC212" s="63"/>
      <c r="AD212" s="63"/>
      <c r="AE212" s="63"/>
      <c r="AF212" s="63"/>
      <c r="AG212" s="63"/>
      <c r="AH212" s="63"/>
      <c r="AI212" s="63"/>
      <c r="AJ212" s="63"/>
      <c r="AK212" s="63"/>
      <c r="AL212" s="63"/>
      <c r="AM212" s="63"/>
      <c r="AN212" s="63"/>
      <c r="AO212" s="63"/>
      <c r="AP212" s="63"/>
    </row>
    <row r="213" spans="1:42" s="60" customFormat="1" x14ac:dyDescent="0.2">
      <c r="A213" s="5"/>
      <c r="B213" s="5"/>
      <c r="C213" s="144"/>
      <c r="D213" s="65"/>
      <c r="E213" s="5"/>
      <c r="F213" s="190"/>
      <c r="G213" s="278"/>
      <c r="H213" s="139"/>
      <c r="I213" s="139"/>
      <c r="J213" s="139"/>
      <c r="K213" s="63"/>
      <c r="L213" s="63"/>
      <c r="M213" s="63"/>
      <c r="N213" s="63"/>
      <c r="O213" s="63"/>
      <c r="P213" s="63"/>
      <c r="Q213" s="63"/>
      <c r="R213" s="63"/>
      <c r="S213" s="63"/>
      <c r="T213" s="63"/>
      <c r="U213" s="63"/>
      <c r="V213" s="63"/>
      <c r="W213" s="63"/>
      <c r="X213" s="63"/>
      <c r="Y213" s="63"/>
      <c r="Z213" s="63"/>
      <c r="AA213" s="63"/>
      <c r="AB213" s="63"/>
      <c r="AC213" s="63"/>
      <c r="AD213" s="63"/>
      <c r="AE213" s="63"/>
      <c r="AF213" s="63"/>
      <c r="AG213" s="63"/>
      <c r="AH213" s="63"/>
      <c r="AI213" s="63"/>
      <c r="AJ213" s="63"/>
      <c r="AK213" s="63"/>
      <c r="AL213" s="63"/>
      <c r="AM213" s="63"/>
      <c r="AN213" s="63"/>
      <c r="AO213" s="63"/>
      <c r="AP213" s="63"/>
    </row>
    <row r="214" spans="1:42" s="60" customFormat="1" x14ac:dyDescent="0.2">
      <c r="A214" s="5"/>
      <c r="B214" s="5"/>
      <c r="C214" s="144"/>
      <c r="D214" s="65"/>
      <c r="E214" s="5"/>
      <c r="F214" s="190"/>
      <c r="G214" s="278"/>
      <c r="H214" s="139"/>
      <c r="I214" s="139"/>
      <c r="J214" s="139"/>
      <c r="K214" s="63"/>
      <c r="L214" s="63"/>
      <c r="M214" s="63"/>
      <c r="N214" s="63"/>
      <c r="O214" s="63"/>
      <c r="P214" s="63"/>
      <c r="Q214" s="63"/>
      <c r="R214" s="63"/>
      <c r="S214" s="63"/>
      <c r="T214" s="63"/>
      <c r="U214" s="63"/>
      <c r="V214" s="63"/>
      <c r="W214" s="63"/>
      <c r="X214" s="63"/>
      <c r="Y214" s="63"/>
      <c r="Z214" s="63"/>
      <c r="AA214" s="63"/>
      <c r="AB214" s="63"/>
      <c r="AC214" s="63"/>
      <c r="AD214" s="63"/>
      <c r="AE214" s="63"/>
      <c r="AF214" s="63"/>
      <c r="AG214" s="63"/>
      <c r="AH214" s="63"/>
      <c r="AI214" s="63"/>
      <c r="AJ214" s="63"/>
      <c r="AK214" s="63"/>
      <c r="AL214" s="63"/>
      <c r="AM214" s="63"/>
      <c r="AN214" s="63"/>
      <c r="AO214" s="63"/>
      <c r="AP214" s="63"/>
    </row>
    <row r="215" spans="1:42" s="60" customFormat="1" x14ac:dyDescent="0.2">
      <c r="A215" s="5"/>
      <c r="B215" s="5"/>
      <c r="C215" s="144"/>
      <c r="D215" s="65"/>
      <c r="E215" s="5"/>
      <c r="F215" s="190"/>
      <c r="G215" s="278"/>
      <c r="H215" s="139"/>
      <c r="I215" s="139"/>
      <c r="J215" s="139"/>
      <c r="K215" s="63"/>
      <c r="L215" s="63"/>
      <c r="M215" s="63"/>
      <c r="N215" s="63"/>
      <c r="O215" s="63"/>
      <c r="P215" s="63"/>
      <c r="Q215" s="63"/>
      <c r="R215" s="63"/>
      <c r="S215" s="63"/>
      <c r="T215" s="63"/>
      <c r="U215" s="63"/>
      <c r="V215" s="63"/>
      <c r="W215" s="63"/>
      <c r="X215" s="63"/>
      <c r="Y215" s="63"/>
      <c r="Z215" s="63"/>
      <c r="AA215" s="63"/>
      <c r="AB215" s="63"/>
      <c r="AC215" s="63"/>
      <c r="AD215" s="63"/>
      <c r="AE215" s="63"/>
      <c r="AF215" s="63"/>
      <c r="AG215" s="63"/>
      <c r="AH215" s="63"/>
      <c r="AI215" s="63"/>
      <c r="AJ215" s="63"/>
      <c r="AK215" s="63"/>
      <c r="AL215" s="63"/>
      <c r="AM215" s="63"/>
      <c r="AN215" s="63"/>
      <c r="AO215" s="63"/>
      <c r="AP215" s="63"/>
    </row>
    <row r="216" spans="1:42" s="60" customFormat="1" x14ac:dyDescent="0.2">
      <c r="A216" s="5"/>
      <c r="B216" s="5"/>
      <c r="C216" s="144"/>
      <c r="D216" s="65"/>
      <c r="E216" s="5"/>
      <c r="F216" s="190"/>
      <c r="G216" s="278"/>
      <c r="H216" s="139"/>
      <c r="I216" s="139"/>
      <c r="J216" s="139"/>
      <c r="K216" s="63"/>
      <c r="L216" s="63"/>
      <c r="M216" s="63"/>
      <c r="N216" s="63"/>
      <c r="O216" s="63"/>
      <c r="P216" s="63"/>
      <c r="Q216" s="63"/>
      <c r="R216" s="63"/>
      <c r="S216" s="63"/>
      <c r="T216" s="63"/>
      <c r="U216" s="63"/>
      <c r="V216" s="63"/>
      <c r="W216" s="63"/>
      <c r="X216" s="63"/>
      <c r="Y216" s="63"/>
      <c r="Z216" s="63"/>
      <c r="AA216" s="63"/>
      <c r="AB216" s="63"/>
      <c r="AC216" s="63"/>
      <c r="AD216" s="63"/>
      <c r="AE216" s="63"/>
      <c r="AF216" s="63"/>
      <c r="AG216" s="63"/>
      <c r="AH216" s="63"/>
      <c r="AI216" s="63"/>
      <c r="AJ216" s="63"/>
      <c r="AK216" s="63"/>
      <c r="AL216" s="63"/>
      <c r="AM216" s="63"/>
      <c r="AN216" s="63"/>
      <c r="AO216" s="63"/>
      <c r="AP216" s="63"/>
    </row>
    <row r="217" spans="1:42" s="60" customFormat="1" x14ac:dyDescent="0.2">
      <c r="A217" s="5"/>
      <c r="B217" s="5"/>
      <c r="C217" s="144"/>
      <c r="D217" s="65"/>
      <c r="E217" s="5"/>
      <c r="F217" s="190"/>
      <c r="G217" s="278"/>
      <c r="H217" s="139"/>
      <c r="I217" s="139"/>
      <c r="J217" s="139"/>
      <c r="K217" s="63"/>
      <c r="L217" s="63"/>
      <c r="M217" s="63"/>
      <c r="N217" s="63"/>
      <c r="O217" s="63"/>
      <c r="P217" s="63"/>
      <c r="Q217" s="63"/>
      <c r="R217" s="63"/>
      <c r="S217" s="63"/>
      <c r="T217" s="63"/>
      <c r="U217" s="63"/>
      <c r="V217" s="63"/>
      <c r="W217" s="63"/>
      <c r="X217" s="63"/>
      <c r="Y217" s="63"/>
      <c r="Z217" s="63"/>
      <c r="AA217" s="63"/>
      <c r="AB217" s="63"/>
      <c r="AC217" s="63"/>
      <c r="AD217" s="63"/>
      <c r="AE217" s="63"/>
      <c r="AF217" s="63"/>
      <c r="AG217" s="63"/>
      <c r="AH217" s="63"/>
      <c r="AI217" s="63"/>
      <c r="AJ217" s="63"/>
      <c r="AK217" s="63"/>
      <c r="AL217" s="63"/>
      <c r="AM217" s="63"/>
      <c r="AN217" s="63"/>
      <c r="AO217" s="63"/>
      <c r="AP217" s="63"/>
    </row>
    <row r="218" spans="1:42" s="60" customFormat="1" x14ac:dyDescent="0.2">
      <c r="A218" s="5"/>
      <c r="B218" s="5"/>
      <c r="C218" s="144"/>
      <c r="D218" s="65"/>
      <c r="E218" s="5"/>
      <c r="F218" s="190"/>
      <c r="G218" s="278"/>
      <c r="H218" s="139"/>
      <c r="I218" s="139"/>
      <c r="J218" s="139"/>
      <c r="K218" s="63"/>
      <c r="L218" s="63"/>
      <c r="M218" s="63"/>
      <c r="N218" s="63"/>
      <c r="O218" s="63"/>
      <c r="P218" s="63"/>
      <c r="Q218" s="63"/>
      <c r="R218" s="63"/>
      <c r="S218" s="63"/>
      <c r="T218" s="63"/>
      <c r="U218" s="63"/>
      <c r="V218" s="63"/>
      <c r="W218" s="63"/>
      <c r="X218" s="63"/>
      <c r="Y218" s="63"/>
      <c r="Z218" s="63"/>
      <c r="AA218" s="63"/>
      <c r="AB218" s="63"/>
      <c r="AC218" s="63"/>
      <c r="AD218" s="63"/>
      <c r="AE218" s="63"/>
      <c r="AF218" s="63"/>
      <c r="AG218" s="63"/>
      <c r="AH218" s="63"/>
      <c r="AI218" s="63"/>
      <c r="AJ218" s="63"/>
      <c r="AK218" s="63"/>
      <c r="AL218" s="63"/>
      <c r="AM218" s="63"/>
      <c r="AN218" s="63"/>
      <c r="AO218" s="63"/>
      <c r="AP218" s="63"/>
    </row>
    <row r="219" spans="1:42" s="60" customFormat="1" x14ac:dyDescent="0.2">
      <c r="A219" s="5"/>
      <c r="B219" s="5"/>
      <c r="C219" s="144"/>
      <c r="D219" s="65"/>
      <c r="E219" s="5"/>
      <c r="F219" s="190"/>
      <c r="G219" s="278"/>
      <c r="H219" s="139"/>
      <c r="I219" s="139"/>
      <c r="J219" s="139"/>
      <c r="K219" s="63"/>
      <c r="L219" s="63"/>
      <c r="M219" s="63"/>
      <c r="N219" s="63"/>
      <c r="O219" s="63"/>
      <c r="P219" s="63"/>
      <c r="Q219" s="63"/>
      <c r="R219" s="63"/>
      <c r="S219" s="63"/>
      <c r="T219" s="63"/>
      <c r="U219" s="63"/>
      <c r="V219" s="63"/>
      <c r="W219" s="63"/>
      <c r="X219" s="63"/>
      <c r="Y219" s="63"/>
      <c r="Z219" s="63"/>
      <c r="AA219" s="63"/>
      <c r="AB219" s="63"/>
      <c r="AC219" s="63"/>
      <c r="AD219" s="63"/>
      <c r="AE219" s="63"/>
      <c r="AF219" s="63"/>
      <c r="AG219" s="63"/>
      <c r="AH219" s="63"/>
      <c r="AI219" s="63"/>
      <c r="AJ219" s="63"/>
      <c r="AK219" s="63"/>
      <c r="AL219" s="63"/>
      <c r="AM219" s="63"/>
      <c r="AN219" s="63"/>
      <c r="AO219" s="63"/>
      <c r="AP219" s="63"/>
    </row>
    <row r="220" spans="1:42" s="60" customFormat="1" x14ac:dyDescent="0.2">
      <c r="A220" s="5"/>
      <c r="B220" s="5"/>
      <c r="C220" s="144"/>
      <c r="D220" s="65"/>
      <c r="E220" s="5"/>
      <c r="F220" s="190"/>
      <c r="G220" s="278"/>
      <c r="H220" s="139"/>
      <c r="I220" s="139"/>
      <c r="J220" s="139"/>
      <c r="K220" s="63"/>
      <c r="L220" s="63"/>
      <c r="M220" s="63"/>
      <c r="N220" s="63"/>
      <c r="O220" s="63"/>
      <c r="P220" s="63"/>
      <c r="Q220" s="63"/>
      <c r="R220" s="63"/>
      <c r="S220" s="63"/>
      <c r="T220" s="63"/>
      <c r="U220" s="63"/>
      <c r="V220" s="63"/>
      <c r="W220" s="63"/>
      <c r="X220" s="63"/>
      <c r="Y220" s="63"/>
      <c r="Z220" s="63"/>
      <c r="AA220" s="63"/>
      <c r="AB220" s="63"/>
      <c r="AC220" s="63"/>
      <c r="AD220" s="63"/>
      <c r="AE220" s="63"/>
      <c r="AF220" s="63"/>
      <c r="AG220" s="63"/>
      <c r="AH220" s="63"/>
      <c r="AI220" s="63"/>
      <c r="AJ220" s="63"/>
      <c r="AK220" s="63"/>
      <c r="AL220" s="63"/>
      <c r="AM220" s="63"/>
      <c r="AN220" s="63"/>
      <c r="AO220" s="63"/>
      <c r="AP220" s="63"/>
    </row>
    <row r="221" spans="1:42" s="60" customFormat="1" x14ac:dyDescent="0.2">
      <c r="A221" s="5"/>
      <c r="B221" s="5"/>
      <c r="C221" s="144"/>
      <c r="D221" s="65"/>
      <c r="E221" s="5"/>
      <c r="F221" s="190"/>
      <c r="G221" s="278"/>
      <c r="H221" s="139"/>
      <c r="I221" s="139"/>
      <c r="J221" s="139"/>
      <c r="K221" s="63"/>
      <c r="L221" s="63"/>
      <c r="M221" s="63"/>
      <c r="N221" s="63"/>
      <c r="O221" s="63"/>
      <c r="P221" s="63"/>
      <c r="Q221" s="63"/>
      <c r="R221" s="63"/>
      <c r="S221" s="63"/>
      <c r="T221" s="63"/>
      <c r="U221" s="63"/>
      <c r="V221" s="63"/>
      <c r="W221" s="63"/>
      <c r="X221" s="63"/>
      <c r="Y221" s="63"/>
      <c r="Z221" s="63"/>
      <c r="AA221" s="63"/>
      <c r="AB221" s="63"/>
      <c r="AC221" s="63"/>
      <c r="AD221" s="63"/>
      <c r="AE221" s="63"/>
      <c r="AF221" s="63"/>
      <c r="AG221" s="63"/>
      <c r="AH221" s="63"/>
      <c r="AI221" s="63"/>
      <c r="AJ221" s="63"/>
      <c r="AK221" s="63"/>
      <c r="AL221" s="63"/>
      <c r="AM221" s="63"/>
      <c r="AN221" s="63"/>
      <c r="AO221" s="63"/>
      <c r="AP221" s="63"/>
    </row>
    <row r="222" spans="1:42" s="60" customFormat="1" x14ac:dyDescent="0.2">
      <c r="A222" s="5"/>
      <c r="B222" s="5"/>
      <c r="C222" s="144"/>
      <c r="D222" s="65"/>
      <c r="E222" s="5"/>
      <c r="F222" s="190"/>
      <c r="G222" s="278"/>
      <c r="H222" s="139"/>
      <c r="I222" s="139"/>
      <c r="J222" s="139"/>
      <c r="K222" s="63"/>
      <c r="L222" s="63"/>
      <c r="M222" s="63"/>
      <c r="N222" s="63"/>
      <c r="O222" s="63"/>
      <c r="P222" s="63"/>
      <c r="Q222" s="63"/>
      <c r="R222" s="63"/>
      <c r="S222" s="63"/>
      <c r="T222" s="63"/>
      <c r="U222" s="63"/>
      <c r="V222" s="63"/>
      <c r="W222" s="63"/>
      <c r="X222" s="63"/>
      <c r="Y222" s="63"/>
      <c r="Z222" s="63"/>
      <c r="AA222" s="63"/>
      <c r="AB222" s="63"/>
      <c r="AC222" s="63"/>
      <c r="AD222" s="63"/>
      <c r="AE222" s="63"/>
      <c r="AF222" s="63"/>
      <c r="AG222" s="63"/>
      <c r="AH222" s="63"/>
      <c r="AI222" s="63"/>
      <c r="AJ222" s="63"/>
      <c r="AK222" s="63"/>
      <c r="AL222" s="63"/>
      <c r="AM222" s="63"/>
      <c r="AN222" s="63"/>
      <c r="AO222" s="63"/>
      <c r="AP222" s="63"/>
    </row>
    <row r="223" spans="1:42" s="60" customFormat="1" x14ac:dyDescent="0.2">
      <c r="A223" s="5"/>
      <c r="B223" s="5"/>
      <c r="C223" s="144"/>
      <c r="D223" s="65"/>
      <c r="E223" s="5"/>
      <c r="F223" s="190"/>
      <c r="G223" s="278"/>
      <c r="H223" s="139"/>
      <c r="I223" s="139"/>
      <c r="J223" s="139"/>
      <c r="K223" s="63"/>
      <c r="L223" s="63"/>
      <c r="M223" s="63"/>
      <c r="N223" s="63"/>
      <c r="O223" s="63"/>
      <c r="P223" s="63"/>
      <c r="Q223" s="63"/>
      <c r="R223" s="63"/>
      <c r="S223" s="63"/>
      <c r="T223" s="63"/>
      <c r="U223" s="63"/>
      <c r="V223" s="63"/>
      <c r="W223" s="63"/>
      <c r="X223" s="63"/>
      <c r="Y223" s="63"/>
      <c r="Z223" s="63"/>
      <c r="AA223" s="63"/>
      <c r="AB223" s="63"/>
      <c r="AC223" s="63"/>
      <c r="AD223" s="63"/>
      <c r="AE223" s="63"/>
      <c r="AF223" s="63"/>
      <c r="AG223" s="63"/>
      <c r="AH223" s="63"/>
      <c r="AI223" s="63"/>
      <c r="AJ223" s="63"/>
      <c r="AK223" s="63"/>
      <c r="AL223" s="63"/>
      <c r="AM223" s="63"/>
      <c r="AN223" s="63"/>
      <c r="AO223" s="63"/>
      <c r="AP223" s="63"/>
    </row>
    <row r="224" spans="1:42" s="60" customFormat="1" x14ac:dyDescent="0.2">
      <c r="A224" s="5"/>
      <c r="B224" s="5"/>
      <c r="C224" s="144"/>
      <c r="D224" s="65"/>
      <c r="E224" s="5"/>
      <c r="F224" s="190"/>
      <c r="G224" s="278"/>
      <c r="H224" s="139"/>
      <c r="I224" s="139"/>
      <c r="J224" s="139"/>
      <c r="K224" s="63"/>
      <c r="L224" s="63"/>
      <c r="M224" s="63"/>
      <c r="N224" s="63"/>
      <c r="O224" s="63"/>
      <c r="P224" s="63"/>
      <c r="Q224" s="63"/>
      <c r="R224" s="63"/>
      <c r="S224" s="63"/>
      <c r="T224" s="63"/>
      <c r="U224" s="63"/>
      <c r="V224" s="63"/>
      <c r="W224" s="63"/>
      <c r="X224" s="63"/>
      <c r="Y224" s="63"/>
      <c r="Z224" s="63"/>
      <c r="AA224" s="63"/>
      <c r="AB224" s="63"/>
      <c r="AC224" s="63"/>
      <c r="AD224" s="63"/>
      <c r="AE224" s="63"/>
      <c r="AF224" s="63"/>
      <c r="AG224" s="63"/>
      <c r="AH224" s="63"/>
      <c r="AI224" s="63"/>
      <c r="AJ224" s="63"/>
      <c r="AK224" s="63"/>
      <c r="AL224" s="63"/>
      <c r="AM224" s="63"/>
      <c r="AN224" s="63"/>
      <c r="AO224" s="63"/>
      <c r="AP224" s="63"/>
    </row>
    <row r="225" spans="1:42" s="60" customFormat="1" x14ac:dyDescent="0.2">
      <c r="A225" s="5"/>
      <c r="B225" s="5"/>
      <c r="C225" s="144"/>
      <c r="D225" s="65"/>
      <c r="E225" s="5"/>
      <c r="F225" s="190"/>
      <c r="G225" s="278"/>
      <c r="H225" s="139"/>
      <c r="I225" s="139"/>
      <c r="J225" s="139"/>
      <c r="K225" s="63"/>
      <c r="L225" s="63"/>
      <c r="M225" s="63"/>
      <c r="N225" s="63"/>
      <c r="O225" s="63"/>
      <c r="P225" s="63"/>
      <c r="Q225" s="63"/>
      <c r="R225" s="63"/>
      <c r="S225" s="63"/>
      <c r="T225" s="63"/>
      <c r="U225" s="63"/>
      <c r="V225" s="63"/>
      <c r="W225" s="63"/>
      <c r="X225" s="63"/>
      <c r="Y225" s="63"/>
      <c r="Z225" s="63"/>
      <c r="AA225" s="63"/>
      <c r="AB225" s="63"/>
      <c r="AC225" s="63"/>
      <c r="AD225" s="63"/>
      <c r="AE225" s="63"/>
      <c r="AF225" s="63"/>
      <c r="AG225" s="63"/>
      <c r="AH225" s="63"/>
      <c r="AI225" s="63"/>
      <c r="AJ225" s="63"/>
      <c r="AK225" s="63"/>
      <c r="AL225" s="63"/>
      <c r="AM225" s="63"/>
      <c r="AN225" s="63"/>
      <c r="AO225" s="63"/>
      <c r="AP225" s="63"/>
    </row>
    <row r="226" spans="1:42" s="60" customFormat="1" x14ac:dyDescent="0.2">
      <c r="A226" s="5"/>
      <c r="B226" s="5"/>
      <c r="C226" s="144"/>
      <c r="D226" s="65"/>
      <c r="E226" s="5"/>
      <c r="F226" s="190"/>
      <c r="G226" s="278"/>
      <c r="H226" s="139"/>
      <c r="I226" s="139"/>
      <c r="J226" s="139"/>
      <c r="K226" s="63"/>
      <c r="L226" s="63"/>
      <c r="M226" s="63"/>
      <c r="N226" s="63"/>
      <c r="O226" s="63"/>
      <c r="P226" s="63"/>
      <c r="Q226" s="63"/>
      <c r="R226" s="63"/>
      <c r="S226" s="63"/>
      <c r="T226" s="63"/>
      <c r="U226" s="63"/>
      <c r="V226" s="63"/>
      <c r="W226" s="63"/>
      <c r="X226" s="63"/>
      <c r="Y226" s="63"/>
      <c r="Z226" s="63"/>
      <c r="AA226" s="63"/>
      <c r="AB226" s="63"/>
      <c r="AC226" s="63"/>
      <c r="AD226" s="63"/>
      <c r="AE226" s="63"/>
      <c r="AF226" s="63"/>
      <c r="AG226" s="63"/>
      <c r="AH226" s="63"/>
      <c r="AI226" s="63"/>
      <c r="AJ226" s="63"/>
      <c r="AK226" s="63"/>
      <c r="AL226" s="63"/>
      <c r="AM226" s="63"/>
      <c r="AN226" s="63"/>
      <c r="AO226" s="63"/>
      <c r="AP226" s="63"/>
    </row>
    <row r="227" spans="1:42" s="60" customFormat="1" x14ac:dyDescent="0.2">
      <c r="A227" s="5"/>
      <c r="B227" s="5"/>
      <c r="C227" s="144"/>
      <c r="D227" s="65"/>
      <c r="E227" s="5"/>
      <c r="F227" s="190"/>
      <c r="G227" s="278"/>
      <c r="H227" s="139"/>
      <c r="I227" s="139"/>
      <c r="J227" s="139"/>
      <c r="K227" s="63"/>
      <c r="L227" s="63"/>
      <c r="M227" s="63"/>
      <c r="N227" s="63"/>
      <c r="O227" s="63"/>
      <c r="P227" s="63"/>
      <c r="Q227" s="63"/>
      <c r="R227" s="63"/>
      <c r="S227" s="63"/>
      <c r="T227" s="63"/>
      <c r="U227" s="63"/>
      <c r="V227" s="63"/>
      <c r="W227" s="63"/>
      <c r="X227" s="63"/>
      <c r="Y227" s="63"/>
      <c r="Z227" s="63"/>
      <c r="AA227" s="63"/>
      <c r="AB227" s="63"/>
      <c r="AC227" s="63"/>
      <c r="AD227" s="63"/>
      <c r="AE227" s="63"/>
      <c r="AF227" s="63"/>
      <c r="AG227" s="63"/>
      <c r="AH227" s="63"/>
      <c r="AI227" s="63"/>
      <c r="AJ227" s="63"/>
      <c r="AK227" s="63"/>
      <c r="AL227" s="63"/>
      <c r="AM227" s="63"/>
      <c r="AN227" s="63"/>
      <c r="AO227" s="63"/>
      <c r="AP227" s="63"/>
    </row>
    <row r="228" spans="1:42" s="60" customFormat="1" x14ac:dyDescent="0.2">
      <c r="A228" s="5"/>
      <c r="B228" s="5"/>
      <c r="C228" s="144"/>
      <c r="D228" s="65"/>
      <c r="E228" s="5"/>
      <c r="F228" s="190"/>
      <c r="G228" s="278"/>
      <c r="H228" s="139"/>
      <c r="I228" s="139"/>
      <c r="J228" s="139"/>
      <c r="K228" s="63"/>
      <c r="L228" s="63"/>
      <c r="M228" s="63"/>
      <c r="N228" s="63"/>
      <c r="O228" s="63"/>
      <c r="P228" s="63"/>
      <c r="Q228" s="63"/>
      <c r="R228" s="63"/>
      <c r="S228" s="63"/>
      <c r="T228" s="63"/>
      <c r="U228" s="63"/>
      <c r="V228" s="63"/>
      <c r="W228" s="63"/>
      <c r="X228" s="63"/>
      <c r="Y228" s="63"/>
      <c r="Z228" s="63"/>
      <c r="AA228" s="63"/>
      <c r="AB228" s="63"/>
      <c r="AC228" s="63"/>
      <c r="AD228" s="63"/>
      <c r="AE228" s="63"/>
      <c r="AF228" s="63"/>
      <c r="AG228" s="63"/>
      <c r="AH228" s="63"/>
      <c r="AI228" s="63"/>
      <c r="AJ228" s="63"/>
      <c r="AK228" s="63"/>
      <c r="AL228" s="63"/>
      <c r="AM228" s="63"/>
      <c r="AN228" s="63"/>
      <c r="AO228" s="63"/>
      <c r="AP228" s="63"/>
    </row>
    <row r="229" spans="1:42" s="60" customFormat="1" x14ac:dyDescent="0.2">
      <c r="A229" s="5"/>
      <c r="B229" s="5"/>
      <c r="C229" s="144"/>
      <c r="D229" s="65"/>
      <c r="E229" s="5"/>
      <c r="F229" s="190"/>
      <c r="G229" s="278"/>
      <c r="H229" s="139"/>
      <c r="I229" s="139"/>
      <c r="J229" s="139"/>
      <c r="K229" s="63"/>
      <c r="L229" s="63"/>
      <c r="M229" s="63"/>
      <c r="N229" s="63"/>
      <c r="O229" s="63"/>
      <c r="P229" s="63"/>
      <c r="Q229" s="63"/>
      <c r="R229" s="63"/>
      <c r="S229" s="63"/>
      <c r="T229" s="63"/>
      <c r="U229" s="63"/>
      <c r="V229" s="63"/>
      <c r="W229" s="63"/>
      <c r="X229" s="63"/>
      <c r="Y229" s="63"/>
      <c r="Z229" s="63"/>
      <c r="AA229" s="63"/>
      <c r="AB229" s="63"/>
      <c r="AC229" s="63"/>
      <c r="AD229" s="63"/>
      <c r="AE229" s="63"/>
      <c r="AF229" s="63"/>
      <c r="AG229" s="63"/>
      <c r="AH229" s="63"/>
      <c r="AI229" s="63"/>
      <c r="AJ229" s="63"/>
      <c r="AK229" s="63"/>
      <c r="AL229" s="63"/>
      <c r="AM229" s="63"/>
      <c r="AN229" s="63"/>
      <c r="AO229" s="63"/>
      <c r="AP229" s="63"/>
    </row>
    <row r="230" spans="1:42" s="60" customFormat="1" x14ac:dyDescent="0.2">
      <c r="A230" s="5"/>
      <c r="B230" s="5"/>
      <c r="C230" s="144"/>
      <c r="D230" s="65"/>
      <c r="E230" s="5"/>
      <c r="F230" s="190"/>
      <c r="G230" s="278"/>
      <c r="H230" s="139"/>
      <c r="I230" s="139"/>
      <c r="J230" s="139"/>
      <c r="K230" s="63"/>
      <c r="L230" s="63"/>
      <c r="M230" s="63"/>
      <c r="N230" s="63"/>
      <c r="O230" s="63"/>
      <c r="P230" s="63"/>
      <c r="Q230" s="63"/>
      <c r="R230" s="63"/>
      <c r="S230" s="63"/>
      <c r="T230" s="63"/>
      <c r="U230" s="63"/>
      <c r="V230" s="63"/>
      <c r="W230" s="63"/>
      <c r="X230" s="63"/>
      <c r="Y230" s="63"/>
      <c r="Z230" s="63"/>
      <c r="AA230" s="63"/>
      <c r="AB230" s="63"/>
      <c r="AC230" s="63"/>
      <c r="AD230" s="63"/>
      <c r="AE230" s="63"/>
      <c r="AF230" s="63"/>
      <c r="AG230" s="63"/>
      <c r="AH230" s="63"/>
      <c r="AI230" s="63"/>
      <c r="AJ230" s="63"/>
      <c r="AK230" s="63"/>
      <c r="AL230" s="63"/>
      <c r="AM230" s="63"/>
      <c r="AN230" s="63"/>
      <c r="AO230" s="63"/>
      <c r="AP230" s="63"/>
    </row>
    <row r="231" spans="1:42" s="60" customFormat="1" x14ac:dyDescent="0.2">
      <c r="A231" s="5"/>
      <c r="B231" s="5"/>
      <c r="C231" s="144"/>
      <c r="D231" s="65"/>
      <c r="E231" s="5"/>
      <c r="F231" s="190"/>
      <c r="G231" s="278"/>
      <c r="H231" s="139"/>
      <c r="I231" s="139"/>
      <c r="J231" s="139"/>
      <c r="K231" s="63"/>
      <c r="L231" s="63"/>
      <c r="M231" s="63"/>
      <c r="N231" s="63"/>
      <c r="O231" s="63"/>
      <c r="P231" s="63"/>
      <c r="Q231" s="63"/>
      <c r="R231" s="63"/>
      <c r="S231" s="63"/>
      <c r="T231" s="63"/>
      <c r="U231" s="63"/>
      <c r="V231" s="63"/>
      <c r="W231" s="63"/>
      <c r="X231" s="63"/>
      <c r="Y231" s="63"/>
      <c r="Z231" s="63"/>
      <c r="AA231" s="63"/>
      <c r="AB231" s="63"/>
      <c r="AC231" s="63"/>
      <c r="AD231" s="63"/>
      <c r="AE231" s="63"/>
      <c r="AF231" s="63"/>
      <c r="AG231" s="63"/>
      <c r="AH231" s="63"/>
      <c r="AI231" s="63"/>
      <c r="AJ231" s="63"/>
      <c r="AK231" s="63"/>
      <c r="AL231" s="63"/>
      <c r="AM231" s="63"/>
      <c r="AN231" s="63"/>
      <c r="AO231" s="63"/>
      <c r="AP231" s="63"/>
    </row>
    <row r="232" spans="1:42" s="60" customFormat="1" x14ac:dyDescent="0.2">
      <c r="A232" s="5"/>
      <c r="B232" s="5"/>
      <c r="C232" s="144"/>
      <c r="D232" s="65"/>
      <c r="E232" s="5"/>
      <c r="F232" s="190"/>
      <c r="G232" s="278"/>
      <c r="H232" s="139"/>
      <c r="I232" s="139"/>
      <c r="J232" s="139"/>
      <c r="K232" s="63"/>
      <c r="L232" s="63"/>
      <c r="M232" s="63"/>
      <c r="N232" s="63"/>
      <c r="O232" s="63"/>
      <c r="P232" s="63"/>
      <c r="Q232" s="63"/>
      <c r="R232" s="63"/>
      <c r="S232" s="63"/>
      <c r="T232" s="63"/>
      <c r="U232" s="63"/>
      <c r="V232" s="63"/>
      <c r="W232" s="63"/>
      <c r="X232" s="63"/>
      <c r="Y232" s="63"/>
      <c r="Z232" s="63"/>
      <c r="AA232" s="63"/>
      <c r="AB232" s="63"/>
      <c r="AC232" s="63"/>
      <c r="AD232" s="63"/>
      <c r="AE232" s="63"/>
      <c r="AF232" s="63"/>
      <c r="AG232" s="63"/>
      <c r="AH232" s="63"/>
      <c r="AI232" s="63"/>
      <c r="AJ232" s="63"/>
      <c r="AK232" s="63"/>
      <c r="AL232" s="63"/>
      <c r="AM232" s="63"/>
      <c r="AN232" s="63"/>
      <c r="AO232" s="63"/>
      <c r="AP232" s="63"/>
    </row>
    <row r="233" spans="1:42" s="60" customFormat="1" x14ac:dyDescent="0.2">
      <c r="A233" s="5"/>
      <c r="B233" s="5"/>
      <c r="C233" s="144"/>
      <c r="D233" s="65"/>
      <c r="E233" s="5"/>
      <c r="F233" s="190"/>
      <c r="G233" s="278"/>
      <c r="H233" s="139"/>
      <c r="I233" s="139"/>
      <c r="J233" s="139"/>
      <c r="K233" s="63"/>
      <c r="L233" s="63"/>
      <c r="M233" s="63"/>
      <c r="N233" s="63"/>
      <c r="O233" s="63"/>
      <c r="P233" s="63"/>
      <c r="Q233" s="63"/>
      <c r="R233" s="63"/>
      <c r="S233" s="63"/>
      <c r="T233" s="63"/>
      <c r="U233" s="63"/>
      <c r="V233" s="63"/>
      <c r="W233" s="63"/>
      <c r="X233" s="63"/>
      <c r="Y233" s="63"/>
      <c r="Z233" s="63"/>
      <c r="AA233" s="63"/>
      <c r="AB233" s="63"/>
      <c r="AC233" s="63"/>
      <c r="AD233" s="63"/>
      <c r="AE233" s="63"/>
      <c r="AF233" s="63"/>
      <c r="AG233" s="63"/>
      <c r="AH233" s="63"/>
      <c r="AI233" s="63"/>
      <c r="AJ233" s="63"/>
      <c r="AK233" s="63"/>
      <c r="AL233" s="63"/>
      <c r="AM233" s="63"/>
      <c r="AN233" s="63"/>
      <c r="AO233" s="63"/>
      <c r="AP233" s="63"/>
    </row>
    <row r="234" spans="1:42" s="60" customFormat="1" x14ac:dyDescent="0.2">
      <c r="A234" s="5"/>
      <c r="B234" s="5"/>
      <c r="C234" s="144"/>
      <c r="D234" s="65"/>
      <c r="E234" s="5"/>
      <c r="F234" s="190"/>
      <c r="G234" s="278"/>
      <c r="H234" s="139"/>
      <c r="I234" s="139"/>
      <c r="J234" s="139"/>
      <c r="K234" s="63"/>
      <c r="L234" s="63"/>
      <c r="M234" s="63"/>
      <c r="N234" s="63"/>
      <c r="O234" s="63"/>
      <c r="P234" s="63"/>
      <c r="Q234" s="63"/>
      <c r="R234" s="63"/>
      <c r="S234" s="63"/>
      <c r="T234" s="63"/>
      <c r="U234" s="63"/>
      <c r="V234" s="63"/>
      <c r="W234" s="63"/>
      <c r="X234" s="63"/>
      <c r="Y234" s="63"/>
      <c r="Z234" s="63"/>
      <c r="AA234" s="63"/>
      <c r="AB234" s="63"/>
      <c r="AC234" s="63"/>
      <c r="AD234" s="63"/>
      <c r="AE234" s="63"/>
      <c r="AF234" s="63"/>
      <c r="AG234" s="63"/>
      <c r="AH234" s="63"/>
      <c r="AI234" s="63"/>
      <c r="AJ234" s="63"/>
      <c r="AK234" s="63"/>
      <c r="AL234" s="63"/>
      <c r="AM234" s="63"/>
      <c r="AN234" s="63"/>
      <c r="AO234" s="63"/>
      <c r="AP234" s="63"/>
    </row>
    <row r="235" spans="1:42" s="60" customFormat="1" x14ac:dyDescent="0.2">
      <c r="A235" s="5"/>
      <c r="B235" s="5"/>
      <c r="C235" s="144"/>
      <c r="D235" s="65"/>
      <c r="E235" s="5"/>
      <c r="F235" s="190"/>
      <c r="G235" s="278"/>
      <c r="H235" s="139"/>
      <c r="I235" s="139"/>
      <c r="J235" s="139"/>
      <c r="K235" s="63"/>
      <c r="L235" s="63"/>
      <c r="M235" s="63"/>
      <c r="N235" s="63"/>
      <c r="O235" s="63"/>
      <c r="P235" s="63"/>
      <c r="Q235" s="63"/>
      <c r="R235" s="63"/>
      <c r="S235" s="63"/>
      <c r="T235" s="63"/>
      <c r="U235" s="63"/>
      <c r="V235" s="63"/>
      <c r="W235" s="63"/>
      <c r="X235" s="63"/>
      <c r="Y235" s="63"/>
      <c r="Z235" s="63"/>
      <c r="AA235" s="63"/>
      <c r="AB235" s="63"/>
      <c r="AC235" s="63"/>
      <c r="AD235" s="63"/>
      <c r="AE235" s="63"/>
      <c r="AF235" s="63"/>
      <c r="AG235" s="63"/>
      <c r="AH235" s="63"/>
      <c r="AI235" s="63"/>
      <c r="AJ235" s="63"/>
      <c r="AK235" s="63"/>
      <c r="AL235" s="63"/>
      <c r="AM235" s="63"/>
      <c r="AN235" s="63"/>
      <c r="AO235" s="63"/>
      <c r="AP235" s="63"/>
    </row>
    <row r="236" spans="1:42" s="60" customFormat="1" x14ac:dyDescent="0.2">
      <c r="A236" s="5"/>
      <c r="B236" s="5"/>
      <c r="C236" s="144"/>
      <c r="D236" s="65"/>
      <c r="E236" s="5"/>
      <c r="F236" s="190"/>
      <c r="G236" s="278"/>
      <c r="H236" s="139"/>
      <c r="I236" s="139"/>
      <c r="J236" s="139"/>
      <c r="K236" s="63"/>
      <c r="L236" s="63"/>
      <c r="M236" s="63"/>
      <c r="N236" s="63"/>
      <c r="O236" s="63"/>
      <c r="P236" s="63"/>
      <c r="Q236" s="63"/>
      <c r="R236" s="63"/>
      <c r="S236" s="63"/>
      <c r="T236" s="63"/>
      <c r="U236" s="63"/>
      <c r="V236" s="63"/>
      <c r="W236" s="63"/>
      <c r="X236" s="63"/>
      <c r="Y236" s="63"/>
      <c r="Z236" s="63"/>
      <c r="AA236" s="63"/>
      <c r="AB236" s="63"/>
      <c r="AC236" s="63"/>
      <c r="AD236" s="63"/>
      <c r="AE236" s="63"/>
      <c r="AF236" s="63"/>
      <c r="AG236" s="63"/>
      <c r="AH236" s="63"/>
      <c r="AI236" s="63"/>
      <c r="AJ236" s="63"/>
      <c r="AK236" s="63"/>
      <c r="AL236" s="63"/>
      <c r="AM236" s="63"/>
      <c r="AN236" s="63"/>
      <c r="AO236" s="63"/>
      <c r="AP236" s="63"/>
    </row>
    <row r="237" spans="1:42" s="60" customFormat="1" x14ac:dyDescent="0.2">
      <c r="A237" s="5"/>
      <c r="B237" s="5"/>
      <c r="C237" s="144"/>
      <c r="D237" s="65"/>
      <c r="E237" s="5"/>
      <c r="F237" s="190"/>
      <c r="G237" s="278"/>
      <c r="H237" s="139"/>
      <c r="I237" s="139"/>
      <c r="J237" s="139"/>
      <c r="K237" s="63"/>
      <c r="L237" s="63"/>
      <c r="M237" s="63"/>
      <c r="N237" s="63"/>
      <c r="O237" s="63"/>
      <c r="P237" s="63"/>
      <c r="Q237" s="63"/>
      <c r="R237" s="63"/>
      <c r="S237" s="63"/>
      <c r="T237" s="63"/>
      <c r="U237" s="63"/>
      <c r="V237" s="63"/>
      <c r="W237" s="63"/>
      <c r="X237" s="63"/>
      <c r="Y237" s="63"/>
      <c r="Z237" s="63"/>
      <c r="AA237" s="63"/>
      <c r="AB237" s="63"/>
      <c r="AC237" s="63"/>
      <c r="AD237" s="63"/>
      <c r="AE237" s="63"/>
      <c r="AF237" s="63"/>
      <c r="AG237" s="63"/>
      <c r="AH237" s="63"/>
      <c r="AI237" s="63"/>
      <c r="AJ237" s="63"/>
      <c r="AK237" s="63"/>
      <c r="AL237" s="63"/>
      <c r="AM237" s="63"/>
      <c r="AN237" s="63"/>
      <c r="AO237" s="63"/>
      <c r="AP237" s="63"/>
    </row>
    <row r="238" spans="1:42" s="60" customFormat="1" x14ac:dyDescent="0.2">
      <c r="A238" s="5"/>
      <c r="B238" s="5"/>
      <c r="C238" s="144"/>
      <c r="D238" s="65"/>
      <c r="E238" s="5"/>
      <c r="F238" s="190"/>
      <c r="G238" s="278"/>
      <c r="H238" s="139"/>
      <c r="I238" s="139"/>
      <c r="J238" s="139"/>
      <c r="K238" s="63"/>
      <c r="L238" s="63"/>
      <c r="M238" s="63"/>
      <c r="N238" s="63"/>
      <c r="O238" s="63"/>
      <c r="P238" s="63"/>
      <c r="Q238" s="63"/>
      <c r="R238" s="63"/>
      <c r="S238" s="63"/>
      <c r="T238" s="63"/>
      <c r="U238" s="63"/>
      <c r="V238" s="63"/>
      <c r="W238" s="63"/>
      <c r="X238" s="63"/>
      <c r="Y238" s="63"/>
      <c r="Z238" s="63"/>
      <c r="AA238" s="63"/>
      <c r="AB238" s="63"/>
      <c r="AC238" s="63"/>
      <c r="AD238" s="63"/>
      <c r="AE238" s="63"/>
      <c r="AF238" s="63"/>
      <c r="AG238" s="63"/>
      <c r="AH238" s="63"/>
      <c r="AI238" s="63"/>
      <c r="AJ238" s="63"/>
      <c r="AK238" s="63"/>
      <c r="AL238" s="63"/>
      <c r="AM238" s="63"/>
      <c r="AN238" s="63"/>
      <c r="AO238" s="63"/>
      <c r="AP238" s="63"/>
    </row>
    <row r="239" spans="1:42" s="60" customFormat="1" x14ac:dyDescent="0.2">
      <c r="A239" s="5"/>
      <c r="B239" s="5"/>
      <c r="C239" s="144"/>
      <c r="D239" s="65"/>
      <c r="E239" s="5"/>
      <c r="F239" s="190"/>
      <c r="G239" s="278"/>
      <c r="H239" s="139"/>
      <c r="I239" s="139"/>
      <c r="J239" s="139"/>
      <c r="K239" s="63"/>
      <c r="L239" s="63"/>
      <c r="M239" s="63"/>
      <c r="N239" s="63"/>
      <c r="O239" s="63"/>
      <c r="P239" s="63"/>
      <c r="Q239" s="63"/>
      <c r="R239" s="63"/>
      <c r="S239" s="63"/>
      <c r="T239" s="63"/>
      <c r="U239" s="63"/>
      <c r="V239" s="63"/>
      <c r="W239" s="63"/>
      <c r="X239" s="63"/>
      <c r="Y239" s="63"/>
      <c r="Z239" s="63"/>
      <c r="AA239" s="63"/>
      <c r="AB239" s="63"/>
      <c r="AC239" s="63"/>
      <c r="AD239" s="63"/>
      <c r="AE239" s="63"/>
      <c r="AF239" s="63"/>
      <c r="AG239" s="63"/>
      <c r="AH239" s="63"/>
      <c r="AI239" s="63"/>
      <c r="AJ239" s="63"/>
      <c r="AK239" s="63"/>
      <c r="AL239" s="63"/>
      <c r="AM239" s="63"/>
      <c r="AN239" s="63"/>
      <c r="AO239" s="63"/>
      <c r="AP239" s="63"/>
    </row>
    <row r="240" spans="1:42" s="60" customFormat="1" x14ac:dyDescent="0.2">
      <c r="A240" s="5"/>
      <c r="B240" s="5"/>
      <c r="C240" s="144"/>
      <c r="D240" s="65"/>
      <c r="E240" s="5"/>
      <c r="F240" s="190"/>
      <c r="G240" s="278"/>
      <c r="H240" s="139"/>
      <c r="I240" s="139"/>
      <c r="J240" s="139"/>
      <c r="K240" s="63"/>
      <c r="L240" s="63"/>
      <c r="M240" s="63"/>
      <c r="N240" s="63"/>
      <c r="O240" s="63"/>
      <c r="P240" s="63"/>
      <c r="Q240" s="63"/>
      <c r="R240" s="63"/>
      <c r="S240" s="63"/>
      <c r="T240" s="63"/>
      <c r="U240" s="63"/>
      <c r="V240" s="63"/>
      <c r="W240" s="63"/>
      <c r="X240" s="63"/>
      <c r="Y240" s="63"/>
      <c r="Z240" s="63"/>
      <c r="AA240" s="63"/>
      <c r="AB240" s="63"/>
      <c r="AC240" s="63"/>
      <c r="AD240" s="63"/>
      <c r="AE240" s="63"/>
      <c r="AF240" s="63"/>
      <c r="AG240" s="63"/>
      <c r="AH240" s="63"/>
      <c r="AI240" s="63"/>
      <c r="AJ240" s="63"/>
      <c r="AK240" s="63"/>
      <c r="AL240" s="63"/>
      <c r="AM240" s="63"/>
      <c r="AN240" s="63"/>
      <c r="AO240" s="63"/>
      <c r="AP240" s="63"/>
    </row>
    <row r="241" spans="1:42" s="60" customFormat="1" x14ac:dyDescent="0.2">
      <c r="A241" s="5"/>
      <c r="B241" s="5"/>
      <c r="C241" s="144"/>
      <c r="D241" s="65"/>
      <c r="E241" s="5"/>
      <c r="F241" s="190"/>
      <c r="G241" s="278"/>
      <c r="H241" s="139"/>
      <c r="I241" s="139"/>
      <c r="J241" s="139"/>
      <c r="K241" s="63"/>
      <c r="L241" s="63"/>
      <c r="M241" s="63"/>
      <c r="N241" s="63"/>
      <c r="O241" s="63"/>
      <c r="P241" s="63"/>
      <c r="Q241" s="63"/>
      <c r="R241" s="63"/>
      <c r="S241" s="63"/>
      <c r="T241" s="63"/>
      <c r="U241" s="63"/>
      <c r="V241" s="63"/>
      <c r="W241" s="63"/>
      <c r="X241" s="63"/>
      <c r="Y241" s="63"/>
      <c r="Z241" s="63"/>
      <c r="AA241" s="63"/>
      <c r="AB241" s="63"/>
      <c r="AC241" s="63"/>
      <c r="AD241" s="63"/>
      <c r="AE241" s="63"/>
      <c r="AF241" s="63"/>
      <c r="AG241" s="63"/>
      <c r="AH241" s="63"/>
      <c r="AI241" s="63"/>
      <c r="AJ241" s="63"/>
      <c r="AK241" s="63"/>
      <c r="AL241" s="63"/>
      <c r="AM241" s="63"/>
      <c r="AN241" s="63"/>
      <c r="AO241" s="63"/>
      <c r="AP241" s="63"/>
    </row>
    <row r="242" spans="1:42" s="60" customFormat="1" x14ac:dyDescent="0.2">
      <c r="A242" s="5"/>
      <c r="B242" s="5"/>
      <c r="C242" s="144"/>
      <c r="D242" s="65"/>
      <c r="E242" s="5"/>
      <c r="F242" s="190"/>
      <c r="G242" s="278"/>
      <c r="H242" s="139"/>
      <c r="I242" s="139"/>
      <c r="J242" s="139"/>
      <c r="K242" s="63"/>
      <c r="L242" s="63"/>
      <c r="M242" s="63"/>
      <c r="N242" s="63"/>
      <c r="O242" s="63"/>
      <c r="P242" s="63"/>
      <c r="Q242" s="63"/>
      <c r="R242" s="63"/>
      <c r="S242" s="63"/>
      <c r="T242" s="63"/>
      <c r="U242" s="63"/>
      <c r="V242" s="63"/>
      <c r="W242" s="63"/>
      <c r="X242" s="63"/>
      <c r="Y242" s="63"/>
      <c r="Z242" s="63"/>
      <c r="AA242" s="63"/>
      <c r="AB242" s="63"/>
      <c r="AC242" s="63"/>
      <c r="AD242" s="63"/>
      <c r="AE242" s="63"/>
      <c r="AF242" s="63"/>
      <c r="AG242" s="63"/>
      <c r="AH242" s="63"/>
      <c r="AI242" s="63"/>
      <c r="AJ242" s="63"/>
      <c r="AK242" s="63"/>
      <c r="AL242" s="63"/>
      <c r="AM242" s="63"/>
      <c r="AN242" s="63"/>
      <c r="AO242" s="63"/>
      <c r="AP242" s="63"/>
    </row>
    <row r="243" spans="1:42" s="60" customFormat="1" x14ac:dyDescent="0.2">
      <c r="A243" s="5"/>
      <c r="B243" s="5"/>
      <c r="C243" s="144"/>
      <c r="D243" s="65"/>
      <c r="E243" s="5"/>
      <c r="F243" s="190"/>
      <c r="G243" s="278"/>
      <c r="H243" s="139"/>
      <c r="I243" s="139"/>
      <c r="J243" s="139"/>
      <c r="K243" s="63"/>
      <c r="L243" s="63"/>
      <c r="M243" s="63"/>
      <c r="N243" s="63"/>
      <c r="O243" s="63"/>
      <c r="P243" s="63"/>
      <c r="Q243" s="63"/>
      <c r="R243" s="63"/>
      <c r="S243" s="63"/>
      <c r="T243" s="63"/>
      <c r="U243" s="63"/>
      <c r="V243" s="63"/>
      <c r="W243" s="63"/>
      <c r="X243" s="63"/>
      <c r="Y243" s="63"/>
      <c r="Z243" s="63"/>
      <c r="AA243" s="63"/>
      <c r="AB243" s="63"/>
      <c r="AC243" s="63"/>
      <c r="AD243" s="63"/>
      <c r="AE243" s="63"/>
      <c r="AF243" s="63"/>
      <c r="AG243" s="63"/>
      <c r="AH243" s="63"/>
      <c r="AI243" s="63"/>
      <c r="AJ243" s="63"/>
      <c r="AK243" s="63"/>
      <c r="AL243" s="63"/>
      <c r="AM243" s="63"/>
      <c r="AN243" s="63"/>
      <c r="AO243" s="63"/>
      <c r="AP243" s="63"/>
    </row>
    <row r="244" spans="1:42" s="60" customFormat="1" x14ac:dyDescent="0.2">
      <c r="A244" s="5"/>
      <c r="B244" s="5"/>
      <c r="C244" s="144"/>
      <c r="D244" s="65"/>
      <c r="E244" s="5"/>
      <c r="F244" s="190"/>
      <c r="G244" s="278"/>
      <c r="H244" s="139"/>
      <c r="I244" s="139"/>
      <c r="J244" s="139"/>
      <c r="K244" s="63"/>
      <c r="L244" s="63"/>
      <c r="M244" s="63"/>
      <c r="N244" s="63"/>
      <c r="O244" s="63"/>
      <c r="P244" s="63"/>
      <c r="Q244" s="63"/>
      <c r="R244" s="63"/>
      <c r="S244" s="63"/>
      <c r="T244" s="63"/>
      <c r="U244" s="63"/>
      <c r="V244" s="63"/>
      <c r="W244" s="63"/>
      <c r="X244" s="63"/>
      <c r="Y244" s="63"/>
      <c r="Z244" s="63"/>
      <c r="AA244" s="63"/>
      <c r="AB244" s="63"/>
      <c r="AC244" s="63"/>
      <c r="AD244" s="63"/>
      <c r="AE244" s="63"/>
      <c r="AF244" s="63"/>
      <c r="AG244" s="63"/>
      <c r="AH244" s="63"/>
      <c r="AI244" s="63"/>
      <c r="AJ244" s="63"/>
      <c r="AK244" s="63"/>
      <c r="AL244" s="63"/>
      <c r="AM244" s="63"/>
      <c r="AN244" s="63"/>
      <c r="AO244" s="63"/>
      <c r="AP244" s="63"/>
    </row>
    <row r="245" spans="1:42" s="60" customFormat="1" x14ac:dyDescent="0.2">
      <c r="A245" s="5"/>
      <c r="B245" s="5"/>
      <c r="C245" s="144"/>
      <c r="D245" s="65"/>
      <c r="E245" s="5"/>
      <c r="F245" s="190"/>
      <c r="G245" s="278"/>
      <c r="H245" s="139"/>
      <c r="I245" s="139"/>
      <c r="J245" s="139"/>
      <c r="K245" s="63"/>
      <c r="L245" s="63"/>
      <c r="M245" s="63"/>
      <c r="N245" s="63"/>
      <c r="O245" s="63"/>
      <c r="P245" s="63"/>
      <c r="Q245" s="63"/>
      <c r="R245" s="63"/>
      <c r="S245" s="63"/>
      <c r="T245" s="63"/>
      <c r="U245" s="63"/>
      <c r="V245" s="63"/>
      <c r="W245" s="63"/>
      <c r="X245" s="63"/>
      <c r="Y245" s="63"/>
      <c r="Z245" s="63"/>
      <c r="AA245" s="63"/>
      <c r="AB245" s="63"/>
      <c r="AC245" s="63"/>
      <c r="AD245" s="63"/>
      <c r="AE245" s="63"/>
      <c r="AF245" s="63"/>
      <c r="AG245" s="63"/>
      <c r="AH245" s="63"/>
      <c r="AI245" s="63"/>
      <c r="AJ245" s="63"/>
      <c r="AK245" s="63"/>
      <c r="AL245" s="63"/>
      <c r="AM245" s="63"/>
      <c r="AN245" s="63"/>
      <c r="AO245" s="63"/>
      <c r="AP245" s="63"/>
    </row>
    <row r="246" spans="1:42" s="60" customFormat="1" x14ac:dyDescent="0.2">
      <c r="A246" s="5"/>
      <c r="B246" s="5"/>
      <c r="C246" s="144"/>
      <c r="D246" s="65"/>
      <c r="E246" s="5"/>
      <c r="F246" s="190"/>
      <c r="G246" s="278"/>
      <c r="H246" s="139"/>
      <c r="I246" s="139"/>
      <c r="J246" s="139"/>
      <c r="K246" s="63"/>
      <c r="L246" s="63"/>
      <c r="M246" s="63"/>
      <c r="N246" s="63"/>
      <c r="O246" s="63"/>
      <c r="P246" s="63"/>
      <c r="Q246" s="63"/>
      <c r="R246" s="63"/>
      <c r="S246" s="63"/>
      <c r="T246" s="63"/>
      <c r="U246" s="63"/>
      <c r="V246" s="63"/>
      <c r="W246" s="63"/>
      <c r="X246" s="63"/>
      <c r="Y246" s="63"/>
      <c r="Z246" s="63"/>
      <c r="AA246" s="63"/>
      <c r="AB246" s="63"/>
      <c r="AC246" s="63"/>
      <c r="AD246" s="63"/>
      <c r="AE246" s="63"/>
      <c r="AF246" s="63"/>
      <c r="AG246" s="63"/>
      <c r="AH246" s="63"/>
      <c r="AI246" s="63"/>
      <c r="AJ246" s="63"/>
      <c r="AK246" s="63"/>
      <c r="AL246" s="63"/>
      <c r="AM246" s="63"/>
      <c r="AN246" s="63"/>
      <c r="AO246" s="63"/>
      <c r="AP246" s="63"/>
    </row>
    <row r="247" spans="1:42" s="60" customFormat="1" x14ac:dyDescent="0.2">
      <c r="A247" s="5"/>
      <c r="B247" s="5"/>
      <c r="C247" s="144"/>
      <c r="D247" s="65"/>
      <c r="E247" s="5"/>
      <c r="F247" s="190"/>
      <c r="G247" s="278"/>
      <c r="H247" s="139"/>
      <c r="I247" s="139"/>
      <c r="J247" s="139"/>
      <c r="K247" s="63"/>
      <c r="L247" s="63"/>
      <c r="M247" s="63"/>
      <c r="N247" s="63"/>
      <c r="O247" s="63"/>
      <c r="P247" s="63"/>
      <c r="Q247" s="63"/>
      <c r="R247" s="63"/>
      <c r="S247" s="63"/>
      <c r="T247" s="63"/>
      <c r="U247" s="63"/>
      <c r="V247" s="63"/>
      <c r="W247" s="63"/>
      <c r="X247" s="63"/>
      <c r="Y247" s="63"/>
      <c r="Z247" s="63"/>
      <c r="AA247" s="63"/>
      <c r="AB247" s="63"/>
      <c r="AC247" s="63"/>
      <c r="AD247" s="63"/>
      <c r="AE247" s="63"/>
      <c r="AF247" s="63"/>
      <c r="AG247" s="63"/>
      <c r="AH247" s="63"/>
      <c r="AI247" s="63"/>
      <c r="AJ247" s="63"/>
      <c r="AK247" s="63"/>
      <c r="AL247" s="63"/>
      <c r="AM247" s="63"/>
      <c r="AN247" s="63"/>
      <c r="AO247" s="63"/>
      <c r="AP247" s="63"/>
    </row>
    <row r="248" spans="1:42" s="60" customFormat="1" x14ac:dyDescent="0.2">
      <c r="A248" s="5"/>
      <c r="B248" s="5"/>
      <c r="C248" s="144"/>
      <c r="D248" s="65"/>
      <c r="E248" s="5"/>
      <c r="F248" s="190"/>
      <c r="G248" s="278"/>
      <c r="H248" s="139"/>
      <c r="I248" s="139"/>
      <c r="J248" s="139"/>
      <c r="K248" s="63"/>
      <c r="L248" s="63"/>
      <c r="M248" s="63"/>
      <c r="N248" s="63"/>
      <c r="O248" s="63"/>
      <c r="P248" s="63"/>
      <c r="Q248" s="63"/>
      <c r="R248" s="63"/>
      <c r="S248" s="63"/>
      <c r="T248" s="63"/>
      <c r="U248" s="63"/>
      <c r="V248" s="63"/>
      <c r="W248" s="63"/>
      <c r="X248" s="63"/>
      <c r="Y248" s="63"/>
      <c r="Z248" s="63"/>
      <c r="AA248" s="63"/>
      <c r="AB248" s="63"/>
      <c r="AC248" s="63"/>
      <c r="AD248" s="63"/>
      <c r="AE248" s="63"/>
      <c r="AF248" s="63"/>
      <c r="AG248" s="63"/>
      <c r="AH248" s="63"/>
      <c r="AI248" s="63"/>
      <c r="AJ248" s="63"/>
      <c r="AK248" s="63"/>
      <c r="AL248" s="63"/>
      <c r="AM248" s="63"/>
      <c r="AN248" s="63"/>
      <c r="AO248" s="63"/>
      <c r="AP248" s="63"/>
    </row>
    <row r="249" spans="1:42" s="60" customFormat="1" x14ac:dyDescent="0.2">
      <c r="A249" s="5"/>
      <c r="B249" s="5"/>
      <c r="C249" s="144"/>
      <c r="D249" s="65"/>
      <c r="E249" s="5"/>
      <c r="F249" s="190"/>
      <c r="G249" s="278"/>
      <c r="H249" s="139"/>
      <c r="I249" s="139"/>
      <c r="J249" s="139"/>
      <c r="K249" s="63"/>
      <c r="L249" s="63"/>
      <c r="M249" s="63"/>
      <c r="N249" s="63"/>
      <c r="O249" s="63"/>
      <c r="P249" s="63"/>
      <c r="Q249" s="63"/>
      <c r="R249" s="63"/>
      <c r="S249" s="63"/>
      <c r="T249" s="63"/>
      <c r="U249" s="63"/>
      <c r="V249" s="63"/>
      <c r="W249" s="63"/>
      <c r="X249" s="63"/>
      <c r="Y249" s="63"/>
      <c r="Z249" s="63"/>
      <c r="AA249" s="63"/>
      <c r="AB249" s="63"/>
      <c r="AC249" s="63"/>
      <c r="AD249" s="63"/>
      <c r="AE249" s="63"/>
      <c r="AF249" s="63"/>
      <c r="AG249" s="63"/>
      <c r="AH249" s="63"/>
      <c r="AI249" s="63"/>
      <c r="AJ249" s="63"/>
      <c r="AK249" s="63"/>
      <c r="AL249" s="63"/>
      <c r="AM249" s="63"/>
      <c r="AN249" s="63"/>
      <c r="AO249" s="63"/>
      <c r="AP249" s="63"/>
    </row>
    <row r="250" spans="1:42" s="60" customFormat="1" x14ac:dyDescent="0.2">
      <c r="A250" s="5"/>
      <c r="B250" s="5"/>
      <c r="C250" s="144"/>
      <c r="D250" s="65"/>
      <c r="E250" s="5"/>
      <c r="F250" s="190"/>
      <c r="G250" s="278"/>
      <c r="H250" s="139"/>
      <c r="I250" s="139"/>
      <c r="J250" s="139"/>
      <c r="K250" s="63"/>
      <c r="L250" s="63"/>
      <c r="M250" s="63"/>
      <c r="N250" s="63"/>
      <c r="O250" s="63"/>
      <c r="P250" s="63"/>
      <c r="Q250" s="63"/>
      <c r="R250" s="63"/>
      <c r="S250" s="63"/>
      <c r="T250" s="63"/>
      <c r="U250" s="63"/>
      <c r="V250" s="63"/>
      <c r="W250" s="63"/>
      <c r="X250" s="63"/>
      <c r="Y250" s="63"/>
      <c r="Z250" s="63"/>
      <c r="AA250" s="63"/>
      <c r="AB250" s="63"/>
      <c r="AC250" s="63"/>
      <c r="AD250" s="63"/>
      <c r="AE250" s="63"/>
      <c r="AF250" s="63"/>
      <c r="AG250" s="63"/>
      <c r="AH250" s="63"/>
      <c r="AI250" s="63"/>
      <c r="AJ250" s="63"/>
      <c r="AK250" s="63"/>
      <c r="AL250" s="63"/>
      <c r="AM250" s="63"/>
      <c r="AN250" s="63"/>
      <c r="AO250" s="63"/>
      <c r="AP250" s="63"/>
    </row>
    <row r="251" spans="1:42" s="60" customFormat="1" x14ac:dyDescent="0.2">
      <c r="A251" s="5"/>
      <c r="B251" s="5"/>
      <c r="C251" s="144"/>
      <c r="D251" s="65"/>
      <c r="E251" s="5"/>
      <c r="F251" s="190"/>
      <c r="G251" s="278"/>
      <c r="H251" s="139"/>
      <c r="I251" s="139"/>
      <c r="J251" s="139"/>
      <c r="K251" s="63"/>
      <c r="L251" s="63"/>
      <c r="M251" s="63"/>
      <c r="N251" s="63"/>
      <c r="O251" s="63"/>
      <c r="P251" s="63"/>
      <c r="Q251" s="63"/>
      <c r="R251" s="63"/>
      <c r="S251" s="63"/>
      <c r="T251" s="63"/>
      <c r="U251" s="63"/>
      <c r="V251" s="63"/>
      <c r="W251" s="63"/>
      <c r="X251" s="63"/>
      <c r="Y251" s="63"/>
      <c r="Z251" s="63"/>
      <c r="AA251" s="63"/>
      <c r="AB251" s="63"/>
      <c r="AC251" s="63"/>
      <c r="AD251" s="63"/>
      <c r="AE251" s="63"/>
      <c r="AF251" s="63"/>
      <c r="AG251" s="63"/>
      <c r="AH251" s="63"/>
      <c r="AI251" s="63"/>
      <c r="AJ251" s="63"/>
      <c r="AK251" s="63"/>
      <c r="AL251" s="63"/>
      <c r="AM251" s="63"/>
      <c r="AN251" s="63"/>
      <c r="AO251" s="63"/>
      <c r="AP251" s="63"/>
    </row>
    <row r="252" spans="1:42" s="60" customFormat="1" x14ac:dyDescent="0.2">
      <c r="A252" s="5"/>
      <c r="B252" s="5"/>
      <c r="C252" s="144"/>
      <c r="D252" s="65"/>
      <c r="E252" s="5"/>
      <c r="F252" s="190"/>
      <c r="G252" s="278"/>
      <c r="H252" s="139"/>
      <c r="I252" s="139"/>
      <c r="J252" s="139"/>
      <c r="K252" s="63"/>
      <c r="L252" s="63"/>
      <c r="M252" s="63"/>
      <c r="N252" s="63"/>
      <c r="O252" s="63"/>
      <c r="P252" s="63"/>
      <c r="Q252" s="63"/>
      <c r="R252" s="63"/>
      <c r="S252" s="63"/>
      <c r="T252" s="63"/>
      <c r="U252" s="63"/>
      <c r="V252" s="63"/>
      <c r="W252" s="63"/>
      <c r="X252" s="63"/>
      <c r="Y252" s="63"/>
      <c r="Z252" s="63"/>
      <c r="AA252" s="63"/>
      <c r="AB252" s="63"/>
      <c r="AC252" s="63"/>
      <c r="AD252" s="63"/>
      <c r="AE252" s="63"/>
      <c r="AF252" s="63"/>
      <c r="AG252" s="63"/>
      <c r="AH252" s="63"/>
      <c r="AI252" s="63"/>
      <c r="AJ252" s="63"/>
      <c r="AK252" s="63"/>
      <c r="AL252" s="63"/>
      <c r="AM252" s="63"/>
      <c r="AN252" s="63"/>
      <c r="AO252" s="63"/>
      <c r="AP252" s="63"/>
    </row>
    <row r="253" spans="1:42" s="60" customFormat="1" x14ac:dyDescent="0.2">
      <c r="A253" s="5"/>
      <c r="B253" s="5"/>
      <c r="C253" s="144"/>
      <c r="D253" s="65"/>
      <c r="E253" s="5"/>
      <c r="F253" s="190"/>
      <c r="G253" s="278"/>
      <c r="H253" s="139"/>
      <c r="I253" s="139"/>
      <c r="J253" s="139"/>
      <c r="K253" s="63"/>
      <c r="L253" s="63"/>
      <c r="M253" s="63"/>
      <c r="N253" s="63"/>
      <c r="O253" s="63"/>
      <c r="P253" s="63"/>
      <c r="Q253" s="63"/>
      <c r="R253" s="63"/>
      <c r="S253" s="63"/>
      <c r="T253" s="63"/>
      <c r="U253" s="63"/>
      <c r="V253" s="63"/>
      <c r="W253" s="63"/>
      <c r="X253" s="63"/>
      <c r="Y253" s="63"/>
      <c r="Z253" s="63"/>
      <c r="AA253" s="63"/>
      <c r="AB253" s="63"/>
      <c r="AC253" s="63"/>
      <c r="AD253" s="63"/>
      <c r="AE253" s="63"/>
      <c r="AF253" s="63"/>
      <c r="AG253" s="63"/>
      <c r="AH253" s="63"/>
      <c r="AI253" s="63"/>
      <c r="AJ253" s="63"/>
      <c r="AK253" s="63"/>
      <c r="AL253" s="63"/>
      <c r="AM253" s="63"/>
      <c r="AN253" s="63"/>
      <c r="AO253" s="63"/>
      <c r="AP253" s="63"/>
    </row>
    <row r="254" spans="1:42" s="60" customFormat="1" x14ac:dyDescent="0.2">
      <c r="A254" s="5"/>
      <c r="B254" s="5"/>
      <c r="C254" s="144"/>
      <c r="D254" s="65"/>
      <c r="E254" s="5"/>
      <c r="F254" s="190"/>
      <c r="G254" s="278"/>
      <c r="H254" s="139"/>
      <c r="I254" s="139"/>
      <c r="J254" s="139"/>
      <c r="K254" s="63"/>
      <c r="L254" s="63"/>
      <c r="M254" s="63"/>
      <c r="N254" s="63"/>
      <c r="O254" s="63"/>
      <c r="P254" s="63"/>
      <c r="Q254" s="63"/>
      <c r="R254" s="63"/>
      <c r="S254" s="63"/>
      <c r="T254" s="63"/>
      <c r="U254" s="63"/>
      <c r="V254" s="63"/>
      <c r="W254" s="63"/>
      <c r="X254" s="63"/>
      <c r="Y254" s="63"/>
      <c r="Z254" s="63"/>
      <c r="AA254" s="63"/>
      <c r="AB254" s="63"/>
      <c r="AC254" s="63"/>
      <c r="AD254" s="63"/>
      <c r="AE254" s="63"/>
      <c r="AF254" s="63"/>
      <c r="AG254" s="63"/>
      <c r="AH254" s="63"/>
      <c r="AI254" s="63"/>
      <c r="AJ254" s="63"/>
      <c r="AK254" s="63"/>
      <c r="AL254" s="63"/>
      <c r="AM254" s="63"/>
      <c r="AN254" s="63"/>
      <c r="AO254" s="63"/>
      <c r="AP254" s="63"/>
    </row>
    <row r="255" spans="1:42" s="60" customFormat="1" x14ac:dyDescent="0.2">
      <c r="A255" s="5"/>
      <c r="B255" s="5"/>
      <c r="C255" s="144"/>
      <c r="D255" s="65"/>
      <c r="E255" s="5"/>
      <c r="F255" s="190"/>
      <c r="G255" s="278"/>
      <c r="H255" s="139"/>
      <c r="I255" s="139"/>
      <c r="J255" s="139"/>
      <c r="K255" s="63"/>
      <c r="L255" s="63"/>
      <c r="M255" s="63"/>
      <c r="N255" s="63"/>
      <c r="O255" s="63"/>
      <c r="P255" s="63"/>
      <c r="Q255" s="63"/>
      <c r="R255" s="63"/>
      <c r="S255" s="63"/>
      <c r="T255" s="63"/>
      <c r="U255" s="63"/>
      <c r="V255" s="63"/>
      <c r="W255" s="63"/>
      <c r="X255" s="63"/>
      <c r="Y255" s="63"/>
      <c r="Z255" s="63"/>
      <c r="AA255" s="63"/>
      <c r="AB255" s="63"/>
      <c r="AC255" s="63"/>
      <c r="AD255" s="63"/>
      <c r="AE255" s="63"/>
      <c r="AF255" s="63"/>
      <c r="AG255" s="63"/>
      <c r="AH255" s="63"/>
      <c r="AI255" s="63"/>
      <c r="AJ255" s="63"/>
      <c r="AK255" s="63"/>
      <c r="AL255" s="63"/>
      <c r="AM255" s="63"/>
      <c r="AN255" s="63"/>
      <c r="AO255" s="63"/>
      <c r="AP255" s="63"/>
    </row>
    <row r="256" spans="1:42" s="60" customFormat="1" x14ac:dyDescent="0.2">
      <c r="A256" s="5"/>
      <c r="B256" s="5"/>
      <c r="C256" s="144"/>
      <c r="D256" s="65"/>
      <c r="E256" s="5"/>
      <c r="F256" s="190"/>
      <c r="G256" s="278"/>
      <c r="H256" s="139"/>
      <c r="I256" s="139"/>
      <c r="J256" s="139"/>
      <c r="K256" s="63"/>
      <c r="L256" s="63"/>
      <c r="M256" s="63"/>
      <c r="N256" s="63"/>
      <c r="O256" s="63"/>
      <c r="P256" s="63"/>
      <c r="Q256" s="63"/>
      <c r="R256" s="63"/>
      <c r="S256" s="63"/>
      <c r="T256" s="63"/>
      <c r="U256" s="63"/>
      <c r="V256" s="63"/>
      <c r="W256" s="63"/>
      <c r="X256" s="63"/>
      <c r="Y256" s="63"/>
      <c r="Z256" s="63"/>
      <c r="AA256" s="63"/>
      <c r="AB256" s="63"/>
      <c r="AC256" s="63"/>
      <c r="AD256" s="63"/>
      <c r="AE256" s="63"/>
      <c r="AF256" s="63"/>
      <c r="AG256" s="63"/>
      <c r="AH256" s="63"/>
      <c r="AI256" s="63"/>
      <c r="AJ256" s="63"/>
      <c r="AK256" s="63"/>
      <c r="AL256" s="63"/>
      <c r="AM256" s="63"/>
      <c r="AN256" s="63"/>
      <c r="AO256" s="63"/>
      <c r="AP256" s="63"/>
    </row>
    <row r="257" spans="1:42" s="60" customFormat="1" x14ac:dyDescent="0.2">
      <c r="A257" s="5"/>
      <c r="B257" s="5"/>
      <c r="C257" s="144"/>
      <c r="D257" s="65"/>
      <c r="E257" s="5"/>
      <c r="F257" s="190"/>
      <c r="G257" s="278"/>
      <c r="H257" s="139"/>
      <c r="I257" s="139"/>
      <c r="J257" s="139"/>
      <c r="K257" s="63"/>
      <c r="L257" s="63"/>
      <c r="M257" s="63"/>
      <c r="N257" s="63"/>
      <c r="O257" s="63"/>
      <c r="P257" s="63"/>
      <c r="Q257" s="63"/>
      <c r="R257" s="63"/>
      <c r="S257" s="63"/>
      <c r="T257" s="63"/>
      <c r="U257" s="63"/>
      <c r="V257" s="63"/>
      <c r="W257" s="63"/>
      <c r="X257" s="63"/>
      <c r="Y257" s="63"/>
      <c r="Z257" s="63"/>
      <c r="AA257" s="63"/>
      <c r="AB257" s="63"/>
      <c r="AC257" s="63"/>
      <c r="AD257" s="63"/>
      <c r="AE257" s="63"/>
      <c r="AF257" s="63"/>
      <c r="AG257" s="63"/>
      <c r="AH257" s="63"/>
      <c r="AI257" s="63"/>
      <c r="AJ257" s="63"/>
      <c r="AK257" s="63"/>
      <c r="AL257" s="63"/>
      <c r="AM257" s="63"/>
      <c r="AN257" s="63"/>
      <c r="AO257" s="63"/>
      <c r="AP257" s="63"/>
    </row>
    <row r="258" spans="1:42" s="60" customFormat="1" x14ac:dyDescent="0.2">
      <c r="A258" s="5"/>
      <c r="B258" s="5"/>
      <c r="C258" s="144"/>
      <c r="D258" s="65"/>
      <c r="E258" s="5"/>
      <c r="F258" s="190"/>
      <c r="G258" s="278"/>
      <c r="H258" s="139"/>
      <c r="I258" s="139"/>
      <c r="J258" s="139"/>
      <c r="K258" s="63"/>
      <c r="L258" s="63"/>
      <c r="M258" s="63"/>
      <c r="N258" s="63"/>
      <c r="O258" s="63"/>
      <c r="P258" s="63"/>
      <c r="Q258" s="63"/>
      <c r="R258" s="63"/>
      <c r="S258" s="63"/>
      <c r="T258" s="63"/>
      <c r="U258" s="63"/>
      <c r="V258" s="63"/>
      <c r="W258" s="63"/>
      <c r="X258" s="63"/>
      <c r="Y258" s="63"/>
      <c r="Z258" s="63"/>
      <c r="AA258" s="63"/>
      <c r="AB258" s="63"/>
      <c r="AC258" s="63"/>
      <c r="AD258" s="63"/>
      <c r="AE258" s="63"/>
      <c r="AF258" s="63"/>
      <c r="AG258" s="63"/>
      <c r="AH258" s="63"/>
      <c r="AI258" s="63"/>
      <c r="AJ258" s="63"/>
      <c r="AK258" s="63"/>
      <c r="AL258" s="63"/>
      <c r="AM258" s="63"/>
      <c r="AN258" s="63"/>
      <c r="AO258" s="63"/>
      <c r="AP258" s="63"/>
    </row>
    <row r="259" spans="1:42" s="60" customFormat="1" x14ac:dyDescent="0.2">
      <c r="A259" s="5"/>
      <c r="B259" s="5"/>
      <c r="C259" s="144"/>
      <c r="D259" s="65"/>
      <c r="E259" s="5"/>
      <c r="F259" s="190"/>
      <c r="G259" s="278"/>
      <c r="H259" s="139"/>
      <c r="I259" s="139"/>
      <c r="J259" s="139"/>
      <c r="K259" s="63"/>
      <c r="L259" s="63"/>
      <c r="M259" s="63"/>
      <c r="N259" s="63"/>
      <c r="O259" s="63"/>
      <c r="P259" s="63"/>
      <c r="Q259" s="63"/>
      <c r="R259" s="63"/>
      <c r="S259" s="63"/>
      <c r="T259" s="63"/>
      <c r="U259" s="63"/>
      <c r="V259" s="63"/>
      <c r="W259" s="63"/>
      <c r="X259" s="63"/>
      <c r="Y259" s="63"/>
      <c r="Z259" s="63"/>
      <c r="AA259" s="63"/>
      <c r="AB259" s="63"/>
      <c r="AC259" s="63"/>
      <c r="AD259" s="63"/>
      <c r="AE259" s="63"/>
      <c r="AF259" s="63"/>
      <c r="AG259" s="63"/>
      <c r="AH259" s="63"/>
      <c r="AI259" s="63"/>
      <c r="AJ259" s="63"/>
      <c r="AK259" s="63"/>
      <c r="AL259" s="63"/>
      <c r="AM259" s="63"/>
      <c r="AN259" s="63"/>
      <c r="AO259" s="63"/>
      <c r="AP259" s="63"/>
    </row>
    <row r="260" spans="1:42" s="60" customFormat="1" x14ac:dyDescent="0.2">
      <c r="A260" s="5"/>
      <c r="B260" s="5"/>
      <c r="C260" s="144"/>
      <c r="D260" s="65"/>
      <c r="E260" s="5"/>
      <c r="F260" s="190"/>
      <c r="G260" s="278"/>
      <c r="H260" s="139"/>
      <c r="I260" s="139"/>
      <c r="J260" s="139"/>
      <c r="K260" s="63"/>
      <c r="L260" s="63"/>
      <c r="M260" s="63"/>
      <c r="N260" s="63"/>
      <c r="O260" s="63"/>
      <c r="P260" s="63"/>
      <c r="Q260" s="63"/>
      <c r="R260" s="63"/>
      <c r="S260" s="63"/>
      <c r="T260" s="63"/>
      <c r="U260" s="63"/>
      <c r="V260" s="63"/>
      <c r="W260" s="63"/>
      <c r="X260" s="63"/>
      <c r="Y260" s="63"/>
      <c r="Z260" s="63"/>
      <c r="AA260" s="63"/>
      <c r="AB260" s="63"/>
      <c r="AC260" s="63"/>
      <c r="AD260" s="63"/>
      <c r="AE260" s="63"/>
      <c r="AF260" s="63"/>
      <c r="AG260" s="63"/>
      <c r="AH260" s="63"/>
      <c r="AI260" s="63"/>
      <c r="AJ260" s="63"/>
      <c r="AK260" s="63"/>
      <c r="AL260" s="63"/>
      <c r="AM260" s="63"/>
      <c r="AN260" s="63"/>
      <c r="AO260" s="63"/>
      <c r="AP260" s="63"/>
    </row>
    <row r="261" spans="1:42" s="60" customFormat="1" x14ac:dyDescent="0.2">
      <c r="A261" s="5"/>
      <c r="B261" s="5"/>
      <c r="C261" s="144"/>
      <c r="D261" s="65"/>
      <c r="E261" s="5"/>
      <c r="F261" s="190"/>
      <c r="G261" s="278"/>
      <c r="H261" s="139"/>
      <c r="I261" s="139"/>
      <c r="J261" s="139"/>
      <c r="K261" s="63"/>
      <c r="L261" s="63"/>
      <c r="M261" s="63"/>
      <c r="N261" s="63"/>
      <c r="O261" s="63"/>
      <c r="P261" s="63"/>
      <c r="Q261" s="63"/>
      <c r="R261" s="63"/>
      <c r="S261" s="63"/>
      <c r="T261" s="63"/>
      <c r="U261" s="63"/>
      <c r="V261" s="63"/>
      <c r="W261" s="63"/>
      <c r="X261" s="63"/>
      <c r="Y261" s="63"/>
      <c r="Z261" s="63"/>
      <c r="AA261" s="63"/>
      <c r="AB261" s="63"/>
      <c r="AC261" s="63"/>
      <c r="AD261" s="63"/>
      <c r="AE261" s="63"/>
      <c r="AF261" s="63"/>
      <c r="AG261" s="63"/>
      <c r="AH261" s="63"/>
      <c r="AI261" s="63"/>
      <c r="AJ261" s="63"/>
      <c r="AK261" s="63"/>
      <c r="AL261" s="63"/>
      <c r="AM261" s="63"/>
      <c r="AN261" s="63"/>
      <c r="AO261" s="63"/>
      <c r="AP261" s="63"/>
    </row>
    <row r="262" spans="1:42" s="60" customFormat="1" x14ac:dyDescent="0.2">
      <c r="A262" s="5"/>
      <c r="B262" s="5"/>
      <c r="C262" s="144"/>
      <c r="D262" s="65"/>
      <c r="E262" s="5"/>
      <c r="F262" s="190"/>
      <c r="G262" s="278"/>
      <c r="H262" s="139"/>
      <c r="I262" s="139"/>
      <c r="J262" s="139"/>
      <c r="K262" s="63"/>
      <c r="L262" s="63"/>
      <c r="M262" s="63"/>
      <c r="N262" s="63"/>
      <c r="O262" s="63"/>
      <c r="P262" s="63"/>
      <c r="Q262" s="63"/>
      <c r="R262" s="63"/>
      <c r="S262" s="63"/>
      <c r="T262" s="63"/>
      <c r="U262" s="63"/>
      <c r="V262" s="63"/>
      <c r="W262" s="63"/>
      <c r="X262" s="63"/>
      <c r="Y262" s="63"/>
      <c r="Z262" s="63"/>
      <c r="AA262" s="63"/>
      <c r="AB262" s="63"/>
      <c r="AC262" s="63"/>
      <c r="AD262" s="63"/>
      <c r="AE262" s="63"/>
      <c r="AF262" s="63"/>
      <c r="AG262" s="63"/>
      <c r="AH262" s="63"/>
      <c r="AI262" s="63"/>
      <c r="AJ262" s="63"/>
      <c r="AK262" s="63"/>
      <c r="AL262" s="63"/>
      <c r="AM262" s="63"/>
      <c r="AN262" s="63"/>
      <c r="AO262" s="63"/>
      <c r="AP262" s="63"/>
    </row>
    <row r="263" spans="1:42" s="60" customFormat="1" x14ac:dyDescent="0.2">
      <c r="A263" s="5"/>
      <c r="B263" s="5"/>
      <c r="C263" s="144"/>
      <c r="D263" s="65"/>
      <c r="E263" s="5"/>
      <c r="F263" s="190"/>
      <c r="G263" s="278"/>
      <c r="H263" s="139"/>
      <c r="I263" s="139"/>
      <c r="J263" s="139"/>
      <c r="K263" s="63"/>
      <c r="L263" s="63"/>
      <c r="M263" s="63"/>
      <c r="N263" s="63"/>
      <c r="O263" s="63"/>
      <c r="P263" s="63"/>
      <c r="Q263" s="63"/>
      <c r="R263" s="63"/>
      <c r="S263" s="63"/>
      <c r="T263" s="63"/>
      <c r="U263" s="63"/>
      <c r="V263" s="63"/>
      <c r="W263" s="63"/>
      <c r="X263" s="63"/>
      <c r="Y263" s="63"/>
      <c r="Z263" s="63"/>
      <c r="AA263" s="63"/>
      <c r="AB263" s="63"/>
      <c r="AC263" s="63"/>
      <c r="AD263" s="63"/>
      <c r="AE263" s="63"/>
      <c r="AF263" s="63"/>
      <c r="AG263" s="63"/>
      <c r="AH263" s="63"/>
      <c r="AI263" s="63"/>
      <c r="AJ263" s="63"/>
      <c r="AK263" s="63"/>
      <c r="AL263" s="63"/>
      <c r="AM263" s="63"/>
      <c r="AN263" s="63"/>
      <c r="AO263" s="63"/>
      <c r="AP263" s="63"/>
    </row>
    <row r="264" spans="1:42" s="60" customFormat="1" x14ac:dyDescent="0.2">
      <c r="A264" s="5"/>
      <c r="B264" s="5"/>
      <c r="C264" s="144"/>
      <c r="D264" s="65"/>
      <c r="E264" s="5"/>
      <c r="F264" s="190"/>
      <c r="G264" s="278"/>
      <c r="H264" s="139"/>
      <c r="I264" s="139"/>
      <c r="J264" s="139"/>
      <c r="K264" s="63"/>
      <c r="L264" s="63"/>
      <c r="M264" s="63"/>
      <c r="N264" s="63"/>
      <c r="O264" s="63"/>
      <c r="P264" s="63"/>
      <c r="Q264" s="63"/>
      <c r="R264" s="63"/>
      <c r="S264" s="63"/>
      <c r="T264" s="63"/>
      <c r="U264" s="63"/>
      <c r="V264" s="63"/>
      <c r="W264" s="63"/>
      <c r="X264" s="63"/>
      <c r="Y264" s="63"/>
      <c r="Z264" s="63"/>
      <c r="AA264" s="63"/>
      <c r="AB264" s="63"/>
      <c r="AC264" s="63"/>
      <c r="AD264" s="63"/>
      <c r="AE264" s="63"/>
      <c r="AF264" s="63"/>
      <c r="AG264" s="63"/>
      <c r="AH264" s="63"/>
      <c r="AI264" s="63"/>
      <c r="AJ264" s="63"/>
      <c r="AK264" s="63"/>
      <c r="AL264" s="63"/>
      <c r="AM264" s="63"/>
      <c r="AN264" s="63"/>
      <c r="AO264" s="63"/>
      <c r="AP264" s="63"/>
    </row>
    <row r="265" spans="1:42" s="60" customFormat="1" x14ac:dyDescent="0.2">
      <c r="A265" s="5"/>
      <c r="B265" s="5"/>
      <c r="C265" s="144"/>
      <c r="D265" s="65"/>
      <c r="E265" s="5"/>
      <c r="F265" s="190"/>
      <c r="G265" s="278"/>
      <c r="H265" s="139"/>
      <c r="I265" s="139"/>
      <c r="J265" s="139"/>
      <c r="K265" s="63"/>
      <c r="L265" s="63"/>
      <c r="M265" s="63"/>
      <c r="N265" s="63"/>
      <c r="O265" s="63"/>
      <c r="P265" s="63"/>
      <c r="Q265" s="63"/>
      <c r="R265" s="63"/>
      <c r="S265" s="63"/>
      <c r="T265" s="63"/>
      <c r="U265" s="63"/>
      <c r="V265" s="63"/>
      <c r="W265" s="63"/>
      <c r="X265" s="63"/>
      <c r="Y265" s="63"/>
      <c r="Z265" s="63"/>
      <c r="AA265" s="63"/>
      <c r="AB265" s="63"/>
      <c r="AC265" s="63"/>
      <c r="AD265" s="63"/>
      <c r="AE265" s="63"/>
      <c r="AF265" s="63"/>
      <c r="AG265" s="63"/>
      <c r="AH265" s="63"/>
      <c r="AI265" s="63"/>
      <c r="AJ265" s="63"/>
      <c r="AK265" s="63"/>
      <c r="AL265" s="63"/>
      <c r="AM265" s="63"/>
      <c r="AN265" s="63"/>
      <c r="AO265" s="63"/>
      <c r="AP265" s="63"/>
    </row>
    <row r="266" spans="1:42" s="60" customFormat="1" x14ac:dyDescent="0.2">
      <c r="A266" s="5"/>
      <c r="B266" s="5"/>
      <c r="C266" s="144"/>
      <c r="D266" s="65"/>
      <c r="E266" s="5"/>
      <c r="F266" s="190"/>
      <c r="G266" s="278"/>
      <c r="H266" s="139"/>
      <c r="I266" s="139"/>
      <c r="J266" s="139"/>
      <c r="K266" s="63"/>
      <c r="L266" s="63"/>
      <c r="M266" s="63"/>
      <c r="N266" s="63"/>
      <c r="O266" s="63"/>
      <c r="P266" s="63"/>
      <c r="Q266" s="63"/>
      <c r="R266" s="63"/>
      <c r="S266" s="63"/>
      <c r="T266" s="63"/>
      <c r="U266" s="63"/>
      <c r="V266" s="63"/>
      <c r="W266" s="63"/>
      <c r="X266" s="63"/>
      <c r="Y266" s="63"/>
      <c r="Z266" s="63"/>
      <c r="AA266" s="63"/>
      <c r="AB266" s="63"/>
      <c r="AC266" s="63"/>
      <c r="AD266" s="63"/>
      <c r="AE266" s="63"/>
      <c r="AF266" s="63"/>
      <c r="AG266" s="63"/>
      <c r="AH266" s="63"/>
      <c r="AI266" s="63"/>
      <c r="AJ266" s="63"/>
      <c r="AK266" s="63"/>
      <c r="AL266" s="63"/>
      <c r="AM266" s="63"/>
      <c r="AN266" s="63"/>
      <c r="AO266" s="63"/>
      <c r="AP266" s="63"/>
    </row>
    <row r="267" spans="1:42" s="60" customFormat="1" x14ac:dyDescent="0.2">
      <c r="A267" s="5"/>
      <c r="B267" s="5"/>
      <c r="C267" s="144"/>
      <c r="D267" s="65"/>
      <c r="E267" s="5"/>
      <c r="F267" s="190"/>
      <c r="G267" s="278"/>
      <c r="H267" s="139"/>
      <c r="I267" s="139"/>
      <c r="J267" s="139"/>
      <c r="K267" s="63"/>
      <c r="L267" s="63"/>
      <c r="M267" s="63"/>
      <c r="N267" s="63"/>
      <c r="O267" s="63"/>
      <c r="P267" s="63"/>
      <c r="Q267" s="63"/>
      <c r="R267" s="63"/>
      <c r="S267" s="63"/>
      <c r="T267" s="63"/>
      <c r="U267" s="63"/>
      <c r="V267" s="63"/>
      <c r="W267" s="63"/>
      <c r="X267" s="63"/>
      <c r="Y267" s="63"/>
      <c r="Z267" s="63"/>
      <c r="AA267" s="63"/>
      <c r="AB267" s="63"/>
      <c r="AC267" s="63"/>
      <c r="AD267" s="63"/>
      <c r="AE267" s="63"/>
      <c r="AF267" s="63"/>
      <c r="AG267" s="63"/>
      <c r="AH267" s="63"/>
      <c r="AI267" s="63"/>
      <c r="AJ267" s="63"/>
      <c r="AK267" s="63"/>
      <c r="AL267" s="63"/>
      <c r="AM267" s="63"/>
      <c r="AN267" s="63"/>
      <c r="AO267" s="63"/>
      <c r="AP267" s="63"/>
    </row>
    <row r="268" spans="1:42" s="60" customFormat="1" x14ac:dyDescent="0.2">
      <c r="A268" s="5"/>
      <c r="B268" s="5"/>
      <c r="C268" s="144"/>
      <c r="D268" s="65"/>
      <c r="E268" s="5"/>
      <c r="F268" s="190"/>
      <c r="G268" s="278"/>
      <c r="H268" s="139"/>
      <c r="I268" s="139"/>
      <c r="J268" s="139"/>
      <c r="K268" s="63"/>
      <c r="L268" s="63"/>
      <c r="M268" s="63"/>
      <c r="N268" s="63"/>
      <c r="O268" s="63"/>
      <c r="P268" s="63"/>
      <c r="Q268" s="63"/>
      <c r="R268" s="63"/>
      <c r="S268" s="63"/>
      <c r="T268" s="63"/>
      <c r="U268" s="63"/>
      <c r="V268" s="63"/>
      <c r="W268" s="63"/>
      <c r="X268" s="63"/>
      <c r="Y268" s="63"/>
      <c r="Z268" s="63"/>
      <c r="AA268" s="63"/>
      <c r="AB268" s="63"/>
      <c r="AC268" s="63"/>
      <c r="AD268" s="63"/>
      <c r="AE268" s="63"/>
      <c r="AF268" s="63"/>
      <c r="AG268" s="63"/>
      <c r="AH268" s="63"/>
      <c r="AI268" s="63"/>
      <c r="AJ268" s="63"/>
      <c r="AK268" s="63"/>
      <c r="AL268" s="63"/>
      <c r="AM268" s="63"/>
      <c r="AN268" s="63"/>
      <c r="AO268" s="63"/>
      <c r="AP268" s="63"/>
    </row>
    <row r="269" spans="1:42" s="60" customFormat="1" x14ac:dyDescent="0.2">
      <c r="A269" s="5"/>
      <c r="B269" s="5"/>
      <c r="C269" s="144"/>
      <c r="D269" s="65"/>
      <c r="E269" s="5"/>
      <c r="F269" s="190"/>
      <c r="G269" s="278"/>
      <c r="H269" s="139"/>
      <c r="I269" s="139"/>
      <c r="J269" s="139"/>
      <c r="K269" s="63"/>
      <c r="L269" s="63"/>
      <c r="M269" s="63"/>
      <c r="N269" s="63"/>
      <c r="O269" s="63"/>
      <c r="P269" s="63"/>
      <c r="Q269" s="63"/>
      <c r="R269" s="63"/>
      <c r="S269" s="63"/>
      <c r="T269" s="63"/>
      <c r="U269" s="63"/>
      <c r="V269" s="63"/>
      <c r="W269" s="63"/>
      <c r="X269" s="63"/>
      <c r="Y269" s="63"/>
      <c r="Z269" s="63"/>
      <c r="AA269" s="63"/>
      <c r="AB269" s="63"/>
      <c r="AC269" s="63"/>
      <c r="AD269" s="63"/>
      <c r="AE269" s="63"/>
      <c r="AF269" s="63"/>
      <c r="AG269" s="63"/>
      <c r="AH269" s="63"/>
      <c r="AI269" s="63"/>
      <c r="AJ269" s="63"/>
      <c r="AK269" s="63"/>
      <c r="AL269" s="63"/>
      <c r="AM269" s="63"/>
      <c r="AN269" s="63"/>
      <c r="AO269" s="63"/>
      <c r="AP269" s="63"/>
    </row>
    <row r="270" spans="1:42" s="60" customFormat="1" x14ac:dyDescent="0.2">
      <c r="A270" s="5"/>
      <c r="B270" s="5"/>
      <c r="C270" s="144"/>
      <c r="D270" s="65"/>
      <c r="E270" s="5"/>
      <c r="F270" s="190"/>
      <c r="G270" s="278"/>
      <c r="H270" s="139"/>
      <c r="I270" s="139"/>
      <c r="J270" s="139"/>
      <c r="K270" s="63"/>
      <c r="L270" s="63"/>
      <c r="M270" s="63"/>
      <c r="N270" s="63"/>
      <c r="O270" s="63"/>
      <c r="P270" s="63"/>
      <c r="Q270" s="63"/>
      <c r="R270" s="63"/>
      <c r="S270" s="63"/>
      <c r="T270" s="63"/>
      <c r="U270" s="63"/>
      <c r="V270" s="63"/>
      <c r="W270" s="63"/>
      <c r="X270" s="63"/>
      <c r="Y270" s="63"/>
      <c r="Z270" s="63"/>
      <c r="AA270" s="63"/>
      <c r="AB270" s="63"/>
      <c r="AC270" s="63"/>
      <c r="AD270" s="63"/>
      <c r="AE270" s="63"/>
      <c r="AF270" s="63"/>
      <c r="AG270" s="63"/>
      <c r="AH270" s="63"/>
      <c r="AI270" s="63"/>
      <c r="AJ270" s="63"/>
      <c r="AK270" s="63"/>
      <c r="AL270" s="63"/>
      <c r="AM270" s="63"/>
      <c r="AN270" s="63"/>
      <c r="AO270" s="63"/>
      <c r="AP270" s="63"/>
    </row>
    <row r="271" spans="1:42" s="60" customFormat="1" x14ac:dyDescent="0.2">
      <c r="A271" s="5"/>
      <c r="B271" s="5"/>
      <c r="C271" s="144"/>
      <c r="D271" s="65"/>
      <c r="E271" s="5"/>
      <c r="F271" s="190"/>
      <c r="G271" s="278"/>
      <c r="H271" s="139"/>
      <c r="I271" s="139"/>
      <c r="J271" s="139"/>
      <c r="K271" s="63"/>
      <c r="L271" s="63"/>
      <c r="M271" s="63"/>
      <c r="N271" s="63"/>
      <c r="O271" s="63"/>
      <c r="P271" s="63"/>
      <c r="Q271" s="63"/>
      <c r="R271" s="63"/>
      <c r="S271" s="63"/>
      <c r="T271" s="63"/>
      <c r="U271" s="63"/>
      <c r="V271" s="63"/>
      <c r="W271" s="63"/>
      <c r="X271" s="63"/>
      <c r="Y271" s="63"/>
      <c r="Z271" s="63"/>
      <c r="AA271" s="63"/>
      <c r="AB271" s="63"/>
      <c r="AC271" s="63"/>
      <c r="AD271" s="63"/>
      <c r="AE271" s="63"/>
      <c r="AF271" s="63"/>
      <c r="AG271" s="63"/>
      <c r="AH271" s="63"/>
      <c r="AI271" s="63"/>
      <c r="AJ271" s="63"/>
      <c r="AK271" s="63"/>
      <c r="AL271" s="63"/>
      <c r="AM271" s="63"/>
      <c r="AN271" s="63"/>
      <c r="AO271" s="63"/>
      <c r="AP271" s="63"/>
    </row>
    <row r="272" spans="1:42" s="60" customFormat="1" x14ac:dyDescent="0.2">
      <c r="A272" s="5"/>
      <c r="B272" s="5"/>
      <c r="C272" s="144"/>
      <c r="D272" s="65"/>
      <c r="E272" s="5"/>
      <c r="F272" s="190"/>
      <c r="G272" s="278"/>
      <c r="H272" s="139"/>
      <c r="I272" s="139"/>
      <c r="J272" s="139"/>
      <c r="K272" s="63"/>
      <c r="L272" s="63"/>
      <c r="M272" s="63"/>
      <c r="N272" s="63"/>
      <c r="O272" s="63"/>
      <c r="P272" s="63"/>
      <c r="Q272" s="63"/>
      <c r="R272" s="63"/>
      <c r="S272" s="63"/>
      <c r="T272" s="63"/>
      <c r="U272" s="63"/>
      <c r="V272" s="63"/>
      <c r="W272" s="63"/>
      <c r="X272" s="63"/>
      <c r="Y272" s="63"/>
      <c r="Z272" s="63"/>
      <c r="AA272" s="63"/>
      <c r="AB272" s="63"/>
      <c r="AC272" s="63"/>
      <c r="AD272" s="63"/>
      <c r="AE272" s="63"/>
      <c r="AF272" s="63"/>
      <c r="AG272" s="63"/>
      <c r="AH272" s="63"/>
      <c r="AI272" s="63"/>
      <c r="AJ272" s="63"/>
      <c r="AK272" s="63"/>
      <c r="AL272" s="63"/>
      <c r="AM272" s="63"/>
      <c r="AN272" s="63"/>
      <c r="AO272" s="63"/>
      <c r="AP272" s="63"/>
    </row>
    <row r="273" spans="1:42" s="60" customFormat="1" x14ac:dyDescent="0.2">
      <c r="A273" s="5"/>
      <c r="B273" s="5"/>
      <c r="C273" s="144"/>
      <c r="D273" s="65"/>
      <c r="E273" s="5"/>
      <c r="F273" s="190"/>
      <c r="G273" s="278"/>
      <c r="H273" s="139"/>
      <c r="I273" s="139"/>
      <c r="J273" s="139"/>
      <c r="K273" s="63"/>
      <c r="L273" s="63"/>
      <c r="M273" s="63"/>
      <c r="N273" s="63"/>
      <c r="O273" s="63"/>
      <c r="P273" s="63"/>
      <c r="Q273" s="63"/>
      <c r="R273" s="63"/>
      <c r="S273" s="63"/>
      <c r="T273" s="63"/>
      <c r="U273" s="63"/>
      <c r="V273" s="63"/>
      <c r="W273" s="63"/>
      <c r="X273" s="63"/>
      <c r="Y273" s="63"/>
      <c r="Z273" s="63"/>
      <c r="AA273" s="63"/>
      <c r="AB273" s="63"/>
      <c r="AC273" s="63"/>
      <c r="AD273" s="63"/>
      <c r="AE273" s="63"/>
      <c r="AF273" s="63"/>
      <c r="AG273" s="63"/>
      <c r="AH273" s="63"/>
      <c r="AI273" s="63"/>
      <c r="AJ273" s="63"/>
      <c r="AK273" s="63"/>
      <c r="AL273" s="63"/>
      <c r="AM273" s="63"/>
      <c r="AN273" s="63"/>
      <c r="AO273" s="63"/>
      <c r="AP273" s="63"/>
    </row>
    <row r="274" spans="1:42" s="60" customFormat="1" x14ac:dyDescent="0.2">
      <c r="A274" s="5"/>
      <c r="B274" s="5"/>
      <c r="C274" s="144"/>
      <c r="D274" s="65"/>
      <c r="E274" s="5"/>
      <c r="F274" s="190"/>
      <c r="G274" s="278"/>
      <c r="H274" s="139"/>
      <c r="I274" s="139"/>
      <c r="J274" s="139"/>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c r="AN274" s="63"/>
      <c r="AO274" s="63"/>
      <c r="AP274" s="63"/>
    </row>
    <row r="275" spans="1:42" s="60" customFormat="1" x14ac:dyDescent="0.2">
      <c r="A275" s="5"/>
      <c r="B275" s="5"/>
      <c r="C275" s="144"/>
      <c r="D275" s="65"/>
      <c r="E275" s="5"/>
      <c r="F275" s="190"/>
      <c r="G275" s="278"/>
      <c r="H275" s="139"/>
      <c r="I275" s="139"/>
      <c r="J275" s="139"/>
      <c r="K275" s="63"/>
      <c r="L275" s="63"/>
      <c r="M275" s="63"/>
      <c r="N275" s="63"/>
      <c r="O275" s="63"/>
      <c r="P275" s="63"/>
      <c r="Q275" s="63"/>
      <c r="R275" s="63"/>
      <c r="S275" s="63"/>
      <c r="T275" s="63"/>
      <c r="U275" s="63"/>
      <c r="V275" s="63"/>
      <c r="W275" s="63"/>
      <c r="X275" s="63"/>
      <c r="Y275" s="63"/>
      <c r="Z275" s="63"/>
      <c r="AA275" s="63"/>
      <c r="AB275" s="63"/>
      <c r="AC275" s="63"/>
      <c r="AD275" s="63"/>
      <c r="AE275" s="63"/>
      <c r="AF275" s="63"/>
      <c r="AG275" s="63"/>
      <c r="AH275" s="63"/>
      <c r="AI275" s="63"/>
      <c r="AJ275" s="63"/>
      <c r="AK275" s="63"/>
      <c r="AL275" s="63"/>
      <c r="AM275" s="63"/>
      <c r="AN275" s="63"/>
      <c r="AO275" s="63"/>
      <c r="AP275" s="63"/>
    </row>
    <row r="276" spans="1:42" s="60" customFormat="1" x14ac:dyDescent="0.2">
      <c r="A276" s="5"/>
      <c r="B276" s="5"/>
      <c r="C276" s="144"/>
      <c r="D276" s="65"/>
      <c r="E276" s="5"/>
      <c r="F276" s="190"/>
      <c r="G276" s="278"/>
      <c r="H276" s="139"/>
      <c r="I276" s="139"/>
      <c r="J276" s="139"/>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3"/>
      <c r="AO276" s="63"/>
      <c r="AP276" s="63"/>
    </row>
    <row r="277" spans="1:42" s="60" customFormat="1" x14ac:dyDescent="0.2">
      <c r="A277" s="5"/>
      <c r="B277" s="5"/>
      <c r="C277" s="144"/>
      <c r="D277" s="65"/>
      <c r="E277" s="5"/>
      <c r="F277" s="190"/>
      <c r="G277" s="278"/>
      <c r="H277" s="139"/>
      <c r="I277" s="139"/>
      <c r="J277" s="139"/>
      <c r="K277" s="63"/>
      <c r="L277" s="63"/>
      <c r="M277" s="63"/>
      <c r="N277" s="63"/>
      <c r="O277" s="63"/>
      <c r="P277" s="63"/>
      <c r="Q277" s="63"/>
      <c r="R277" s="63"/>
      <c r="S277" s="63"/>
      <c r="T277" s="63"/>
      <c r="U277" s="63"/>
      <c r="V277" s="63"/>
      <c r="W277" s="63"/>
      <c r="X277" s="63"/>
      <c r="Y277" s="63"/>
      <c r="Z277" s="63"/>
      <c r="AA277" s="63"/>
      <c r="AB277" s="63"/>
      <c r="AC277" s="63"/>
      <c r="AD277" s="63"/>
      <c r="AE277" s="63"/>
      <c r="AF277" s="63"/>
      <c r="AG277" s="63"/>
      <c r="AH277" s="63"/>
      <c r="AI277" s="63"/>
      <c r="AJ277" s="63"/>
      <c r="AK277" s="63"/>
      <c r="AL277" s="63"/>
      <c r="AM277" s="63"/>
      <c r="AN277" s="63"/>
      <c r="AO277" s="63"/>
      <c r="AP277" s="63"/>
    </row>
    <row r="278" spans="1:42" s="60" customFormat="1" x14ac:dyDescent="0.2">
      <c r="A278" s="5"/>
      <c r="B278" s="5"/>
      <c r="C278" s="144"/>
      <c r="D278" s="65"/>
      <c r="E278" s="5"/>
      <c r="F278" s="190"/>
      <c r="G278" s="278"/>
      <c r="H278" s="139"/>
      <c r="I278" s="139"/>
      <c r="J278" s="139"/>
      <c r="K278" s="63"/>
      <c r="L278" s="63"/>
      <c r="M278" s="63"/>
      <c r="N278" s="63"/>
      <c r="O278" s="63"/>
      <c r="P278" s="63"/>
      <c r="Q278" s="63"/>
      <c r="R278" s="63"/>
      <c r="S278" s="63"/>
      <c r="T278" s="63"/>
      <c r="U278" s="63"/>
      <c r="V278" s="63"/>
      <c r="W278" s="63"/>
      <c r="X278" s="63"/>
      <c r="Y278" s="63"/>
      <c r="Z278" s="63"/>
      <c r="AA278" s="63"/>
      <c r="AB278" s="63"/>
      <c r="AC278" s="63"/>
      <c r="AD278" s="63"/>
      <c r="AE278" s="63"/>
      <c r="AF278" s="63"/>
      <c r="AG278" s="63"/>
      <c r="AH278" s="63"/>
      <c r="AI278" s="63"/>
      <c r="AJ278" s="63"/>
      <c r="AK278" s="63"/>
      <c r="AL278" s="63"/>
      <c r="AM278" s="63"/>
      <c r="AN278" s="63"/>
      <c r="AO278" s="63"/>
      <c r="AP278" s="63"/>
    </row>
    <row r="279" spans="1:42" s="60" customFormat="1" x14ac:dyDescent="0.2">
      <c r="A279" s="5"/>
      <c r="B279" s="5"/>
      <c r="C279" s="144"/>
      <c r="D279" s="65"/>
      <c r="E279" s="5"/>
      <c r="F279" s="190"/>
      <c r="G279" s="278"/>
      <c r="H279" s="139"/>
      <c r="I279" s="139"/>
      <c r="J279" s="139"/>
      <c r="K279" s="63"/>
      <c r="L279" s="63"/>
      <c r="M279" s="63"/>
      <c r="N279" s="63"/>
      <c r="O279" s="63"/>
      <c r="P279" s="63"/>
      <c r="Q279" s="63"/>
      <c r="R279" s="63"/>
      <c r="S279" s="63"/>
      <c r="T279" s="63"/>
      <c r="U279" s="63"/>
      <c r="V279" s="63"/>
      <c r="W279" s="63"/>
      <c r="X279" s="63"/>
      <c r="Y279" s="63"/>
      <c r="Z279" s="63"/>
      <c r="AA279" s="63"/>
      <c r="AB279" s="63"/>
      <c r="AC279" s="63"/>
      <c r="AD279" s="63"/>
      <c r="AE279" s="63"/>
      <c r="AF279" s="63"/>
      <c r="AG279" s="63"/>
      <c r="AH279" s="63"/>
      <c r="AI279" s="63"/>
      <c r="AJ279" s="63"/>
      <c r="AK279" s="63"/>
      <c r="AL279" s="63"/>
      <c r="AM279" s="63"/>
      <c r="AN279" s="63"/>
      <c r="AO279" s="63"/>
      <c r="AP279" s="63"/>
    </row>
    <row r="280" spans="1:42" s="60" customFormat="1" x14ac:dyDescent="0.2">
      <c r="A280" s="5"/>
      <c r="B280" s="5"/>
      <c r="C280" s="144"/>
      <c r="D280" s="65"/>
      <c r="E280" s="5"/>
      <c r="F280" s="190"/>
      <c r="G280" s="278"/>
      <c r="H280" s="139"/>
      <c r="I280" s="139"/>
      <c r="J280" s="139"/>
      <c r="K280" s="63"/>
      <c r="L280" s="63"/>
      <c r="M280" s="63"/>
      <c r="N280" s="63"/>
      <c r="O280" s="63"/>
      <c r="P280" s="63"/>
      <c r="Q280" s="63"/>
      <c r="R280" s="63"/>
      <c r="S280" s="63"/>
      <c r="T280" s="63"/>
      <c r="U280" s="63"/>
      <c r="V280" s="63"/>
      <c r="W280" s="63"/>
      <c r="X280" s="63"/>
      <c r="Y280" s="63"/>
      <c r="Z280" s="63"/>
      <c r="AA280" s="63"/>
      <c r="AB280" s="63"/>
      <c r="AC280" s="63"/>
      <c r="AD280" s="63"/>
      <c r="AE280" s="63"/>
      <c r="AF280" s="63"/>
      <c r="AG280" s="63"/>
      <c r="AH280" s="63"/>
      <c r="AI280" s="63"/>
      <c r="AJ280" s="63"/>
      <c r="AK280" s="63"/>
      <c r="AL280" s="63"/>
      <c r="AM280" s="63"/>
      <c r="AN280" s="63"/>
      <c r="AO280" s="63"/>
      <c r="AP280" s="63"/>
    </row>
    <row r="281" spans="1:42" s="60" customFormat="1" x14ac:dyDescent="0.2">
      <c r="A281" s="5"/>
      <c r="B281" s="5"/>
      <c r="C281" s="144"/>
      <c r="D281" s="65"/>
      <c r="E281" s="5"/>
      <c r="F281" s="190"/>
      <c r="G281" s="278"/>
      <c r="H281" s="139"/>
      <c r="I281" s="139"/>
      <c r="J281" s="139"/>
      <c r="K281" s="63"/>
      <c r="L281" s="63"/>
      <c r="M281" s="63"/>
      <c r="N281" s="63"/>
      <c r="O281" s="63"/>
      <c r="P281" s="63"/>
      <c r="Q281" s="63"/>
      <c r="R281" s="63"/>
      <c r="S281" s="63"/>
      <c r="T281" s="63"/>
      <c r="U281" s="63"/>
      <c r="V281" s="63"/>
      <c r="W281" s="63"/>
      <c r="X281" s="63"/>
      <c r="Y281" s="63"/>
      <c r="Z281" s="63"/>
      <c r="AA281" s="63"/>
      <c r="AB281" s="63"/>
      <c r="AC281" s="63"/>
      <c r="AD281" s="63"/>
      <c r="AE281" s="63"/>
      <c r="AF281" s="63"/>
      <c r="AG281" s="63"/>
      <c r="AH281" s="63"/>
      <c r="AI281" s="63"/>
      <c r="AJ281" s="63"/>
      <c r="AK281" s="63"/>
      <c r="AL281" s="63"/>
      <c r="AM281" s="63"/>
      <c r="AN281" s="63"/>
      <c r="AO281" s="63"/>
      <c r="AP281" s="63"/>
    </row>
    <row r="282" spans="1:42" s="60" customFormat="1" x14ac:dyDescent="0.2">
      <c r="A282" s="5"/>
      <c r="B282" s="5"/>
      <c r="C282" s="144"/>
      <c r="D282" s="65"/>
      <c r="E282" s="5"/>
      <c r="F282" s="190"/>
      <c r="G282" s="278"/>
      <c r="H282" s="139"/>
      <c r="I282" s="139"/>
      <c r="J282" s="139"/>
      <c r="K282" s="63"/>
      <c r="L282" s="63"/>
      <c r="M282" s="63"/>
      <c r="N282" s="63"/>
      <c r="O282" s="63"/>
      <c r="P282" s="63"/>
      <c r="Q282" s="63"/>
      <c r="R282" s="63"/>
      <c r="S282" s="63"/>
      <c r="T282" s="63"/>
      <c r="U282" s="63"/>
      <c r="V282" s="63"/>
      <c r="W282" s="63"/>
      <c r="X282" s="63"/>
      <c r="Y282" s="63"/>
      <c r="Z282" s="63"/>
      <c r="AA282" s="63"/>
      <c r="AB282" s="63"/>
      <c r="AC282" s="63"/>
      <c r="AD282" s="63"/>
      <c r="AE282" s="63"/>
      <c r="AF282" s="63"/>
      <c r="AG282" s="63"/>
      <c r="AH282" s="63"/>
      <c r="AI282" s="63"/>
      <c r="AJ282" s="63"/>
      <c r="AK282" s="63"/>
      <c r="AL282" s="63"/>
      <c r="AM282" s="63"/>
      <c r="AN282" s="63"/>
      <c r="AO282" s="63"/>
      <c r="AP282" s="63"/>
    </row>
    <row r="283" spans="1:42" s="60" customFormat="1" x14ac:dyDescent="0.2">
      <c r="A283" s="5"/>
      <c r="B283" s="5"/>
      <c r="C283" s="144"/>
      <c r="D283" s="65"/>
      <c r="E283" s="5"/>
      <c r="F283" s="190"/>
      <c r="G283" s="278"/>
      <c r="H283" s="139"/>
      <c r="I283" s="139"/>
      <c r="J283" s="139"/>
      <c r="K283" s="63"/>
      <c r="L283" s="63"/>
      <c r="M283" s="63"/>
      <c r="N283" s="63"/>
      <c r="O283" s="63"/>
      <c r="P283" s="63"/>
      <c r="Q283" s="63"/>
      <c r="R283" s="63"/>
      <c r="S283" s="63"/>
      <c r="T283" s="63"/>
      <c r="U283" s="63"/>
      <c r="V283" s="63"/>
      <c r="W283" s="63"/>
      <c r="X283" s="63"/>
      <c r="Y283" s="63"/>
      <c r="Z283" s="63"/>
      <c r="AA283" s="63"/>
      <c r="AB283" s="63"/>
      <c r="AC283" s="63"/>
      <c r="AD283" s="63"/>
      <c r="AE283" s="63"/>
      <c r="AF283" s="63"/>
      <c r="AG283" s="63"/>
      <c r="AH283" s="63"/>
      <c r="AI283" s="63"/>
      <c r="AJ283" s="63"/>
      <c r="AK283" s="63"/>
      <c r="AL283" s="63"/>
      <c r="AM283" s="63"/>
      <c r="AN283" s="63"/>
      <c r="AO283" s="63"/>
      <c r="AP283" s="63"/>
    </row>
    <row r="284" spans="1:42" s="60" customFormat="1" x14ac:dyDescent="0.2">
      <c r="A284" s="5"/>
      <c r="B284" s="5"/>
      <c r="C284" s="144"/>
      <c r="D284" s="65"/>
      <c r="E284" s="5"/>
      <c r="F284" s="190"/>
      <c r="G284" s="278"/>
      <c r="H284" s="139"/>
      <c r="I284" s="139"/>
      <c r="J284" s="139"/>
      <c r="K284" s="63"/>
      <c r="L284" s="63"/>
      <c r="M284" s="63"/>
      <c r="N284" s="63"/>
      <c r="O284" s="63"/>
      <c r="P284" s="63"/>
      <c r="Q284" s="63"/>
      <c r="R284" s="63"/>
      <c r="S284" s="63"/>
      <c r="T284" s="63"/>
      <c r="U284" s="63"/>
      <c r="V284" s="63"/>
      <c r="W284" s="63"/>
      <c r="X284" s="63"/>
      <c r="Y284" s="63"/>
      <c r="Z284" s="63"/>
      <c r="AA284" s="63"/>
      <c r="AB284" s="63"/>
      <c r="AC284" s="63"/>
      <c r="AD284" s="63"/>
      <c r="AE284" s="63"/>
      <c r="AF284" s="63"/>
      <c r="AG284" s="63"/>
      <c r="AH284" s="63"/>
      <c r="AI284" s="63"/>
      <c r="AJ284" s="63"/>
      <c r="AK284" s="63"/>
      <c r="AL284" s="63"/>
      <c r="AM284" s="63"/>
      <c r="AN284" s="63"/>
      <c r="AO284" s="63"/>
      <c r="AP284" s="63"/>
    </row>
    <row r="285" spans="1:42" s="60" customFormat="1" x14ac:dyDescent="0.2">
      <c r="A285" s="5"/>
      <c r="B285" s="5"/>
      <c r="C285" s="144"/>
      <c r="D285" s="65"/>
      <c r="E285" s="5"/>
      <c r="F285" s="190"/>
      <c r="G285" s="278"/>
      <c r="H285" s="139"/>
      <c r="I285" s="139"/>
      <c r="J285" s="139"/>
      <c r="K285" s="63"/>
      <c r="L285" s="63"/>
      <c r="M285" s="63"/>
      <c r="N285" s="63"/>
      <c r="O285" s="63"/>
      <c r="P285" s="63"/>
      <c r="Q285" s="63"/>
      <c r="R285" s="63"/>
      <c r="S285" s="63"/>
      <c r="T285" s="63"/>
      <c r="U285" s="63"/>
      <c r="V285" s="63"/>
      <c r="W285" s="63"/>
      <c r="X285" s="63"/>
      <c r="Y285" s="63"/>
      <c r="Z285" s="63"/>
      <c r="AA285" s="63"/>
      <c r="AB285" s="63"/>
      <c r="AC285" s="63"/>
      <c r="AD285" s="63"/>
      <c r="AE285" s="63"/>
      <c r="AF285" s="63"/>
      <c r="AG285" s="63"/>
      <c r="AH285" s="63"/>
      <c r="AI285" s="63"/>
      <c r="AJ285" s="63"/>
      <c r="AK285" s="63"/>
      <c r="AL285" s="63"/>
      <c r="AM285" s="63"/>
      <c r="AN285" s="63"/>
      <c r="AO285" s="63"/>
      <c r="AP285" s="63"/>
    </row>
    <row r="286" spans="1:42" s="60" customFormat="1" x14ac:dyDescent="0.2">
      <c r="A286" s="5"/>
      <c r="B286" s="5"/>
      <c r="C286" s="144"/>
      <c r="D286" s="65"/>
      <c r="E286" s="5"/>
      <c r="F286" s="190"/>
      <c r="G286" s="278"/>
      <c r="H286" s="139"/>
      <c r="I286" s="139"/>
      <c r="J286" s="139"/>
      <c r="K286" s="63"/>
      <c r="L286" s="63"/>
      <c r="M286" s="63"/>
      <c r="N286" s="63"/>
      <c r="O286" s="63"/>
      <c r="P286" s="63"/>
      <c r="Q286" s="63"/>
      <c r="R286" s="63"/>
      <c r="S286" s="63"/>
      <c r="T286" s="63"/>
      <c r="U286" s="63"/>
      <c r="V286" s="63"/>
      <c r="W286" s="63"/>
      <c r="X286" s="63"/>
      <c r="Y286" s="63"/>
      <c r="Z286" s="63"/>
      <c r="AA286" s="63"/>
      <c r="AB286" s="63"/>
      <c r="AC286" s="63"/>
      <c r="AD286" s="63"/>
      <c r="AE286" s="63"/>
      <c r="AF286" s="63"/>
      <c r="AG286" s="63"/>
      <c r="AH286" s="63"/>
      <c r="AI286" s="63"/>
      <c r="AJ286" s="63"/>
      <c r="AK286" s="63"/>
      <c r="AL286" s="63"/>
      <c r="AM286" s="63"/>
      <c r="AN286" s="63"/>
      <c r="AO286" s="63"/>
      <c r="AP286" s="63"/>
    </row>
    <row r="287" spans="1:42" s="60" customFormat="1" x14ac:dyDescent="0.2">
      <c r="A287" s="5"/>
      <c r="B287" s="5"/>
      <c r="C287" s="144"/>
      <c r="D287" s="65"/>
      <c r="E287" s="5"/>
      <c r="F287" s="190"/>
      <c r="G287" s="278"/>
      <c r="H287" s="139"/>
      <c r="I287" s="139"/>
      <c r="J287" s="139"/>
      <c r="K287" s="63"/>
      <c r="L287" s="63"/>
      <c r="M287" s="63"/>
      <c r="N287" s="63"/>
      <c r="O287" s="63"/>
      <c r="P287" s="63"/>
      <c r="Q287" s="63"/>
      <c r="R287" s="63"/>
      <c r="S287" s="63"/>
      <c r="T287" s="63"/>
      <c r="U287" s="63"/>
      <c r="V287" s="63"/>
      <c r="W287" s="63"/>
      <c r="X287" s="63"/>
      <c r="Y287" s="63"/>
      <c r="Z287" s="63"/>
      <c r="AA287" s="63"/>
      <c r="AB287" s="63"/>
      <c r="AC287" s="63"/>
      <c r="AD287" s="63"/>
      <c r="AE287" s="63"/>
      <c r="AF287" s="63"/>
      <c r="AG287" s="63"/>
      <c r="AH287" s="63"/>
      <c r="AI287" s="63"/>
      <c r="AJ287" s="63"/>
      <c r="AK287" s="63"/>
      <c r="AL287" s="63"/>
      <c r="AM287" s="63"/>
      <c r="AN287" s="63"/>
      <c r="AO287" s="63"/>
      <c r="AP287" s="63"/>
    </row>
    <row r="288" spans="1:42" s="60" customFormat="1" x14ac:dyDescent="0.2">
      <c r="A288" s="5"/>
      <c r="B288" s="5"/>
      <c r="C288" s="144"/>
      <c r="D288" s="65"/>
      <c r="E288" s="5"/>
      <c r="F288" s="190"/>
      <c r="G288" s="278"/>
      <c r="H288" s="139"/>
      <c r="I288" s="139"/>
      <c r="J288" s="139"/>
      <c r="K288" s="63"/>
      <c r="L288" s="63"/>
      <c r="M288" s="63"/>
      <c r="N288" s="63"/>
      <c r="O288" s="63"/>
      <c r="P288" s="63"/>
      <c r="Q288" s="63"/>
      <c r="R288" s="63"/>
      <c r="S288" s="63"/>
      <c r="T288" s="63"/>
      <c r="U288" s="63"/>
      <c r="V288" s="63"/>
      <c r="W288" s="63"/>
      <c r="X288" s="63"/>
      <c r="Y288" s="63"/>
      <c r="Z288" s="63"/>
      <c r="AA288" s="63"/>
      <c r="AB288" s="63"/>
      <c r="AC288" s="63"/>
      <c r="AD288" s="63"/>
      <c r="AE288" s="63"/>
      <c r="AF288" s="63"/>
      <c r="AG288" s="63"/>
      <c r="AH288" s="63"/>
      <c r="AI288" s="63"/>
      <c r="AJ288" s="63"/>
      <c r="AK288" s="63"/>
      <c r="AL288" s="63"/>
      <c r="AM288" s="63"/>
      <c r="AN288" s="63"/>
      <c r="AO288" s="63"/>
      <c r="AP288" s="63"/>
    </row>
    <row r="289" spans="1:42" s="60" customFormat="1" x14ac:dyDescent="0.2">
      <c r="A289" s="5"/>
      <c r="B289" s="5"/>
      <c r="C289" s="144"/>
      <c r="D289" s="65"/>
      <c r="E289" s="5"/>
      <c r="F289" s="190"/>
      <c r="G289" s="278"/>
      <c r="H289" s="139"/>
      <c r="I289" s="139"/>
      <c r="J289" s="139"/>
      <c r="K289" s="63"/>
      <c r="L289" s="63"/>
      <c r="M289" s="63"/>
      <c r="N289" s="63"/>
      <c r="O289" s="63"/>
      <c r="P289" s="63"/>
      <c r="Q289" s="63"/>
      <c r="R289" s="63"/>
      <c r="S289" s="63"/>
      <c r="T289" s="63"/>
      <c r="U289" s="63"/>
      <c r="V289" s="63"/>
      <c r="W289" s="63"/>
      <c r="X289" s="63"/>
      <c r="Y289" s="63"/>
      <c r="Z289" s="63"/>
      <c r="AA289" s="63"/>
      <c r="AB289" s="63"/>
      <c r="AC289" s="63"/>
      <c r="AD289" s="63"/>
      <c r="AE289" s="63"/>
      <c r="AF289" s="63"/>
      <c r="AG289" s="63"/>
      <c r="AH289" s="63"/>
      <c r="AI289" s="63"/>
      <c r="AJ289" s="63"/>
      <c r="AK289" s="63"/>
      <c r="AL289" s="63"/>
      <c r="AM289" s="63"/>
      <c r="AN289" s="63"/>
      <c r="AO289" s="63"/>
      <c r="AP289" s="63"/>
    </row>
    <row r="290" spans="1:42" s="60" customFormat="1" x14ac:dyDescent="0.2">
      <c r="A290" s="5"/>
      <c r="B290" s="5"/>
      <c r="C290" s="144"/>
      <c r="D290" s="65"/>
      <c r="E290" s="5"/>
      <c r="F290" s="190"/>
      <c r="G290" s="278"/>
      <c r="H290" s="139"/>
      <c r="I290" s="139"/>
      <c r="J290" s="139"/>
      <c r="K290" s="63"/>
      <c r="L290" s="63"/>
      <c r="M290" s="63"/>
      <c r="N290" s="63"/>
      <c r="O290" s="63"/>
      <c r="P290" s="63"/>
      <c r="Q290" s="63"/>
      <c r="R290" s="63"/>
      <c r="S290" s="63"/>
      <c r="T290" s="63"/>
      <c r="U290" s="63"/>
      <c r="V290" s="63"/>
      <c r="W290" s="63"/>
      <c r="X290" s="63"/>
      <c r="Y290" s="63"/>
      <c r="Z290" s="63"/>
      <c r="AA290" s="63"/>
      <c r="AB290" s="63"/>
      <c r="AC290" s="63"/>
      <c r="AD290" s="63"/>
      <c r="AE290" s="63"/>
      <c r="AF290" s="63"/>
      <c r="AG290" s="63"/>
      <c r="AH290" s="63"/>
      <c r="AI290" s="63"/>
      <c r="AJ290" s="63"/>
      <c r="AK290" s="63"/>
      <c r="AL290" s="63"/>
      <c r="AM290" s="63"/>
      <c r="AN290" s="63"/>
      <c r="AO290" s="63"/>
      <c r="AP290" s="63"/>
    </row>
    <row r="291" spans="1:42" s="60" customFormat="1" x14ac:dyDescent="0.2">
      <c r="A291" s="5"/>
      <c r="B291" s="5"/>
      <c r="C291" s="144"/>
      <c r="D291" s="65"/>
      <c r="E291" s="5"/>
      <c r="F291" s="190"/>
      <c r="G291" s="278"/>
      <c r="H291" s="139"/>
      <c r="I291" s="139"/>
      <c r="J291" s="139"/>
      <c r="K291" s="63"/>
      <c r="L291" s="63"/>
      <c r="M291" s="63"/>
      <c r="N291" s="63"/>
      <c r="O291" s="63"/>
      <c r="P291" s="63"/>
      <c r="Q291" s="63"/>
      <c r="R291" s="63"/>
      <c r="S291" s="63"/>
      <c r="T291" s="63"/>
      <c r="U291" s="63"/>
      <c r="V291" s="63"/>
      <c r="W291" s="63"/>
      <c r="X291" s="63"/>
      <c r="Y291" s="63"/>
      <c r="Z291" s="63"/>
      <c r="AA291" s="63"/>
      <c r="AB291" s="63"/>
      <c r="AC291" s="63"/>
      <c r="AD291" s="63"/>
      <c r="AE291" s="63"/>
      <c r="AF291" s="63"/>
      <c r="AG291" s="63"/>
      <c r="AH291" s="63"/>
      <c r="AI291" s="63"/>
      <c r="AJ291" s="63"/>
      <c r="AK291" s="63"/>
      <c r="AL291" s="63"/>
      <c r="AM291" s="63"/>
      <c r="AN291" s="63"/>
      <c r="AO291" s="63"/>
      <c r="AP291" s="63"/>
    </row>
    <row r="292" spans="1:42" s="60" customFormat="1" x14ac:dyDescent="0.2">
      <c r="A292" s="5"/>
      <c r="B292" s="5"/>
      <c r="C292" s="144"/>
      <c r="D292" s="65"/>
      <c r="E292" s="5"/>
      <c r="F292" s="190"/>
      <c r="G292" s="278"/>
      <c r="H292" s="139"/>
      <c r="I292" s="139"/>
      <c r="J292" s="139"/>
      <c r="K292" s="63"/>
      <c r="L292" s="63"/>
      <c r="M292" s="63"/>
      <c r="N292" s="63"/>
      <c r="O292" s="63"/>
      <c r="P292" s="63"/>
      <c r="Q292" s="63"/>
      <c r="R292" s="63"/>
      <c r="S292" s="63"/>
      <c r="T292" s="63"/>
      <c r="U292" s="63"/>
      <c r="V292" s="63"/>
      <c r="W292" s="63"/>
      <c r="X292" s="63"/>
      <c r="Y292" s="63"/>
      <c r="Z292" s="63"/>
      <c r="AA292" s="63"/>
      <c r="AB292" s="63"/>
      <c r="AC292" s="63"/>
      <c r="AD292" s="63"/>
      <c r="AE292" s="63"/>
      <c r="AF292" s="63"/>
      <c r="AG292" s="63"/>
      <c r="AH292" s="63"/>
      <c r="AI292" s="63"/>
      <c r="AJ292" s="63"/>
      <c r="AK292" s="63"/>
      <c r="AL292" s="63"/>
      <c r="AM292" s="63"/>
      <c r="AN292" s="63"/>
      <c r="AO292" s="63"/>
      <c r="AP292" s="63"/>
    </row>
    <row r="293" spans="1:42" s="60" customFormat="1" x14ac:dyDescent="0.2">
      <c r="A293" s="5"/>
      <c r="B293" s="5"/>
      <c r="C293" s="144"/>
      <c r="D293" s="65"/>
      <c r="E293" s="5"/>
      <c r="F293" s="190"/>
      <c r="G293" s="278"/>
      <c r="H293" s="139"/>
      <c r="I293" s="139"/>
      <c r="J293" s="139"/>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3"/>
      <c r="AO293" s="63"/>
      <c r="AP293" s="63"/>
    </row>
    <row r="294" spans="1:42" s="60" customFormat="1" x14ac:dyDescent="0.2">
      <c r="A294" s="5"/>
      <c r="B294" s="5"/>
      <c r="C294" s="144"/>
      <c r="D294" s="65"/>
      <c r="E294" s="5"/>
      <c r="F294" s="190"/>
      <c r="G294" s="278"/>
      <c r="H294" s="139"/>
      <c r="I294" s="139"/>
      <c r="J294" s="139"/>
      <c r="K294" s="63"/>
      <c r="L294" s="63"/>
      <c r="M294" s="63"/>
      <c r="N294" s="63"/>
      <c r="O294" s="63"/>
      <c r="P294" s="63"/>
      <c r="Q294" s="63"/>
      <c r="R294" s="63"/>
      <c r="S294" s="63"/>
      <c r="T294" s="63"/>
      <c r="U294" s="63"/>
      <c r="V294" s="63"/>
      <c r="W294" s="63"/>
      <c r="X294" s="63"/>
      <c r="Y294" s="63"/>
      <c r="Z294" s="63"/>
      <c r="AA294" s="63"/>
      <c r="AB294" s="63"/>
      <c r="AC294" s="63"/>
      <c r="AD294" s="63"/>
      <c r="AE294" s="63"/>
      <c r="AF294" s="63"/>
      <c r="AG294" s="63"/>
      <c r="AH294" s="63"/>
      <c r="AI294" s="63"/>
      <c r="AJ294" s="63"/>
      <c r="AK294" s="63"/>
      <c r="AL294" s="63"/>
      <c r="AM294" s="63"/>
      <c r="AN294" s="63"/>
      <c r="AO294" s="63"/>
      <c r="AP294" s="63"/>
    </row>
    <row r="295" spans="1:42" s="60" customFormat="1" x14ac:dyDescent="0.2">
      <c r="A295" s="5"/>
      <c r="B295" s="5"/>
      <c r="C295" s="144"/>
      <c r="D295" s="65"/>
      <c r="E295" s="5"/>
      <c r="F295" s="190"/>
      <c r="G295" s="278"/>
      <c r="H295" s="139"/>
      <c r="I295" s="139"/>
      <c r="J295" s="139"/>
      <c r="K295" s="63"/>
      <c r="L295" s="63"/>
      <c r="M295" s="63"/>
      <c r="N295" s="63"/>
      <c r="O295" s="63"/>
      <c r="P295" s="63"/>
      <c r="Q295" s="63"/>
      <c r="R295" s="63"/>
      <c r="S295" s="63"/>
      <c r="T295" s="63"/>
      <c r="U295" s="63"/>
      <c r="V295" s="63"/>
      <c r="W295" s="63"/>
      <c r="X295" s="63"/>
      <c r="Y295" s="63"/>
      <c r="Z295" s="63"/>
      <c r="AA295" s="63"/>
      <c r="AB295" s="63"/>
      <c r="AC295" s="63"/>
      <c r="AD295" s="63"/>
      <c r="AE295" s="63"/>
      <c r="AF295" s="63"/>
      <c r="AG295" s="63"/>
      <c r="AH295" s="63"/>
      <c r="AI295" s="63"/>
      <c r="AJ295" s="63"/>
      <c r="AK295" s="63"/>
      <c r="AL295" s="63"/>
      <c r="AM295" s="63"/>
      <c r="AN295" s="63"/>
      <c r="AO295" s="63"/>
      <c r="AP295" s="63"/>
    </row>
    <row r="296" spans="1:42" s="60" customFormat="1" x14ac:dyDescent="0.2">
      <c r="A296" s="5"/>
      <c r="B296" s="5"/>
      <c r="C296" s="144"/>
      <c r="D296" s="65"/>
      <c r="E296" s="5"/>
      <c r="F296" s="190"/>
      <c r="G296" s="278"/>
      <c r="H296" s="139"/>
      <c r="I296" s="139"/>
      <c r="J296" s="139"/>
      <c r="K296" s="63"/>
      <c r="L296" s="63"/>
      <c r="M296" s="63"/>
      <c r="N296" s="63"/>
      <c r="O296" s="63"/>
      <c r="P296" s="63"/>
      <c r="Q296" s="63"/>
      <c r="R296" s="63"/>
      <c r="S296" s="63"/>
      <c r="T296" s="63"/>
      <c r="U296" s="63"/>
      <c r="V296" s="63"/>
      <c r="W296" s="63"/>
      <c r="X296" s="63"/>
      <c r="Y296" s="63"/>
      <c r="Z296" s="63"/>
      <c r="AA296" s="63"/>
      <c r="AB296" s="63"/>
      <c r="AC296" s="63"/>
      <c r="AD296" s="63"/>
      <c r="AE296" s="63"/>
      <c r="AF296" s="63"/>
      <c r="AG296" s="63"/>
      <c r="AH296" s="63"/>
      <c r="AI296" s="63"/>
      <c r="AJ296" s="63"/>
      <c r="AK296" s="63"/>
      <c r="AL296" s="63"/>
      <c r="AM296" s="63"/>
      <c r="AN296" s="63"/>
      <c r="AO296" s="63"/>
      <c r="AP296" s="63"/>
    </row>
    <row r="297" spans="1:42" s="60" customFormat="1" x14ac:dyDescent="0.2">
      <c r="A297" s="5"/>
      <c r="B297" s="5"/>
      <c r="C297" s="144"/>
      <c r="D297" s="65"/>
      <c r="E297" s="5"/>
      <c r="F297" s="190"/>
      <c r="G297" s="278"/>
      <c r="H297" s="139"/>
      <c r="I297" s="139"/>
      <c r="J297" s="139"/>
      <c r="K297" s="63"/>
      <c r="L297" s="63"/>
      <c r="M297" s="63"/>
      <c r="N297" s="63"/>
      <c r="O297" s="63"/>
      <c r="P297" s="63"/>
      <c r="Q297" s="63"/>
      <c r="R297" s="63"/>
      <c r="S297" s="63"/>
      <c r="T297" s="63"/>
      <c r="U297" s="63"/>
      <c r="V297" s="63"/>
      <c r="W297" s="63"/>
      <c r="X297" s="63"/>
      <c r="Y297" s="63"/>
      <c r="Z297" s="63"/>
      <c r="AA297" s="63"/>
      <c r="AB297" s="63"/>
      <c r="AC297" s="63"/>
      <c r="AD297" s="63"/>
      <c r="AE297" s="63"/>
      <c r="AF297" s="63"/>
      <c r="AG297" s="63"/>
      <c r="AH297" s="63"/>
      <c r="AI297" s="63"/>
      <c r="AJ297" s="63"/>
      <c r="AK297" s="63"/>
      <c r="AL297" s="63"/>
      <c r="AM297" s="63"/>
      <c r="AN297" s="63"/>
      <c r="AO297" s="63"/>
      <c r="AP297" s="63"/>
    </row>
    <row r="298" spans="1:42" s="60" customFormat="1" x14ac:dyDescent="0.2">
      <c r="A298" s="5"/>
      <c r="B298" s="5"/>
      <c r="C298" s="144"/>
      <c r="D298" s="65"/>
      <c r="E298" s="5"/>
      <c r="F298" s="190"/>
      <c r="G298" s="278"/>
      <c r="H298" s="139"/>
      <c r="I298" s="139"/>
      <c r="J298" s="139"/>
      <c r="K298" s="63"/>
      <c r="L298" s="63"/>
      <c r="M298" s="63"/>
      <c r="N298" s="63"/>
      <c r="O298" s="63"/>
      <c r="P298" s="63"/>
      <c r="Q298" s="63"/>
      <c r="R298" s="63"/>
      <c r="S298" s="63"/>
      <c r="T298" s="63"/>
      <c r="U298" s="63"/>
      <c r="V298" s="63"/>
      <c r="W298" s="63"/>
      <c r="X298" s="63"/>
      <c r="Y298" s="63"/>
      <c r="Z298" s="63"/>
      <c r="AA298" s="63"/>
      <c r="AB298" s="63"/>
      <c r="AC298" s="63"/>
      <c r="AD298" s="63"/>
      <c r="AE298" s="63"/>
      <c r="AF298" s="63"/>
      <c r="AG298" s="63"/>
      <c r="AH298" s="63"/>
      <c r="AI298" s="63"/>
      <c r="AJ298" s="63"/>
      <c r="AK298" s="63"/>
      <c r="AL298" s="63"/>
      <c r="AM298" s="63"/>
      <c r="AN298" s="63"/>
      <c r="AO298" s="63"/>
      <c r="AP298" s="63"/>
    </row>
    <row r="299" spans="1:42" s="60" customFormat="1" x14ac:dyDescent="0.2">
      <c r="A299" s="5"/>
      <c r="B299" s="5"/>
      <c r="C299" s="144"/>
      <c r="D299" s="65"/>
      <c r="E299" s="5"/>
      <c r="F299" s="190"/>
      <c r="G299" s="278"/>
      <c r="H299" s="139"/>
      <c r="I299" s="139"/>
      <c r="J299" s="139"/>
      <c r="K299" s="63"/>
      <c r="L299" s="63"/>
      <c r="M299" s="63"/>
      <c r="N299" s="63"/>
      <c r="O299" s="63"/>
      <c r="P299" s="63"/>
      <c r="Q299" s="63"/>
      <c r="R299" s="63"/>
      <c r="S299" s="63"/>
      <c r="T299" s="63"/>
      <c r="U299" s="63"/>
      <c r="V299" s="63"/>
      <c r="W299" s="63"/>
      <c r="X299" s="63"/>
      <c r="Y299" s="63"/>
      <c r="Z299" s="63"/>
      <c r="AA299" s="63"/>
      <c r="AB299" s="63"/>
      <c r="AC299" s="63"/>
      <c r="AD299" s="63"/>
      <c r="AE299" s="63"/>
      <c r="AF299" s="63"/>
      <c r="AG299" s="63"/>
      <c r="AH299" s="63"/>
      <c r="AI299" s="63"/>
      <c r="AJ299" s="63"/>
      <c r="AK299" s="63"/>
      <c r="AL299" s="63"/>
      <c r="AM299" s="63"/>
      <c r="AN299" s="63"/>
      <c r="AO299" s="63"/>
      <c r="AP299" s="63"/>
    </row>
    <row r="300" spans="1:42" s="60" customFormat="1" x14ac:dyDescent="0.2">
      <c r="A300" s="5"/>
      <c r="B300" s="5"/>
      <c r="C300" s="144"/>
      <c r="D300" s="65"/>
      <c r="E300" s="5"/>
      <c r="F300" s="190"/>
      <c r="G300" s="278"/>
      <c r="H300" s="139"/>
      <c r="I300" s="139"/>
      <c r="J300" s="139"/>
      <c r="K300" s="63"/>
      <c r="L300" s="63"/>
      <c r="M300" s="63"/>
      <c r="N300" s="63"/>
      <c r="O300" s="63"/>
      <c r="P300" s="63"/>
      <c r="Q300" s="63"/>
      <c r="R300" s="63"/>
      <c r="S300" s="63"/>
      <c r="T300" s="63"/>
      <c r="U300" s="63"/>
      <c r="V300" s="63"/>
      <c r="W300" s="63"/>
      <c r="X300" s="63"/>
      <c r="Y300" s="63"/>
      <c r="Z300" s="63"/>
      <c r="AA300" s="63"/>
      <c r="AB300" s="63"/>
      <c r="AC300" s="63"/>
      <c r="AD300" s="63"/>
      <c r="AE300" s="63"/>
      <c r="AF300" s="63"/>
      <c r="AG300" s="63"/>
      <c r="AH300" s="63"/>
      <c r="AI300" s="63"/>
      <c r="AJ300" s="63"/>
      <c r="AK300" s="63"/>
      <c r="AL300" s="63"/>
      <c r="AM300" s="63"/>
      <c r="AN300" s="63"/>
      <c r="AO300" s="63"/>
      <c r="AP300" s="63"/>
    </row>
    <row r="301" spans="1:42" s="60" customFormat="1" x14ac:dyDescent="0.2">
      <c r="A301" s="5"/>
      <c r="B301" s="5"/>
      <c r="C301" s="144"/>
      <c r="D301" s="65"/>
      <c r="E301" s="5"/>
      <c r="F301" s="190"/>
      <c r="G301" s="278"/>
      <c r="H301" s="139"/>
      <c r="I301" s="139"/>
      <c r="J301" s="139"/>
      <c r="K301" s="63"/>
      <c r="L301" s="63"/>
      <c r="M301" s="63"/>
      <c r="N301" s="63"/>
      <c r="O301" s="63"/>
      <c r="P301" s="63"/>
      <c r="Q301" s="63"/>
      <c r="R301" s="63"/>
      <c r="S301" s="63"/>
      <c r="T301" s="63"/>
      <c r="U301" s="63"/>
      <c r="V301" s="63"/>
      <c r="W301" s="63"/>
      <c r="X301" s="63"/>
      <c r="Y301" s="63"/>
      <c r="Z301" s="63"/>
      <c r="AA301" s="63"/>
      <c r="AB301" s="63"/>
      <c r="AC301" s="63"/>
      <c r="AD301" s="63"/>
      <c r="AE301" s="63"/>
      <c r="AF301" s="63"/>
      <c r="AG301" s="63"/>
      <c r="AH301" s="63"/>
      <c r="AI301" s="63"/>
      <c r="AJ301" s="63"/>
      <c r="AK301" s="63"/>
      <c r="AL301" s="63"/>
      <c r="AM301" s="63"/>
      <c r="AN301" s="63"/>
      <c r="AO301" s="63"/>
      <c r="AP301" s="63"/>
    </row>
    <row r="302" spans="1:42" s="60" customFormat="1" x14ac:dyDescent="0.2">
      <c r="A302" s="5"/>
      <c r="B302" s="5"/>
      <c r="C302" s="144"/>
      <c r="D302" s="65"/>
      <c r="E302" s="5"/>
      <c r="F302" s="190"/>
      <c r="G302" s="278"/>
      <c r="H302" s="139"/>
      <c r="I302" s="139"/>
      <c r="J302" s="139"/>
      <c r="K302" s="63"/>
      <c r="L302" s="63"/>
      <c r="M302" s="63"/>
      <c r="N302" s="63"/>
      <c r="O302" s="63"/>
      <c r="P302" s="63"/>
      <c r="Q302" s="63"/>
      <c r="R302" s="63"/>
      <c r="S302" s="63"/>
      <c r="T302" s="63"/>
      <c r="U302" s="63"/>
      <c r="V302" s="63"/>
      <c r="W302" s="63"/>
      <c r="X302" s="63"/>
      <c r="Y302" s="63"/>
      <c r="Z302" s="63"/>
      <c r="AA302" s="63"/>
      <c r="AB302" s="63"/>
      <c r="AC302" s="63"/>
      <c r="AD302" s="63"/>
      <c r="AE302" s="63"/>
      <c r="AF302" s="63"/>
      <c r="AG302" s="63"/>
      <c r="AH302" s="63"/>
      <c r="AI302" s="63"/>
      <c r="AJ302" s="63"/>
      <c r="AK302" s="63"/>
      <c r="AL302" s="63"/>
      <c r="AM302" s="63"/>
      <c r="AN302" s="63"/>
      <c r="AO302" s="63"/>
      <c r="AP302" s="63"/>
    </row>
    <row r="303" spans="1:42" s="60" customFormat="1" x14ac:dyDescent="0.2">
      <c r="A303" s="5"/>
      <c r="B303" s="5"/>
      <c r="C303" s="144"/>
      <c r="D303" s="65"/>
      <c r="E303" s="5"/>
      <c r="F303" s="190"/>
      <c r="G303" s="278"/>
      <c r="H303" s="139"/>
      <c r="I303" s="139"/>
      <c r="J303" s="139"/>
      <c r="K303" s="63"/>
      <c r="L303" s="63"/>
      <c r="M303" s="63"/>
      <c r="N303" s="63"/>
      <c r="O303" s="63"/>
      <c r="P303" s="63"/>
      <c r="Q303" s="63"/>
      <c r="R303" s="63"/>
      <c r="S303" s="63"/>
      <c r="T303" s="63"/>
      <c r="U303" s="63"/>
      <c r="V303" s="63"/>
      <c r="W303" s="63"/>
      <c r="X303" s="63"/>
      <c r="Y303" s="63"/>
      <c r="Z303" s="63"/>
      <c r="AA303" s="63"/>
      <c r="AB303" s="63"/>
      <c r="AC303" s="63"/>
      <c r="AD303" s="63"/>
      <c r="AE303" s="63"/>
      <c r="AF303" s="63"/>
      <c r="AG303" s="63"/>
      <c r="AH303" s="63"/>
      <c r="AI303" s="63"/>
      <c r="AJ303" s="63"/>
      <c r="AK303" s="63"/>
      <c r="AL303" s="63"/>
      <c r="AM303" s="63"/>
      <c r="AN303" s="63"/>
      <c r="AO303" s="63"/>
      <c r="AP303" s="63"/>
    </row>
    <row r="304" spans="1:42" s="60" customFormat="1" x14ac:dyDescent="0.2">
      <c r="A304" s="5"/>
      <c r="B304" s="5"/>
      <c r="C304" s="144"/>
      <c r="D304" s="65"/>
      <c r="E304" s="5"/>
      <c r="F304" s="190"/>
      <c r="G304" s="278"/>
      <c r="H304" s="139"/>
      <c r="I304" s="139"/>
      <c r="J304" s="139"/>
      <c r="K304" s="63"/>
      <c r="L304" s="63"/>
      <c r="M304" s="63"/>
      <c r="N304" s="63"/>
      <c r="O304" s="63"/>
      <c r="P304" s="63"/>
      <c r="Q304" s="63"/>
      <c r="R304" s="63"/>
      <c r="S304" s="63"/>
      <c r="T304" s="63"/>
      <c r="U304" s="63"/>
      <c r="V304" s="63"/>
      <c r="W304" s="63"/>
      <c r="X304" s="63"/>
      <c r="Y304" s="63"/>
      <c r="Z304" s="63"/>
      <c r="AA304" s="63"/>
      <c r="AB304" s="63"/>
      <c r="AC304" s="63"/>
      <c r="AD304" s="63"/>
      <c r="AE304" s="63"/>
      <c r="AF304" s="63"/>
      <c r="AG304" s="63"/>
      <c r="AH304" s="63"/>
      <c r="AI304" s="63"/>
      <c r="AJ304" s="63"/>
      <c r="AK304" s="63"/>
      <c r="AL304" s="63"/>
      <c r="AM304" s="63"/>
      <c r="AN304" s="63"/>
      <c r="AO304" s="63"/>
      <c r="AP304" s="63"/>
    </row>
    <row r="305" spans="1:42" s="60" customFormat="1" x14ac:dyDescent="0.2">
      <c r="A305" s="5"/>
      <c r="B305" s="5"/>
      <c r="C305" s="144"/>
      <c r="D305" s="65"/>
      <c r="E305" s="5"/>
      <c r="F305" s="190"/>
      <c r="G305" s="278"/>
      <c r="H305" s="139"/>
      <c r="I305" s="139"/>
      <c r="J305" s="139"/>
      <c r="K305" s="63"/>
      <c r="L305" s="63"/>
      <c r="M305" s="63"/>
      <c r="N305" s="63"/>
      <c r="O305" s="63"/>
      <c r="P305" s="63"/>
      <c r="Q305" s="63"/>
      <c r="R305" s="63"/>
      <c r="S305" s="63"/>
      <c r="T305" s="63"/>
      <c r="U305" s="63"/>
      <c r="V305" s="63"/>
      <c r="W305" s="63"/>
      <c r="X305" s="63"/>
      <c r="Y305" s="63"/>
      <c r="Z305" s="63"/>
      <c r="AA305" s="63"/>
      <c r="AB305" s="63"/>
      <c r="AC305" s="63"/>
      <c r="AD305" s="63"/>
      <c r="AE305" s="63"/>
      <c r="AF305" s="63"/>
      <c r="AG305" s="63"/>
      <c r="AH305" s="63"/>
      <c r="AI305" s="63"/>
      <c r="AJ305" s="63"/>
      <c r="AK305" s="63"/>
      <c r="AL305" s="63"/>
      <c r="AM305" s="63"/>
      <c r="AN305" s="63"/>
      <c r="AO305" s="63"/>
      <c r="AP305" s="63"/>
    </row>
    <row r="306" spans="1:42" s="60" customFormat="1" x14ac:dyDescent="0.2">
      <c r="A306" s="5"/>
      <c r="B306" s="5"/>
      <c r="C306" s="144"/>
      <c r="D306" s="65"/>
      <c r="E306" s="5"/>
      <c r="F306" s="190"/>
      <c r="G306" s="278"/>
      <c r="H306" s="139"/>
      <c r="I306" s="139"/>
      <c r="J306" s="139"/>
      <c r="K306" s="63"/>
      <c r="L306" s="63"/>
      <c r="M306" s="63"/>
      <c r="N306" s="63"/>
      <c r="O306" s="63"/>
      <c r="P306" s="63"/>
      <c r="Q306" s="63"/>
      <c r="R306" s="63"/>
      <c r="S306" s="63"/>
      <c r="T306" s="63"/>
      <c r="U306" s="63"/>
      <c r="V306" s="63"/>
      <c r="W306" s="63"/>
      <c r="X306" s="63"/>
      <c r="Y306" s="63"/>
      <c r="Z306" s="63"/>
      <c r="AA306" s="63"/>
      <c r="AB306" s="63"/>
      <c r="AC306" s="63"/>
      <c r="AD306" s="63"/>
      <c r="AE306" s="63"/>
      <c r="AF306" s="63"/>
      <c r="AG306" s="63"/>
      <c r="AH306" s="63"/>
      <c r="AI306" s="63"/>
      <c r="AJ306" s="63"/>
      <c r="AK306" s="63"/>
      <c r="AL306" s="63"/>
      <c r="AM306" s="63"/>
      <c r="AN306" s="63"/>
      <c r="AO306" s="63"/>
      <c r="AP306" s="63"/>
    </row>
    <row r="307" spans="1:42" s="60" customFormat="1" x14ac:dyDescent="0.2">
      <c r="A307" s="5"/>
      <c r="B307" s="5"/>
      <c r="C307" s="144"/>
      <c r="D307" s="65"/>
      <c r="E307" s="5"/>
      <c r="F307" s="190"/>
      <c r="G307" s="278"/>
      <c r="H307" s="139"/>
      <c r="I307" s="139"/>
      <c r="J307" s="139"/>
      <c r="K307" s="63"/>
      <c r="L307" s="63"/>
      <c r="M307" s="63"/>
      <c r="N307" s="63"/>
      <c r="O307" s="63"/>
      <c r="P307" s="63"/>
      <c r="Q307" s="63"/>
      <c r="R307" s="63"/>
      <c r="S307" s="63"/>
      <c r="T307" s="63"/>
      <c r="U307" s="63"/>
      <c r="V307" s="63"/>
      <c r="W307" s="63"/>
      <c r="X307" s="63"/>
      <c r="Y307" s="63"/>
      <c r="Z307" s="63"/>
      <c r="AA307" s="63"/>
      <c r="AB307" s="63"/>
      <c r="AC307" s="63"/>
      <c r="AD307" s="63"/>
      <c r="AE307" s="63"/>
      <c r="AF307" s="63"/>
      <c r="AG307" s="63"/>
      <c r="AH307" s="63"/>
      <c r="AI307" s="63"/>
      <c r="AJ307" s="63"/>
      <c r="AK307" s="63"/>
      <c r="AL307" s="63"/>
      <c r="AM307" s="63"/>
      <c r="AN307" s="63"/>
      <c r="AO307" s="63"/>
      <c r="AP307" s="63"/>
    </row>
    <row r="308" spans="1:42" s="60" customFormat="1" x14ac:dyDescent="0.2">
      <c r="A308" s="5"/>
      <c r="B308" s="5"/>
      <c r="C308" s="144"/>
      <c r="D308" s="65"/>
      <c r="E308" s="5"/>
      <c r="F308" s="190"/>
      <c r="G308" s="278"/>
      <c r="H308" s="139"/>
      <c r="I308" s="139"/>
      <c r="J308" s="139"/>
      <c r="K308" s="63"/>
      <c r="L308" s="63"/>
      <c r="M308" s="63"/>
      <c r="N308" s="63"/>
      <c r="O308" s="63"/>
      <c r="P308" s="63"/>
      <c r="Q308" s="63"/>
      <c r="R308" s="63"/>
      <c r="S308" s="63"/>
      <c r="T308" s="63"/>
      <c r="U308" s="63"/>
      <c r="V308" s="63"/>
      <c r="W308" s="63"/>
      <c r="X308" s="63"/>
      <c r="Y308" s="63"/>
      <c r="Z308" s="63"/>
      <c r="AA308" s="63"/>
      <c r="AB308" s="63"/>
      <c r="AC308" s="63"/>
      <c r="AD308" s="63"/>
      <c r="AE308" s="63"/>
      <c r="AF308" s="63"/>
      <c r="AG308" s="63"/>
      <c r="AH308" s="63"/>
      <c r="AI308" s="63"/>
      <c r="AJ308" s="63"/>
      <c r="AK308" s="63"/>
      <c r="AL308" s="63"/>
      <c r="AM308" s="63"/>
      <c r="AN308" s="63"/>
      <c r="AO308" s="63"/>
      <c r="AP308" s="63"/>
    </row>
    <row r="309" spans="1:42" s="60" customFormat="1" x14ac:dyDescent="0.2">
      <c r="A309" s="5"/>
      <c r="B309" s="5"/>
      <c r="C309" s="144"/>
      <c r="D309" s="65"/>
      <c r="E309" s="5"/>
      <c r="F309" s="190"/>
      <c r="G309" s="278"/>
      <c r="H309" s="139"/>
      <c r="I309" s="139"/>
      <c r="J309" s="139"/>
      <c r="K309" s="63"/>
      <c r="L309" s="63"/>
      <c r="M309" s="63"/>
      <c r="N309" s="63"/>
      <c r="O309" s="63"/>
      <c r="P309" s="63"/>
      <c r="Q309" s="63"/>
      <c r="R309" s="63"/>
      <c r="S309" s="63"/>
      <c r="T309" s="63"/>
      <c r="U309" s="63"/>
      <c r="V309" s="63"/>
      <c r="W309" s="63"/>
      <c r="X309" s="63"/>
      <c r="Y309" s="63"/>
      <c r="Z309" s="63"/>
      <c r="AA309" s="63"/>
      <c r="AB309" s="63"/>
      <c r="AC309" s="63"/>
      <c r="AD309" s="63"/>
      <c r="AE309" s="63"/>
      <c r="AF309" s="63"/>
      <c r="AG309" s="63"/>
      <c r="AH309" s="63"/>
      <c r="AI309" s="63"/>
      <c r="AJ309" s="63"/>
      <c r="AK309" s="63"/>
      <c r="AL309" s="63"/>
      <c r="AM309" s="63"/>
      <c r="AN309" s="63"/>
      <c r="AO309" s="63"/>
      <c r="AP309" s="63"/>
    </row>
    <row r="310" spans="1:42" s="60" customFormat="1" x14ac:dyDescent="0.2">
      <c r="A310" s="5"/>
      <c r="B310" s="5"/>
      <c r="C310" s="144"/>
      <c r="D310" s="65"/>
      <c r="E310" s="5"/>
      <c r="F310" s="190"/>
      <c r="G310" s="278"/>
      <c r="H310" s="139"/>
      <c r="I310" s="139"/>
      <c r="J310" s="139"/>
      <c r="K310" s="63"/>
      <c r="L310" s="63"/>
      <c r="M310" s="63"/>
      <c r="N310" s="63"/>
      <c r="O310" s="63"/>
      <c r="P310" s="63"/>
      <c r="Q310" s="63"/>
      <c r="R310" s="63"/>
      <c r="S310" s="63"/>
      <c r="T310" s="63"/>
      <c r="U310" s="63"/>
      <c r="V310" s="63"/>
      <c r="W310" s="63"/>
      <c r="X310" s="63"/>
      <c r="Y310" s="63"/>
      <c r="Z310" s="63"/>
      <c r="AA310" s="63"/>
      <c r="AB310" s="63"/>
      <c r="AC310" s="63"/>
      <c r="AD310" s="63"/>
      <c r="AE310" s="63"/>
      <c r="AF310" s="63"/>
      <c r="AG310" s="63"/>
      <c r="AH310" s="63"/>
      <c r="AI310" s="63"/>
      <c r="AJ310" s="63"/>
      <c r="AK310" s="63"/>
      <c r="AL310" s="63"/>
      <c r="AM310" s="63"/>
      <c r="AN310" s="63"/>
      <c r="AO310" s="63"/>
      <c r="AP310" s="63"/>
    </row>
    <row r="311" spans="1:42" s="60" customFormat="1" x14ac:dyDescent="0.2">
      <c r="A311" s="5"/>
      <c r="B311" s="5"/>
      <c r="C311" s="144"/>
      <c r="D311" s="65"/>
      <c r="E311" s="5"/>
      <c r="F311" s="190"/>
      <c r="G311" s="278"/>
      <c r="H311" s="139"/>
      <c r="I311" s="139"/>
      <c r="J311" s="139"/>
      <c r="K311" s="63"/>
      <c r="L311" s="63"/>
      <c r="M311" s="63"/>
      <c r="N311" s="63"/>
      <c r="O311" s="63"/>
      <c r="P311" s="63"/>
      <c r="Q311" s="63"/>
      <c r="R311" s="63"/>
      <c r="S311" s="63"/>
      <c r="T311" s="63"/>
      <c r="U311" s="63"/>
      <c r="V311" s="63"/>
      <c r="W311" s="63"/>
      <c r="X311" s="63"/>
      <c r="Y311" s="63"/>
      <c r="Z311" s="63"/>
      <c r="AA311" s="63"/>
      <c r="AB311" s="63"/>
      <c r="AC311" s="63"/>
      <c r="AD311" s="63"/>
      <c r="AE311" s="63"/>
      <c r="AF311" s="63"/>
      <c r="AG311" s="63"/>
      <c r="AH311" s="63"/>
      <c r="AI311" s="63"/>
      <c r="AJ311" s="63"/>
      <c r="AK311" s="63"/>
      <c r="AL311" s="63"/>
      <c r="AM311" s="63"/>
      <c r="AN311" s="63"/>
      <c r="AO311" s="63"/>
      <c r="AP311" s="63"/>
    </row>
    <row r="312" spans="1:42" s="60" customFormat="1" x14ac:dyDescent="0.2">
      <c r="A312" s="5"/>
      <c r="B312" s="5"/>
      <c r="C312" s="144"/>
      <c r="D312" s="65"/>
      <c r="E312" s="5"/>
      <c r="F312" s="190"/>
      <c r="G312" s="278"/>
      <c r="H312" s="139"/>
      <c r="I312" s="139"/>
      <c r="J312" s="139"/>
      <c r="K312" s="63"/>
      <c r="L312" s="63"/>
      <c r="M312" s="63"/>
      <c r="N312" s="63"/>
      <c r="O312" s="63"/>
      <c r="P312" s="63"/>
      <c r="Q312" s="63"/>
      <c r="R312" s="63"/>
      <c r="S312" s="63"/>
      <c r="T312" s="63"/>
      <c r="U312" s="63"/>
      <c r="V312" s="63"/>
      <c r="W312" s="63"/>
      <c r="X312" s="63"/>
      <c r="Y312" s="63"/>
      <c r="Z312" s="63"/>
      <c r="AA312" s="63"/>
      <c r="AB312" s="63"/>
      <c r="AC312" s="63"/>
      <c r="AD312" s="63"/>
      <c r="AE312" s="63"/>
      <c r="AF312" s="63"/>
      <c r="AG312" s="63"/>
      <c r="AH312" s="63"/>
      <c r="AI312" s="63"/>
      <c r="AJ312" s="63"/>
      <c r="AK312" s="63"/>
      <c r="AL312" s="63"/>
      <c r="AM312" s="63"/>
      <c r="AN312" s="63"/>
      <c r="AO312" s="63"/>
      <c r="AP312" s="63"/>
    </row>
    <row r="313" spans="1:42" s="60" customFormat="1" x14ac:dyDescent="0.2">
      <c r="A313" s="5"/>
      <c r="B313" s="5"/>
      <c r="C313" s="144"/>
      <c r="D313" s="65"/>
      <c r="E313" s="5"/>
      <c r="F313" s="190"/>
      <c r="G313" s="278"/>
      <c r="H313" s="139"/>
      <c r="I313" s="139"/>
      <c r="J313" s="139"/>
      <c r="K313" s="63"/>
      <c r="L313" s="63"/>
      <c r="M313" s="63"/>
      <c r="N313" s="63"/>
      <c r="O313" s="63"/>
      <c r="P313" s="63"/>
      <c r="Q313" s="63"/>
      <c r="R313" s="63"/>
      <c r="S313" s="63"/>
      <c r="T313" s="63"/>
      <c r="U313" s="63"/>
      <c r="V313" s="63"/>
      <c r="W313" s="63"/>
      <c r="X313" s="63"/>
      <c r="Y313" s="63"/>
      <c r="Z313" s="63"/>
      <c r="AA313" s="63"/>
      <c r="AB313" s="63"/>
      <c r="AC313" s="63"/>
      <c r="AD313" s="63"/>
      <c r="AE313" s="63"/>
      <c r="AF313" s="63"/>
      <c r="AG313" s="63"/>
      <c r="AH313" s="63"/>
      <c r="AI313" s="63"/>
      <c r="AJ313" s="63"/>
      <c r="AK313" s="63"/>
      <c r="AL313" s="63"/>
      <c r="AM313" s="63"/>
      <c r="AN313" s="63"/>
      <c r="AO313" s="63"/>
      <c r="AP313" s="63"/>
    </row>
    <row r="314" spans="1:42" s="60" customFormat="1" x14ac:dyDescent="0.2">
      <c r="A314" s="5"/>
      <c r="B314" s="5"/>
      <c r="C314" s="144"/>
      <c r="D314" s="65"/>
      <c r="E314" s="5"/>
      <c r="F314" s="190"/>
      <c r="G314" s="278"/>
      <c r="H314" s="139"/>
      <c r="I314" s="139"/>
      <c r="J314" s="139"/>
      <c r="K314" s="63"/>
      <c r="L314" s="63"/>
      <c r="M314" s="63"/>
      <c r="N314" s="63"/>
      <c r="O314" s="63"/>
      <c r="P314" s="63"/>
      <c r="Q314" s="63"/>
      <c r="R314" s="63"/>
      <c r="S314" s="63"/>
      <c r="T314" s="63"/>
      <c r="U314" s="63"/>
      <c r="V314" s="63"/>
      <c r="W314" s="63"/>
      <c r="X314" s="63"/>
      <c r="Y314" s="63"/>
      <c r="Z314" s="63"/>
      <c r="AA314" s="63"/>
      <c r="AB314" s="63"/>
      <c r="AC314" s="63"/>
      <c r="AD314" s="63"/>
      <c r="AE314" s="63"/>
      <c r="AF314" s="63"/>
      <c r="AG314" s="63"/>
      <c r="AH314" s="63"/>
      <c r="AI314" s="63"/>
      <c r="AJ314" s="63"/>
      <c r="AK314" s="63"/>
      <c r="AL314" s="63"/>
      <c r="AM314" s="63"/>
      <c r="AN314" s="63"/>
      <c r="AO314" s="63"/>
      <c r="AP314" s="63"/>
    </row>
    <row r="315" spans="1:42" s="60" customFormat="1" x14ac:dyDescent="0.2">
      <c r="A315" s="5"/>
      <c r="B315" s="5"/>
      <c r="C315" s="144"/>
      <c r="D315" s="65"/>
      <c r="E315" s="5"/>
      <c r="F315" s="190"/>
      <c r="G315" s="278"/>
      <c r="H315" s="139"/>
      <c r="I315" s="139"/>
      <c r="J315" s="139"/>
      <c r="K315" s="63"/>
      <c r="L315" s="63"/>
      <c r="M315" s="63"/>
      <c r="N315" s="63"/>
      <c r="O315" s="63"/>
      <c r="P315" s="63"/>
      <c r="Q315" s="63"/>
      <c r="R315" s="63"/>
      <c r="S315" s="63"/>
      <c r="T315" s="63"/>
      <c r="U315" s="63"/>
      <c r="V315" s="63"/>
      <c r="W315" s="63"/>
      <c r="X315" s="63"/>
      <c r="Y315" s="63"/>
      <c r="Z315" s="63"/>
      <c r="AA315" s="63"/>
      <c r="AB315" s="63"/>
      <c r="AC315" s="63"/>
      <c r="AD315" s="63"/>
      <c r="AE315" s="63"/>
      <c r="AF315" s="63"/>
      <c r="AG315" s="63"/>
      <c r="AH315" s="63"/>
      <c r="AI315" s="63"/>
      <c r="AJ315" s="63"/>
      <c r="AK315" s="63"/>
      <c r="AL315" s="63"/>
      <c r="AM315" s="63"/>
      <c r="AN315" s="63"/>
      <c r="AO315" s="63"/>
      <c r="AP315" s="63"/>
    </row>
    <row r="316" spans="1:42" s="60" customFormat="1" x14ac:dyDescent="0.2">
      <c r="A316" s="5"/>
      <c r="B316" s="5"/>
      <c r="C316" s="144"/>
      <c r="D316" s="65"/>
      <c r="E316" s="5"/>
      <c r="F316" s="190"/>
      <c r="G316" s="278"/>
      <c r="H316" s="139"/>
      <c r="I316" s="139"/>
      <c r="J316" s="139"/>
      <c r="K316" s="63"/>
      <c r="L316" s="63"/>
      <c r="M316" s="63"/>
      <c r="N316" s="63"/>
      <c r="O316" s="63"/>
      <c r="P316" s="63"/>
      <c r="Q316" s="63"/>
      <c r="R316" s="63"/>
      <c r="S316" s="63"/>
      <c r="T316" s="63"/>
      <c r="U316" s="63"/>
      <c r="V316" s="63"/>
      <c r="W316" s="63"/>
      <c r="X316" s="63"/>
      <c r="Y316" s="63"/>
      <c r="Z316" s="63"/>
      <c r="AA316" s="63"/>
      <c r="AB316" s="63"/>
      <c r="AC316" s="63"/>
      <c r="AD316" s="63"/>
      <c r="AE316" s="63"/>
      <c r="AF316" s="63"/>
      <c r="AG316" s="63"/>
      <c r="AH316" s="63"/>
      <c r="AI316" s="63"/>
      <c r="AJ316" s="63"/>
      <c r="AK316" s="63"/>
      <c r="AL316" s="63"/>
      <c r="AM316" s="63"/>
      <c r="AN316" s="63"/>
      <c r="AO316" s="63"/>
      <c r="AP316" s="63"/>
    </row>
    <row r="317" spans="1:42" s="60" customFormat="1" x14ac:dyDescent="0.2">
      <c r="A317" s="5"/>
      <c r="B317" s="5"/>
      <c r="C317" s="144"/>
      <c r="D317" s="65"/>
      <c r="E317" s="5"/>
      <c r="F317" s="190"/>
      <c r="G317" s="278"/>
      <c r="H317" s="139"/>
      <c r="I317" s="139"/>
      <c r="J317" s="139"/>
      <c r="K317" s="63"/>
      <c r="L317" s="63"/>
      <c r="M317" s="63"/>
      <c r="N317" s="63"/>
      <c r="O317" s="63"/>
      <c r="P317" s="63"/>
      <c r="Q317" s="63"/>
      <c r="R317" s="63"/>
      <c r="S317" s="63"/>
      <c r="T317" s="63"/>
      <c r="U317" s="63"/>
      <c r="V317" s="63"/>
      <c r="W317" s="63"/>
      <c r="X317" s="63"/>
      <c r="Y317" s="63"/>
      <c r="Z317" s="63"/>
      <c r="AA317" s="63"/>
      <c r="AB317" s="63"/>
      <c r="AC317" s="63"/>
      <c r="AD317" s="63"/>
      <c r="AE317" s="63"/>
      <c r="AF317" s="63"/>
      <c r="AG317" s="63"/>
      <c r="AH317" s="63"/>
      <c r="AI317" s="63"/>
      <c r="AJ317" s="63"/>
      <c r="AK317" s="63"/>
      <c r="AL317" s="63"/>
      <c r="AM317" s="63"/>
      <c r="AN317" s="63"/>
      <c r="AO317" s="63"/>
      <c r="AP317" s="63"/>
    </row>
    <row r="318" spans="1:42" s="60" customFormat="1" x14ac:dyDescent="0.2">
      <c r="A318" s="5"/>
      <c r="B318" s="5"/>
      <c r="C318" s="144"/>
      <c r="D318" s="65"/>
      <c r="E318" s="5"/>
      <c r="F318" s="190"/>
      <c r="G318" s="278"/>
      <c r="H318" s="139"/>
      <c r="I318" s="139"/>
      <c r="J318" s="139"/>
      <c r="K318" s="63"/>
      <c r="L318" s="63"/>
      <c r="M318" s="63"/>
      <c r="N318" s="63"/>
      <c r="O318" s="63"/>
      <c r="P318" s="63"/>
      <c r="Q318" s="63"/>
      <c r="R318" s="63"/>
      <c r="S318" s="63"/>
      <c r="T318" s="63"/>
      <c r="U318" s="63"/>
      <c r="V318" s="63"/>
      <c r="W318" s="63"/>
      <c r="X318" s="63"/>
      <c r="Y318" s="63"/>
      <c r="Z318" s="63"/>
      <c r="AA318" s="63"/>
      <c r="AB318" s="63"/>
      <c r="AC318" s="63"/>
      <c r="AD318" s="63"/>
      <c r="AE318" s="63"/>
      <c r="AF318" s="63"/>
      <c r="AG318" s="63"/>
      <c r="AH318" s="63"/>
      <c r="AI318" s="63"/>
      <c r="AJ318" s="63"/>
      <c r="AK318" s="63"/>
      <c r="AL318" s="63"/>
      <c r="AM318" s="63"/>
      <c r="AN318" s="63"/>
      <c r="AO318" s="63"/>
      <c r="AP318" s="63"/>
    </row>
    <row r="319" spans="1:42" s="60" customFormat="1" x14ac:dyDescent="0.2">
      <c r="A319" s="5"/>
      <c r="B319" s="5"/>
      <c r="C319" s="144"/>
      <c r="D319" s="65"/>
      <c r="E319" s="5"/>
      <c r="F319" s="190"/>
      <c r="G319" s="278"/>
      <c r="H319" s="139"/>
      <c r="I319" s="139"/>
      <c r="J319" s="139"/>
      <c r="K319" s="63"/>
      <c r="L319" s="63"/>
      <c r="M319" s="63"/>
      <c r="N319" s="63"/>
      <c r="O319" s="63"/>
      <c r="P319" s="63"/>
      <c r="Q319" s="63"/>
      <c r="R319" s="63"/>
      <c r="S319" s="63"/>
      <c r="T319" s="63"/>
      <c r="U319" s="63"/>
      <c r="V319" s="63"/>
      <c r="W319" s="63"/>
      <c r="X319" s="63"/>
      <c r="Y319" s="63"/>
      <c r="Z319" s="63"/>
      <c r="AA319" s="63"/>
      <c r="AB319" s="63"/>
      <c r="AC319" s="63"/>
      <c r="AD319" s="63"/>
      <c r="AE319" s="63"/>
      <c r="AF319" s="63"/>
      <c r="AG319" s="63"/>
      <c r="AH319" s="63"/>
      <c r="AI319" s="63"/>
      <c r="AJ319" s="63"/>
      <c r="AK319" s="63"/>
      <c r="AL319" s="63"/>
      <c r="AM319" s="63"/>
      <c r="AN319" s="63"/>
      <c r="AO319" s="63"/>
      <c r="AP319" s="63"/>
    </row>
    <row r="320" spans="1:42" s="60" customFormat="1" x14ac:dyDescent="0.2">
      <c r="A320" s="5"/>
      <c r="B320" s="5"/>
      <c r="C320" s="144"/>
      <c r="D320" s="65"/>
      <c r="E320" s="5"/>
      <c r="F320" s="190"/>
      <c r="G320" s="278"/>
      <c r="H320" s="139"/>
      <c r="I320" s="139"/>
      <c r="J320" s="139"/>
      <c r="K320" s="63"/>
      <c r="L320" s="63"/>
      <c r="M320" s="63"/>
      <c r="N320" s="63"/>
      <c r="O320" s="63"/>
      <c r="P320" s="63"/>
      <c r="Q320" s="63"/>
      <c r="R320" s="63"/>
      <c r="S320" s="63"/>
      <c r="T320" s="63"/>
      <c r="U320" s="63"/>
      <c r="V320" s="63"/>
      <c r="W320" s="63"/>
      <c r="X320" s="63"/>
      <c r="Y320" s="63"/>
      <c r="Z320" s="63"/>
      <c r="AA320" s="63"/>
      <c r="AB320" s="63"/>
      <c r="AC320" s="63"/>
      <c r="AD320" s="63"/>
      <c r="AE320" s="63"/>
      <c r="AF320" s="63"/>
      <c r="AG320" s="63"/>
      <c r="AH320" s="63"/>
      <c r="AI320" s="63"/>
      <c r="AJ320" s="63"/>
      <c r="AK320" s="63"/>
      <c r="AL320" s="63"/>
      <c r="AM320" s="63"/>
      <c r="AN320" s="63"/>
      <c r="AO320" s="63"/>
      <c r="AP320" s="63"/>
    </row>
    <row r="321" spans="1:42" s="60" customFormat="1" x14ac:dyDescent="0.2">
      <c r="A321" s="5"/>
      <c r="B321" s="5"/>
      <c r="C321" s="144"/>
      <c r="D321" s="65"/>
      <c r="E321" s="5"/>
      <c r="F321" s="190"/>
      <c r="G321" s="278"/>
      <c r="H321" s="139"/>
      <c r="I321" s="139"/>
      <c r="J321" s="139"/>
      <c r="K321" s="63"/>
      <c r="L321" s="63"/>
      <c r="M321" s="63"/>
      <c r="N321" s="63"/>
      <c r="O321" s="63"/>
      <c r="P321" s="63"/>
      <c r="Q321" s="63"/>
      <c r="R321" s="63"/>
      <c r="S321" s="63"/>
      <c r="T321" s="63"/>
      <c r="U321" s="63"/>
      <c r="V321" s="63"/>
      <c r="W321" s="63"/>
      <c r="X321" s="63"/>
      <c r="Y321" s="63"/>
      <c r="Z321" s="63"/>
      <c r="AA321" s="63"/>
      <c r="AB321" s="63"/>
      <c r="AC321" s="63"/>
      <c r="AD321" s="63"/>
      <c r="AE321" s="63"/>
      <c r="AF321" s="63"/>
      <c r="AG321" s="63"/>
      <c r="AH321" s="63"/>
      <c r="AI321" s="63"/>
      <c r="AJ321" s="63"/>
      <c r="AK321" s="63"/>
      <c r="AL321" s="63"/>
      <c r="AM321" s="63"/>
      <c r="AN321" s="63"/>
      <c r="AO321" s="63"/>
      <c r="AP321" s="63"/>
    </row>
    <row r="322" spans="1:42" s="60" customFormat="1" x14ac:dyDescent="0.2">
      <c r="A322" s="5"/>
      <c r="B322" s="5"/>
      <c r="C322" s="144"/>
      <c r="D322" s="65"/>
      <c r="E322" s="5"/>
      <c r="F322" s="190"/>
      <c r="G322" s="278"/>
      <c r="H322" s="139"/>
      <c r="I322" s="139"/>
      <c r="J322" s="139"/>
      <c r="K322" s="63"/>
      <c r="L322" s="63"/>
      <c r="M322" s="63"/>
      <c r="N322" s="63"/>
      <c r="O322" s="63"/>
      <c r="P322" s="63"/>
      <c r="Q322" s="63"/>
      <c r="R322" s="63"/>
      <c r="S322" s="63"/>
      <c r="T322" s="63"/>
      <c r="U322" s="63"/>
      <c r="V322" s="63"/>
      <c r="W322" s="63"/>
      <c r="X322" s="63"/>
      <c r="Y322" s="63"/>
      <c r="Z322" s="63"/>
      <c r="AA322" s="63"/>
      <c r="AB322" s="63"/>
      <c r="AC322" s="63"/>
      <c r="AD322" s="63"/>
      <c r="AE322" s="63"/>
      <c r="AF322" s="63"/>
      <c r="AG322" s="63"/>
      <c r="AH322" s="63"/>
      <c r="AI322" s="63"/>
      <c r="AJ322" s="63"/>
      <c r="AK322" s="63"/>
      <c r="AL322" s="63"/>
      <c r="AM322" s="63"/>
      <c r="AN322" s="63"/>
      <c r="AO322" s="63"/>
      <c r="AP322" s="63"/>
    </row>
    <row r="323" spans="1:42" s="60" customFormat="1" x14ac:dyDescent="0.2">
      <c r="A323" s="5"/>
      <c r="B323" s="5"/>
      <c r="C323" s="144"/>
      <c r="D323" s="65"/>
      <c r="E323" s="5"/>
      <c r="F323" s="190"/>
      <c r="G323" s="278"/>
      <c r="H323" s="139"/>
      <c r="I323" s="139"/>
      <c r="J323" s="139"/>
      <c r="K323" s="63"/>
      <c r="L323" s="63"/>
      <c r="M323" s="63"/>
      <c r="N323" s="63"/>
      <c r="O323" s="63"/>
      <c r="P323" s="63"/>
      <c r="Q323" s="63"/>
      <c r="R323" s="63"/>
      <c r="S323" s="63"/>
      <c r="T323" s="63"/>
      <c r="U323" s="63"/>
      <c r="V323" s="63"/>
      <c r="W323" s="63"/>
      <c r="X323" s="63"/>
      <c r="Y323" s="63"/>
      <c r="Z323" s="63"/>
      <c r="AA323" s="63"/>
      <c r="AB323" s="63"/>
      <c r="AC323" s="63"/>
      <c r="AD323" s="63"/>
      <c r="AE323" s="63"/>
      <c r="AF323" s="63"/>
      <c r="AG323" s="63"/>
      <c r="AH323" s="63"/>
      <c r="AI323" s="63"/>
      <c r="AJ323" s="63"/>
      <c r="AK323" s="63"/>
      <c r="AL323" s="63"/>
      <c r="AM323" s="63"/>
      <c r="AN323" s="63"/>
      <c r="AO323" s="63"/>
      <c r="AP323" s="63"/>
    </row>
    <row r="324" spans="1:42" s="60" customFormat="1" x14ac:dyDescent="0.2">
      <c r="A324" s="5"/>
      <c r="B324" s="5"/>
      <c r="C324" s="144"/>
      <c r="D324" s="65"/>
      <c r="E324" s="5"/>
      <c r="F324" s="190"/>
      <c r="G324" s="278"/>
      <c r="H324" s="139"/>
      <c r="I324" s="139"/>
      <c r="J324" s="139"/>
      <c r="K324" s="63"/>
      <c r="L324" s="63"/>
      <c r="M324" s="63"/>
      <c r="N324" s="63"/>
      <c r="O324" s="63"/>
      <c r="P324" s="63"/>
      <c r="Q324" s="63"/>
      <c r="R324" s="63"/>
      <c r="S324" s="63"/>
      <c r="T324" s="63"/>
      <c r="U324" s="63"/>
      <c r="V324" s="63"/>
      <c r="W324" s="63"/>
      <c r="X324" s="63"/>
      <c r="Y324" s="63"/>
      <c r="Z324" s="63"/>
      <c r="AA324" s="63"/>
      <c r="AB324" s="63"/>
      <c r="AC324" s="63"/>
      <c r="AD324" s="63"/>
      <c r="AE324" s="63"/>
      <c r="AF324" s="63"/>
      <c r="AG324" s="63"/>
      <c r="AH324" s="63"/>
      <c r="AI324" s="63"/>
      <c r="AJ324" s="63"/>
      <c r="AK324" s="63"/>
      <c r="AL324" s="63"/>
      <c r="AM324" s="63"/>
      <c r="AN324" s="63"/>
      <c r="AO324" s="63"/>
      <c r="AP324" s="63"/>
    </row>
    <row r="325" spans="1:42" s="60" customFormat="1" x14ac:dyDescent="0.2">
      <c r="A325" s="5"/>
      <c r="B325" s="5"/>
      <c r="C325" s="144"/>
      <c r="D325" s="65"/>
      <c r="E325" s="5"/>
      <c r="F325" s="190"/>
      <c r="G325" s="278"/>
      <c r="H325" s="139"/>
      <c r="I325" s="139"/>
      <c r="J325" s="139"/>
      <c r="K325" s="63"/>
      <c r="L325" s="63"/>
      <c r="M325" s="63"/>
      <c r="N325" s="63"/>
      <c r="O325" s="63"/>
      <c r="P325" s="63"/>
      <c r="Q325" s="63"/>
      <c r="R325" s="63"/>
      <c r="S325" s="63"/>
      <c r="T325" s="63"/>
      <c r="U325" s="63"/>
      <c r="V325" s="63"/>
      <c r="W325" s="63"/>
      <c r="X325" s="63"/>
      <c r="Y325" s="63"/>
      <c r="Z325" s="63"/>
      <c r="AA325" s="63"/>
      <c r="AB325" s="63"/>
      <c r="AC325" s="63"/>
      <c r="AD325" s="63"/>
      <c r="AE325" s="63"/>
      <c r="AF325" s="63"/>
      <c r="AG325" s="63"/>
      <c r="AH325" s="63"/>
      <c r="AI325" s="63"/>
      <c r="AJ325" s="63"/>
      <c r="AK325" s="63"/>
      <c r="AL325" s="63"/>
      <c r="AM325" s="63"/>
      <c r="AN325" s="63"/>
      <c r="AO325" s="63"/>
      <c r="AP325" s="63"/>
    </row>
    <row r="326" spans="1:42" s="60" customFormat="1" x14ac:dyDescent="0.2">
      <c r="A326" s="5"/>
      <c r="B326" s="5"/>
      <c r="C326" s="144"/>
      <c r="D326" s="65"/>
      <c r="E326" s="5"/>
      <c r="F326" s="190"/>
      <c r="G326" s="278"/>
      <c r="H326" s="139"/>
      <c r="I326" s="139"/>
      <c r="J326" s="139"/>
      <c r="K326" s="63"/>
      <c r="L326" s="63"/>
      <c r="M326" s="63"/>
      <c r="N326" s="63"/>
      <c r="O326" s="63"/>
      <c r="P326" s="63"/>
      <c r="Q326" s="63"/>
      <c r="R326" s="63"/>
      <c r="S326" s="63"/>
      <c r="T326" s="63"/>
      <c r="U326" s="63"/>
      <c r="V326" s="63"/>
      <c r="W326" s="63"/>
      <c r="X326" s="63"/>
      <c r="Y326" s="63"/>
      <c r="Z326" s="63"/>
      <c r="AA326" s="63"/>
      <c r="AB326" s="63"/>
      <c r="AC326" s="63"/>
      <c r="AD326" s="63"/>
      <c r="AE326" s="63"/>
      <c r="AF326" s="63"/>
      <c r="AG326" s="63"/>
      <c r="AH326" s="63"/>
      <c r="AI326" s="63"/>
      <c r="AJ326" s="63"/>
      <c r="AK326" s="63"/>
      <c r="AL326" s="63"/>
      <c r="AM326" s="63"/>
      <c r="AN326" s="63"/>
      <c r="AO326" s="63"/>
      <c r="AP326" s="63"/>
    </row>
    <row r="327" spans="1:42" s="60" customFormat="1" x14ac:dyDescent="0.2">
      <c r="A327" s="5"/>
      <c r="B327" s="5"/>
      <c r="C327" s="144"/>
      <c r="D327" s="65"/>
      <c r="E327" s="5"/>
      <c r="F327" s="190"/>
      <c r="G327" s="278"/>
      <c r="H327" s="139"/>
      <c r="I327" s="139"/>
      <c r="J327" s="139"/>
      <c r="K327" s="63"/>
      <c r="L327" s="63"/>
      <c r="M327" s="63"/>
      <c r="N327" s="63"/>
      <c r="O327" s="63"/>
      <c r="P327" s="63"/>
      <c r="Q327" s="63"/>
      <c r="R327" s="63"/>
      <c r="S327" s="63"/>
      <c r="T327" s="63"/>
      <c r="U327" s="63"/>
      <c r="V327" s="63"/>
      <c r="W327" s="63"/>
      <c r="X327" s="63"/>
      <c r="Y327" s="63"/>
      <c r="Z327" s="63"/>
      <c r="AA327" s="63"/>
      <c r="AB327" s="63"/>
      <c r="AC327" s="63"/>
      <c r="AD327" s="63"/>
      <c r="AE327" s="63"/>
      <c r="AF327" s="63"/>
      <c r="AG327" s="63"/>
      <c r="AH327" s="63"/>
      <c r="AI327" s="63"/>
      <c r="AJ327" s="63"/>
      <c r="AK327" s="63"/>
      <c r="AL327" s="63"/>
      <c r="AM327" s="63"/>
      <c r="AN327" s="63"/>
      <c r="AO327" s="63"/>
      <c r="AP327" s="63"/>
    </row>
    <row r="328" spans="1:42" s="60" customFormat="1" x14ac:dyDescent="0.2">
      <c r="A328" s="5"/>
      <c r="B328" s="5"/>
      <c r="C328" s="144"/>
      <c r="D328" s="65"/>
      <c r="E328" s="5"/>
      <c r="F328" s="190"/>
      <c r="G328" s="278"/>
      <c r="H328" s="139"/>
      <c r="I328" s="139"/>
      <c r="J328" s="139"/>
      <c r="K328" s="63"/>
      <c r="L328" s="63"/>
      <c r="M328" s="63"/>
      <c r="N328" s="63"/>
      <c r="O328" s="63"/>
      <c r="P328" s="63"/>
      <c r="Q328" s="63"/>
      <c r="R328" s="63"/>
      <c r="S328" s="63"/>
      <c r="T328" s="63"/>
      <c r="U328" s="63"/>
      <c r="V328" s="63"/>
      <c r="W328" s="63"/>
      <c r="X328" s="63"/>
      <c r="Y328" s="63"/>
      <c r="Z328" s="63"/>
      <c r="AA328" s="63"/>
      <c r="AB328" s="63"/>
      <c r="AC328" s="63"/>
      <c r="AD328" s="63"/>
      <c r="AE328" s="63"/>
      <c r="AF328" s="63"/>
      <c r="AG328" s="63"/>
      <c r="AH328" s="63"/>
      <c r="AI328" s="63"/>
      <c r="AJ328" s="63"/>
      <c r="AK328" s="63"/>
      <c r="AL328" s="63"/>
      <c r="AM328" s="63"/>
      <c r="AN328" s="63"/>
      <c r="AO328" s="63"/>
      <c r="AP328" s="63"/>
    </row>
    <row r="329" spans="1:42" s="60" customFormat="1" x14ac:dyDescent="0.2">
      <c r="A329" s="5"/>
      <c r="B329" s="5"/>
      <c r="C329" s="144"/>
      <c r="D329" s="65"/>
      <c r="E329" s="5"/>
      <c r="F329" s="190"/>
      <c r="G329" s="278"/>
      <c r="H329" s="139"/>
      <c r="I329" s="139"/>
      <c r="J329" s="139"/>
      <c r="K329" s="63"/>
      <c r="L329" s="63"/>
      <c r="M329" s="63"/>
      <c r="N329" s="63"/>
      <c r="O329" s="63"/>
      <c r="P329" s="63"/>
      <c r="Q329" s="63"/>
      <c r="R329" s="63"/>
      <c r="S329" s="63"/>
      <c r="T329" s="63"/>
      <c r="U329" s="63"/>
      <c r="V329" s="63"/>
      <c r="W329" s="63"/>
      <c r="X329" s="63"/>
      <c r="Y329" s="63"/>
      <c r="Z329" s="63"/>
      <c r="AA329" s="63"/>
      <c r="AB329" s="63"/>
      <c r="AC329" s="63"/>
      <c r="AD329" s="63"/>
      <c r="AE329" s="63"/>
      <c r="AF329" s="63"/>
      <c r="AG329" s="63"/>
      <c r="AH329" s="63"/>
      <c r="AI329" s="63"/>
      <c r="AJ329" s="63"/>
      <c r="AK329" s="63"/>
      <c r="AL329" s="63"/>
      <c r="AM329" s="63"/>
      <c r="AN329" s="63"/>
      <c r="AO329" s="63"/>
      <c r="AP329" s="63"/>
    </row>
    <row r="330" spans="1:42" s="60" customFormat="1" x14ac:dyDescent="0.2">
      <c r="A330" s="5"/>
      <c r="B330" s="5"/>
      <c r="C330" s="144"/>
      <c r="D330" s="65"/>
      <c r="E330" s="5"/>
      <c r="F330" s="190"/>
      <c r="G330" s="278"/>
      <c r="H330" s="139"/>
      <c r="I330" s="139"/>
      <c r="J330" s="139"/>
      <c r="K330" s="63"/>
      <c r="L330" s="63"/>
      <c r="M330" s="63"/>
      <c r="N330" s="63"/>
      <c r="O330" s="63"/>
      <c r="P330" s="63"/>
      <c r="Q330" s="63"/>
      <c r="R330" s="63"/>
      <c r="S330" s="63"/>
      <c r="T330" s="63"/>
      <c r="U330" s="63"/>
      <c r="V330" s="63"/>
      <c r="W330" s="63"/>
      <c r="X330" s="63"/>
      <c r="Y330" s="63"/>
      <c r="Z330" s="63"/>
      <c r="AA330" s="63"/>
      <c r="AB330" s="63"/>
      <c r="AC330" s="63"/>
      <c r="AD330" s="63"/>
      <c r="AE330" s="63"/>
      <c r="AF330" s="63"/>
      <c r="AG330" s="63"/>
      <c r="AH330" s="63"/>
      <c r="AI330" s="63"/>
      <c r="AJ330" s="63"/>
      <c r="AK330" s="63"/>
      <c r="AL330" s="63"/>
      <c r="AM330" s="63"/>
      <c r="AN330" s="63"/>
      <c r="AO330" s="63"/>
      <c r="AP330" s="63"/>
    </row>
    <row r="331" spans="1:42" s="60" customFormat="1" x14ac:dyDescent="0.2">
      <c r="A331" s="5"/>
      <c r="B331" s="5"/>
      <c r="C331" s="144"/>
      <c r="D331" s="65"/>
      <c r="E331" s="5"/>
      <c r="F331" s="190"/>
      <c r="G331" s="278"/>
      <c r="H331" s="139"/>
      <c r="I331" s="139"/>
      <c r="J331" s="139"/>
      <c r="K331" s="63"/>
      <c r="L331" s="63"/>
      <c r="M331" s="63"/>
      <c r="N331" s="63"/>
      <c r="O331" s="63"/>
      <c r="P331" s="63"/>
      <c r="Q331" s="63"/>
      <c r="R331" s="63"/>
      <c r="S331" s="63"/>
      <c r="T331" s="63"/>
      <c r="U331" s="63"/>
      <c r="V331" s="63"/>
      <c r="W331" s="63"/>
      <c r="X331" s="63"/>
      <c r="Y331" s="63"/>
      <c r="Z331" s="63"/>
      <c r="AA331" s="63"/>
      <c r="AB331" s="63"/>
      <c r="AC331" s="63"/>
      <c r="AD331" s="63"/>
      <c r="AE331" s="63"/>
      <c r="AF331" s="63"/>
      <c r="AG331" s="63"/>
      <c r="AH331" s="63"/>
      <c r="AI331" s="63"/>
      <c r="AJ331" s="63"/>
      <c r="AK331" s="63"/>
      <c r="AL331" s="63"/>
      <c r="AM331" s="63"/>
      <c r="AN331" s="63"/>
      <c r="AO331" s="63"/>
      <c r="AP331" s="63"/>
    </row>
    <row r="332" spans="1:42" s="60" customFormat="1" x14ac:dyDescent="0.2">
      <c r="A332" s="5"/>
      <c r="B332" s="5"/>
      <c r="C332" s="144"/>
      <c r="D332" s="65"/>
      <c r="E332" s="5"/>
      <c r="F332" s="190"/>
      <c r="G332" s="278"/>
      <c r="H332" s="139"/>
      <c r="I332" s="139"/>
      <c r="J332" s="139"/>
      <c r="K332" s="63"/>
      <c r="L332" s="63"/>
      <c r="M332" s="63"/>
      <c r="N332" s="63"/>
      <c r="O332" s="63"/>
      <c r="P332" s="63"/>
      <c r="Q332" s="63"/>
      <c r="R332" s="63"/>
      <c r="S332" s="63"/>
      <c r="T332" s="63"/>
      <c r="U332" s="63"/>
      <c r="V332" s="63"/>
      <c r="W332" s="63"/>
      <c r="X332" s="63"/>
      <c r="Y332" s="63"/>
      <c r="Z332" s="63"/>
      <c r="AA332" s="63"/>
      <c r="AB332" s="63"/>
      <c r="AC332" s="63"/>
      <c r="AD332" s="63"/>
      <c r="AE332" s="63"/>
      <c r="AF332" s="63"/>
      <c r="AG332" s="63"/>
      <c r="AH332" s="63"/>
      <c r="AI332" s="63"/>
      <c r="AJ332" s="63"/>
      <c r="AK332" s="63"/>
      <c r="AL332" s="63"/>
      <c r="AM332" s="63"/>
      <c r="AN332" s="63"/>
      <c r="AO332" s="63"/>
      <c r="AP332" s="63"/>
    </row>
    <row r="333" spans="1:42" s="60" customFormat="1" x14ac:dyDescent="0.2">
      <c r="A333" s="5"/>
      <c r="B333" s="5"/>
      <c r="C333" s="144"/>
      <c r="D333" s="65"/>
      <c r="E333" s="5"/>
      <c r="F333" s="190"/>
      <c r="G333" s="278"/>
      <c r="H333" s="139"/>
      <c r="I333" s="139"/>
      <c r="J333" s="139"/>
      <c r="K333" s="63"/>
      <c r="L333" s="63"/>
      <c r="M333" s="63"/>
      <c r="N333" s="63"/>
      <c r="O333" s="63"/>
      <c r="P333" s="63"/>
      <c r="Q333" s="63"/>
      <c r="R333" s="63"/>
      <c r="S333" s="63"/>
      <c r="T333" s="63"/>
      <c r="U333" s="63"/>
      <c r="V333" s="63"/>
      <c r="W333" s="63"/>
      <c r="X333" s="63"/>
      <c r="Y333" s="63"/>
      <c r="Z333" s="63"/>
      <c r="AA333" s="63"/>
      <c r="AB333" s="63"/>
      <c r="AC333" s="63"/>
      <c r="AD333" s="63"/>
      <c r="AE333" s="63"/>
      <c r="AF333" s="63"/>
      <c r="AG333" s="63"/>
      <c r="AH333" s="63"/>
      <c r="AI333" s="63"/>
      <c r="AJ333" s="63"/>
      <c r="AK333" s="63"/>
      <c r="AL333" s="63"/>
      <c r="AM333" s="63"/>
      <c r="AN333" s="63"/>
      <c r="AO333" s="63"/>
      <c r="AP333" s="63"/>
    </row>
    <row r="334" spans="1:42" s="60" customFormat="1" x14ac:dyDescent="0.2">
      <c r="A334" s="5"/>
      <c r="B334" s="5"/>
      <c r="C334" s="144"/>
      <c r="D334" s="65"/>
      <c r="E334" s="5"/>
      <c r="F334" s="190"/>
      <c r="G334" s="278"/>
      <c r="H334" s="139"/>
      <c r="I334" s="139"/>
      <c r="J334" s="139"/>
      <c r="K334" s="63"/>
      <c r="L334" s="63"/>
      <c r="M334" s="63"/>
      <c r="N334" s="63"/>
      <c r="O334" s="63"/>
      <c r="P334" s="63"/>
      <c r="Q334" s="63"/>
      <c r="R334" s="63"/>
      <c r="S334" s="63"/>
      <c r="T334" s="63"/>
      <c r="U334" s="63"/>
      <c r="V334" s="63"/>
      <c r="W334" s="63"/>
      <c r="X334" s="63"/>
      <c r="Y334" s="63"/>
      <c r="Z334" s="63"/>
      <c r="AA334" s="63"/>
      <c r="AB334" s="63"/>
      <c r="AC334" s="63"/>
      <c r="AD334" s="63"/>
      <c r="AE334" s="63"/>
      <c r="AF334" s="63"/>
      <c r="AG334" s="63"/>
      <c r="AH334" s="63"/>
      <c r="AI334" s="63"/>
      <c r="AJ334" s="63"/>
      <c r="AK334" s="63"/>
      <c r="AL334" s="63"/>
      <c r="AM334" s="63"/>
      <c r="AN334" s="63"/>
      <c r="AO334" s="63"/>
      <c r="AP334" s="63"/>
    </row>
    <row r="335" spans="1:42" s="60" customFormat="1" x14ac:dyDescent="0.2">
      <c r="A335" s="5"/>
      <c r="B335" s="5"/>
      <c r="C335" s="144"/>
      <c r="D335" s="65"/>
      <c r="E335" s="5"/>
      <c r="F335" s="190"/>
      <c r="G335" s="278"/>
      <c r="H335" s="139"/>
      <c r="I335" s="139"/>
      <c r="J335" s="139"/>
      <c r="K335" s="63"/>
      <c r="L335" s="63"/>
      <c r="M335" s="63"/>
      <c r="N335" s="63"/>
      <c r="O335" s="63"/>
      <c r="P335" s="63"/>
      <c r="Q335" s="63"/>
      <c r="R335" s="63"/>
      <c r="S335" s="63"/>
      <c r="T335" s="63"/>
      <c r="U335" s="63"/>
      <c r="V335" s="63"/>
      <c r="W335" s="63"/>
      <c r="X335" s="63"/>
      <c r="Y335" s="63"/>
      <c r="Z335" s="63"/>
      <c r="AA335" s="63"/>
      <c r="AB335" s="63"/>
      <c r="AC335" s="63"/>
      <c r="AD335" s="63"/>
      <c r="AE335" s="63"/>
      <c r="AF335" s="63"/>
      <c r="AG335" s="63"/>
      <c r="AH335" s="63"/>
      <c r="AI335" s="63"/>
      <c r="AJ335" s="63"/>
      <c r="AK335" s="63"/>
      <c r="AL335" s="63"/>
      <c r="AM335" s="63"/>
      <c r="AN335" s="63"/>
      <c r="AO335" s="63"/>
      <c r="AP335" s="63"/>
    </row>
    <row r="336" spans="1:42" s="60" customFormat="1" x14ac:dyDescent="0.2">
      <c r="A336" s="5"/>
      <c r="B336" s="5"/>
      <c r="C336" s="144"/>
      <c r="D336" s="65"/>
      <c r="E336" s="5"/>
      <c r="F336" s="190"/>
      <c r="G336" s="278"/>
      <c r="H336" s="139"/>
      <c r="I336" s="139"/>
      <c r="J336" s="139"/>
      <c r="K336" s="63"/>
      <c r="L336" s="63"/>
      <c r="M336" s="63"/>
      <c r="N336" s="63"/>
      <c r="O336" s="63"/>
      <c r="P336" s="63"/>
      <c r="Q336" s="63"/>
      <c r="R336" s="63"/>
      <c r="S336" s="63"/>
      <c r="T336" s="63"/>
      <c r="U336" s="63"/>
      <c r="V336" s="63"/>
      <c r="W336" s="63"/>
      <c r="X336" s="63"/>
      <c r="Y336" s="63"/>
      <c r="Z336" s="63"/>
      <c r="AA336" s="63"/>
      <c r="AB336" s="63"/>
      <c r="AC336" s="63"/>
      <c r="AD336" s="63"/>
      <c r="AE336" s="63"/>
      <c r="AF336" s="63"/>
      <c r="AG336" s="63"/>
      <c r="AH336" s="63"/>
      <c r="AI336" s="63"/>
      <c r="AJ336" s="63"/>
      <c r="AK336" s="63"/>
      <c r="AL336" s="63"/>
      <c r="AM336" s="63"/>
      <c r="AN336" s="63"/>
      <c r="AO336" s="63"/>
      <c r="AP336" s="63"/>
    </row>
    <row r="337" spans="1:42" s="60" customFormat="1" x14ac:dyDescent="0.2">
      <c r="A337" s="5"/>
      <c r="B337" s="5"/>
      <c r="C337" s="144"/>
      <c r="D337" s="65"/>
      <c r="E337" s="5"/>
      <c r="F337" s="190"/>
      <c r="G337" s="278"/>
      <c r="H337" s="139"/>
      <c r="I337" s="139"/>
      <c r="J337" s="139"/>
      <c r="K337" s="63"/>
      <c r="L337" s="63"/>
      <c r="M337" s="63"/>
      <c r="N337" s="63"/>
      <c r="O337" s="63"/>
      <c r="P337" s="63"/>
      <c r="Q337" s="63"/>
      <c r="R337" s="63"/>
      <c r="S337" s="63"/>
      <c r="T337" s="63"/>
      <c r="U337" s="63"/>
      <c r="V337" s="63"/>
      <c r="W337" s="63"/>
      <c r="X337" s="63"/>
      <c r="Y337" s="63"/>
      <c r="Z337" s="63"/>
      <c r="AA337" s="63"/>
      <c r="AB337" s="63"/>
      <c r="AC337" s="63"/>
      <c r="AD337" s="63"/>
      <c r="AE337" s="63"/>
      <c r="AF337" s="63"/>
      <c r="AG337" s="63"/>
      <c r="AH337" s="63"/>
      <c r="AI337" s="63"/>
      <c r="AJ337" s="63"/>
      <c r="AK337" s="63"/>
      <c r="AL337" s="63"/>
      <c r="AM337" s="63"/>
      <c r="AN337" s="63"/>
      <c r="AO337" s="63"/>
      <c r="AP337" s="63"/>
    </row>
    <row r="338" spans="1:42" s="60" customFormat="1" x14ac:dyDescent="0.2">
      <c r="A338" s="5"/>
      <c r="B338" s="5"/>
      <c r="C338" s="144"/>
      <c r="D338" s="65"/>
      <c r="E338" s="5"/>
      <c r="F338" s="190"/>
      <c r="G338" s="278"/>
      <c r="H338" s="139"/>
      <c r="I338" s="139"/>
      <c r="J338" s="139"/>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c r="AJ338" s="63"/>
      <c r="AK338" s="63"/>
      <c r="AL338" s="63"/>
      <c r="AM338" s="63"/>
      <c r="AN338" s="63"/>
      <c r="AO338" s="63"/>
      <c r="AP338" s="63"/>
    </row>
    <row r="339" spans="1:42" s="60" customFormat="1" x14ac:dyDescent="0.2">
      <c r="A339" s="5"/>
      <c r="B339" s="5"/>
      <c r="C339" s="144"/>
      <c r="D339" s="65"/>
      <c r="E339" s="5"/>
      <c r="F339" s="190"/>
      <c r="G339" s="278"/>
      <c r="H339" s="139"/>
      <c r="I339" s="139"/>
      <c r="J339" s="139"/>
      <c r="K339" s="63"/>
      <c r="L339" s="63"/>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c r="AJ339" s="63"/>
      <c r="AK339" s="63"/>
      <c r="AL339" s="63"/>
      <c r="AM339" s="63"/>
      <c r="AN339" s="63"/>
      <c r="AO339" s="63"/>
      <c r="AP339" s="63"/>
    </row>
    <row r="340" spans="1:42" s="60" customFormat="1" x14ac:dyDescent="0.2">
      <c r="A340" s="5"/>
      <c r="B340" s="5"/>
      <c r="C340" s="144"/>
      <c r="D340" s="65"/>
      <c r="E340" s="5"/>
      <c r="F340" s="190"/>
      <c r="G340" s="278"/>
      <c r="H340" s="139"/>
      <c r="I340" s="139"/>
      <c r="J340" s="139"/>
      <c r="K340" s="63"/>
      <c r="L340" s="63"/>
      <c r="M340" s="63"/>
      <c r="N340" s="63"/>
      <c r="O340" s="63"/>
      <c r="P340" s="63"/>
      <c r="Q340" s="63"/>
      <c r="R340" s="63"/>
      <c r="S340" s="63"/>
      <c r="T340" s="63"/>
      <c r="U340" s="63"/>
      <c r="V340" s="63"/>
      <c r="W340" s="63"/>
      <c r="X340" s="63"/>
      <c r="Y340" s="63"/>
      <c r="Z340" s="63"/>
      <c r="AA340" s="63"/>
      <c r="AB340" s="63"/>
      <c r="AC340" s="63"/>
      <c r="AD340" s="63"/>
      <c r="AE340" s="63"/>
      <c r="AF340" s="63"/>
      <c r="AG340" s="63"/>
      <c r="AH340" s="63"/>
      <c r="AI340" s="63"/>
      <c r="AJ340" s="63"/>
      <c r="AK340" s="63"/>
      <c r="AL340" s="63"/>
      <c r="AM340" s="63"/>
      <c r="AN340" s="63"/>
      <c r="AO340" s="63"/>
      <c r="AP340" s="63"/>
    </row>
    <row r="341" spans="1:42" s="60" customFormat="1" x14ac:dyDescent="0.2">
      <c r="A341" s="5"/>
      <c r="B341" s="5"/>
      <c r="C341" s="144"/>
      <c r="D341" s="65"/>
      <c r="E341" s="5"/>
      <c r="F341" s="190"/>
      <c r="G341" s="278"/>
      <c r="H341" s="139"/>
      <c r="I341" s="139"/>
      <c r="J341" s="139"/>
      <c r="K341" s="63"/>
      <c r="L341" s="63"/>
      <c r="M341" s="63"/>
      <c r="N341" s="63"/>
      <c r="O341" s="63"/>
      <c r="P341" s="63"/>
      <c r="Q341" s="63"/>
      <c r="R341" s="63"/>
      <c r="S341" s="63"/>
      <c r="T341" s="63"/>
      <c r="U341" s="63"/>
      <c r="V341" s="63"/>
      <c r="W341" s="63"/>
      <c r="X341" s="63"/>
      <c r="Y341" s="63"/>
      <c r="Z341" s="63"/>
      <c r="AA341" s="63"/>
      <c r="AB341" s="63"/>
      <c r="AC341" s="63"/>
      <c r="AD341" s="63"/>
      <c r="AE341" s="63"/>
      <c r="AF341" s="63"/>
      <c r="AG341" s="63"/>
      <c r="AH341" s="63"/>
      <c r="AI341" s="63"/>
      <c r="AJ341" s="63"/>
      <c r="AK341" s="63"/>
      <c r="AL341" s="63"/>
      <c r="AM341" s="63"/>
      <c r="AN341" s="63"/>
      <c r="AO341" s="63"/>
      <c r="AP341" s="63"/>
    </row>
    <row r="342" spans="1:42" s="60" customFormat="1" x14ac:dyDescent="0.2">
      <c r="A342" s="5"/>
      <c r="B342" s="5"/>
      <c r="C342" s="144"/>
      <c r="D342" s="65"/>
      <c r="E342" s="5"/>
      <c r="F342" s="190"/>
      <c r="G342" s="278"/>
      <c r="H342" s="139"/>
      <c r="I342" s="139"/>
      <c r="J342" s="139"/>
      <c r="K342" s="63"/>
      <c r="L342" s="63"/>
      <c r="M342" s="63"/>
      <c r="N342" s="63"/>
      <c r="O342" s="63"/>
      <c r="P342" s="63"/>
      <c r="Q342" s="63"/>
      <c r="R342" s="63"/>
      <c r="S342" s="63"/>
      <c r="T342" s="63"/>
      <c r="U342" s="63"/>
      <c r="V342" s="63"/>
      <c r="W342" s="63"/>
      <c r="X342" s="63"/>
      <c r="Y342" s="63"/>
      <c r="Z342" s="63"/>
      <c r="AA342" s="63"/>
      <c r="AB342" s="63"/>
      <c r="AC342" s="63"/>
      <c r="AD342" s="63"/>
      <c r="AE342" s="63"/>
      <c r="AF342" s="63"/>
      <c r="AG342" s="63"/>
      <c r="AH342" s="63"/>
      <c r="AI342" s="63"/>
      <c r="AJ342" s="63"/>
      <c r="AK342" s="63"/>
      <c r="AL342" s="63"/>
      <c r="AM342" s="63"/>
      <c r="AN342" s="63"/>
      <c r="AO342" s="63"/>
      <c r="AP342" s="63"/>
    </row>
    <row r="343" spans="1:42" s="60" customFormat="1" x14ac:dyDescent="0.2">
      <c r="A343" s="5"/>
      <c r="B343" s="5"/>
      <c r="C343" s="144"/>
      <c r="D343" s="65"/>
      <c r="E343" s="5"/>
      <c r="F343" s="190"/>
      <c r="G343" s="278"/>
      <c r="H343" s="139"/>
      <c r="I343" s="139"/>
      <c r="J343" s="139"/>
      <c r="K343" s="63"/>
      <c r="L343" s="63"/>
      <c r="M343" s="63"/>
      <c r="N343" s="63"/>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c r="AN343" s="63"/>
      <c r="AO343" s="63"/>
      <c r="AP343" s="63"/>
    </row>
    <row r="344" spans="1:42" s="60" customFormat="1" x14ac:dyDescent="0.2">
      <c r="A344" s="5"/>
      <c r="B344" s="5"/>
      <c r="C344" s="144"/>
      <c r="D344" s="65"/>
      <c r="E344" s="5"/>
      <c r="F344" s="190"/>
      <c r="G344" s="278"/>
      <c r="H344" s="139"/>
      <c r="I344" s="139"/>
      <c r="J344" s="139"/>
      <c r="K344" s="63"/>
      <c r="L344" s="63"/>
      <c r="M344" s="63"/>
      <c r="N344" s="63"/>
      <c r="O344" s="63"/>
      <c r="P344" s="63"/>
      <c r="Q344" s="63"/>
      <c r="R344" s="63"/>
      <c r="S344" s="63"/>
      <c r="T344" s="63"/>
      <c r="U344" s="63"/>
      <c r="V344" s="63"/>
      <c r="W344" s="63"/>
      <c r="X344" s="63"/>
      <c r="Y344" s="63"/>
      <c r="Z344" s="63"/>
      <c r="AA344" s="63"/>
      <c r="AB344" s="63"/>
      <c r="AC344" s="63"/>
      <c r="AD344" s="63"/>
      <c r="AE344" s="63"/>
      <c r="AF344" s="63"/>
      <c r="AG344" s="63"/>
      <c r="AH344" s="63"/>
      <c r="AI344" s="63"/>
      <c r="AJ344" s="63"/>
      <c r="AK344" s="63"/>
      <c r="AL344" s="63"/>
      <c r="AM344" s="63"/>
      <c r="AN344" s="63"/>
      <c r="AO344" s="63"/>
      <c r="AP344" s="63"/>
    </row>
    <row r="345" spans="1:42" s="60" customFormat="1" x14ac:dyDescent="0.2">
      <c r="A345" s="5"/>
      <c r="B345" s="5"/>
      <c r="C345" s="144"/>
      <c r="D345" s="65"/>
      <c r="E345" s="5"/>
      <c r="F345" s="190"/>
      <c r="G345" s="278"/>
      <c r="H345" s="139"/>
      <c r="I345" s="139"/>
      <c r="J345" s="139"/>
      <c r="K345" s="63"/>
      <c r="L345" s="63"/>
      <c r="M345" s="63"/>
      <c r="N345" s="63"/>
      <c r="O345" s="63"/>
      <c r="P345" s="63"/>
      <c r="Q345" s="63"/>
      <c r="R345" s="63"/>
      <c r="S345" s="63"/>
      <c r="T345" s="63"/>
      <c r="U345" s="63"/>
      <c r="V345" s="63"/>
      <c r="W345" s="63"/>
      <c r="X345" s="63"/>
      <c r="Y345" s="63"/>
      <c r="Z345" s="63"/>
      <c r="AA345" s="63"/>
      <c r="AB345" s="63"/>
      <c r="AC345" s="63"/>
      <c r="AD345" s="63"/>
      <c r="AE345" s="63"/>
      <c r="AF345" s="63"/>
      <c r="AG345" s="63"/>
      <c r="AH345" s="63"/>
      <c r="AI345" s="63"/>
      <c r="AJ345" s="63"/>
      <c r="AK345" s="63"/>
      <c r="AL345" s="63"/>
      <c r="AM345" s="63"/>
      <c r="AN345" s="63"/>
      <c r="AO345" s="63"/>
      <c r="AP345" s="63"/>
    </row>
    <row r="346" spans="1:42" s="60" customFormat="1" x14ac:dyDescent="0.2">
      <c r="A346" s="5"/>
      <c r="B346" s="5"/>
      <c r="C346" s="144"/>
      <c r="D346" s="65"/>
      <c r="E346" s="5"/>
      <c r="F346" s="190"/>
      <c r="G346" s="278"/>
      <c r="H346" s="139"/>
      <c r="I346" s="139"/>
      <c r="J346" s="139"/>
      <c r="K346" s="63"/>
      <c r="L346" s="63"/>
      <c r="M346" s="63"/>
      <c r="N346" s="63"/>
      <c r="O346" s="63"/>
      <c r="P346" s="63"/>
      <c r="Q346" s="63"/>
      <c r="R346" s="63"/>
      <c r="S346" s="63"/>
      <c r="T346" s="63"/>
      <c r="U346" s="63"/>
      <c r="V346" s="63"/>
      <c r="W346" s="63"/>
      <c r="X346" s="63"/>
      <c r="Y346" s="63"/>
      <c r="Z346" s="63"/>
      <c r="AA346" s="63"/>
      <c r="AB346" s="63"/>
      <c r="AC346" s="63"/>
      <c r="AD346" s="63"/>
      <c r="AE346" s="63"/>
      <c r="AF346" s="63"/>
      <c r="AG346" s="63"/>
      <c r="AH346" s="63"/>
      <c r="AI346" s="63"/>
      <c r="AJ346" s="63"/>
      <c r="AK346" s="63"/>
      <c r="AL346" s="63"/>
      <c r="AM346" s="63"/>
      <c r="AN346" s="63"/>
      <c r="AO346" s="63"/>
      <c r="AP346" s="63"/>
    </row>
    <row r="347" spans="1:42" s="60" customFormat="1" x14ac:dyDescent="0.2">
      <c r="A347" s="5"/>
      <c r="B347" s="5"/>
      <c r="C347" s="144"/>
      <c r="D347" s="65"/>
      <c r="E347" s="5"/>
      <c r="F347" s="190"/>
      <c r="G347" s="278"/>
      <c r="H347" s="139"/>
      <c r="I347" s="139"/>
      <c r="J347" s="139"/>
      <c r="K347" s="63"/>
      <c r="L347" s="63"/>
      <c r="M347" s="63"/>
      <c r="N347" s="63"/>
      <c r="O347" s="63"/>
      <c r="P347" s="63"/>
      <c r="Q347" s="63"/>
      <c r="R347" s="63"/>
      <c r="S347" s="63"/>
      <c r="T347" s="63"/>
      <c r="U347" s="63"/>
      <c r="V347" s="63"/>
      <c r="W347" s="63"/>
      <c r="X347" s="63"/>
      <c r="Y347" s="63"/>
      <c r="Z347" s="63"/>
      <c r="AA347" s="63"/>
      <c r="AB347" s="63"/>
      <c r="AC347" s="63"/>
      <c r="AD347" s="63"/>
      <c r="AE347" s="63"/>
      <c r="AF347" s="63"/>
      <c r="AG347" s="63"/>
      <c r="AH347" s="63"/>
      <c r="AI347" s="63"/>
      <c r="AJ347" s="63"/>
      <c r="AK347" s="63"/>
      <c r="AL347" s="63"/>
      <c r="AM347" s="63"/>
      <c r="AN347" s="63"/>
      <c r="AO347" s="63"/>
      <c r="AP347" s="63"/>
    </row>
    <row r="348" spans="1:42" s="60" customFormat="1" x14ac:dyDescent="0.2">
      <c r="A348" s="5"/>
      <c r="B348" s="5"/>
      <c r="C348" s="144"/>
      <c r="D348" s="65"/>
      <c r="E348" s="5"/>
      <c r="F348" s="190"/>
      <c r="G348" s="278"/>
      <c r="H348" s="139"/>
      <c r="I348" s="139"/>
      <c r="J348" s="139"/>
      <c r="K348" s="63"/>
      <c r="L348" s="63"/>
      <c r="M348" s="63"/>
      <c r="N348" s="63"/>
      <c r="O348" s="63"/>
      <c r="P348" s="63"/>
      <c r="Q348" s="63"/>
      <c r="R348" s="63"/>
      <c r="S348" s="63"/>
      <c r="T348" s="63"/>
      <c r="U348" s="63"/>
      <c r="V348" s="63"/>
      <c r="W348" s="63"/>
      <c r="X348" s="63"/>
      <c r="Y348" s="63"/>
      <c r="Z348" s="63"/>
      <c r="AA348" s="63"/>
      <c r="AB348" s="63"/>
      <c r="AC348" s="63"/>
      <c r="AD348" s="63"/>
      <c r="AE348" s="63"/>
      <c r="AF348" s="63"/>
      <c r="AG348" s="63"/>
      <c r="AH348" s="63"/>
      <c r="AI348" s="63"/>
      <c r="AJ348" s="63"/>
      <c r="AK348" s="63"/>
      <c r="AL348" s="63"/>
      <c r="AM348" s="63"/>
      <c r="AN348" s="63"/>
      <c r="AO348" s="63"/>
      <c r="AP348" s="63"/>
    </row>
    <row r="349" spans="1:42" s="60" customFormat="1" x14ac:dyDescent="0.2">
      <c r="A349" s="5"/>
      <c r="B349" s="5"/>
      <c r="C349" s="144"/>
      <c r="D349" s="65"/>
      <c r="E349" s="5"/>
      <c r="F349" s="190"/>
      <c r="G349" s="278"/>
      <c r="H349" s="139"/>
      <c r="I349" s="139"/>
      <c r="J349" s="139"/>
      <c r="K349" s="63"/>
      <c r="L349" s="63"/>
      <c r="M349" s="63"/>
      <c r="N349" s="63"/>
      <c r="O349" s="63"/>
      <c r="P349" s="63"/>
      <c r="Q349" s="63"/>
      <c r="R349" s="63"/>
      <c r="S349" s="63"/>
      <c r="T349" s="63"/>
      <c r="U349" s="63"/>
      <c r="V349" s="63"/>
      <c r="W349" s="63"/>
      <c r="X349" s="63"/>
      <c r="Y349" s="63"/>
      <c r="Z349" s="63"/>
      <c r="AA349" s="63"/>
      <c r="AB349" s="63"/>
      <c r="AC349" s="63"/>
      <c r="AD349" s="63"/>
      <c r="AE349" s="63"/>
      <c r="AF349" s="63"/>
      <c r="AG349" s="63"/>
      <c r="AH349" s="63"/>
      <c r="AI349" s="63"/>
      <c r="AJ349" s="63"/>
      <c r="AK349" s="63"/>
      <c r="AL349" s="63"/>
      <c r="AM349" s="63"/>
      <c r="AN349" s="63"/>
      <c r="AO349" s="63"/>
      <c r="AP349" s="63"/>
    </row>
    <row r="350" spans="1:42" s="60" customFormat="1" x14ac:dyDescent="0.2">
      <c r="A350" s="5"/>
      <c r="B350" s="5"/>
      <c r="C350" s="144"/>
      <c r="D350" s="65"/>
      <c r="E350" s="5"/>
      <c r="F350" s="190"/>
      <c r="G350" s="278"/>
      <c r="H350" s="139"/>
      <c r="I350" s="139"/>
      <c r="J350" s="139"/>
      <c r="K350" s="63"/>
      <c r="L350" s="63"/>
      <c r="M350" s="63"/>
      <c r="N350" s="63"/>
      <c r="O350" s="63"/>
      <c r="P350" s="63"/>
      <c r="Q350" s="63"/>
      <c r="R350" s="63"/>
      <c r="S350" s="63"/>
      <c r="T350" s="63"/>
      <c r="U350" s="63"/>
      <c r="V350" s="63"/>
      <c r="W350" s="63"/>
      <c r="X350" s="63"/>
      <c r="Y350" s="63"/>
      <c r="Z350" s="63"/>
      <c r="AA350" s="63"/>
      <c r="AB350" s="63"/>
      <c r="AC350" s="63"/>
      <c r="AD350" s="63"/>
      <c r="AE350" s="63"/>
      <c r="AF350" s="63"/>
      <c r="AG350" s="63"/>
      <c r="AH350" s="63"/>
      <c r="AI350" s="63"/>
      <c r="AJ350" s="63"/>
      <c r="AK350" s="63"/>
      <c r="AL350" s="63"/>
      <c r="AM350" s="63"/>
      <c r="AN350" s="63"/>
      <c r="AO350" s="63"/>
      <c r="AP350" s="63"/>
    </row>
    <row r="351" spans="1:42" s="60" customFormat="1" x14ac:dyDescent="0.2">
      <c r="A351" s="5"/>
      <c r="B351" s="5"/>
      <c r="C351" s="144"/>
      <c r="D351" s="65"/>
      <c r="E351" s="5"/>
      <c r="F351" s="190"/>
      <c r="G351" s="278"/>
      <c r="H351" s="139"/>
      <c r="I351" s="139"/>
      <c r="J351" s="139"/>
      <c r="K351" s="63"/>
      <c r="L351" s="63"/>
      <c r="M351" s="63"/>
      <c r="N351" s="63"/>
      <c r="O351" s="63"/>
      <c r="P351" s="63"/>
      <c r="Q351" s="63"/>
      <c r="R351" s="63"/>
      <c r="S351" s="63"/>
      <c r="T351" s="63"/>
      <c r="U351" s="63"/>
      <c r="V351" s="63"/>
      <c r="W351" s="63"/>
      <c r="X351" s="63"/>
      <c r="Y351" s="63"/>
      <c r="Z351" s="63"/>
      <c r="AA351" s="63"/>
      <c r="AB351" s="63"/>
      <c r="AC351" s="63"/>
      <c r="AD351" s="63"/>
      <c r="AE351" s="63"/>
      <c r="AF351" s="63"/>
      <c r="AG351" s="63"/>
      <c r="AH351" s="63"/>
      <c r="AI351" s="63"/>
      <c r="AJ351" s="63"/>
      <c r="AK351" s="63"/>
      <c r="AL351" s="63"/>
      <c r="AM351" s="63"/>
      <c r="AN351" s="63"/>
      <c r="AO351" s="63"/>
      <c r="AP351" s="63"/>
    </row>
    <row r="352" spans="1:42" s="60" customFormat="1" x14ac:dyDescent="0.2">
      <c r="A352" s="5"/>
      <c r="B352" s="5"/>
      <c r="C352" s="144"/>
      <c r="D352" s="65"/>
      <c r="E352" s="5"/>
      <c r="F352" s="190"/>
      <c r="G352" s="278"/>
      <c r="H352" s="139"/>
      <c r="I352" s="139"/>
      <c r="J352" s="139"/>
      <c r="K352" s="63"/>
      <c r="L352" s="63"/>
      <c r="M352" s="63"/>
      <c r="N352" s="63"/>
      <c r="O352" s="63"/>
      <c r="P352" s="63"/>
      <c r="Q352" s="63"/>
      <c r="R352" s="63"/>
      <c r="S352" s="63"/>
      <c r="T352" s="63"/>
      <c r="U352" s="63"/>
      <c r="V352" s="63"/>
      <c r="W352" s="63"/>
      <c r="X352" s="63"/>
      <c r="Y352" s="63"/>
      <c r="Z352" s="63"/>
      <c r="AA352" s="63"/>
      <c r="AB352" s="63"/>
      <c r="AC352" s="63"/>
      <c r="AD352" s="63"/>
      <c r="AE352" s="63"/>
      <c r="AF352" s="63"/>
      <c r="AG352" s="63"/>
      <c r="AH352" s="63"/>
      <c r="AI352" s="63"/>
      <c r="AJ352" s="63"/>
      <c r="AK352" s="63"/>
      <c r="AL352" s="63"/>
      <c r="AM352" s="63"/>
      <c r="AN352" s="63"/>
      <c r="AO352" s="63"/>
      <c r="AP352" s="63"/>
    </row>
    <row r="353" spans="1:42" s="60" customFormat="1" x14ac:dyDescent="0.2">
      <c r="A353" s="5"/>
      <c r="B353" s="5"/>
      <c r="C353" s="144"/>
      <c r="D353" s="65"/>
      <c r="E353" s="5"/>
      <c r="F353" s="190"/>
      <c r="G353" s="278"/>
      <c r="H353" s="139"/>
      <c r="I353" s="139"/>
      <c r="J353" s="139"/>
      <c r="K353" s="63"/>
      <c r="L353" s="63"/>
      <c r="M353" s="63"/>
      <c r="N353" s="63"/>
      <c r="O353" s="63"/>
      <c r="P353" s="63"/>
      <c r="Q353" s="63"/>
      <c r="R353" s="63"/>
      <c r="S353" s="63"/>
      <c r="T353" s="63"/>
      <c r="U353" s="63"/>
      <c r="V353" s="63"/>
      <c r="W353" s="63"/>
      <c r="X353" s="63"/>
      <c r="Y353" s="63"/>
      <c r="Z353" s="63"/>
      <c r="AA353" s="63"/>
      <c r="AB353" s="63"/>
      <c r="AC353" s="63"/>
      <c r="AD353" s="63"/>
      <c r="AE353" s="63"/>
      <c r="AF353" s="63"/>
      <c r="AG353" s="63"/>
      <c r="AH353" s="63"/>
      <c r="AI353" s="63"/>
      <c r="AJ353" s="63"/>
      <c r="AK353" s="63"/>
      <c r="AL353" s="63"/>
      <c r="AM353" s="63"/>
      <c r="AN353" s="63"/>
      <c r="AO353" s="63"/>
      <c r="AP353" s="63"/>
    </row>
    <row r="354" spans="1:42" s="60" customFormat="1" x14ac:dyDescent="0.2">
      <c r="A354" s="5"/>
      <c r="B354" s="5"/>
      <c r="C354" s="144"/>
      <c r="D354" s="65"/>
      <c r="E354" s="5"/>
      <c r="F354" s="190"/>
      <c r="G354" s="278"/>
      <c r="H354" s="139"/>
      <c r="I354" s="139"/>
      <c r="J354" s="139"/>
      <c r="K354" s="63"/>
      <c r="L354" s="63"/>
      <c r="M354" s="63"/>
      <c r="N354" s="63"/>
      <c r="O354" s="63"/>
      <c r="P354" s="63"/>
      <c r="Q354" s="63"/>
      <c r="R354" s="63"/>
      <c r="S354" s="63"/>
      <c r="T354" s="63"/>
      <c r="U354" s="63"/>
      <c r="V354" s="63"/>
      <c r="W354" s="63"/>
      <c r="X354" s="63"/>
      <c r="Y354" s="63"/>
      <c r="Z354" s="63"/>
      <c r="AA354" s="63"/>
      <c r="AB354" s="63"/>
      <c r="AC354" s="63"/>
      <c r="AD354" s="63"/>
      <c r="AE354" s="63"/>
      <c r="AF354" s="63"/>
      <c r="AG354" s="63"/>
      <c r="AH354" s="63"/>
      <c r="AI354" s="63"/>
      <c r="AJ354" s="63"/>
      <c r="AK354" s="63"/>
      <c r="AL354" s="63"/>
      <c r="AM354" s="63"/>
      <c r="AN354" s="63"/>
      <c r="AO354" s="63"/>
      <c r="AP354" s="63"/>
    </row>
    <row r="355" spans="1:42" s="60" customFormat="1" x14ac:dyDescent="0.2">
      <c r="A355" s="5"/>
      <c r="B355" s="5"/>
      <c r="C355" s="144"/>
      <c r="D355" s="65"/>
      <c r="E355" s="5"/>
      <c r="F355" s="190"/>
      <c r="G355" s="278"/>
      <c r="H355" s="139"/>
      <c r="I355" s="139"/>
      <c r="J355" s="139"/>
      <c r="K355" s="63"/>
      <c r="L355" s="63"/>
      <c r="M355" s="63"/>
      <c r="N355" s="63"/>
      <c r="O355" s="63"/>
      <c r="P355" s="63"/>
      <c r="Q355" s="63"/>
      <c r="R355" s="63"/>
      <c r="S355" s="63"/>
      <c r="T355" s="63"/>
      <c r="U355" s="63"/>
      <c r="V355" s="63"/>
      <c r="W355" s="63"/>
      <c r="X355" s="63"/>
      <c r="Y355" s="63"/>
      <c r="Z355" s="63"/>
      <c r="AA355" s="63"/>
      <c r="AB355" s="63"/>
      <c r="AC355" s="63"/>
      <c r="AD355" s="63"/>
      <c r="AE355" s="63"/>
      <c r="AF355" s="63"/>
      <c r="AG355" s="63"/>
      <c r="AH355" s="63"/>
      <c r="AI355" s="63"/>
      <c r="AJ355" s="63"/>
      <c r="AK355" s="63"/>
      <c r="AL355" s="63"/>
      <c r="AM355" s="63"/>
      <c r="AN355" s="63"/>
      <c r="AO355" s="63"/>
      <c r="AP355" s="63"/>
    </row>
    <row r="356" spans="1:42" s="60" customFormat="1" x14ac:dyDescent="0.2">
      <c r="A356" s="5"/>
      <c r="B356" s="5"/>
      <c r="C356" s="144"/>
      <c r="D356" s="65"/>
      <c r="E356" s="5"/>
      <c r="F356" s="190"/>
      <c r="G356" s="278"/>
      <c r="H356" s="139"/>
      <c r="I356" s="139"/>
      <c r="J356" s="139"/>
      <c r="K356" s="63"/>
      <c r="L356" s="63"/>
      <c r="M356" s="63"/>
      <c r="N356" s="63"/>
      <c r="O356" s="63"/>
      <c r="P356" s="63"/>
      <c r="Q356" s="63"/>
      <c r="R356" s="63"/>
      <c r="S356" s="63"/>
      <c r="T356" s="63"/>
      <c r="U356" s="63"/>
      <c r="V356" s="63"/>
      <c r="W356" s="63"/>
      <c r="X356" s="63"/>
      <c r="Y356" s="63"/>
      <c r="Z356" s="63"/>
      <c r="AA356" s="63"/>
      <c r="AB356" s="63"/>
      <c r="AC356" s="63"/>
      <c r="AD356" s="63"/>
      <c r="AE356" s="63"/>
      <c r="AF356" s="63"/>
      <c r="AG356" s="63"/>
      <c r="AH356" s="63"/>
      <c r="AI356" s="63"/>
      <c r="AJ356" s="63"/>
      <c r="AK356" s="63"/>
      <c r="AL356" s="63"/>
      <c r="AM356" s="63"/>
      <c r="AN356" s="63"/>
      <c r="AO356" s="63"/>
      <c r="AP356" s="63"/>
    </row>
    <row r="357" spans="1:42" s="60" customFormat="1" x14ac:dyDescent="0.2">
      <c r="A357" s="5"/>
      <c r="B357" s="5"/>
      <c r="C357" s="144"/>
      <c r="D357" s="65"/>
      <c r="E357" s="5"/>
      <c r="F357" s="190"/>
      <c r="G357" s="278"/>
      <c r="H357" s="139"/>
      <c r="I357" s="139"/>
      <c r="J357" s="139"/>
      <c r="K357" s="63"/>
      <c r="L357" s="63"/>
      <c r="M357" s="63"/>
      <c r="N357" s="63"/>
      <c r="O357" s="63"/>
      <c r="P357" s="63"/>
      <c r="Q357" s="63"/>
      <c r="R357" s="63"/>
      <c r="S357" s="63"/>
      <c r="T357" s="63"/>
      <c r="U357" s="63"/>
      <c r="V357" s="63"/>
      <c r="W357" s="63"/>
      <c r="X357" s="63"/>
      <c r="Y357" s="63"/>
      <c r="Z357" s="63"/>
      <c r="AA357" s="63"/>
      <c r="AB357" s="63"/>
      <c r="AC357" s="63"/>
      <c r="AD357" s="63"/>
      <c r="AE357" s="63"/>
      <c r="AF357" s="63"/>
      <c r="AG357" s="63"/>
      <c r="AH357" s="63"/>
      <c r="AI357" s="63"/>
      <c r="AJ357" s="63"/>
      <c r="AK357" s="63"/>
      <c r="AL357" s="63"/>
      <c r="AM357" s="63"/>
      <c r="AN357" s="63"/>
      <c r="AO357" s="63"/>
      <c r="AP357" s="63"/>
    </row>
    <row r="358" spans="1:42" s="60" customFormat="1" x14ac:dyDescent="0.2">
      <c r="A358" s="5"/>
      <c r="B358" s="5"/>
      <c r="C358" s="144"/>
      <c r="D358" s="65"/>
      <c r="E358" s="5"/>
      <c r="F358" s="190"/>
      <c r="G358" s="278"/>
      <c r="H358" s="139"/>
      <c r="I358" s="139"/>
      <c r="J358" s="139"/>
      <c r="K358" s="63"/>
      <c r="L358" s="63"/>
      <c r="M358" s="63"/>
      <c r="N358" s="63"/>
      <c r="O358" s="63"/>
      <c r="P358" s="63"/>
      <c r="Q358" s="63"/>
      <c r="R358" s="63"/>
      <c r="S358" s="63"/>
      <c r="T358" s="63"/>
      <c r="U358" s="63"/>
      <c r="V358" s="63"/>
      <c r="W358" s="63"/>
      <c r="X358" s="63"/>
      <c r="Y358" s="63"/>
      <c r="Z358" s="63"/>
      <c r="AA358" s="63"/>
      <c r="AB358" s="63"/>
      <c r="AC358" s="63"/>
      <c r="AD358" s="63"/>
      <c r="AE358" s="63"/>
      <c r="AF358" s="63"/>
      <c r="AG358" s="63"/>
      <c r="AH358" s="63"/>
      <c r="AI358" s="63"/>
      <c r="AJ358" s="63"/>
      <c r="AK358" s="63"/>
      <c r="AL358" s="63"/>
      <c r="AM358" s="63"/>
      <c r="AN358" s="63"/>
      <c r="AO358" s="63"/>
      <c r="AP358" s="63"/>
    </row>
    <row r="359" spans="1:42" s="60" customFormat="1" x14ac:dyDescent="0.2">
      <c r="A359" s="5"/>
      <c r="B359" s="5"/>
      <c r="C359" s="144"/>
      <c r="D359" s="65"/>
      <c r="E359" s="5"/>
      <c r="F359" s="190"/>
      <c r="G359" s="278"/>
      <c r="H359" s="139"/>
      <c r="I359" s="139"/>
      <c r="J359" s="139"/>
      <c r="K359" s="63"/>
      <c r="L359" s="63"/>
      <c r="M359" s="63"/>
      <c r="N359" s="63"/>
      <c r="O359" s="63"/>
      <c r="P359" s="63"/>
      <c r="Q359" s="63"/>
      <c r="R359" s="63"/>
      <c r="S359" s="63"/>
      <c r="T359" s="63"/>
      <c r="U359" s="63"/>
      <c r="V359" s="63"/>
      <c r="W359" s="63"/>
      <c r="X359" s="63"/>
      <c r="Y359" s="63"/>
      <c r="Z359" s="63"/>
      <c r="AA359" s="63"/>
      <c r="AB359" s="63"/>
      <c r="AC359" s="63"/>
      <c r="AD359" s="63"/>
      <c r="AE359" s="63"/>
      <c r="AF359" s="63"/>
      <c r="AG359" s="63"/>
      <c r="AH359" s="63"/>
      <c r="AI359" s="63"/>
      <c r="AJ359" s="63"/>
      <c r="AK359" s="63"/>
      <c r="AL359" s="63"/>
      <c r="AM359" s="63"/>
      <c r="AN359" s="63"/>
      <c r="AO359" s="63"/>
      <c r="AP359" s="63"/>
    </row>
    <row r="360" spans="1:42" s="60" customFormat="1" x14ac:dyDescent="0.2">
      <c r="A360" s="5"/>
      <c r="B360" s="5"/>
      <c r="C360" s="144"/>
      <c r="D360" s="65"/>
      <c r="E360" s="5"/>
      <c r="F360" s="190"/>
      <c r="G360" s="278"/>
      <c r="H360" s="139"/>
      <c r="I360" s="139"/>
      <c r="J360" s="139"/>
      <c r="K360" s="63"/>
      <c r="L360" s="63"/>
      <c r="M360" s="63"/>
      <c r="N360" s="63"/>
      <c r="O360" s="63"/>
      <c r="P360" s="63"/>
      <c r="Q360" s="63"/>
      <c r="R360" s="63"/>
      <c r="S360" s="63"/>
      <c r="T360" s="63"/>
      <c r="U360" s="63"/>
      <c r="V360" s="63"/>
      <c r="W360" s="63"/>
      <c r="X360" s="63"/>
      <c r="Y360" s="63"/>
      <c r="Z360" s="63"/>
      <c r="AA360" s="63"/>
      <c r="AB360" s="63"/>
      <c r="AC360" s="63"/>
      <c r="AD360" s="63"/>
      <c r="AE360" s="63"/>
      <c r="AF360" s="63"/>
      <c r="AG360" s="63"/>
      <c r="AH360" s="63"/>
      <c r="AI360" s="63"/>
      <c r="AJ360" s="63"/>
      <c r="AK360" s="63"/>
      <c r="AL360" s="63"/>
      <c r="AM360" s="63"/>
      <c r="AN360" s="63"/>
      <c r="AO360" s="63"/>
      <c r="AP360" s="63"/>
    </row>
    <row r="361" spans="1:42" s="60" customFormat="1" x14ac:dyDescent="0.2">
      <c r="A361" s="5"/>
      <c r="B361" s="5"/>
      <c r="C361" s="144"/>
      <c r="D361" s="65"/>
      <c r="E361" s="5"/>
      <c r="F361" s="190"/>
      <c r="G361" s="278"/>
      <c r="H361" s="139"/>
      <c r="I361" s="139"/>
      <c r="J361" s="139"/>
      <c r="K361" s="63"/>
      <c r="L361" s="63"/>
      <c r="M361" s="63"/>
      <c r="N361" s="63"/>
      <c r="O361" s="63"/>
      <c r="P361" s="63"/>
      <c r="Q361" s="63"/>
      <c r="R361" s="63"/>
      <c r="S361" s="63"/>
      <c r="T361" s="63"/>
      <c r="U361" s="63"/>
      <c r="V361" s="63"/>
      <c r="W361" s="63"/>
      <c r="X361" s="63"/>
      <c r="Y361" s="63"/>
      <c r="Z361" s="63"/>
      <c r="AA361" s="63"/>
      <c r="AB361" s="63"/>
      <c r="AC361" s="63"/>
      <c r="AD361" s="63"/>
      <c r="AE361" s="63"/>
      <c r="AF361" s="63"/>
      <c r="AG361" s="63"/>
      <c r="AH361" s="63"/>
      <c r="AI361" s="63"/>
      <c r="AJ361" s="63"/>
      <c r="AK361" s="63"/>
      <c r="AL361" s="63"/>
      <c r="AM361" s="63"/>
      <c r="AN361" s="63"/>
      <c r="AO361" s="63"/>
      <c r="AP361" s="63"/>
    </row>
    <row r="362" spans="1:42" s="60" customFormat="1" x14ac:dyDescent="0.2">
      <c r="A362" s="5"/>
      <c r="B362" s="5"/>
      <c r="C362" s="144"/>
      <c r="D362" s="65"/>
      <c r="E362" s="5"/>
      <c r="F362" s="190"/>
      <c r="G362" s="278"/>
      <c r="H362" s="139"/>
      <c r="I362" s="139"/>
      <c r="J362" s="139"/>
      <c r="K362" s="63"/>
      <c r="L362" s="63"/>
      <c r="M362" s="63"/>
      <c r="N362" s="63"/>
      <c r="O362" s="63"/>
      <c r="P362" s="63"/>
      <c r="Q362" s="63"/>
      <c r="R362" s="63"/>
      <c r="S362" s="63"/>
      <c r="T362" s="63"/>
      <c r="U362" s="63"/>
      <c r="V362" s="63"/>
      <c r="W362" s="63"/>
      <c r="X362" s="63"/>
      <c r="Y362" s="63"/>
      <c r="Z362" s="63"/>
      <c r="AA362" s="63"/>
      <c r="AB362" s="63"/>
      <c r="AC362" s="63"/>
      <c r="AD362" s="63"/>
      <c r="AE362" s="63"/>
      <c r="AF362" s="63"/>
      <c r="AG362" s="63"/>
      <c r="AH362" s="63"/>
      <c r="AI362" s="63"/>
      <c r="AJ362" s="63"/>
      <c r="AK362" s="63"/>
      <c r="AL362" s="63"/>
      <c r="AM362" s="63"/>
      <c r="AN362" s="63"/>
      <c r="AO362" s="63"/>
      <c r="AP362" s="63"/>
    </row>
    <row r="363" spans="1:42" s="60" customFormat="1" x14ac:dyDescent="0.2">
      <c r="A363" s="5"/>
      <c r="B363" s="5"/>
      <c r="C363" s="144"/>
      <c r="D363" s="65"/>
      <c r="E363" s="5"/>
      <c r="F363" s="190"/>
      <c r="G363" s="278"/>
      <c r="H363" s="139"/>
      <c r="I363" s="139"/>
      <c r="J363" s="139"/>
      <c r="K363" s="63"/>
      <c r="L363" s="63"/>
      <c r="M363" s="63"/>
      <c r="N363" s="63"/>
      <c r="O363" s="63"/>
      <c r="P363" s="63"/>
      <c r="Q363" s="63"/>
      <c r="R363" s="63"/>
      <c r="S363" s="63"/>
      <c r="T363" s="63"/>
      <c r="U363" s="63"/>
      <c r="V363" s="63"/>
      <c r="W363" s="63"/>
      <c r="X363" s="63"/>
      <c r="Y363" s="63"/>
      <c r="Z363" s="63"/>
      <c r="AA363" s="63"/>
      <c r="AB363" s="63"/>
      <c r="AC363" s="63"/>
      <c r="AD363" s="63"/>
      <c r="AE363" s="63"/>
      <c r="AF363" s="63"/>
      <c r="AG363" s="63"/>
      <c r="AH363" s="63"/>
      <c r="AI363" s="63"/>
      <c r="AJ363" s="63"/>
      <c r="AK363" s="63"/>
      <c r="AL363" s="63"/>
      <c r="AM363" s="63"/>
      <c r="AN363" s="63"/>
      <c r="AO363" s="63"/>
      <c r="AP363" s="63"/>
    </row>
    <row r="364" spans="1:42" s="60" customFormat="1" x14ac:dyDescent="0.2">
      <c r="A364" s="5"/>
      <c r="B364" s="5"/>
      <c r="C364" s="144"/>
      <c r="D364" s="65"/>
      <c r="E364" s="5"/>
      <c r="F364" s="190"/>
      <c r="G364" s="278"/>
      <c r="H364" s="139"/>
      <c r="I364" s="139"/>
      <c r="J364" s="139"/>
      <c r="K364" s="63"/>
      <c r="L364" s="63"/>
      <c r="M364" s="63"/>
      <c r="N364" s="63"/>
      <c r="O364" s="63"/>
      <c r="P364" s="63"/>
      <c r="Q364" s="63"/>
      <c r="R364" s="63"/>
      <c r="S364" s="63"/>
      <c r="T364" s="63"/>
      <c r="U364" s="63"/>
      <c r="V364" s="63"/>
      <c r="W364" s="63"/>
      <c r="X364" s="63"/>
      <c r="Y364" s="63"/>
      <c r="Z364" s="63"/>
      <c r="AA364" s="63"/>
      <c r="AB364" s="63"/>
      <c r="AC364" s="63"/>
      <c r="AD364" s="63"/>
      <c r="AE364" s="63"/>
      <c r="AF364" s="63"/>
      <c r="AG364" s="63"/>
      <c r="AH364" s="63"/>
      <c r="AI364" s="63"/>
      <c r="AJ364" s="63"/>
      <c r="AK364" s="63"/>
      <c r="AL364" s="63"/>
      <c r="AM364" s="63"/>
      <c r="AN364" s="63"/>
      <c r="AO364" s="63"/>
      <c r="AP364" s="63"/>
    </row>
    <row r="365" spans="1:42" s="60" customFormat="1" x14ac:dyDescent="0.2">
      <c r="A365" s="5"/>
      <c r="B365" s="5"/>
      <c r="C365" s="144"/>
      <c r="D365" s="65"/>
      <c r="E365" s="5"/>
      <c r="F365" s="190"/>
      <c r="G365" s="278"/>
      <c r="H365" s="139"/>
      <c r="I365" s="139"/>
      <c r="J365" s="139"/>
      <c r="K365" s="63"/>
      <c r="L365" s="63"/>
      <c r="M365" s="63"/>
      <c r="N365" s="63"/>
      <c r="O365" s="63"/>
      <c r="P365" s="63"/>
      <c r="Q365" s="63"/>
      <c r="R365" s="63"/>
      <c r="S365" s="63"/>
      <c r="T365" s="63"/>
      <c r="U365" s="63"/>
      <c r="V365" s="63"/>
      <c r="W365" s="63"/>
      <c r="X365" s="63"/>
      <c r="Y365" s="63"/>
      <c r="Z365" s="63"/>
      <c r="AA365" s="63"/>
      <c r="AB365" s="63"/>
      <c r="AC365" s="63"/>
      <c r="AD365" s="63"/>
      <c r="AE365" s="63"/>
      <c r="AF365" s="63"/>
      <c r="AG365" s="63"/>
      <c r="AH365" s="63"/>
      <c r="AI365" s="63"/>
      <c r="AJ365" s="63"/>
      <c r="AK365" s="63"/>
      <c r="AL365" s="63"/>
      <c r="AM365" s="63"/>
      <c r="AN365" s="63"/>
      <c r="AO365" s="63"/>
      <c r="AP365" s="63"/>
    </row>
    <row r="366" spans="1:42" s="60" customFormat="1" x14ac:dyDescent="0.2">
      <c r="A366" s="5"/>
      <c r="B366" s="5"/>
      <c r="C366" s="144"/>
      <c r="D366" s="65"/>
      <c r="E366" s="5"/>
      <c r="F366" s="190"/>
      <c r="G366" s="278"/>
      <c r="H366" s="139"/>
      <c r="I366" s="139"/>
      <c r="J366" s="139"/>
      <c r="K366" s="63"/>
      <c r="L366" s="63"/>
      <c r="M366" s="63"/>
      <c r="N366" s="63"/>
      <c r="O366" s="63"/>
      <c r="P366" s="63"/>
      <c r="Q366" s="63"/>
      <c r="R366" s="63"/>
      <c r="S366" s="63"/>
      <c r="T366" s="63"/>
      <c r="U366" s="63"/>
      <c r="V366" s="63"/>
      <c r="W366" s="63"/>
      <c r="X366" s="63"/>
      <c r="Y366" s="63"/>
      <c r="Z366" s="63"/>
      <c r="AA366" s="63"/>
      <c r="AB366" s="63"/>
      <c r="AC366" s="63"/>
      <c r="AD366" s="63"/>
      <c r="AE366" s="63"/>
      <c r="AF366" s="63"/>
      <c r="AG366" s="63"/>
      <c r="AH366" s="63"/>
      <c r="AI366" s="63"/>
      <c r="AJ366" s="63"/>
      <c r="AK366" s="63"/>
      <c r="AL366" s="63"/>
      <c r="AM366" s="63"/>
      <c r="AN366" s="63"/>
      <c r="AO366" s="63"/>
      <c r="AP366" s="63"/>
    </row>
    <row r="367" spans="1:42" s="60" customFormat="1" x14ac:dyDescent="0.2">
      <c r="A367" s="5"/>
      <c r="B367" s="5"/>
      <c r="C367" s="144"/>
      <c r="D367" s="65"/>
      <c r="E367" s="5"/>
      <c r="F367" s="190"/>
      <c r="G367" s="278"/>
      <c r="H367" s="139"/>
      <c r="I367" s="139"/>
      <c r="J367" s="139"/>
      <c r="K367" s="63"/>
      <c r="L367" s="63"/>
      <c r="M367" s="63"/>
      <c r="N367" s="63"/>
      <c r="O367" s="63"/>
      <c r="P367" s="63"/>
      <c r="Q367" s="63"/>
      <c r="R367" s="63"/>
      <c r="S367" s="63"/>
      <c r="T367" s="63"/>
      <c r="U367" s="63"/>
      <c r="V367" s="63"/>
      <c r="W367" s="63"/>
      <c r="X367" s="63"/>
      <c r="Y367" s="63"/>
      <c r="Z367" s="63"/>
      <c r="AA367" s="63"/>
      <c r="AB367" s="63"/>
      <c r="AC367" s="63"/>
      <c r="AD367" s="63"/>
      <c r="AE367" s="63"/>
      <c r="AF367" s="63"/>
      <c r="AG367" s="63"/>
      <c r="AH367" s="63"/>
      <c r="AI367" s="63"/>
      <c r="AJ367" s="63"/>
      <c r="AK367" s="63"/>
      <c r="AL367" s="63"/>
      <c r="AM367" s="63"/>
      <c r="AN367" s="63"/>
      <c r="AO367" s="63"/>
      <c r="AP367" s="63"/>
    </row>
    <row r="368" spans="1:42" s="60" customFormat="1" x14ac:dyDescent="0.2">
      <c r="A368" s="5"/>
      <c r="B368" s="5"/>
      <c r="C368" s="144"/>
      <c r="D368" s="65"/>
      <c r="E368" s="5"/>
      <c r="F368" s="190"/>
      <c r="G368" s="278"/>
      <c r="H368" s="139"/>
      <c r="I368" s="139"/>
      <c r="J368" s="139"/>
      <c r="K368" s="63"/>
      <c r="L368" s="63"/>
      <c r="M368" s="63"/>
      <c r="N368" s="63"/>
      <c r="O368" s="63"/>
      <c r="P368" s="63"/>
      <c r="Q368" s="63"/>
      <c r="R368" s="63"/>
      <c r="S368" s="63"/>
      <c r="T368" s="63"/>
      <c r="U368" s="63"/>
      <c r="V368" s="63"/>
      <c r="W368" s="63"/>
      <c r="X368" s="63"/>
      <c r="Y368" s="63"/>
      <c r="Z368" s="63"/>
      <c r="AA368" s="63"/>
      <c r="AB368" s="63"/>
      <c r="AC368" s="63"/>
      <c r="AD368" s="63"/>
      <c r="AE368" s="63"/>
      <c r="AF368" s="63"/>
      <c r="AG368" s="63"/>
      <c r="AH368" s="63"/>
      <c r="AI368" s="63"/>
      <c r="AJ368" s="63"/>
      <c r="AK368" s="63"/>
      <c r="AL368" s="63"/>
      <c r="AM368" s="63"/>
      <c r="AN368" s="63"/>
      <c r="AO368" s="63"/>
      <c r="AP368" s="63"/>
    </row>
    <row r="369" spans="1:42" s="60" customFormat="1" x14ac:dyDescent="0.2">
      <c r="A369" s="5"/>
      <c r="B369" s="5"/>
      <c r="C369" s="144"/>
      <c r="D369" s="65"/>
      <c r="E369" s="5"/>
      <c r="F369" s="190"/>
      <c r="G369" s="278"/>
      <c r="H369" s="139"/>
      <c r="I369" s="139"/>
      <c r="J369" s="139"/>
      <c r="K369" s="63"/>
      <c r="L369" s="63"/>
      <c r="M369" s="63"/>
      <c r="N369" s="63"/>
      <c r="O369" s="63"/>
      <c r="P369" s="63"/>
      <c r="Q369" s="63"/>
      <c r="R369" s="63"/>
      <c r="S369" s="63"/>
      <c r="T369" s="63"/>
      <c r="U369" s="63"/>
      <c r="V369" s="63"/>
      <c r="W369" s="63"/>
      <c r="X369" s="63"/>
      <c r="Y369" s="63"/>
      <c r="Z369" s="63"/>
      <c r="AA369" s="63"/>
      <c r="AB369" s="63"/>
      <c r="AC369" s="63"/>
      <c r="AD369" s="63"/>
      <c r="AE369" s="63"/>
      <c r="AF369" s="63"/>
      <c r="AG369" s="63"/>
      <c r="AH369" s="63"/>
      <c r="AI369" s="63"/>
      <c r="AJ369" s="63"/>
      <c r="AK369" s="63"/>
      <c r="AL369" s="63"/>
      <c r="AM369" s="63"/>
      <c r="AN369" s="63"/>
      <c r="AO369" s="63"/>
      <c r="AP369" s="63"/>
    </row>
    <row r="370" spans="1:42" s="60" customFormat="1" x14ac:dyDescent="0.2">
      <c r="A370" s="5"/>
      <c r="B370" s="5"/>
      <c r="C370" s="144"/>
      <c r="D370" s="65"/>
      <c r="E370" s="5"/>
      <c r="F370" s="190"/>
      <c r="G370" s="278"/>
      <c r="H370" s="139"/>
      <c r="I370" s="139"/>
      <c r="J370" s="139"/>
      <c r="K370" s="63"/>
      <c r="L370" s="63"/>
      <c r="M370" s="63"/>
      <c r="N370" s="63"/>
      <c r="O370" s="63"/>
      <c r="P370" s="63"/>
      <c r="Q370" s="63"/>
      <c r="R370" s="63"/>
      <c r="S370" s="63"/>
      <c r="T370" s="63"/>
      <c r="U370" s="63"/>
      <c r="V370" s="63"/>
      <c r="W370" s="63"/>
      <c r="X370" s="63"/>
      <c r="Y370" s="63"/>
      <c r="Z370" s="63"/>
      <c r="AA370" s="63"/>
      <c r="AB370" s="63"/>
      <c r="AC370" s="63"/>
      <c r="AD370" s="63"/>
      <c r="AE370" s="63"/>
      <c r="AF370" s="63"/>
      <c r="AG370" s="63"/>
      <c r="AH370" s="63"/>
      <c r="AI370" s="63"/>
      <c r="AJ370" s="63"/>
      <c r="AK370" s="63"/>
      <c r="AL370" s="63"/>
      <c r="AM370" s="63"/>
      <c r="AN370" s="63"/>
      <c r="AO370" s="63"/>
      <c r="AP370" s="63"/>
    </row>
    <row r="371" spans="1:42" s="60" customFormat="1" x14ac:dyDescent="0.2">
      <c r="A371" s="5"/>
      <c r="B371" s="5"/>
      <c r="C371" s="144"/>
      <c r="D371" s="65"/>
      <c r="E371" s="5"/>
      <c r="F371" s="190"/>
      <c r="G371" s="278"/>
      <c r="H371" s="139"/>
      <c r="I371" s="139"/>
      <c r="J371" s="139"/>
      <c r="K371" s="63"/>
      <c r="L371" s="63"/>
      <c r="M371" s="63"/>
      <c r="N371" s="63"/>
      <c r="O371" s="63"/>
      <c r="P371" s="63"/>
      <c r="Q371" s="63"/>
      <c r="R371" s="63"/>
      <c r="S371" s="63"/>
      <c r="T371" s="63"/>
      <c r="U371" s="63"/>
      <c r="V371" s="63"/>
      <c r="W371" s="63"/>
      <c r="X371" s="63"/>
      <c r="Y371" s="63"/>
      <c r="Z371" s="63"/>
      <c r="AA371" s="63"/>
      <c r="AB371" s="63"/>
      <c r="AC371" s="63"/>
      <c r="AD371" s="63"/>
      <c r="AE371" s="63"/>
      <c r="AF371" s="63"/>
      <c r="AG371" s="63"/>
      <c r="AH371" s="63"/>
      <c r="AI371" s="63"/>
      <c r="AJ371" s="63"/>
      <c r="AK371" s="63"/>
      <c r="AL371" s="63"/>
      <c r="AM371" s="63"/>
      <c r="AN371" s="63"/>
      <c r="AO371" s="63"/>
      <c r="AP371" s="63"/>
    </row>
    <row r="372" spans="1:42" s="60" customFormat="1" x14ac:dyDescent="0.2">
      <c r="A372" s="5"/>
      <c r="B372" s="5"/>
      <c r="C372" s="144"/>
      <c r="D372" s="65"/>
      <c r="E372" s="5"/>
      <c r="F372" s="190"/>
      <c r="G372" s="278"/>
      <c r="H372" s="139"/>
      <c r="I372" s="139"/>
      <c r="J372" s="139"/>
      <c r="K372" s="63"/>
      <c r="L372" s="63"/>
      <c r="M372" s="63"/>
      <c r="N372" s="63"/>
      <c r="O372" s="63"/>
      <c r="P372" s="63"/>
      <c r="Q372" s="63"/>
      <c r="R372" s="63"/>
      <c r="S372" s="63"/>
      <c r="T372" s="63"/>
      <c r="U372" s="63"/>
      <c r="V372" s="63"/>
      <c r="W372" s="63"/>
      <c r="X372" s="63"/>
      <c r="Y372" s="63"/>
      <c r="Z372" s="63"/>
      <c r="AA372" s="63"/>
      <c r="AB372" s="63"/>
      <c r="AC372" s="63"/>
      <c r="AD372" s="63"/>
      <c r="AE372" s="63"/>
      <c r="AF372" s="63"/>
      <c r="AG372" s="63"/>
      <c r="AH372" s="63"/>
      <c r="AI372" s="63"/>
      <c r="AJ372" s="63"/>
      <c r="AK372" s="63"/>
      <c r="AL372" s="63"/>
      <c r="AM372" s="63"/>
      <c r="AN372" s="63"/>
      <c r="AO372" s="63"/>
      <c r="AP372" s="63"/>
    </row>
    <row r="373" spans="1:42" s="60" customFormat="1" x14ac:dyDescent="0.2">
      <c r="A373" s="5"/>
      <c r="B373" s="5"/>
      <c r="C373" s="144"/>
      <c r="D373" s="65"/>
      <c r="E373" s="5"/>
      <c r="F373" s="190"/>
      <c r="G373" s="278"/>
      <c r="H373" s="139"/>
      <c r="I373" s="139"/>
      <c r="J373" s="139"/>
      <c r="K373" s="63"/>
      <c r="L373" s="63"/>
      <c r="M373" s="63"/>
      <c r="N373" s="63"/>
      <c r="O373" s="63"/>
      <c r="P373" s="63"/>
      <c r="Q373" s="63"/>
      <c r="R373" s="63"/>
      <c r="S373" s="63"/>
      <c r="T373" s="63"/>
      <c r="U373" s="63"/>
      <c r="V373" s="63"/>
      <c r="W373" s="63"/>
      <c r="X373" s="63"/>
      <c r="Y373" s="63"/>
      <c r="Z373" s="63"/>
      <c r="AA373" s="63"/>
      <c r="AB373" s="63"/>
      <c r="AC373" s="63"/>
      <c r="AD373" s="63"/>
      <c r="AE373" s="63"/>
      <c r="AF373" s="63"/>
      <c r="AG373" s="63"/>
      <c r="AH373" s="63"/>
      <c r="AI373" s="63"/>
      <c r="AJ373" s="63"/>
      <c r="AK373" s="63"/>
      <c r="AL373" s="63"/>
      <c r="AM373" s="63"/>
      <c r="AN373" s="63"/>
      <c r="AO373" s="63"/>
      <c r="AP373" s="63"/>
    </row>
    <row r="374" spans="1:42" s="60" customFormat="1" x14ac:dyDescent="0.2">
      <c r="A374" s="5"/>
      <c r="B374" s="5"/>
      <c r="C374" s="144"/>
      <c r="D374" s="65"/>
      <c r="E374" s="5"/>
      <c r="F374" s="190"/>
      <c r="G374" s="278"/>
      <c r="H374" s="139"/>
      <c r="I374" s="139"/>
      <c r="J374" s="139"/>
      <c r="K374" s="63"/>
      <c r="L374" s="63"/>
      <c r="M374" s="63"/>
      <c r="N374" s="63"/>
      <c r="O374" s="63"/>
      <c r="P374" s="63"/>
      <c r="Q374" s="63"/>
      <c r="R374" s="63"/>
      <c r="S374" s="63"/>
      <c r="T374" s="63"/>
      <c r="U374" s="63"/>
      <c r="V374" s="63"/>
      <c r="W374" s="63"/>
      <c r="X374" s="63"/>
      <c r="Y374" s="63"/>
      <c r="Z374" s="63"/>
      <c r="AA374" s="63"/>
      <c r="AB374" s="63"/>
      <c r="AC374" s="63"/>
      <c r="AD374" s="63"/>
      <c r="AE374" s="63"/>
      <c r="AF374" s="63"/>
      <c r="AG374" s="63"/>
      <c r="AH374" s="63"/>
      <c r="AI374" s="63"/>
      <c r="AJ374" s="63"/>
      <c r="AK374" s="63"/>
      <c r="AL374" s="63"/>
      <c r="AM374" s="63"/>
      <c r="AN374" s="63"/>
      <c r="AO374" s="63"/>
      <c r="AP374" s="63"/>
    </row>
    <row r="375" spans="1:42" s="60" customFormat="1" x14ac:dyDescent="0.2">
      <c r="A375" s="5"/>
      <c r="B375" s="5"/>
      <c r="C375" s="144"/>
      <c r="D375" s="65"/>
      <c r="E375" s="5"/>
      <c r="F375" s="190"/>
      <c r="G375" s="278"/>
      <c r="H375" s="139"/>
      <c r="I375" s="139"/>
      <c r="J375" s="139"/>
      <c r="K375" s="63"/>
      <c r="L375" s="63"/>
      <c r="M375" s="63"/>
      <c r="N375" s="63"/>
      <c r="O375" s="63"/>
      <c r="P375" s="63"/>
      <c r="Q375" s="63"/>
      <c r="R375" s="63"/>
      <c r="S375" s="63"/>
      <c r="T375" s="63"/>
      <c r="U375" s="63"/>
      <c r="V375" s="63"/>
      <c r="W375" s="63"/>
      <c r="X375" s="63"/>
      <c r="Y375" s="63"/>
      <c r="Z375" s="63"/>
      <c r="AA375" s="63"/>
      <c r="AB375" s="63"/>
      <c r="AC375" s="63"/>
      <c r="AD375" s="63"/>
      <c r="AE375" s="63"/>
      <c r="AF375" s="63"/>
      <c r="AG375" s="63"/>
      <c r="AH375" s="63"/>
      <c r="AI375" s="63"/>
      <c r="AJ375" s="63"/>
      <c r="AK375" s="63"/>
      <c r="AL375" s="63"/>
      <c r="AM375" s="63"/>
      <c r="AN375" s="63"/>
      <c r="AO375" s="63"/>
      <c r="AP375" s="63"/>
    </row>
    <row r="376" spans="1:42" s="60" customFormat="1" x14ac:dyDescent="0.2">
      <c r="A376" s="5"/>
      <c r="B376" s="5"/>
      <c r="C376" s="144"/>
      <c r="D376" s="65"/>
      <c r="E376" s="5"/>
      <c r="F376" s="190"/>
      <c r="G376" s="278"/>
      <c r="H376" s="139"/>
      <c r="I376" s="139"/>
      <c r="J376" s="139"/>
      <c r="K376" s="63"/>
      <c r="L376" s="63"/>
      <c r="M376" s="63"/>
      <c r="N376" s="63"/>
      <c r="O376" s="63"/>
      <c r="P376" s="63"/>
      <c r="Q376" s="63"/>
      <c r="R376" s="63"/>
      <c r="S376" s="63"/>
      <c r="T376" s="63"/>
      <c r="U376" s="63"/>
      <c r="V376" s="63"/>
      <c r="W376" s="63"/>
      <c r="X376" s="63"/>
      <c r="Y376" s="63"/>
      <c r="Z376" s="63"/>
      <c r="AA376" s="63"/>
      <c r="AB376" s="63"/>
      <c r="AC376" s="63"/>
      <c r="AD376" s="63"/>
      <c r="AE376" s="63"/>
      <c r="AF376" s="63"/>
      <c r="AG376" s="63"/>
      <c r="AH376" s="63"/>
      <c r="AI376" s="63"/>
      <c r="AJ376" s="63"/>
      <c r="AK376" s="63"/>
      <c r="AL376" s="63"/>
      <c r="AM376" s="63"/>
      <c r="AN376" s="63"/>
      <c r="AO376" s="63"/>
      <c r="AP376" s="63"/>
    </row>
    <row r="377" spans="1:42" s="60" customFormat="1" x14ac:dyDescent="0.2">
      <c r="A377" s="5"/>
      <c r="B377" s="5"/>
      <c r="C377" s="144"/>
      <c r="D377" s="65"/>
      <c r="E377" s="5"/>
      <c r="F377" s="190"/>
      <c r="G377" s="278"/>
      <c r="H377" s="139"/>
      <c r="I377" s="139"/>
      <c r="J377" s="139"/>
      <c r="K377" s="63"/>
      <c r="L377" s="63"/>
      <c r="M377" s="63"/>
      <c r="N377" s="63"/>
      <c r="O377" s="63"/>
      <c r="P377" s="63"/>
      <c r="Q377" s="63"/>
      <c r="R377" s="63"/>
      <c r="S377" s="63"/>
      <c r="T377" s="63"/>
      <c r="U377" s="63"/>
      <c r="V377" s="63"/>
      <c r="W377" s="63"/>
      <c r="X377" s="63"/>
      <c r="Y377" s="63"/>
      <c r="Z377" s="63"/>
      <c r="AA377" s="63"/>
      <c r="AB377" s="63"/>
      <c r="AC377" s="63"/>
      <c r="AD377" s="63"/>
      <c r="AE377" s="63"/>
      <c r="AF377" s="63"/>
      <c r="AG377" s="63"/>
      <c r="AH377" s="63"/>
      <c r="AI377" s="63"/>
      <c r="AJ377" s="63"/>
      <c r="AK377" s="63"/>
      <c r="AL377" s="63"/>
      <c r="AM377" s="63"/>
      <c r="AN377" s="63"/>
      <c r="AO377" s="63"/>
      <c r="AP377" s="63"/>
    </row>
    <row r="378" spans="1:42" s="60" customFormat="1" x14ac:dyDescent="0.2">
      <c r="A378" s="5"/>
      <c r="B378" s="5"/>
      <c r="C378" s="144"/>
      <c r="D378" s="65"/>
      <c r="E378" s="5"/>
      <c r="F378" s="190"/>
      <c r="G378" s="278"/>
      <c r="H378" s="139"/>
      <c r="I378" s="139"/>
      <c r="J378" s="139"/>
      <c r="K378" s="63"/>
      <c r="L378" s="63"/>
      <c r="M378" s="63"/>
      <c r="N378" s="63"/>
      <c r="O378" s="63"/>
      <c r="P378" s="63"/>
      <c r="Q378" s="63"/>
      <c r="R378" s="63"/>
      <c r="S378" s="63"/>
      <c r="T378" s="63"/>
      <c r="U378" s="63"/>
      <c r="V378" s="63"/>
      <c r="W378" s="63"/>
      <c r="X378" s="63"/>
      <c r="Y378" s="63"/>
      <c r="Z378" s="63"/>
      <c r="AA378" s="63"/>
      <c r="AB378" s="63"/>
      <c r="AC378" s="63"/>
      <c r="AD378" s="63"/>
      <c r="AE378" s="63"/>
      <c r="AF378" s="63"/>
      <c r="AG378" s="63"/>
      <c r="AH378" s="63"/>
      <c r="AI378" s="63"/>
      <c r="AJ378" s="63"/>
      <c r="AK378" s="63"/>
      <c r="AL378" s="63"/>
      <c r="AM378" s="63"/>
      <c r="AN378" s="63"/>
      <c r="AO378" s="63"/>
      <c r="AP378" s="63"/>
    </row>
    <row r="379" spans="1:42" s="60" customFormat="1" x14ac:dyDescent="0.2">
      <c r="A379" s="5"/>
      <c r="B379" s="5"/>
      <c r="C379" s="144"/>
      <c r="D379" s="65"/>
      <c r="E379" s="5"/>
      <c r="F379" s="190"/>
      <c r="G379" s="278"/>
      <c r="H379" s="139"/>
      <c r="I379" s="139"/>
      <c r="J379" s="139"/>
      <c r="K379" s="63"/>
      <c r="L379" s="63"/>
      <c r="M379" s="63"/>
      <c r="N379" s="63"/>
      <c r="O379" s="63"/>
      <c r="P379" s="63"/>
      <c r="Q379" s="63"/>
      <c r="R379" s="63"/>
      <c r="S379" s="63"/>
      <c r="T379" s="63"/>
      <c r="U379" s="63"/>
      <c r="V379" s="63"/>
      <c r="W379" s="63"/>
      <c r="X379" s="63"/>
      <c r="Y379" s="63"/>
      <c r="Z379" s="63"/>
      <c r="AA379" s="63"/>
      <c r="AB379" s="63"/>
      <c r="AC379" s="63"/>
      <c r="AD379" s="63"/>
      <c r="AE379" s="63"/>
      <c r="AF379" s="63"/>
      <c r="AG379" s="63"/>
      <c r="AH379" s="63"/>
      <c r="AI379" s="63"/>
      <c r="AJ379" s="63"/>
      <c r="AK379" s="63"/>
      <c r="AL379" s="63"/>
      <c r="AM379" s="63"/>
      <c r="AN379" s="63"/>
      <c r="AO379" s="63"/>
      <c r="AP379" s="63"/>
    </row>
    <row r="380" spans="1:42" s="60" customFormat="1" x14ac:dyDescent="0.2">
      <c r="A380" s="5"/>
      <c r="B380" s="5"/>
      <c r="C380" s="144"/>
      <c r="D380" s="65"/>
      <c r="E380" s="5"/>
      <c r="F380" s="190"/>
      <c r="G380" s="278"/>
      <c r="H380" s="139"/>
      <c r="I380" s="139"/>
      <c r="J380" s="139"/>
      <c r="K380" s="63"/>
      <c r="L380" s="63"/>
      <c r="M380" s="63"/>
      <c r="N380" s="63"/>
      <c r="O380" s="63"/>
      <c r="P380" s="63"/>
      <c r="Q380" s="63"/>
      <c r="R380" s="63"/>
      <c r="S380" s="63"/>
      <c r="T380" s="63"/>
      <c r="U380" s="63"/>
      <c r="V380" s="63"/>
      <c r="W380" s="63"/>
      <c r="X380" s="63"/>
      <c r="Y380" s="63"/>
      <c r="Z380" s="63"/>
      <c r="AA380" s="63"/>
      <c r="AB380" s="63"/>
      <c r="AC380" s="63"/>
      <c r="AD380" s="63"/>
      <c r="AE380" s="63"/>
      <c r="AF380" s="63"/>
      <c r="AG380" s="63"/>
      <c r="AH380" s="63"/>
      <c r="AI380" s="63"/>
      <c r="AJ380" s="63"/>
      <c r="AK380" s="63"/>
      <c r="AL380" s="63"/>
      <c r="AM380" s="63"/>
      <c r="AN380" s="63"/>
      <c r="AO380" s="63"/>
      <c r="AP380" s="63"/>
    </row>
    <row r="381" spans="1:42" x14ac:dyDescent="0.2">
      <c r="B381" s="5"/>
      <c r="C381" s="144"/>
      <c r="D381" s="65"/>
      <c r="E381" s="5"/>
      <c r="F381" s="190"/>
      <c r="G381" s="278"/>
      <c r="H381" s="139"/>
      <c r="I381" s="139"/>
      <c r="J381" s="139"/>
      <c r="AP381" s="63"/>
    </row>
    <row r="382" spans="1:42" x14ac:dyDescent="0.2">
      <c r="B382" s="5"/>
      <c r="C382" s="144"/>
      <c r="D382" s="65"/>
      <c r="E382" s="5"/>
      <c r="F382" s="190"/>
      <c r="G382" s="278"/>
      <c r="H382" s="139"/>
      <c r="I382" s="139"/>
      <c r="J382" s="139"/>
    </row>
    <row r="383" spans="1:42" x14ac:dyDescent="0.2">
      <c r="B383" s="5"/>
      <c r="C383" s="144"/>
      <c r="D383" s="65"/>
      <c r="E383" s="5"/>
      <c r="F383" s="190"/>
      <c r="G383" s="278"/>
      <c r="H383" s="139"/>
      <c r="I383" s="139"/>
      <c r="J383" s="139"/>
    </row>
    <row r="384" spans="1:42" x14ac:dyDescent="0.2">
      <c r="B384" s="5"/>
      <c r="C384" s="144"/>
      <c r="D384" s="65"/>
      <c r="E384" s="5"/>
      <c r="F384" s="190"/>
      <c r="G384" s="278"/>
      <c r="H384" s="139"/>
      <c r="I384" s="139"/>
      <c r="J384" s="139"/>
    </row>
    <row r="385" spans="1:44" x14ac:dyDescent="0.2">
      <c r="B385" s="5"/>
      <c r="C385" s="144"/>
      <c r="D385" s="65"/>
      <c r="E385" s="5"/>
      <c r="F385" s="190"/>
      <c r="G385" s="278"/>
      <c r="H385" s="139"/>
      <c r="I385" s="139"/>
      <c r="J385" s="139"/>
    </row>
    <row r="386" spans="1:44" s="63" customFormat="1" x14ac:dyDescent="0.2">
      <c r="A386" s="5"/>
      <c r="B386" s="5"/>
      <c r="C386" s="144"/>
      <c r="D386" s="65"/>
      <c r="E386" s="5"/>
      <c r="F386" s="190"/>
      <c r="G386" s="278"/>
      <c r="H386" s="139"/>
      <c r="I386" s="139"/>
      <c r="J386" s="139"/>
      <c r="AP386" s="67"/>
      <c r="AQ386" s="59"/>
      <c r="AR386" s="59"/>
    </row>
    <row r="387" spans="1:44" s="63" customFormat="1" x14ac:dyDescent="0.2">
      <c r="A387" s="5"/>
      <c r="B387" s="5"/>
      <c r="C387" s="144"/>
      <c r="D387" s="65"/>
      <c r="E387" s="5"/>
      <c r="F387" s="190"/>
      <c r="G387" s="278"/>
      <c r="H387" s="139"/>
      <c r="I387" s="139"/>
      <c r="J387" s="139"/>
      <c r="AP387" s="67"/>
      <c r="AQ387" s="59"/>
      <c r="AR387" s="59"/>
    </row>
    <row r="388" spans="1:44" s="63" customFormat="1" x14ac:dyDescent="0.2">
      <c r="A388" s="5"/>
      <c r="B388" s="5"/>
      <c r="C388" s="144"/>
      <c r="D388" s="65"/>
      <c r="E388" s="5"/>
      <c r="F388" s="190"/>
      <c r="G388" s="278"/>
      <c r="H388" s="139"/>
      <c r="I388" s="139"/>
      <c r="J388" s="139"/>
      <c r="AP388" s="67"/>
      <c r="AQ388" s="59"/>
      <c r="AR388" s="59"/>
    </row>
    <row r="389" spans="1:44" s="63" customFormat="1" x14ac:dyDescent="0.2">
      <c r="A389" s="5"/>
      <c r="B389" s="5"/>
      <c r="C389" s="144"/>
      <c r="D389" s="65"/>
      <c r="E389" s="5"/>
      <c r="F389" s="190"/>
      <c r="G389" s="278"/>
      <c r="H389" s="139"/>
      <c r="I389" s="139"/>
      <c r="J389" s="139"/>
      <c r="AP389" s="67"/>
      <c r="AQ389" s="59"/>
      <c r="AR389" s="59"/>
    </row>
    <row r="390" spans="1:44" s="63" customFormat="1" x14ac:dyDescent="0.2">
      <c r="A390" s="5"/>
      <c r="B390" s="5"/>
      <c r="C390" s="144"/>
      <c r="D390" s="65"/>
      <c r="E390" s="5"/>
      <c r="F390" s="190"/>
      <c r="G390" s="278"/>
      <c r="H390" s="139"/>
      <c r="I390" s="139"/>
      <c r="J390" s="139"/>
      <c r="AP390" s="67"/>
      <c r="AQ390" s="59"/>
      <c r="AR390" s="59"/>
    </row>
    <row r="391" spans="1:44" s="63" customFormat="1" x14ac:dyDescent="0.2">
      <c r="A391" s="5"/>
      <c r="B391" s="5"/>
      <c r="C391" s="144"/>
      <c r="D391" s="65"/>
      <c r="E391" s="5"/>
      <c r="F391" s="190"/>
      <c r="G391" s="278"/>
      <c r="H391" s="139"/>
      <c r="I391" s="139"/>
      <c r="J391" s="139"/>
      <c r="AP391" s="67"/>
      <c r="AQ391" s="59"/>
      <c r="AR391" s="59"/>
    </row>
    <row r="392" spans="1:44" s="63" customFormat="1" x14ac:dyDescent="0.2">
      <c r="A392" s="5"/>
      <c r="B392" s="5"/>
      <c r="C392" s="144"/>
      <c r="D392" s="65"/>
      <c r="E392" s="5"/>
      <c r="F392" s="190"/>
      <c r="G392" s="278"/>
      <c r="H392" s="139"/>
      <c r="I392" s="139"/>
      <c r="J392" s="139"/>
      <c r="AP392" s="67"/>
      <c r="AQ392" s="59"/>
      <c r="AR392" s="59"/>
    </row>
    <row r="393" spans="1:44" s="63" customFormat="1" x14ac:dyDescent="0.2">
      <c r="A393" s="5"/>
      <c r="B393" s="5"/>
      <c r="C393" s="144"/>
      <c r="D393" s="65"/>
      <c r="E393" s="5"/>
      <c r="F393" s="190"/>
      <c r="G393" s="278"/>
      <c r="H393" s="139"/>
      <c r="I393" s="139"/>
      <c r="J393" s="139"/>
      <c r="AP393" s="67"/>
      <c r="AQ393" s="59"/>
      <c r="AR393" s="59"/>
    </row>
    <row r="394" spans="1:44" s="63" customFormat="1" x14ac:dyDescent="0.2">
      <c r="A394" s="5"/>
      <c r="B394" s="5"/>
      <c r="C394" s="144"/>
      <c r="D394" s="65"/>
      <c r="E394" s="5"/>
      <c r="F394" s="190"/>
      <c r="G394" s="278"/>
      <c r="H394" s="139"/>
      <c r="I394" s="139"/>
      <c r="J394" s="139"/>
      <c r="AP394" s="67"/>
      <c r="AQ394" s="59"/>
      <c r="AR394" s="59"/>
    </row>
    <row r="395" spans="1:44" s="63" customFormat="1" x14ac:dyDescent="0.2">
      <c r="A395" s="5"/>
      <c r="B395" s="5"/>
      <c r="C395" s="144"/>
      <c r="D395" s="65"/>
      <c r="E395" s="5"/>
      <c r="F395" s="190"/>
      <c r="G395" s="278"/>
      <c r="H395" s="139"/>
      <c r="I395" s="139"/>
      <c r="J395" s="139"/>
      <c r="AP395" s="67"/>
      <c r="AQ395" s="59"/>
      <c r="AR395" s="59"/>
    </row>
    <row r="396" spans="1:44" s="63" customFormat="1" x14ac:dyDescent="0.2">
      <c r="A396" s="5"/>
      <c r="B396" s="5"/>
      <c r="C396" s="144"/>
      <c r="D396" s="65"/>
      <c r="E396" s="5"/>
      <c r="F396" s="190"/>
      <c r="G396" s="278"/>
      <c r="H396" s="139"/>
      <c r="I396" s="139"/>
      <c r="J396" s="139"/>
      <c r="AP396" s="67"/>
      <c r="AQ396" s="59"/>
      <c r="AR396" s="59"/>
    </row>
    <row r="397" spans="1:44" s="63" customFormat="1" x14ac:dyDescent="0.2">
      <c r="A397" s="5"/>
      <c r="B397" s="5"/>
      <c r="C397" s="144"/>
      <c r="D397" s="65"/>
      <c r="E397" s="5"/>
      <c r="F397" s="190"/>
      <c r="G397" s="278"/>
      <c r="H397" s="139"/>
      <c r="I397" s="139"/>
      <c r="J397" s="139"/>
      <c r="AP397" s="67"/>
      <c r="AQ397" s="59"/>
      <c r="AR397" s="59"/>
    </row>
    <row r="398" spans="1:44" s="63" customFormat="1" x14ac:dyDescent="0.2">
      <c r="A398" s="5"/>
      <c r="B398" s="5"/>
      <c r="C398" s="144"/>
      <c r="D398" s="65"/>
      <c r="E398" s="5"/>
      <c r="F398" s="190"/>
      <c r="G398" s="278"/>
      <c r="H398" s="139"/>
      <c r="I398" s="139"/>
      <c r="J398" s="139"/>
      <c r="AP398" s="67"/>
      <c r="AQ398" s="59"/>
      <c r="AR398" s="59"/>
    </row>
    <row r="399" spans="1:44" s="63" customFormat="1" x14ac:dyDescent="0.2">
      <c r="A399" s="5"/>
      <c r="B399" s="5"/>
      <c r="C399" s="144"/>
      <c r="D399" s="65"/>
      <c r="E399" s="5"/>
      <c r="F399" s="190"/>
      <c r="G399" s="278"/>
      <c r="H399" s="139"/>
      <c r="I399" s="139"/>
      <c r="J399" s="139"/>
      <c r="AP399" s="67"/>
      <c r="AQ399" s="59"/>
      <c r="AR399" s="59"/>
    </row>
    <row r="400" spans="1:44" s="63" customFormat="1" x14ac:dyDescent="0.2">
      <c r="A400" s="5"/>
      <c r="B400" s="5"/>
      <c r="C400" s="144"/>
      <c r="D400" s="65"/>
      <c r="E400" s="5"/>
      <c r="F400" s="190"/>
      <c r="G400" s="278"/>
      <c r="H400" s="139"/>
      <c r="I400" s="139"/>
      <c r="J400" s="139"/>
      <c r="AP400" s="67"/>
      <c r="AQ400" s="59"/>
      <c r="AR400" s="59"/>
    </row>
    <row r="401" spans="1:44" s="63" customFormat="1" x14ac:dyDescent="0.2">
      <c r="A401" s="5"/>
      <c r="B401" s="5"/>
      <c r="C401" s="144"/>
      <c r="D401" s="65"/>
      <c r="E401" s="5"/>
      <c r="F401" s="190"/>
      <c r="G401" s="278"/>
      <c r="H401" s="139"/>
      <c r="I401" s="139"/>
      <c r="J401" s="139"/>
      <c r="AP401" s="67"/>
      <c r="AQ401" s="59"/>
      <c r="AR401" s="59"/>
    </row>
    <row r="402" spans="1:44" s="63" customFormat="1" x14ac:dyDescent="0.2">
      <c r="A402" s="5"/>
      <c r="B402" s="5"/>
      <c r="C402" s="144"/>
      <c r="D402" s="65"/>
      <c r="E402" s="5"/>
      <c r="F402" s="190"/>
      <c r="G402" s="278"/>
      <c r="H402" s="139"/>
      <c r="I402" s="139"/>
      <c r="J402" s="139"/>
      <c r="AP402" s="67"/>
      <c r="AQ402" s="59"/>
      <c r="AR402" s="59"/>
    </row>
    <row r="403" spans="1:44" s="63" customFormat="1" x14ac:dyDescent="0.2">
      <c r="A403" s="5"/>
      <c r="B403" s="5"/>
      <c r="C403" s="144"/>
      <c r="D403" s="65"/>
      <c r="E403" s="5"/>
      <c r="F403" s="190"/>
      <c r="G403" s="278"/>
      <c r="H403" s="139"/>
      <c r="I403" s="139"/>
      <c r="J403" s="139"/>
      <c r="AP403" s="67"/>
      <c r="AQ403" s="59"/>
      <c r="AR403" s="59"/>
    </row>
    <row r="404" spans="1:44" s="63" customFormat="1" x14ac:dyDescent="0.2">
      <c r="A404" s="5"/>
      <c r="B404" s="5"/>
      <c r="C404" s="144"/>
      <c r="D404" s="65"/>
      <c r="E404" s="5"/>
      <c r="F404" s="190"/>
      <c r="G404" s="278"/>
      <c r="H404" s="139"/>
      <c r="I404" s="139"/>
      <c r="J404" s="139"/>
      <c r="AP404" s="67"/>
      <c r="AQ404" s="59"/>
      <c r="AR404" s="59"/>
    </row>
    <row r="405" spans="1:44" s="63" customFormat="1" x14ac:dyDescent="0.2">
      <c r="A405" s="5"/>
      <c r="B405" s="5"/>
      <c r="C405" s="144"/>
      <c r="D405" s="65"/>
      <c r="E405" s="5"/>
      <c r="F405" s="190"/>
      <c r="G405" s="278"/>
      <c r="H405" s="139"/>
      <c r="I405" s="139"/>
      <c r="J405" s="139"/>
      <c r="AP405" s="67"/>
      <c r="AQ405" s="59"/>
      <c r="AR405" s="59"/>
    </row>
    <row r="406" spans="1:44" s="63" customFormat="1" x14ac:dyDescent="0.2">
      <c r="A406" s="5"/>
      <c r="B406" s="5"/>
      <c r="C406" s="144"/>
      <c r="D406" s="65"/>
      <c r="E406" s="5"/>
      <c r="F406" s="190"/>
      <c r="G406" s="278"/>
      <c r="H406" s="139"/>
      <c r="I406" s="139"/>
      <c r="J406" s="139"/>
      <c r="AP406" s="67"/>
      <c r="AQ406" s="59"/>
      <c r="AR406" s="59"/>
    </row>
    <row r="407" spans="1:44" s="63" customFormat="1" x14ac:dyDescent="0.2">
      <c r="A407" s="5"/>
      <c r="B407" s="5"/>
      <c r="C407" s="144"/>
      <c r="D407" s="65"/>
      <c r="E407" s="5"/>
      <c r="F407" s="190"/>
      <c r="G407" s="278"/>
      <c r="H407" s="139"/>
      <c r="I407" s="139"/>
      <c r="J407" s="139"/>
      <c r="AP407" s="67"/>
      <c r="AQ407" s="59"/>
      <c r="AR407" s="59"/>
    </row>
    <row r="408" spans="1:44" s="63" customFormat="1" x14ac:dyDescent="0.2">
      <c r="A408" s="5"/>
      <c r="B408" s="5"/>
      <c r="C408" s="144"/>
      <c r="D408" s="65"/>
      <c r="E408" s="5"/>
      <c r="F408" s="190"/>
      <c r="G408" s="278"/>
      <c r="H408" s="139"/>
      <c r="I408" s="139"/>
      <c r="J408" s="139"/>
      <c r="AP408" s="67"/>
      <c r="AQ408" s="59"/>
      <c r="AR408" s="59"/>
    </row>
    <row r="409" spans="1:44" s="63" customFormat="1" x14ac:dyDescent="0.2">
      <c r="A409" s="5"/>
      <c r="B409" s="5"/>
      <c r="C409" s="144"/>
      <c r="D409" s="65"/>
      <c r="E409" s="5"/>
      <c r="F409" s="190"/>
      <c r="G409" s="278"/>
      <c r="H409" s="139"/>
      <c r="I409" s="139"/>
      <c r="J409" s="139"/>
      <c r="AP409" s="67"/>
      <c r="AQ409" s="59"/>
      <c r="AR409" s="59"/>
    </row>
    <row r="410" spans="1:44" s="63" customFormat="1" x14ac:dyDescent="0.2">
      <c r="A410" s="5"/>
      <c r="B410" s="5"/>
      <c r="C410" s="144"/>
      <c r="D410" s="65"/>
      <c r="E410" s="5"/>
      <c r="F410" s="190"/>
      <c r="G410" s="278"/>
      <c r="H410" s="139"/>
      <c r="I410" s="139"/>
      <c r="J410" s="139"/>
      <c r="AP410" s="67"/>
      <c r="AQ410" s="59"/>
      <c r="AR410" s="59"/>
    </row>
    <row r="411" spans="1:44" s="63" customFormat="1" x14ac:dyDescent="0.2">
      <c r="A411" s="5"/>
      <c r="B411" s="5"/>
      <c r="C411" s="144"/>
      <c r="D411" s="65"/>
      <c r="E411" s="5"/>
      <c r="F411" s="190"/>
      <c r="G411" s="278"/>
      <c r="H411" s="139"/>
      <c r="I411" s="139"/>
      <c r="J411" s="139"/>
      <c r="AP411" s="67"/>
      <c r="AQ411" s="59"/>
      <c r="AR411" s="59"/>
    </row>
    <row r="412" spans="1:44" s="63" customFormat="1" x14ac:dyDescent="0.2">
      <c r="A412" s="5"/>
      <c r="B412" s="5"/>
      <c r="C412" s="144"/>
      <c r="D412" s="65"/>
      <c r="E412" s="5"/>
      <c r="F412" s="190"/>
      <c r="G412" s="278"/>
      <c r="H412" s="139"/>
      <c r="I412" s="139"/>
      <c r="J412" s="139"/>
      <c r="AP412" s="67"/>
      <c r="AQ412" s="59"/>
      <c r="AR412" s="59"/>
    </row>
    <row r="413" spans="1:44" s="63" customFormat="1" x14ac:dyDescent="0.2">
      <c r="A413" s="5"/>
      <c r="B413" s="5"/>
      <c r="C413" s="144"/>
      <c r="D413" s="65"/>
      <c r="E413" s="5"/>
      <c r="F413" s="190"/>
      <c r="G413" s="278"/>
      <c r="H413" s="139"/>
      <c r="I413" s="139"/>
      <c r="J413" s="139"/>
      <c r="AP413" s="67"/>
      <c r="AQ413" s="59"/>
      <c r="AR413" s="59"/>
    </row>
    <row r="414" spans="1:44" s="63" customFormat="1" x14ac:dyDescent="0.2">
      <c r="A414" s="5"/>
      <c r="B414" s="5"/>
      <c r="C414" s="144"/>
      <c r="D414" s="65"/>
      <c r="E414" s="5"/>
      <c r="F414" s="190"/>
      <c r="G414" s="278"/>
      <c r="H414" s="139"/>
      <c r="I414" s="139"/>
      <c r="J414" s="139"/>
      <c r="AP414" s="67"/>
      <c r="AQ414" s="59"/>
      <c r="AR414" s="59"/>
    </row>
    <row r="415" spans="1:44" s="63" customFormat="1" x14ac:dyDescent="0.2">
      <c r="A415" s="5"/>
      <c r="B415" s="5"/>
      <c r="C415" s="144"/>
      <c r="D415" s="65"/>
      <c r="E415" s="5"/>
      <c r="F415" s="190"/>
      <c r="G415" s="278"/>
      <c r="H415" s="139"/>
      <c r="I415" s="139"/>
      <c r="J415" s="139"/>
      <c r="AP415" s="67"/>
      <c r="AQ415" s="59"/>
      <c r="AR415" s="59"/>
    </row>
    <row r="416" spans="1:44" s="63" customFormat="1" x14ac:dyDescent="0.2">
      <c r="A416" s="5"/>
      <c r="B416" s="5"/>
      <c r="C416" s="144"/>
      <c r="D416" s="65"/>
      <c r="E416" s="5"/>
      <c r="F416" s="190"/>
      <c r="G416" s="278"/>
      <c r="H416" s="139"/>
      <c r="I416" s="139"/>
      <c r="J416" s="139"/>
      <c r="AP416" s="67"/>
      <c r="AQ416" s="59"/>
      <c r="AR416" s="59"/>
    </row>
    <row r="417" spans="1:44" s="63" customFormat="1" x14ac:dyDescent="0.2">
      <c r="A417" s="5"/>
      <c r="B417" s="5"/>
      <c r="C417" s="144"/>
      <c r="D417" s="65"/>
      <c r="E417" s="5"/>
      <c r="F417" s="190"/>
      <c r="G417" s="278"/>
      <c r="H417" s="139"/>
      <c r="I417" s="139"/>
      <c r="J417" s="139"/>
      <c r="AP417" s="67"/>
      <c r="AQ417" s="59"/>
      <c r="AR417" s="59"/>
    </row>
    <row r="418" spans="1:44" s="63" customFormat="1" x14ac:dyDescent="0.2">
      <c r="A418" s="5"/>
      <c r="B418" s="5"/>
      <c r="C418" s="144"/>
      <c r="D418" s="65"/>
      <c r="E418" s="5"/>
      <c r="F418" s="190"/>
      <c r="G418" s="278"/>
      <c r="H418" s="139"/>
      <c r="I418" s="139"/>
      <c r="J418" s="139"/>
      <c r="AP418" s="67"/>
      <c r="AQ418" s="59"/>
      <c r="AR418" s="59"/>
    </row>
    <row r="419" spans="1:44" s="63" customFormat="1" x14ac:dyDescent="0.2">
      <c r="A419" s="5"/>
      <c r="B419" s="5"/>
      <c r="C419" s="144"/>
      <c r="D419" s="65"/>
      <c r="E419" s="5"/>
      <c r="F419" s="190"/>
      <c r="G419" s="278"/>
      <c r="H419" s="139"/>
      <c r="I419" s="139"/>
      <c r="J419" s="139"/>
      <c r="AP419" s="67"/>
      <c r="AQ419" s="59"/>
      <c r="AR419" s="59"/>
    </row>
    <row r="420" spans="1:44" s="63" customFormat="1" x14ac:dyDescent="0.2">
      <c r="A420" s="5"/>
      <c r="B420" s="5"/>
      <c r="C420" s="144"/>
      <c r="D420" s="65"/>
      <c r="E420" s="5"/>
      <c r="F420" s="190"/>
      <c r="G420" s="278"/>
      <c r="H420" s="139"/>
      <c r="I420" s="139"/>
      <c r="J420" s="139"/>
      <c r="AP420" s="67"/>
      <c r="AQ420" s="59"/>
      <c r="AR420" s="59"/>
    </row>
    <row r="421" spans="1:44" s="63" customFormat="1" x14ac:dyDescent="0.2">
      <c r="A421" s="5"/>
      <c r="B421" s="5"/>
      <c r="C421" s="144"/>
      <c r="D421" s="65"/>
      <c r="E421" s="5"/>
      <c r="F421" s="190"/>
      <c r="G421" s="278"/>
      <c r="H421" s="139"/>
      <c r="I421" s="139"/>
      <c r="J421" s="139"/>
      <c r="AP421" s="67"/>
      <c r="AQ421" s="59"/>
      <c r="AR421" s="59"/>
    </row>
    <row r="422" spans="1:44" s="63" customFormat="1" x14ac:dyDescent="0.2">
      <c r="A422" s="5"/>
      <c r="B422" s="5"/>
      <c r="C422" s="144"/>
      <c r="D422" s="65"/>
      <c r="E422" s="5"/>
      <c r="F422" s="190"/>
      <c r="G422" s="278"/>
      <c r="H422" s="139"/>
      <c r="I422" s="139"/>
      <c r="J422" s="139"/>
      <c r="AP422" s="67"/>
      <c r="AQ422" s="59"/>
      <c r="AR422" s="59"/>
    </row>
    <row r="423" spans="1:44" s="63" customFormat="1" x14ac:dyDescent="0.2">
      <c r="A423" s="5"/>
      <c r="B423" s="5"/>
      <c r="C423" s="144"/>
      <c r="D423" s="65"/>
      <c r="E423" s="5"/>
      <c r="F423" s="190"/>
      <c r="G423" s="278"/>
      <c r="H423" s="139"/>
      <c r="I423" s="139"/>
      <c r="J423" s="139"/>
      <c r="AP423" s="67"/>
      <c r="AQ423" s="59"/>
      <c r="AR423" s="59"/>
    </row>
    <row r="424" spans="1:44" s="63" customFormat="1" x14ac:dyDescent="0.2">
      <c r="A424" s="5"/>
      <c r="B424" s="5"/>
      <c r="C424" s="144"/>
      <c r="D424" s="65"/>
      <c r="E424" s="5"/>
      <c r="F424" s="190"/>
      <c r="G424" s="278"/>
      <c r="H424" s="139"/>
      <c r="I424" s="139"/>
      <c r="J424" s="139"/>
      <c r="AP424" s="67"/>
      <c r="AQ424" s="59"/>
      <c r="AR424" s="59"/>
    </row>
    <row r="425" spans="1:44" s="63" customFormat="1" x14ac:dyDescent="0.2">
      <c r="A425" s="5"/>
      <c r="B425" s="5"/>
      <c r="C425" s="144"/>
      <c r="D425" s="65"/>
      <c r="E425" s="5"/>
      <c r="F425" s="190"/>
      <c r="G425" s="278"/>
      <c r="H425" s="139"/>
      <c r="I425" s="139"/>
      <c r="J425" s="139"/>
      <c r="AP425" s="67"/>
      <c r="AQ425" s="59"/>
      <c r="AR425" s="59"/>
    </row>
    <row r="426" spans="1:44" s="63" customFormat="1" x14ac:dyDescent="0.2">
      <c r="A426" s="5"/>
      <c r="B426" s="5"/>
      <c r="C426" s="144"/>
      <c r="D426" s="65"/>
      <c r="E426" s="5"/>
      <c r="F426" s="190"/>
      <c r="G426" s="278"/>
      <c r="H426" s="139"/>
      <c r="I426" s="139"/>
      <c r="J426" s="139"/>
      <c r="AP426" s="67"/>
      <c r="AQ426" s="59"/>
      <c r="AR426" s="59"/>
    </row>
    <row r="427" spans="1:44" s="63" customFormat="1" x14ac:dyDescent="0.2">
      <c r="A427" s="5"/>
      <c r="B427" s="5"/>
      <c r="C427" s="144"/>
      <c r="D427" s="65"/>
      <c r="E427" s="5"/>
      <c r="F427" s="190"/>
      <c r="G427" s="278"/>
      <c r="H427" s="139"/>
      <c r="I427" s="139"/>
      <c r="J427" s="139"/>
      <c r="AP427" s="67"/>
      <c r="AQ427" s="59"/>
      <c r="AR427" s="59"/>
    </row>
    <row r="428" spans="1:44" s="63" customFormat="1" x14ac:dyDescent="0.2">
      <c r="A428" s="5"/>
      <c r="B428" s="5"/>
      <c r="C428" s="144"/>
      <c r="D428" s="65"/>
      <c r="E428" s="5"/>
      <c r="F428" s="190"/>
      <c r="G428" s="278"/>
      <c r="H428" s="139"/>
      <c r="I428" s="139"/>
      <c r="J428" s="139"/>
      <c r="AP428" s="67"/>
      <c r="AQ428" s="59"/>
      <c r="AR428" s="59"/>
    </row>
    <row r="429" spans="1:44" s="63" customFormat="1" x14ac:dyDescent="0.2">
      <c r="A429" s="5"/>
      <c r="B429" s="5"/>
      <c r="C429" s="144"/>
      <c r="D429" s="65"/>
      <c r="E429" s="5"/>
      <c r="F429" s="190"/>
      <c r="G429" s="278"/>
      <c r="H429" s="139"/>
      <c r="I429" s="139"/>
      <c r="J429" s="139"/>
      <c r="AP429" s="67"/>
      <c r="AQ429" s="59"/>
      <c r="AR429" s="59"/>
    </row>
    <row r="430" spans="1:44" s="63" customFormat="1" x14ac:dyDescent="0.2">
      <c r="A430" s="5"/>
      <c r="B430" s="5"/>
      <c r="C430" s="144"/>
      <c r="D430" s="65"/>
      <c r="E430" s="5"/>
      <c r="F430" s="190"/>
      <c r="G430" s="278"/>
      <c r="H430" s="139"/>
      <c r="I430" s="139"/>
      <c r="J430" s="139"/>
      <c r="AP430" s="67"/>
      <c r="AQ430" s="59"/>
      <c r="AR430" s="59"/>
    </row>
    <row r="431" spans="1:44" s="63" customFormat="1" x14ac:dyDescent="0.2">
      <c r="A431" s="5"/>
      <c r="B431" s="5"/>
      <c r="C431" s="144"/>
      <c r="D431" s="65"/>
      <c r="E431" s="5"/>
      <c r="F431" s="190"/>
      <c r="G431" s="278"/>
      <c r="H431" s="139"/>
      <c r="I431" s="139"/>
      <c r="J431" s="139"/>
      <c r="AP431" s="67"/>
      <c r="AQ431" s="59"/>
      <c r="AR431" s="59"/>
    </row>
    <row r="432" spans="1:44" s="63" customFormat="1" x14ac:dyDescent="0.2">
      <c r="A432" s="5"/>
      <c r="B432" s="5"/>
      <c r="C432" s="144"/>
      <c r="D432" s="65"/>
      <c r="E432" s="5"/>
      <c r="F432" s="190"/>
      <c r="G432" s="278"/>
      <c r="H432" s="139"/>
      <c r="I432" s="139"/>
      <c r="J432" s="139"/>
      <c r="AP432" s="67"/>
      <c r="AQ432" s="59"/>
      <c r="AR432" s="59"/>
    </row>
    <row r="433" spans="1:44" s="63" customFormat="1" x14ac:dyDescent="0.2">
      <c r="A433" s="5"/>
      <c r="B433" s="5"/>
      <c r="C433" s="144"/>
      <c r="D433" s="65"/>
      <c r="E433" s="5"/>
      <c r="F433" s="190"/>
      <c r="G433" s="278"/>
      <c r="H433" s="139"/>
      <c r="I433" s="139"/>
      <c r="J433" s="139"/>
      <c r="AP433" s="67"/>
      <c r="AQ433" s="59"/>
      <c r="AR433" s="59"/>
    </row>
    <row r="434" spans="1:44" s="63" customFormat="1" x14ac:dyDescent="0.2">
      <c r="A434" s="5"/>
      <c r="B434" s="5"/>
      <c r="C434" s="144"/>
      <c r="D434" s="65"/>
      <c r="E434" s="5"/>
      <c r="F434" s="190"/>
      <c r="G434" s="278"/>
      <c r="H434" s="139"/>
      <c r="I434" s="139"/>
      <c r="J434" s="139"/>
      <c r="AP434" s="67"/>
      <c r="AQ434" s="59"/>
      <c r="AR434" s="59"/>
    </row>
    <row r="435" spans="1:44" s="63" customFormat="1" x14ac:dyDescent="0.2">
      <c r="A435" s="5"/>
      <c r="B435" s="5"/>
      <c r="C435" s="144"/>
      <c r="D435" s="65"/>
      <c r="E435" s="5"/>
      <c r="F435" s="190"/>
      <c r="G435" s="278"/>
      <c r="H435" s="139"/>
      <c r="I435" s="139"/>
      <c r="J435" s="139"/>
      <c r="AP435" s="67"/>
      <c r="AQ435" s="59"/>
      <c r="AR435" s="59"/>
    </row>
    <row r="436" spans="1:44" s="63" customFormat="1" x14ac:dyDescent="0.2">
      <c r="A436" s="5"/>
      <c r="B436" s="5"/>
      <c r="C436" s="144"/>
      <c r="D436" s="65"/>
      <c r="E436" s="5"/>
      <c r="F436" s="190"/>
      <c r="G436" s="278"/>
      <c r="H436" s="139"/>
      <c r="I436" s="139"/>
      <c r="J436" s="139"/>
      <c r="AP436" s="67"/>
      <c r="AQ436" s="59"/>
      <c r="AR436" s="59"/>
    </row>
    <row r="437" spans="1:44" s="63" customFormat="1" x14ac:dyDescent="0.2">
      <c r="A437" s="5"/>
      <c r="B437" s="5"/>
      <c r="C437" s="144"/>
      <c r="D437" s="65"/>
      <c r="E437" s="5"/>
      <c r="F437" s="190"/>
      <c r="G437" s="278"/>
      <c r="H437" s="139"/>
      <c r="I437" s="139"/>
      <c r="J437" s="139"/>
      <c r="AP437" s="67"/>
      <c r="AQ437" s="59"/>
      <c r="AR437" s="59"/>
    </row>
    <row r="438" spans="1:44" s="63" customFormat="1" x14ac:dyDescent="0.2">
      <c r="A438" s="5"/>
      <c r="B438" s="5"/>
      <c r="C438" s="144"/>
      <c r="D438" s="65"/>
      <c r="E438" s="5"/>
      <c r="F438" s="190"/>
      <c r="G438" s="278"/>
      <c r="H438" s="139"/>
      <c r="I438" s="139"/>
      <c r="J438" s="139"/>
      <c r="AP438" s="67"/>
      <c r="AQ438" s="59"/>
      <c r="AR438" s="59"/>
    </row>
    <row r="439" spans="1:44" s="63" customFormat="1" x14ac:dyDescent="0.2">
      <c r="A439" s="5"/>
      <c r="B439" s="5"/>
      <c r="C439" s="144"/>
      <c r="D439" s="65"/>
      <c r="E439" s="5"/>
      <c r="F439" s="190"/>
      <c r="G439" s="278"/>
      <c r="H439" s="139"/>
      <c r="I439" s="139"/>
      <c r="J439" s="139"/>
      <c r="AP439" s="67"/>
      <c r="AQ439" s="59"/>
      <c r="AR439" s="59"/>
    </row>
    <row r="440" spans="1:44" s="63" customFormat="1" x14ac:dyDescent="0.2">
      <c r="A440" s="5"/>
      <c r="B440" s="5"/>
      <c r="C440" s="144"/>
      <c r="D440" s="65"/>
      <c r="E440" s="5"/>
      <c r="F440" s="190"/>
      <c r="G440" s="278"/>
      <c r="H440" s="139"/>
      <c r="I440" s="139"/>
      <c r="J440" s="139"/>
      <c r="AP440" s="67"/>
      <c r="AQ440" s="59"/>
      <c r="AR440" s="59"/>
    </row>
    <row r="441" spans="1:44" s="63" customFormat="1" x14ac:dyDescent="0.2">
      <c r="A441" s="5"/>
      <c r="B441" s="5"/>
      <c r="C441" s="144"/>
      <c r="D441" s="65"/>
      <c r="E441" s="5"/>
      <c r="F441" s="190"/>
      <c r="G441" s="278"/>
      <c r="H441" s="139"/>
      <c r="I441" s="139"/>
      <c r="J441" s="139"/>
      <c r="AP441" s="67"/>
      <c r="AQ441" s="59"/>
      <c r="AR441" s="59"/>
    </row>
    <row r="442" spans="1:44" s="63" customFormat="1" x14ac:dyDescent="0.2">
      <c r="A442" s="5"/>
      <c r="B442" s="5"/>
      <c r="C442" s="144"/>
      <c r="D442" s="65"/>
      <c r="E442" s="5"/>
      <c r="F442" s="190"/>
      <c r="G442" s="278"/>
      <c r="H442" s="139"/>
      <c r="I442" s="139"/>
      <c r="J442" s="139"/>
      <c r="AP442" s="67"/>
      <c r="AQ442" s="59"/>
      <c r="AR442" s="59"/>
    </row>
    <row r="443" spans="1:44" s="63" customFormat="1" x14ac:dyDescent="0.2">
      <c r="A443" s="5"/>
      <c r="B443" s="5"/>
      <c r="C443" s="144"/>
      <c r="D443" s="65"/>
      <c r="E443" s="5"/>
      <c r="F443" s="190"/>
      <c r="G443" s="278"/>
      <c r="H443" s="139"/>
      <c r="I443" s="139"/>
      <c r="J443" s="139"/>
      <c r="AP443" s="67"/>
      <c r="AQ443" s="59"/>
      <c r="AR443" s="59"/>
    </row>
    <row r="444" spans="1:44" s="63" customFormat="1" x14ac:dyDescent="0.2">
      <c r="A444" s="5"/>
      <c r="B444" s="5"/>
      <c r="C444" s="144"/>
      <c r="D444" s="65"/>
      <c r="E444" s="5"/>
      <c r="F444" s="190"/>
      <c r="G444" s="278"/>
      <c r="H444" s="139"/>
      <c r="I444" s="139"/>
      <c r="J444" s="139"/>
      <c r="AP444" s="67"/>
      <c r="AQ444" s="59"/>
      <c r="AR444" s="59"/>
    </row>
    <row r="445" spans="1:44" s="63" customFormat="1" x14ac:dyDescent="0.2">
      <c r="A445" s="5"/>
      <c r="B445" s="5"/>
      <c r="C445" s="144"/>
      <c r="D445" s="65"/>
      <c r="E445" s="5"/>
      <c r="F445" s="190"/>
      <c r="G445" s="278"/>
      <c r="H445" s="139"/>
      <c r="I445" s="139"/>
      <c r="J445" s="139"/>
      <c r="AP445" s="67"/>
      <c r="AQ445" s="59"/>
      <c r="AR445" s="59"/>
    </row>
    <row r="446" spans="1:44" s="63" customFormat="1" x14ac:dyDescent="0.2">
      <c r="A446" s="5"/>
      <c r="B446" s="5"/>
      <c r="C446" s="144"/>
      <c r="D446" s="65"/>
      <c r="E446" s="5"/>
      <c r="F446" s="190"/>
      <c r="G446" s="278"/>
      <c r="H446" s="139"/>
      <c r="I446" s="139"/>
      <c r="J446" s="139"/>
      <c r="AP446" s="67"/>
      <c r="AQ446" s="59"/>
      <c r="AR446" s="59"/>
    </row>
    <row r="447" spans="1:44" s="63" customFormat="1" x14ac:dyDescent="0.2">
      <c r="A447" s="5"/>
      <c r="B447" s="5"/>
      <c r="C447" s="144"/>
      <c r="D447" s="65"/>
      <c r="E447" s="5"/>
      <c r="F447" s="190"/>
      <c r="G447" s="278"/>
      <c r="H447" s="139"/>
      <c r="I447" s="139"/>
      <c r="J447" s="139"/>
      <c r="AP447" s="67"/>
      <c r="AQ447" s="59"/>
      <c r="AR447" s="59"/>
    </row>
    <row r="448" spans="1:44" s="63" customFormat="1" x14ac:dyDescent="0.2">
      <c r="A448" s="5"/>
      <c r="B448" s="5"/>
      <c r="C448" s="144"/>
      <c r="D448" s="65"/>
      <c r="E448" s="5"/>
      <c r="F448" s="190"/>
      <c r="G448" s="278"/>
      <c r="H448" s="139"/>
      <c r="I448" s="139"/>
      <c r="J448" s="139"/>
      <c r="AP448" s="67"/>
      <c r="AQ448" s="59"/>
      <c r="AR448" s="59"/>
    </row>
    <row r="449" spans="1:44" s="63" customFormat="1" x14ac:dyDescent="0.2">
      <c r="A449" s="5"/>
      <c r="B449" s="5"/>
      <c r="C449" s="144"/>
      <c r="D449" s="65"/>
      <c r="E449" s="5"/>
      <c r="F449" s="190"/>
      <c r="G449" s="278"/>
      <c r="H449" s="139"/>
      <c r="I449" s="139"/>
      <c r="J449" s="139"/>
      <c r="AP449" s="67"/>
      <c r="AQ449" s="59"/>
      <c r="AR449" s="59"/>
    </row>
    <row r="450" spans="1:44" s="63" customFormat="1" x14ac:dyDescent="0.2">
      <c r="A450" s="5"/>
      <c r="B450" s="5"/>
      <c r="C450" s="144"/>
      <c r="D450" s="65"/>
      <c r="E450" s="5"/>
      <c r="F450" s="190"/>
      <c r="G450" s="278"/>
      <c r="H450" s="139"/>
      <c r="I450" s="139"/>
      <c r="J450" s="139"/>
      <c r="AP450" s="67"/>
      <c r="AQ450" s="59"/>
      <c r="AR450" s="59"/>
    </row>
    <row r="451" spans="1:44" s="63" customFormat="1" x14ac:dyDescent="0.2">
      <c r="A451" s="5"/>
      <c r="B451" s="5"/>
      <c r="C451" s="144"/>
      <c r="D451" s="65"/>
      <c r="E451" s="5"/>
      <c r="F451" s="190"/>
      <c r="G451" s="278"/>
      <c r="H451" s="139"/>
      <c r="I451" s="139"/>
      <c r="J451" s="139"/>
      <c r="AP451" s="67"/>
      <c r="AQ451" s="59"/>
      <c r="AR451" s="59"/>
    </row>
    <row r="452" spans="1:44" s="63" customFormat="1" x14ac:dyDescent="0.2">
      <c r="A452" s="5"/>
      <c r="B452" s="5"/>
      <c r="C452" s="144"/>
      <c r="D452" s="65"/>
      <c r="E452" s="5"/>
      <c r="F452" s="190"/>
      <c r="G452" s="278"/>
      <c r="H452" s="139"/>
      <c r="I452" s="139"/>
      <c r="J452" s="139"/>
      <c r="AP452" s="67"/>
      <c r="AQ452" s="59"/>
      <c r="AR452" s="59"/>
    </row>
    <row r="453" spans="1:44" s="63" customFormat="1" x14ac:dyDescent="0.2">
      <c r="A453" s="5"/>
      <c r="B453" s="5"/>
      <c r="C453" s="144"/>
      <c r="D453" s="65"/>
      <c r="E453" s="5"/>
      <c r="F453" s="190"/>
      <c r="G453" s="278"/>
      <c r="H453" s="139"/>
      <c r="I453" s="139"/>
      <c r="J453" s="139"/>
      <c r="AP453" s="67"/>
      <c r="AQ453" s="59"/>
      <c r="AR453" s="59"/>
    </row>
    <row r="454" spans="1:44" s="63" customFormat="1" x14ac:dyDescent="0.2">
      <c r="A454" s="5"/>
      <c r="B454" s="5"/>
      <c r="C454" s="144"/>
      <c r="D454" s="65"/>
      <c r="E454" s="5"/>
      <c r="F454" s="190"/>
      <c r="G454" s="278"/>
      <c r="H454" s="139"/>
      <c r="I454" s="139"/>
      <c r="J454" s="139"/>
      <c r="AP454" s="67"/>
      <c r="AQ454" s="59"/>
      <c r="AR454" s="59"/>
    </row>
    <row r="455" spans="1:44" s="63" customFormat="1" x14ac:dyDescent="0.2">
      <c r="A455" s="5"/>
      <c r="B455" s="5"/>
      <c r="C455" s="144"/>
      <c r="D455" s="65"/>
      <c r="E455" s="5"/>
      <c r="F455" s="190"/>
      <c r="G455" s="278"/>
      <c r="H455" s="139"/>
      <c r="I455" s="139"/>
      <c r="J455" s="139"/>
      <c r="AP455" s="67"/>
      <c r="AQ455" s="59"/>
      <c r="AR455" s="59"/>
    </row>
    <row r="456" spans="1:44" s="63" customFormat="1" x14ac:dyDescent="0.2">
      <c r="A456" s="5"/>
      <c r="B456" s="5"/>
      <c r="C456" s="144"/>
      <c r="D456" s="65"/>
      <c r="E456" s="5"/>
      <c r="F456" s="190"/>
      <c r="G456" s="278"/>
      <c r="H456" s="139"/>
      <c r="I456" s="139"/>
      <c r="J456" s="139"/>
      <c r="AP456" s="67"/>
      <c r="AQ456" s="59"/>
      <c r="AR456" s="59"/>
    </row>
    <row r="457" spans="1:44" s="63" customFormat="1" x14ac:dyDescent="0.2">
      <c r="A457" s="5"/>
      <c r="B457" s="5"/>
      <c r="C457" s="144"/>
      <c r="D457" s="65"/>
      <c r="E457" s="5"/>
      <c r="F457" s="190"/>
      <c r="G457" s="278"/>
      <c r="H457" s="139"/>
      <c r="I457" s="139"/>
      <c r="J457" s="139"/>
      <c r="AP457" s="67"/>
      <c r="AQ457" s="59"/>
      <c r="AR457" s="59"/>
    </row>
    <row r="458" spans="1:44" s="63" customFormat="1" x14ac:dyDescent="0.2">
      <c r="A458" s="5"/>
      <c r="B458" s="5"/>
      <c r="C458" s="144"/>
      <c r="D458" s="65"/>
      <c r="E458" s="5"/>
      <c r="F458" s="190"/>
      <c r="G458" s="278"/>
      <c r="H458" s="139"/>
      <c r="I458" s="139"/>
      <c r="J458" s="139"/>
      <c r="AP458" s="67"/>
      <c r="AQ458" s="59"/>
      <c r="AR458" s="59"/>
    </row>
    <row r="459" spans="1:44" s="63" customFormat="1" x14ac:dyDescent="0.2">
      <c r="A459" s="5"/>
      <c r="B459" s="5"/>
      <c r="C459" s="144"/>
      <c r="D459" s="65"/>
      <c r="E459" s="5"/>
      <c r="F459" s="190"/>
      <c r="G459" s="278"/>
      <c r="H459" s="139"/>
      <c r="I459" s="139"/>
      <c r="J459" s="139"/>
      <c r="AP459" s="67"/>
      <c r="AQ459" s="59"/>
      <c r="AR459" s="59"/>
    </row>
    <row r="460" spans="1:44" s="63" customFormat="1" x14ac:dyDescent="0.2">
      <c r="A460" s="5"/>
      <c r="B460" s="5"/>
      <c r="C460" s="144"/>
      <c r="D460" s="65"/>
      <c r="E460" s="5"/>
      <c r="F460" s="190"/>
      <c r="G460" s="278"/>
      <c r="H460" s="139"/>
      <c r="I460" s="139"/>
      <c r="J460" s="139"/>
      <c r="AP460" s="67"/>
      <c r="AQ460" s="59"/>
      <c r="AR460" s="59"/>
    </row>
    <row r="461" spans="1:44" s="63" customFormat="1" x14ac:dyDescent="0.2">
      <c r="A461" s="5"/>
      <c r="B461" s="5"/>
      <c r="C461" s="144"/>
      <c r="D461" s="65"/>
      <c r="E461" s="5"/>
      <c r="F461" s="190"/>
      <c r="G461" s="278"/>
      <c r="H461" s="139"/>
      <c r="I461" s="139"/>
      <c r="J461" s="139"/>
      <c r="AP461" s="67"/>
      <c r="AQ461" s="59"/>
      <c r="AR461" s="59"/>
    </row>
    <row r="462" spans="1:44" s="63" customFormat="1" x14ac:dyDescent="0.2">
      <c r="A462" s="5"/>
      <c r="B462" s="5"/>
      <c r="C462" s="144"/>
      <c r="D462" s="65"/>
      <c r="E462" s="5"/>
      <c r="F462" s="190"/>
      <c r="G462" s="278"/>
      <c r="H462" s="139"/>
      <c r="I462" s="139"/>
      <c r="J462" s="139"/>
      <c r="AP462" s="67"/>
      <c r="AQ462" s="59"/>
      <c r="AR462" s="59"/>
    </row>
    <row r="463" spans="1:44" s="63" customFormat="1" x14ac:dyDescent="0.2">
      <c r="A463" s="5"/>
      <c r="B463" s="5"/>
      <c r="C463" s="144"/>
      <c r="D463" s="65"/>
      <c r="E463" s="5"/>
      <c r="F463" s="190"/>
      <c r="G463" s="278"/>
      <c r="H463" s="139"/>
      <c r="I463" s="139"/>
      <c r="J463" s="139"/>
      <c r="AP463" s="67"/>
      <c r="AQ463" s="59"/>
      <c r="AR463" s="59"/>
    </row>
    <row r="464" spans="1:44" s="63" customFormat="1" x14ac:dyDescent="0.2">
      <c r="A464" s="5"/>
      <c r="B464" s="5"/>
      <c r="C464" s="144"/>
      <c r="D464" s="65"/>
      <c r="E464" s="5"/>
      <c r="F464" s="190"/>
      <c r="G464" s="278"/>
      <c r="H464" s="139"/>
      <c r="I464" s="139"/>
      <c r="J464" s="139"/>
      <c r="AP464" s="67"/>
      <c r="AQ464" s="59"/>
      <c r="AR464" s="59"/>
    </row>
    <row r="465" spans="1:44" s="63" customFormat="1" x14ac:dyDescent="0.2">
      <c r="A465" s="5"/>
      <c r="B465" s="5"/>
      <c r="C465" s="144"/>
      <c r="D465" s="65"/>
      <c r="E465" s="5"/>
      <c r="F465" s="190"/>
      <c r="G465" s="278"/>
      <c r="H465" s="139"/>
      <c r="I465" s="139"/>
      <c r="J465" s="139"/>
      <c r="AP465" s="67"/>
      <c r="AQ465" s="59"/>
      <c r="AR465" s="59"/>
    </row>
    <row r="466" spans="1:44" s="63" customFormat="1" x14ac:dyDescent="0.2">
      <c r="A466" s="5"/>
      <c r="B466" s="5"/>
      <c r="C466" s="144"/>
      <c r="D466" s="65"/>
      <c r="E466" s="5"/>
      <c r="F466" s="190"/>
      <c r="G466" s="278"/>
      <c r="H466" s="139"/>
      <c r="I466" s="139"/>
      <c r="J466" s="139"/>
      <c r="AP466" s="67"/>
      <c r="AQ466" s="59"/>
      <c r="AR466" s="59"/>
    </row>
    <row r="467" spans="1:44" s="63" customFormat="1" x14ac:dyDescent="0.2">
      <c r="A467" s="5"/>
      <c r="B467" s="5"/>
      <c r="C467" s="144"/>
      <c r="D467" s="65"/>
      <c r="E467" s="5"/>
      <c r="F467" s="190"/>
      <c r="G467" s="278"/>
      <c r="H467" s="139"/>
      <c r="I467" s="139"/>
      <c r="J467" s="139"/>
      <c r="AP467" s="67"/>
      <c r="AQ467" s="59"/>
      <c r="AR467" s="59"/>
    </row>
    <row r="468" spans="1:44" s="63" customFormat="1" x14ac:dyDescent="0.2">
      <c r="A468" s="5"/>
      <c r="B468" s="5"/>
      <c r="C468" s="144"/>
      <c r="D468" s="65"/>
      <c r="E468" s="5"/>
      <c r="F468" s="190"/>
      <c r="G468" s="278"/>
      <c r="H468" s="139"/>
      <c r="I468" s="139"/>
      <c r="J468" s="139"/>
      <c r="AP468" s="67"/>
      <c r="AQ468" s="59"/>
      <c r="AR468" s="59"/>
    </row>
    <row r="469" spans="1:44" s="63" customFormat="1" x14ac:dyDescent="0.2">
      <c r="A469" s="5"/>
      <c r="B469" s="5"/>
      <c r="C469" s="144"/>
      <c r="D469" s="65"/>
      <c r="E469" s="5"/>
      <c r="F469" s="190"/>
      <c r="G469" s="278"/>
      <c r="H469" s="139"/>
      <c r="I469" s="139"/>
      <c r="J469" s="139"/>
      <c r="AP469" s="67"/>
      <c r="AQ469" s="59"/>
      <c r="AR469" s="59"/>
    </row>
    <row r="470" spans="1:44" s="63" customFormat="1" x14ac:dyDescent="0.2">
      <c r="A470" s="5"/>
      <c r="B470" s="5"/>
      <c r="C470" s="144"/>
      <c r="D470" s="65"/>
      <c r="E470" s="5"/>
      <c r="F470" s="190"/>
      <c r="G470" s="278"/>
      <c r="H470" s="139"/>
      <c r="I470" s="139"/>
      <c r="J470" s="139"/>
      <c r="AP470" s="67"/>
      <c r="AQ470" s="59"/>
      <c r="AR470" s="59"/>
    </row>
    <row r="471" spans="1:44" s="63" customFormat="1" x14ac:dyDescent="0.2">
      <c r="A471" s="5"/>
      <c r="B471" s="5"/>
      <c r="C471" s="144"/>
      <c r="D471" s="65"/>
      <c r="E471" s="5"/>
      <c r="F471" s="190"/>
      <c r="G471" s="278"/>
      <c r="H471" s="139"/>
      <c r="I471" s="139"/>
      <c r="J471" s="139"/>
      <c r="AP471" s="67"/>
      <c r="AQ471" s="59"/>
      <c r="AR471" s="59"/>
    </row>
    <row r="472" spans="1:44" s="63" customFormat="1" x14ac:dyDescent="0.2">
      <c r="A472" s="5"/>
      <c r="B472" s="5"/>
      <c r="C472" s="144"/>
      <c r="D472" s="65"/>
      <c r="E472" s="5"/>
      <c r="F472" s="190"/>
      <c r="G472" s="278"/>
      <c r="H472" s="139"/>
      <c r="I472" s="139"/>
      <c r="J472" s="139"/>
      <c r="AP472" s="67"/>
      <c r="AQ472" s="59"/>
      <c r="AR472" s="59"/>
    </row>
    <row r="473" spans="1:44" s="63" customFormat="1" x14ac:dyDescent="0.2">
      <c r="A473" s="5"/>
      <c r="B473" s="5"/>
      <c r="C473" s="144"/>
      <c r="D473" s="65"/>
      <c r="E473" s="5"/>
      <c r="F473" s="190"/>
      <c r="G473" s="278"/>
      <c r="H473" s="139"/>
      <c r="I473" s="139"/>
      <c r="J473" s="139"/>
      <c r="AP473" s="67"/>
      <c r="AQ473" s="59"/>
      <c r="AR473" s="59"/>
    </row>
    <row r="474" spans="1:44" s="63" customFormat="1" x14ac:dyDescent="0.2">
      <c r="A474" s="5"/>
      <c r="B474" s="5"/>
      <c r="C474" s="144"/>
      <c r="D474" s="65"/>
      <c r="E474" s="5"/>
      <c r="F474" s="190"/>
      <c r="G474" s="278"/>
      <c r="H474" s="139"/>
      <c r="I474" s="139"/>
      <c r="J474" s="139"/>
      <c r="AP474" s="67"/>
      <c r="AQ474" s="59"/>
      <c r="AR474" s="59"/>
    </row>
    <row r="475" spans="1:44" s="63" customFormat="1" x14ac:dyDescent="0.2">
      <c r="A475" s="5"/>
      <c r="B475" s="5"/>
      <c r="C475" s="144"/>
      <c r="D475" s="65"/>
      <c r="E475" s="5"/>
      <c r="F475" s="190"/>
      <c r="G475" s="278"/>
      <c r="H475" s="139"/>
      <c r="I475" s="139"/>
      <c r="J475" s="139"/>
      <c r="AP475" s="67"/>
      <c r="AQ475" s="59"/>
      <c r="AR475" s="59"/>
    </row>
    <row r="476" spans="1:44" s="63" customFormat="1" x14ac:dyDescent="0.2">
      <c r="A476" s="5"/>
      <c r="B476" s="5"/>
      <c r="C476" s="144"/>
      <c r="D476" s="65"/>
      <c r="E476" s="5"/>
      <c r="F476" s="190"/>
      <c r="G476" s="278"/>
      <c r="H476" s="139"/>
      <c r="I476" s="139"/>
      <c r="J476" s="139"/>
      <c r="AP476" s="67"/>
      <c r="AQ476" s="59"/>
      <c r="AR476" s="59"/>
    </row>
    <row r="477" spans="1:44" s="63" customFormat="1" x14ac:dyDescent="0.2">
      <c r="A477" s="5"/>
      <c r="B477" s="5"/>
      <c r="C477" s="144"/>
      <c r="D477" s="65"/>
      <c r="E477" s="5"/>
      <c r="F477" s="190"/>
      <c r="G477" s="278"/>
      <c r="H477" s="139"/>
      <c r="I477" s="139"/>
      <c r="J477" s="139"/>
      <c r="AP477" s="67"/>
      <c r="AQ477" s="59"/>
      <c r="AR477" s="59"/>
    </row>
    <row r="478" spans="1:44" s="63" customFormat="1" x14ac:dyDescent="0.2">
      <c r="A478" s="5"/>
      <c r="B478" s="5"/>
      <c r="C478" s="144"/>
      <c r="D478" s="65"/>
      <c r="E478" s="5"/>
      <c r="F478" s="190"/>
      <c r="G478" s="278"/>
      <c r="H478" s="139"/>
      <c r="I478" s="139"/>
      <c r="J478" s="139"/>
      <c r="AP478" s="67"/>
      <c r="AQ478" s="59"/>
      <c r="AR478" s="59"/>
    </row>
    <row r="479" spans="1:44" s="63" customFormat="1" x14ac:dyDescent="0.2">
      <c r="A479" s="5"/>
      <c r="B479" s="5"/>
      <c r="C479" s="144"/>
      <c r="D479" s="65"/>
      <c r="E479" s="5"/>
      <c r="F479" s="190"/>
      <c r="G479" s="278"/>
      <c r="H479" s="139"/>
      <c r="I479" s="139"/>
      <c r="J479" s="139"/>
      <c r="AP479" s="67"/>
      <c r="AQ479" s="59"/>
      <c r="AR479" s="59"/>
    </row>
    <row r="480" spans="1:44" s="63" customFormat="1" x14ac:dyDescent="0.2">
      <c r="A480" s="5"/>
      <c r="B480" s="5"/>
      <c r="C480" s="144"/>
      <c r="D480" s="65"/>
      <c r="E480" s="5"/>
      <c r="F480" s="190"/>
      <c r="G480" s="278"/>
      <c r="H480" s="139"/>
      <c r="I480" s="139"/>
      <c r="J480" s="139"/>
      <c r="AP480" s="67"/>
      <c r="AQ480" s="59"/>
      <c r="AR480" s="59"/>
    </row>
    <row r="481" spans="1:44" s="63" customFormat="1" x14ac:dyDescent="0.2">
      <c r="A481" s="5"/>
      <c r="B481" s="5"/>
      <c r="C481" s="144"/>
      <c r="D481" s="65"/>
      <c r="E481" s="5"/>
      <c r="F481" s="190"/>
      <c r="G481" s="278"/>
      <c r="H481" s="139"/>
      <c r="I481" s="139"/>
      <c r="J481" s="139"/>
      <c r="AP481" s="67"/>
      <c r="AQ481" s="59"/>
      <c r="AR481" s="59"/>
    </row>
    <row r="482" spans="1:44" s="63" customFormat="1" x14ac:dyDescent="0.2">
      <c r="A482" s="5"/>
      <c r="B482" s="5"/>
      <c r="C482" s="144"/>
      <c r="D482" s="65"/>
      <c r="E482" s="5"/>
      <c r="F482" s="190"/>
      <c r="G482" s="278"/>
      <c r="H482" s="139"/>
      <c r="I482" s="139"/>
      <c r="J482" s="139"/>
      <c r="AP482" s="67"/>
      <c r="AQ482" s="59"/>
      <c r="AR482" s="59"/>
    </row>
    <row r="483" spans="1:44" s="63" customFormat="1" x14ac:dyDescent="0.2">
      <c r="A483" s="5"/>
      <c r="B483" s="5"/>
      <c r="C483" s="144"/>
      <c r="D483" s="65"/>
      <c r="E483" s="5"/>
      <c r="F483" s="190"/>
      <c r="G483" s="278"/>
      <c r="H483" s="139"/>
      <c r="I483" s="139"/>
      <c r="J483" s="139"/>
      <c r="AP483" s="67"/>
      <c r="AQ483" s="59"/>
      <c r="AR483" s="59"/>
    </row>
    <row r="484" spans="1:44" s="63" customFormat="1" x14ac:dyDescent="0.2">
      <c r="A484" s="5"/>
      <c r="B484" s="5"/>
      <c r="C484" s="144"/>
      <c r="D484" s="65"/>
      <c r="E484" s="5"/>
      <c r="F484" s="190"/>
      <c r="G484" s="278"/>
      <c r="H484" s="139"/>
      <c r="I484" s="139"/>
      <c r="J484" s="139"/>
      <c r="AP484" s="67"/>
      <c r="AQ484" s="59"/>
      <c r="AR484" s="59"/>
    </row>
    <row r="485" spans="1:44" s="63" customFormat="1" x14ac:dyDescent="0.2">
      <c r="A485" s="5"/>
      <c r="B485" s="5"/>
      <c r="C485" s="144"/>
      <c r="D485" s="65"/>
      <c r="E485" s="5"/>
      <c r="F485" s="190"/>
      <c r="G485" s="278"/>
      <c r="H485" s="139"/>
      <c r="I485" s="139"/>
      <c r="J485" s="139"/>
      <c r="AP485" s="67"/>
      <c r="AQ485" s="59"/>
      <c r="AR485" s="59"/>
    </row>
    <row r="486" spans="1:44" s="63" customFormat="1" x14ac:dyDescent="0.2">
      <c r="A486" s="5"/>
      <c r="B486" s="5"/>
      <c r="C486" s="144"/>
      <c r="D486" s="65"/>
      <c r="E486" s="5"/>
      <c r="F486" s="190"/>
      <c r="G486" s="278"/>
      <c r="H486" s="139"/>
      <c r="I486" s="139"/>
      <c r="J486" s="139"/>
      <c r="AP486" s="67"/>
      <c r="AQ486" s="59"/>
      <c r="AR486" s="59"/>
    </row>
    <row r="487" spans="1:44" s="63" customFormat="1" x14ac:dyDescent="0.2">
      <c r="A487" s="5"/>
      <c r="B487" s="5"/>
      <c r="C487" s="144"/>
      <c r="D487" s="65"/>
      <c r="E487" s="5"/>
      <c r="F487" s="190"/>
      <c r="G487" s="278"/>
      <c r="H487" s="139"/>
      <c r="I487" s="139"/>
      <c r="J487" s="139"/>
      <c r="AP487" s="67"/>
      <c r="AQ487" s="59"/>
      <c r="AR487" s="59"/>
    </row>
    <row r="488" spans="1:44" s="63" customFormat="1" x14ac:dyDescent="0.2">
      <c r="A488" s="5"/>
      <c r="B488" s="5"/>
      <c r="C488" s="144"/>
      <c r="D488" s="65"/>
      <c r="E488" s="5"/>
      <c r="F488" s="190"/>
      <c r="G488" s="278"/>
      <c r="H488" s="139"/>
      <c r="I488" s="139"/>
      <c r="J488" s="139"/>
      <c r="AP488" s="67"/>
      <c r="AQ488" s="59"/>
      <c r="AR488" s="59"/>
    </row>
    <row r="489" spans="1:44" s="63" customFormat="1" x14ac:dyDescent="0.2">
      <c r="A489" s="5"/>
      <c r="B489" s="5"/>
      <c r="C489" s="144"/>
      <c r="D489" s="65"/>
      <c r="E489" s="5"/>
      <c r="F489" s="190"/>
      <c r="G489" s="278"/>
      <c r="H489" s="139"/>
      <c r="I489" s="139"/>
      <c r="J489" s="139"/>
      <c r="AP489" s="67"/>
      <c r="AQ489" s="59"/>
      <c r="AR489" s="59"/>
    </row>
    <row r="490" spans="1:44" s="63" customFormat="1" x14ac:dyDescent="0.2">
      <c r="A490" s="5"/>
      <c r="B490" s="5"/>
      <c r="C490" s="144"/>
      <c r="D490" s="65"/>
      <c r="E490" s="5"/>
      <c r="F490" s="190"/>
      <c r="G490" s="278"/>
      <c r="H490" s="139"/>
      <c r="I490" s="139"/>
      <c r="J490" s="139"/>
      <c r="AP490" s="67"/>
      <c r="AQ490" s="59"/>
      <c r="AR490" s="59"/>
    </row>
    <row r="491" spans="1:44" s="63" customFormat="1" x14ac:dyDescent="0.2">
      <c r="A491" s="5"/>
      <c r="B491" s="5"/>
      <c r="C491" s="144"/>
      <c r="D491" s="65"/>
      <c r="E491" s="5"/>
      <c r="F491" s="190"/>
      <c r="G491" s="278"/>
      <c r="H491" s="139"/>
      <c r="I491" s="139"/>
      <c r="J491" s="139"/>
      <c r="AP491" s="67"/>
      <c r="AQ491" s="59"/>
      <c r="AR491" s="59"/>
    </row>
    <row r="492" spans="1:44" s="63" customFormat="1" x14ac:dyDescent="0.2">
      <c r="A492" s="5"/>
      <c r="B492" s="5"/>
      <c r="C492" s="144"/>
      <c r="D492" s="65"/>
      <c r="E492" s="5"/>
      <c r="F492" s="190"/>
      <c r="G492" s="278"/>
      <c r="H492" s="139"/>
      <c r="I492" s="139"/>
      <c r="J492" s="139"/>
      <c r="AP492" s="67"/>
      <c r="AQ492" s="59"/>
      <c r="AR492" s="59"/>
    </row>
    <row r="493" spans="1:44" s="63" customFormat="1" x14ac:dyDescent="0.2">
      <c r="A493" s="5"/>
      <c r="B493" s="5"/>
      <c r="C493" s="144"/>
      <c r="D493" s="65"/>
      <c r="E493" s="5"/>
      <c r="F493" s="190"/>
      <c r="G493" s="278"/>
      <c r="H493" s="139"/>
      <c r="I493" s="139"/>
      <c r="J493" s="139"/>
      <c r="AP493" s="67"/>
      <c r="AQ493" s="59"/>
      <c r="AR493" s="59"/>
    </row>
    <row r="494" spans="1:44" s="63" customFormat="1" x14ac:dyDescent="0.2">
      <c r="A494" s="5"/>
      <c r="B494" s="5"/>
      <c r="C494" s="144"/>
      <c r="D494" s="65"/>
      <c r="E494" s="5"/>
      <c r="F494" s="190"/>
      <c r="G494" s="278"/>
      <c r="H494" s="139"/>
      <c r="I494" s="139"/>
      <c r="J494" s="139"/>
      <c r="AP494" s="67"/>
      <c r="AQ494" s="59"/>
      <c r="AR494" s="59"/>
    </row>
    <row r="495" spans="1:44" s="63" customFormat="1" x14ac:dyDescent="0.2">
      <c r="A495" s="5"/>
      <c r="B495" s="5"/>
      <c r="C495" s="144"/>
      <c r="D495" s="65"/>
      <c r="E495" s="5"/>
      <c r="F495" s="190"/>
      <c r="G495" s="278"/>
      <c r="H495" s="139"/>
      <c r="I495" s="139"/>
      <c r="J495" s="139"/>
      <c r="AP495" s="67"/>
      <c r="AQ495" s="59"/>
      <c r="AR495" s="59"/>
    </row>
    <row r="496" spans="1:44" s="63" customFormat="1" x14ac:dyDescent="0.2">
      <c r="A496" s="5"/>
      <c r="B496" s="5"/>
      <c r="C496" s="144"/>
      <c r="D496" s="65"/>
      <c r="E496" s="5"/>
      <c r="F496" s="190"/>
      <c r="G496" s="278"/>
      <c r="H496" s="139"/>
      <c r="I496" s="139"/>
      <c r="J496" s="139"/>
      <c r="AP496" s="67"/>
      <c r="AQ496" s="59"/>
      <c r="AR496" s="59"/>
    </row>
    <row r="497" spans="1:44" s="63" customFormat="1" x14ac:dyDescent="0.2">
      <c r="A497" s="5"/>
      <c r="B497" s="5"/>
      <c r="C497" s="144"/>
      <c r="D497" s="65"/>
      <c r="E497" s="5"/>
      <c r="F497" s="190"/>
      <c r="G497" s="278"/>
      <c r="H497" s="139"/>
      <c r="I497" s="139"/>
      <c r="J497" s="139"/>
      <c r="AP497" s="67"/>
      <c r="AQ497" s="59"/>
      <c r="AR497" s="59"/>
    </row>
    <row r="498" spans="1:44" s="63" customFormat="1" x14ac:dyDescent="0.2">
      <c r="A498" s="5"/>
      <c r="B498" s="5"/>
      <c r="C498" s="144"/>
      <c r="D498" s="65"/>
      <c r="E498" s="5"/>
      <c r="F498" s="190"/>
      <c r="G498" s="278"/>
      <c r="H498" s="139"/>
      <c r="I498" s="139"/>
      <c r="J498" s="139"/>
      <c r="AP498" s="67"/>
      <c r="AQ498" s="59"/>
      <c r="AR498" s="59"/>
    </row>
    <row r="499" spans="1:44" s="63" customFormat="1" x14ac:dyDescent="0.2">
      <c r="A499" s="5"/>
      <c r="B499" s="5"/>
      <c r="C499" s="144"/>
      <c r="D499" s="65"/>
      <c r="E499" s="5"/>
      <c r="F499" s="190"/>
      <c r="G499" s="278"/>
      <c r="H499" s="139"/>
      <c r="I499" s="139"/>
      <c r="J499" s="139"/>
      <c r="AP499" s="67"/>
      <c r="AQ499" s="59"/>
      <c r="AR499" s="59"/>
    </row>
    <row r="500" spans="1:44" s="63" customFormat="1" x14ac:dyDescent="0.2">
      <c r="A500" s="5"/>
      <c r="B500" s="5"/>
      <c r="C500" s="144"/>
      <c r="D500" s="65"/>
      <c r="E500" s="5"/>
      <c r="F500" s="190"/>
      <c r="G500" s="278"/>
      <c r="H500" s="139"/>
      <c r="I500" s="139"/>
      <c r="J500" s="139"/>
      <c r="AP500" s="67"/>
      <c r="AQ500" s="59"/>
      <c r="AR500" s="59"/>
    </row>
    <row r="501" spans="1:44" s="63" customFormat="1" x14ac:dyDescent="0.2">
      <c r="A501" s="5"/>
      <c r="B501" s="5"/>
      <c r="C501" s="144"/>
      <c r="D501" s="65"/>
      <c r="E501" s="5"/>
      <c r="F501" s="190"/>
      <c r="G501" s="278"/>
      <c r="H501" s="139"/>
      <c r="I501" s="139"/>
      <c r="J501" s="139"/>
      <c r="AP501" s="67"/>
      <c r="AQ501" s="59"/>
      <c r="AR501" s="59"/>
    </row>
    <row r="502" spans="1:44" s="63" customFormat="1" x14ac:dyDescent="0.2">
      <c r="A502" s="5"/>
      <c r="B502" s="5"/>
      <c r="C502" s="144"/>
      <c r="D502" s="65"/>
      <c r="E502" s="5"/>
      <c r="F502" s="190"/>
      <c r="G502" s="278"/>
      <c r="H502" s="139"/>
      <c r="I502" s="139"/>
      <c r="J502" s="139"/>
      <c r="AP502" s="67"/>
      <c r="AQ502" s="59"/>
      <c r="AR502" s="59"/>
    </row>
    <row r="503" spans="1:44" s="63" customFormat="1" x14ac:dyDescent="0.2">
      <c r="A503" s="5"/>
      <c r="B503" s="5"/>
      <c r="C503" s="144"/>
      <c r="D503" s="65"/>
      <c r="E503" s="5"/>
      <c r="F503" s="190"/>
      <c r="G503" s="278"/>
      <c r="H503" s="139"/>
      <c r="I503" s="139"/>
      <c r="J503" s="139"/>
      <c r="AP503" s="67"/>
      <c r="AQ503" s="59"/>
      <c r="AR503" s="59"/>
    </row>
    <row r="504" spans="1:44" s="63" customFormat="1" x14ac:dyDescent="0.2">
      <c r="A504" s="5"/>
      <c r="B504" s="5"/>
      <c r="C504" s="144"/>
      <c r="D504" s="65"/>
      <c r="E504" s="5"/>
      <c r="F504" s="190"/>
      <c r="G504" s="278"/>
      <c r="H504" s="139"/>
      <c r="I504" s="139"/>
      <c r="J504" s="139"/>
      <c r="AP504" s="67"/>
      <c r="AQ504" s="59"/>
      <c r="AR504" s="59"/>
    </row>
    <row r="505" spans="1:44" s="63" customFormat="1" x14ac:dyDescent="0.2">
      <c r="A505" s="5"/>
      <c r="B505" s="5"/>
      <c r="C505" s="144"/>
      <c r="D505" s="65"/>
      <c r="E505" s="5"/>
      <c r="F505" s="190"/>
      <c r="G505" s="278"/>
      <c r="H505" s="139"/>
      <c r="I505" s="139"/>
      <c r="J505" s="139"/>
      <c r="AP505" s="67"/>
      <c r="AQ505" s="59"/>
      <c r="AR505" s="59"/>
    </row>
    <row r="506" spans="1:44" s="63" customFormat="1" x14ac:dyDescent="0.2">
      <c r="A506" s="5"/>
      <c r="B506" s="5"/>
      <c r="C506" s="144"/>
      <c r="D506" s="65"/>
      <c r="E506" s="5"/>
      <c r="F506" s="190"/>
      <c r="G506" s="278"/>
      <c r="H506" s="139"/>
      <c r="I506" s="139"/>
      <c r="J506" s="139"/>
      <c r="AP506" s="67"/>
      <c r="AQ506" s="59"/>
      <c r="AR506" s="59"/>
    </row>
    <row r="507" spans="1:44" s="63" customFormat="1" x14ac:dyDescent="0.2">
      <c r="A507" s="5"/>
      <c r="B507" s="5"/>
      <c r="C507" s="144"/>
      <c r="D507" s="65"/>
      <c r="E507" s="5"/>
      <c r="F507" s="190"/>
      <c r="G507" s="278"/>
      <c r="H507" s="139"/>
      <c r="I507" s="139"/>
      <c r="J507" s="139"/>
      <c r="AP507" s="67"/>
      <c r="AQ507" s="59"/>
      <c r="AR507" s="59"/>
    </row>
    <row r="508" spans="1:44" s="63" customFormat="1" x14ac:dyDescent="0.2">
      <c r="A508" s="5"/>
      <c r="B508" s="5"/>
      <c r="C508" s="144"/>
      <c r="D508" s="65"/>
      <c r="E508" s="5"/>
      <c r="F508" s="190"/>
      <c r="G508" s="278"/>
      <c r="H508" s="139"/>
      <c r="I508" s="139"/>
      <c r="J508" s="139"/>
      <c r="AP508" s="67"/>
      <c r="AQ508" s="59"/>
      <c r="AR508" s="59"/>
    </row>
    <row r="509" spans="1:44" s="63" customFormat="1" x14ac:dyDescent="0.2">
      <c r="A509" s="5"/>
      <c r="B509" s="5"/>
      <c r="C509" s="144"/>
      <c r="D509" s="65"/>
      <c r="E509" s="5"/>
      <c r="F509" s="190"/>
      <c r="G509" s="278"/>
      <c r="H509" s="139"/>
      <c r="I509" s="139"/>
      <c r="J509" s="139"/>
      <c r="AP509" s="67"/>
      <c r="AQ509" s="59"/>
      <c r="AR509" s="59"/>
    </row>
    <row r="510" spans="1:44" s="63" customFormat="1" x14ac:dyDescent="0.2">
      <c r="A510" s="5"/>
      <c r="B510" s="5"/>
      <c r="C510" s="144"/>
      <c r="D510" s="65"/>
      <c r="E510" s="5"/>
      <c r="F510" s="190"/>
      <c r="G510" s="278"/>
      <c r="H510" s="139"/>
      <c r="I510" s="139"/>
      <c r="J510" s="139"/>
      <c r="AP510" s="67"/>
      <c r="AQ510" s="59"/>
      <c r="AR510" s="59"/>
    </row>
    <row r="511" spans="1:44" s="63" customFormat="1" x14ac:dyDescent="0.2">
      <c r="A511" s="5"/>
      <c r="B511" s="5"/>
      <c r="C511" s="144"/>
      <c r="D511" s="65"/>
      <c r="E511" s="5"/>
      <c r="F511" s="190"/>
      <c r="G511" s="278"/>
      <c r="H511" s="139"/>
      <c r="I511" s="139"/>
      <c r="J511" s="139"/>
      <c r="AP511" s="67"/>
      <c r="AQ511" s="59"/>
      <c r="AR511" s="59"/>
    </row>
    <row r="512" spans="1:44" s="63" customFormat="1" x14ac:dyDescent="0.2">
      <c r="A512" s="5"/>
      <c r="B512" s="5"/>
      <c r="C512" s="144"/>
      <c r="D512" s="65"/>
      <c r="E512" s="5"/>
      <c r="F512" s="190"/>
      <c r="G512" s="278"/>
      <c r="H512" s="139"/>
      <c r="I512" s="139"/>
      <c r="J512" s="139"/>
      <c r="AP512" s="67"/>
      <c r="AQ512" s="59"/>
      <c r="AR512" s="59"/>
    </row>
    <row r="513" spans="1:44" s="63" customFormat="1" x14ac:dyDescent="0.2">
      <c r="A513" s="5"/>
      <c r="B513" s="5"/>
      <c r="C513" s="144"/>
      <c r="D513" s="65"/>
      <c r="E513" s="5"/>
      <c r="F513" s="190"/>
      <c r="G513" s="278"/>
      <c r="H513" s="139"/>
      <c r="I513" s="139"/>
      <c r="J513" s="139"/>
      <c r="AP513" s="67"/>
      <c r="AQ513" s="59"/>
      <c r="AR513" s="59"/>
    </row>
    <row r="514" spans="1:44" s="63" customFormat="1" x14ac:dyDescent="0.2">
      <c r="A514" s="5"/>
      <c r="B514" s="5"/>
      <c r="C514" s="144"/>
      <c r="D514" s="65"/>
      <c r="E514" s="5"/>
      <c r="F514" s="190"/>
      <c r="G514" s="278"/>
      <c r="H514" s="139"/>
      <c r="I514" s="139"/>
      <c r="J514" s="139"/>
      <c r="AP514" s="67"/>
      <c r="AQ514" s="59"/>
      <c r="AR514" s="59"/>
    </row>
    <row r="515" spans="1:44" s="63" customFormat="1" x14ac:dyDescent="0.2">
      <c r="A515" s="5"/>
      <c r="B515" s="5"/>
      <c r="C515" s="144"/>
      <c r="D515" s="65"/>
      <c r="E515" s="5"/>
      <c r="F515" s="190"/>
      <c r="G515" s="278"/>
      <c r="H515" s="139"/>
      <c r="I515" s="139"/>
      <c r="J515" s="139"/>
      <c r="AP515" s="67"/>
      <c r="AQ515" s="59"/>
      <c r="AR515" s="59"/>
    </row>
    <row r="516" spans="1:44" s="63" customFormat="1" x14ac:dyDescent="0.2">
      <c r="A516" s="5"/>
      <c r="B516" s="5"/>
      <c r="C516" s="144"/>
      <c r="D516" s="65"/>
      <c r="E516" s="5"/>
      <c r="F516" s="190"/>
      <c r="G516" s="278"/>
      <c r="H516" s="139"/>
      <c r="I516" s="139"/>
      <c r="J516" s="139"/>
      <c r="AP516" s="67"/>
      <c r="AQ516" s="59"/>
      <c r="AR516" s="59"/>
    </row>
    <row r="517" spans="1:44" s="63" customFormat="1" x14ac:dyDescent="0.2">
      <c r="A517" s="5"/>
      <c r="B517" s="5"/>
      <c r="C517" s="144"/>
      <c r="D517" s="65"/>
      <c r="E517" s="5"/>
      <c r="F517" s="190"/>
      <c r="G517" s="278"/>
      <c r="H517" s="139"/>
      <c r="I517" s="139"/>
      <c r="J517" s="139"/>
      <c r="AP517" s="67"/>
      <c r="AQ517" s="59"/>
      <c r="AR517" s="59"/>
    </row>
    <row r="518" spans="1:44" s="63" customFormat="1" x14ac:dyDescent="0.2">
      <c r="A518" s="5"/>
      <c r="B518" s="5"/>
      <c r="C518" s="144"/>
      <c r="D518" s="65"/>
      <c r="E518" s="5"/>
      <c r="F518" s="190"/>
      <c r="G518" s="278"/>
      <c r="H518" s="139"/>
      <c r="I518" s="139"/>
      <c r="J518" s="139"/>
      <c r="AP518" s="67"/>
      <c r="AQ518" s="59"/>
      <c r="AR518" s="59"/>
    </row>
    <row r="519" spans="1:44" s="63" customFormat="1" x14ac:dyDescent="0.2">
      <c r="A519" s="5"/>
      <c r="B519" s="5"/>
      <c r="C519" s="144"/>
      <c r="D519" s="65"/>
      <c r="E519" s="5"/>
      <c r="F519" s="190"/>
      <c r="G519" s="278"/>
      <c r="H519" s="139"/>
      <c r="I519" s="139"/>
      <c r="J519" s="139"/>
      <c r="AP519" s="67"/>
      <c r="AQ519" s="59"/>
      <c r="AR519" s="59"/>
    </row>
    <row r="520" spans="1:44" s="63" customFormat="1" x14ac:dyDescent="0.2">
      <c r="A520" s="5"/>
      <c r="B520" s="5"/>
      <c r="C520" s="144"/>
      <c r="D520" s="65"/>
      <c r="E520" s="5"/>
      <c r="F520" s="190"/>
      <c r="G520" s="278"/>
      <c r="H520" s="139"/>
      <c r="I520" s="139"/>
      <c r="J520" s="139"/>
      <c r="AP520" s="67"/>
      <c r="AQ520" s="59"/>
      <c r="AR520" s="59"/>
    </row>
    <row r="521" spans="1:44" s="63" customFormat="1" x14ac:dyDescent="0.2">
      <c r="A521" s="5"/>
      <c r="B521" s="5"/>
      <c r="C521" s="144"/>
      <c r="D521" s="65"/>
      <c r="E521" s="5"/>
      <c r="F521" s="190"/>
      <c r="G521" s="278"/>
      <c r="H521" s="139"/>
      <c r="I521" s="139"/>
      <c r="J521" s="139"/>
      <c r="AP521" s="67"/>
      <c r="AQ521" s="59"/>
      <c r="AR521" s="59"/>
    </row>
    <row r="522" spans="1:44" s="63" customFormat="1" x14ac:dyDescent="0.2">
      <c r="A522" s="5"/>
      <c r="B522" s="5"/>
      <c r="C522" s="144"/>
      <c r="D522" s="65"/>
      <c r="E522" s="5"/>
      <c r="F522" s="190"/>
      <c r="G522" s="278"/>
      <c r="H522" s="139"/>
      <c r="I522" s="139"/>
      <c r="J522" s="139"/>
      <c r="AP522" s="67"/>
      <c r="AQ522" s="59"/>
      <c r="AR522" s="59"/>
    </row>
    <row r="523" spans="1:44" s="63" customFormat="1" x14ac:dyDescent="0.2">
      <c r="A523" s="5"/>
      <c r="B523" s="5"/>
      <c r="C523" s="144"/>
      <c r="D523" s="65"/>
      <c r="E523" s="5"/>
      <c r="F523" s="190"/>
      <c r="G523" s="278"/>
      <c r="H523" s="139"/>
      <c r="I523" s="139"/>
      <c r="J523" s="139"/>
      <c r="AP523" s="67"/>
      <c r="AQ523" s="59"/>
      <c r="AR523" s="59"/>
    </row>
    <row r="524" spans="1:44" s="63" customFormat="1" x14ac:dyDescent="0.2">
      <c r="A524" s="5"/>
      <c r="B524" s="5"/>
      <c r="C524" s="144"/>
      <c r="D524" s="65"/>
      <c r="E524" s="5"/>
      <c r="F524" s="190"/>
      <c r="G524" s="278"/>
      <c r="H524" s="139"/>
      <c r="I524" s="139"/>
      <c r="J524" s="139"/>
      <c r="AP524" s="67"/>
      <c r="AQ524" s="59"/>
      <c r="AR524" s="59"/>
    </row>
    <row r="525" spans="1:44" s="63" customFormat="1" x14ac:dyDescent="0.2">
      <c r="A525" s="5"/>
      <c r="B525" s="5"/>
      <c r="C525" s="144"/>
      <c r="D525" s="65"/>
      <c r="E525" s="5"/>
      <c r="F525" s="190"/>
      <c r="G525" s="278"/>
      <c r="H525" s="139"/>
      <c r="I525" s="139"/>
      <c r="J525" s="139"/>
      <c r="AP525" s="67"/>
      <c r="AQ525" s="59"/>
      <c r="AR525" s="59"/>
    </row>
    <row r="526" spans="1:44" s="63" customFormat="1" x14ac:dyDescent="0.2">
      <c r="A526" s="5"/>
      <c r="B526" s="5"/>
      <c r="C526" s="144"/>
      <c r="D526" s="65"/>
      <c r="E526" s="5"/>
      <c r="F526" s="190"/>
      <c r="G526" s="278"/>
      <c r="H526" s="139"/>
      <c r="I526" s="139"/>
      <c r="J526" s="139"/>
      <c r="AP526" s="67"/>
      <c r="AQ526" s="59"/>
      <c r="AR526" s="59"/>
    </row>
    <row r="527" spans="1:44" s="63" customFormat="1" x14ac:dyDescent="0.2">
      <c r="A527" s="5"/>
      <c r="B527" s="5"/>
      <c r="C527" s="144"/>
      <c r="D527" s="65"/>
      <c r="E527" s="5"/>
      <c r="F527" s="190"/>
      <c r="G527" s="278"/>
      <c r="H527" s="139"/>
      <c r="I527" s="139"/>
      <c r="J527" s="139"/>
      <c r="AP527" s="67"/>
      <c r="AQ527" s="59"/>
      <c r="AR527" s="59"/>
    </row>
    <row r="528" spans="1:44" s="63" customFormat="1" x14ac:dyDescent="0.2">
      <c r="A528" s="5"/>
      <c r="B528" s="5"/>
      <c r="C528" s="144"/>
      <c r="D528" s="65"/>
      <c r="E528" s="5"/>
      <c r="F528" s="190"/>
      <c r="G528" s="278"/>
      <c r="H528" s="139"/>
      <c r="I528" s="139"/>
      <c r="J528" s="139"/>
      <c r="AP528" s="67"/>
      <c r="AQ528" s="59"/>
      <c r="AR528" s="59"/>
    </row>
    <row r="529" spans="1:44" s="63" customFormat="1" x14ac:dyDescent="0.2">
      <c r="A529" s="5"/>
      <c r="B529" s="5"/>
      <c r="C529" s="144"/>
      <c r="D529" s="65"/>
      <c r="E529" s="5"/>
      <c r="F529" s="190"/>
      <c r="G529" s="278"/>
      <c r="H529" s="139"/>
      <c r="I529" s="139"/>
      <c r="J529" s="139"/>
      <c r="AP529" s="67"/>
      <c r="AQ529" s="59"/>
      <c r="AR529" s="59"/>
    </row>
    <row r="530" spans="1:44" s="63" customFormat="1" x14ac:dyDescent="0.2">
      <c r="A530" s="5"/>
      <c r="B530" s="5"/>
      <c r="C530" s="144"/>
      <c r="D530" s="65"/>
      <c r="E530" s="5"/>
      <c r="F530" s="190"/>
      <c r="G530" s="278"/>
      <c r="H530" s="139"/>
      <c r="I530" s="139"/>
      <c r="J530" s="139"/>
      <c r="AP530" s="67"/>
      <c r="AQ530" s="59"/>
      <c r="AR530" s="59"/>
    </row>
    <row r="531" spans="1:44" s="63" customFormat="1" x14ac:dyDescent="0.2">
      <c r="A531" s="5"/>
      <c r="B531" s="5"/>
      <c r="C531" s="144"/>
      <c r="D531" s="65"/>
      <c r="E531" s="5"/>
      <c r="F531" s="190"/>
      <c r="G531" s="278"/>
      <c r="H531" s="139"/>
      <c r="I531" s="139"/>
      <c r="J531" s="139"/>
      <c r="AP531" s="67"/>
      <c r="AQ531" s="59"/>
      <c r="AR531" s="59"/>
    </row>
    <row r="532" spans="1:44" s="63" customFormat="1" x14ac:dyDescent="0.2">
      <c r="A532" s="5"/>
      <c r="B532" s="5"/>
      <c r="C532" s="144"/>
      <c r="D532" s="65"/>
      <c r="E532" s="5"/>
      <c r="F532" s="190"/>
      <c r="G532" s="278"/>
      <c r="H532" s="139"/>
      <c r="I532" s="139"/>
      <c r="J532" s="139"/>
      <c r="AP532" s="67"/>
      <c r="AQ532" s="59"/>
      <c r="AR532" s="59"/>
    </row>
    <row r="533" spans="1:44" s="63" customFormat="1" x14ac:dyDescent="0.2">
      <c r="A533" s="5"/>
      <c r="B533" s="5"/>
      <c r="C533" s="144"/>
      <c r="D533" s="65"/>
      <c r="E533" s="5"/>
      <c r="F533" s="190"/>
      <c r="G533" s="278"/>
      <c r="H533" s="139"/>
      <c r="I533" s="139"/>
      <c r="J533" s="139"/>
      <c r="AP533" s="67"/>
      <c r="AQ533" s="59"/>
      <c r="AR533" s="59"/>
    </row>
    <row r="534" spans="1:44" s="63" customFormat="1" x14ac:dyDescent="0.2">
      <c r="A534" s="5"/>
      <c r="B534" s="5"/>
      <c r="C534" s="144"/>
      <c r="D534" s="65"/>
      <c r="E534" s="5"/>
      <c r="F534" s="190"/>
      <c r="G534" s="278"/>
      <c r="H534" s="139"/>
      <c r="I534" s="139"/>
      <c r="J534" s="139"/>
      <c r="AP534" s="67"/>
      <c r="AQ534" s="59"/>
      <c r="AR534" s="59"/>
    </row>
    <row r="535" spans="1:44" s="63" customFormat="1" x14ac:dyDescent="0.2">
      <c r="A535" s="5"/>
      <c r="B535" s="5"/>
      <c r="C535" s="144"/>
      <c r="D535" s="65"/>
      <c r="E535" s="5"/>
      <c r="F535" s="190"/>
      <c r="G535" s="278"/>
      <c r="H535" s="139"/>
      <c r="I535" s="139"/>
      <c r="J535" s="139"/>
      <c r="AP535" s="67"/>
      <c r="AQ535" s="59"/>
      <c r="AR535" s="59"/>
    </row>
    <row r="536" spans="1:44" s="63" customFormat="1" x14ac:dyDescent="0.2">
      <c r="A536" s="5"/>
      <c r="B536" s="5"/>
      <c r="C536" s="144"/>
      <c r="D536" s="65"/>
      <c r="E536" s="5"/>
      <c r="F536" s="190"/>
      <c r="G536" s="278"/>
      <c r="H536" s="139"/>
      <c r="I536" s="139"/>
      <c r="J536" s="139"/>
      <c r="AP536" s="67"/>
      <c r="AQ536" s="59"/>
      <c r="AR536" s="59"/>
    </row>
    <row r="537" spans="1:44" s="63" customFormat="1" x14ac:dyDescent="0.2">
      <c r="A537" s="5"/>
      <c r="B537" s="5"/>
      <c r="C537" s="144"/>
      <c r="D537" s="65"/>
      <c r="E537" s="5"/>
      <c r="F537" s="190"/>
      <c r="G537" s="278"/>
      <c r="H537" s="139"/>
      <c r="I537" s="139"/>
      <c r="J537" s="139"/>
      <c r="AP537" s="67"/>
      <c r="AQ537" s="59"/>
      <c r="AR537" s="59"/>
    </row>
    <row r="538" spans="1:44" s="63" customFormat="1" x14ac:dyDescent="0.2">
      <c r="A538" s="5"/>
      <c r="B538" s="5"/>
      <c r="C538" s="144"/>
      <c r="D538" s="65"/>
      <c r="E538" s="5"/>
      <c r="F538" s="190"/>
      <c r="G538" s="278"/>
      <c r="H538" s="139"/>
      <c r="I538" s="139"/>
      <c r="J538" s="139"/>
      <c r="AP538" s="67"/>
      <c r="AQ538" s="59"/>
      <c r="AR538" s="59"/>
    </row>
    <row r="539" spans="1:44" s="63" customFormat="1" x14ac:dyDescent="0.2">
      <c r="A539" s="5"/>
      <c r="B539" s="5"/>
      <c r="C539" s="144"/>
      <c r="D539" s="65"/>
      <c r="E539" s="5"/>
      <c r="F539" s="190"/>
      <c r="G539" s="278"/>
      <c r="H539" s="139"/>
      <c r="I539" s="139"/>
      <c r="J539" s="139"/>
      <c r="AP539" s="67"/>
      <c r="AQ539" s="59"/>
      <c r="AR539" s="59"/>
    </row>
    <row r="540" spans="1:44" s="63" customFormat="1" x14ac:dyDescent="0.2">
      <c r="A540" s="5"/>
      <c r="B540" s="5"/>
      <c r="C540" s="144"/>
      <c r="D540" s="65"/>
      <c r="E540" s="5"/>
      <c r="F540" s="190"/>
      <c r="G540" s="278"/>
      <c r="H540" s="139"/>
      <c r="I540" s="139"/>
      <c r="J540" s="139"/>
      <c r="AP540" s="67"/>
      <c r="AQ540" s="59"/>
      <c r="AR540" s="59"/>
    </row>
    <row r="541" spans="1:44" s="63" customFormat="1" x14ac:dyDescent="0.2">
      <c r="A541" s="5"/>
      <c r="B541" s="5"/>
      <c r="C541" s="144"/>
      <c r="D541" s="65"/>
      <c r="E541" s="5"/>
      <c r="F541" s="190"/>
      <c r="G541" s="278"/>
      <c r="H541" s="139"/>
      <c r="I541" s="139"/>
      <c r="J541" s="139"/>
      <c r="AP541" s="67"/>
      <c r="AQ541" s="59"/>
      <c r="AR541" s="59"/>
    </row>
    <row r="542" spans="1:44" s="63" customFormat="1" x14ac:dyDescent="0.2">
      <c r="A542" s="5"/>
      <c r="B542" s="5"/>
      <c r="C542" s="144"/>
      <c r="D542" s="65"/>
      <c r="E542" s="5"/>
      <c r="F542" s="190"/>
      <c r="G542" s="278"/>
      <c r="H542" s="139"/>
      <c r="I542" s="139"/>
      <c r="J542" s="139"/>
      <c r="AP542" s="67"/>
      <c r="AQ542" s="59"/>
      <c r="AR542" s="59"/>
    </row>
    <row r="543" spans="1:44" s="63" customFormat="1" x14ac:dyDescent="0.2">
      <c r="A543" s="5"/>
      <c r="B543" s="5"/>
      <c r="C543" s="144"/>
      <c r="D543" s="65"/>
      <c r="E543" s="5"/>
      <c r="F543" s="190"/>
      <c r="G543" s="278"/>
      <c r="H543" s="139"/>
      <c r="I543" s="139"/>
      <c r="J543" s="139"/>
      <c r="AP543" s="67"/>
      <c r="AQ543" s="59"/>
      <c r="AR543" s="59"/>
    </row>
    <row r="544" spans="1:44" s="63" customFormat="1" x14ac:dyDescent="0.2">
      <c r="A544" s="5"/>
      <c r="B544" s="5"/>
      <c r="C544" s="144"/>
      <c r="D544" s="65"/>
      <c r="E544" s="5"/>
      <c r="F544" s="190"/>
      <c r="G544" s="278"/>
      <c r="H544" s="139"/>
      <c r="I544" s="139"/>
      <c r="J544" s="139"/>
      <c r="AP544" s="67"/>
      <c r="AQ544" s="59"/>
      <c r="AR544" s="59"/>
    </row>
    <row r="545" spans="1:44" s="63" customFormat="1" x14ac:dyDescent="0.2">
      <c r="A545" s="5"/>
      <c r="B545" s="5"/>
      <c r="C545" s="144"/>
      <c r="D545" s="65"/>
      <c r="E545" s="5"/>
      <c r="F545" s="190"/>
      <c r="G545" s="278"/>
      <c r="H545" s="139"/>
      <c r="I545" s="139"/>
      <c r="J545" s="139"/>
      <c r="AP545" s="67"/>
      <c r="AQ545" s="59"/>
      <c r="AR545" s="59"/>
    </row>
    <row r="546" spans="1:44" s="63" customFormat="1" x14ac:dyDescent="0.2">
      <c r="A546" s="5"/>
      <c r="B546" s="5"/>
      <c r="C546" s="144"/>
      <c r="D546" s="65"/>
      <c r="E546" s="5"/>
      <c r="F546" s="190"/>
      <c r="G546" s="278"/>
      <c r="H546" s="139"/>
      <c r="I546" s="139"/>
      <c r="J546" s="139"/>
      <c r="AP546" s="67"/>
      <c r="AQ546" s="59"/>
      <c r="AR546" s="59"/>
    </row>
    <row r="547" spans="1:44" s="63" customFormat="1" x14ac:dyDescent="0.2">
      <c r="A547" s="5"/>
      <c r="B547" s="5"/>
      <c r="C547" s="144"/>
      <c r="D547" s="65"/>
      <c r="E547" s="5"/>
      <c r="F547" s="190"/>
      <c r="G547" s="278"/>
      <c r="H547" s="139"/>
      <c r="I547" s="139"/>
      <c r="J547" s="139"/>
      <c r="AP547" s="67"/>
      <c r="AQ547" s="59"/>
      <c r="AR547" s="59"/>
    </row>
    <row r="548" spans="1:44" s="63" customFormat="1" x14ac:dyDescent="0.2">
      <c r="A548" s="5"/>
      <c r="B548" s="5"/>
      <c r="C548" s="144"/>
      <c r="D548" s="65"/>
      <c r="E548" s="5"/>
      <c r="F548" s="190"/>
      <c r="G548" s="278"/>
      <c r="H548" s="139"/>
      <c r="I548" s="139"/>
      <c r="J548" s="139"/>
      <c r="AP548" s="67"/>
      <c r="AQ548" s="59"/>
      <c r="AR548" s="59"/>
    </row>
    <row r="549" spans="1:44" s="63" customFormat="1" x14ac:dyDescent="0.2">
      <c r="A549" s="5"/>
      <c r="B549" s="5"/>
      <c r="C549" s="144"/>
      <c r="D549" s="65"/>
      <c r="E549" s="5"/>
      <c r="F549" s="190"/>
      <c r="G549" s="278"/>
      <c r="H549" s="139"/>
      <c r="I549" s="139"/>
      <c r="J549" s="139"/>
      <c r="AP549" s="67"/>
      <c r="AQ549" s="59"/>
      <c r="AR549" s="59"/>
    </row>
    <row r="550" spans="1:44" s="63" customFormat="1" x14ac:dyDescent="0.2">
      <c r="A550" s="5"/>
      <c r="B550" s="5"/>
      <c r="C550" s="144"/>
      <c r="D550" s="65"/>
      <c r="E550" s="5"/>
      <c r="F550" s="190"/>
      <c r="G550" s="278"/>
      <c r="H550" s="139"/>
      <c r="I550" s="139"/>
      <c r="J550" s="139"/>
      <c r="AP550" s="67"/>
      <c r="AQ550" s="59"/>
      <c r="AR550" s="59"/>
    </row>
    <row r="551" spans="1:44" s="63" customFormat="1" x14ac:dyDescent="0.2">
      <c r="A551" s="5"/>
      <c r="B551" s="5"/>
      <c r="C551" s="144"/>
      <c r="D551" s="65"/>
      <c r="E551" s="5"/>
      <c r="F551" s="190"/>
      <c r="G551" s="278"/>
      <c r="H551" s="139"/>
      <c r="I551" s="139"/>
      <c r="J551" s="139"/>
      <c r="AP551" s="67"/>
      <c r="AQ551" s="59"/>
      <c r="AR551" s="59"/>
    </row>
    <row r="552" spans="1:44" s="63" customFormat="1" x14ac:dyDescent="0.2">
      <c r="A552" s="5"/>
      <c r="B552" s="5"/>
      <c r="C552" s="144"/>
      <c r="D552" s="65"/>
      <c r="E552" s="5"/>
      <c r="F552" s="190"/>
      <c r="G552" s="278"/>
      <c r="H552" s="139"/>
      <c r="I552" s="139"/>
      <c r="J552" s="139"/>
      <c r="AP552" s="67"/>
      <c r="AQ552" s="59"/>
      <c r="AR552" s="59"/>
    </row>
    <row r="553" spans="1:44" s="63" customFormat="1" x14ac:dyDescent="0.2">
      <c r="A553" s="5"/>
      <c r="B553" s="5"/>
      <c r="C553" s="144"/>
      <c r="D553" s="65"/>
      <c r="E553" s="5"/>
      <c r="F553" s="190"/>
      <c r="G553" s="278"/>
      <c r="H553" s="139"/>
      <c r="I553" s="139"/>
      <c r="J553" s="139"/>
      <c r="AP553" s="67"/>
      <c r="AQ553" s="59"/>
      <c r="AR553" s="59"/>
    </row>
    <row r="554" spans="1:44" s="63" customFormat="1" x14ac:dyDescent="0.2">
      <c r="A554" s="5"/>
      <c r="B554" s="5"/>
      <c r="C554" s="144"/>
      <c r="D554" s="65"/>
      <c r="E554" s="5"/>
      <c r="F554" s="190"/>
      <c r="G554" s="278"/>
      <c r="H554" s="139"/>
      <c r="I554" s="139"/>
      <c r="J554" s="139"/>
      <c r="AP554" s="67"/>
      <c r="AQ554" s="59"/>
      <c r="AR554" s="59"/>
    </row>
    <row r="555" spans="1:44" s="63" customFormat="1" x14ac:dyDescent="0.2">
      <c r="A555" s="5"/>
      <c r="B555" s="5"/>
      <c r="C555" s="144"/>
      <c r="D555" s="65"/>
      <c r="E555" s="5"/>
      <c r="F555" s="190"/>
      <c r="G555" s="278"/>
      <c r="H555" s="139"/>
      <c r="I555" s="139"/>
      <c r="J555" s="139"/>
      <c r="AP555" s="67"/>
      <c r="AQ555" s="59"/>
      <c r="AR555" s="59"/>
    </row>
    <row r="556" spans="1:44" s="63" customFormat="1" x14ac:dyDescent="0.2">
      <c r="A556" s="5"/>
      <c r="B556" s="5"/>
      <c r="C556" s="144"/>
      <c r="D556" s="65"/>
      <c r="E556" s="5"/>
      <c r="F556" s="190"/>
      <c r="G556" s="278"/>
      <c r="H556" s="139"/>
      <c r="I556" s="139"/>
      <c r="J556" s="139"/>
      <c r="AP556" s="67"/>
      <c r="AQ556" s="59"/>
      <c r="AR556" s="59"/>
    </row>
    <row r="557" spans="1:44" s="63" customFormat="1" x14ac:dyDescent="0.2">
      <c r="A557" s="5"/>
      <c r="B557" s="5"/>
      <c r="C557" s="144"/>
      <c r="D557" s="65"/>
      <c r="E557" s="5"/>
      <c r="F557" s="190"/>
      <c r="G557" s="278"/>
      <c r="H557" s="139"/>
      <c r="I557" s="139"/>
      <c r="J557" s="139"/>
      <c r="AP557" s="67"/>
      <c r="AQ557" s="59"/>
      <c r="AR557" s="59"/>
    </row>
    <row r="558" spans="1:44" s="63" customFormat="1" x14ac:dyDescent="0.2">
      <c r="A558" s="5"/>
      <c r="B558" s="5"/>
      <c r="C558" s="144"/>
      <c r="D558" s="65"/>
      <c r="E558" s="5"/>
      <c r="F558" s="190"/>
      <c r="G558" s="278"/>
      <c r="H558" s="139"/>
      <c r="I558" s="139"/>
      <c r="J558" s="139"/>
      <c r="AP558" s="67"/>
      <c r="AQ558" s="59"/>
      <c r="AR558" s="59"/>
    </row>
    <row r="559" spans="1:44" s="63" customFormat="1" x14ac:dyDescent="0.2">
      <c r="A559" s="5"/>
      <c r="B559" s="5"/>
      <c r="C559" s="144"/>
      <c r="D559" s="65"/>
      <c r="E559" s="5"/>
      <c r="F559" s="190"/>
      <c r="G559" s="278"/>
      <c r="H559" s="139"/>
      <c r="I559" s="139"/>
      <c r="J559" s="139"/>
      <c r="AP559" s="67"/>
      <c r="AQ559" s="59"/>
      <c r="AR559" s="59"/>
    </row>
    <row r="560" spans="1:44" s="63" customFormat="1" x14ac:dyDescent="0.2">
      <c r="A560" s="5"/>
      <c r="B560" s="5"/>
      <c r="C560" s="144"/>
      <c r="D560" s="65"/>
      <c r="E560" s="5"/>
      <c r="F560" s="190"/>
      <c r="G560" s="278"/>
      <c r="H560" s="139"/>
      <c r="I560" s="139"/>
      <c r="J560" s="139"/>
      <c r="AP560" s="67"/>
      <c r="AQ560" s="59"/>
      <c r="AR560" s="59"/>
    </row>
    <row r="561" spans="1:44" s="63" customFormat="1" x14ac:dyDescent="0.2">
      <c r="A561" s="5"/>
      <c r="B561" s="5"/>
      <c r="C561" s="144"/>
      <c r="D561" s="65"/>
      <c r="E561" s="5"/>
      <c r="F561" s="190"/>
      <c r="G561" s="278"/>
      <c r="H561" s="139"/>
      <c r="I561" s="139"/>
      <c r="J561" s="139"/>
      <c r="AP561" s="67"/>
      <c r="AQ561" s="59"/>
      <c r="AR561" s="59"/>
    </row>
    <row r="562" spans="1:44" s="63" customFormat="1" x14ac:dyDescent="0.2">
      <c r="A562" s="5"/>
      <c r="B562" s="5"/>
      <c r="C562" s="144"/>
      <c r="D562" s="65"/>
      <c r="E562" s="5"/>
      <c r="F562" s="190"/>
      <c r="G562" s="278"/>
      <c r="H562" s="139"/>
      <c r="I562" s="139"/>
      <c r="J562" s="139"/>
      <c r="AP562" s="67"/>
      <c r="AQ562" s="59"/>
      <c r="AR562" s="59"/>
    </row>
    <row r="563" spans="1:44" s="63" customFormat="1" x14ac:dyDescent="0.2">
      <c r="A563" s="5"/>
      <c r="B563" s="5"/>
      <c r="C563" s="144"/>
      <c r="D563" s="65"/>
      <c r="E563" s="5"/>
      <c r="F563" s="190"/>
      <c r="G563" s="278"/>
      <c r="H563" s="139"/>
      <c r="I563" s="139"/>
      <c r="J563" s="139"/>
      <c r="AP563" s="67"/>
      <c r="AQ563" s="59"/>
      <c r="AR563" s="59"/>
    </row>
    <row r="564" spans="1:44" s="63" customFormat="1" x14ac:dyDescent="0.2">
      <c r="A564" s="5"/>
      <c r="B564" s="5"/>
      <c r="C564" s="144"/>
      <c r="D564" s="65"/>
      <c r="E564" s="5"/>
      <c r="F564" s="190"/>
      <c r="G564" s="278"/>
      <c r="H564" s="139"/>
      <c r="I564" s="139"/>
      <c r="J564" s="139"/>
      <c r="AP564" s="67"/>
      <c r="AQ564" s="59"/>
      <c r="AR564" s="59"/>
    </row>
    <row r="565" spans="1:44" s="63" customFormat="1" x14ac:dyDescent="0.2">
      <c r="A565" s="5"/>
      <c r="B565" s="5"/>
      <c r="C565" s="144"/>
      <c r="D565" s="65"/>
      <c r="E565" s="5"/>
      <c r="F565" s="190"/>
      <c r="G565" s="278"/>
      <c r="H565" s="139"/>
      <c r="I565" s="139"/>
      <c r="J565" s="139"/>
      <c r="AP565" s="67"/>
      <c r="AQ565" s="59"/>
      <c r="AR565" s="59"/>
    </row>
    <row r="566" spans="1:44" s="63" customFormat="1" x14ac:dyDescent="0.2">
      <c r="A566" s="5"/>
      <c r="B566" s="5"/>
      <c r="C566" s="144"/>
      <c r="D566" s="65"/>
      <c r="E566" s="5"/>
      <c r="F566" s="190"/>
      <c r="G566" s="278"/>
      <c r="H566" s="139"/>
      <c r="I566" s="139"/>
      <c r="J566" s="139"/>
      <c r="AP566" s="67"/>
      <c r="AQ566" s="59"/>
      <c r="AR566" s="59"/>
    </row>
    <row r="567" spans="1:44" s="63" customFormat="1" x14ac:dyDescent="0.2">
      <c r="A567" s="5"/>
      <c r="B567" s="5"/>
      <c r="C567" s="144"/>
      <c r="D567" s="65"/>
      <c r="E567" s="5"/>
      <c r="F567" s="190"/>
      <c r="G567" s="278"/>
      <c r="H567" s="139"/>
      <c r="I567" s="139"/>
      <c r="J567" s="139"/>
      <c r="AP567" s="67"/>
      <c r="AQ567" s="59"/>
      <c r="AR567" s="59"/>
    </row>
    <row r="568" spans="1:44" s="63" customFormat="1" x14ac:dyDescent="0.2">
      <c r="A568" s="5"/>
      <c r="B568" s="5"/>
      <c r="C568" s="144"/>
      <c r="D568" s="65"/>
      <c r="E568" s="5"/>
      <c r="F568" s="190"/>
      <c r="G568" s="278"/>
      <c r="H568" s="139"/>
      <c r="I568" s="139"/>
      <c r="J568" s="139"/>
      <c r="AP568" s="67"/>
      <c r="AQ568" s="59"/>
      <c r="AR568" s="59"/>
    </row>
    <row r="569" spans="1:44" s="63" customFormat="1" x14ac:dyDescent="0.2">
      <c r="A569" s="5"/>
      <c r="B569" s="5"/>
      <c r="C569" s="144"/>
      <c r="D569" s="65"/>
      <c r="E569" s="5"/>
      <c r="F569" s="190"/>
      <c r="G569" s="278"/>
      <c r="H569" s="139"/>
      <c r="I569" s="139"/>
      <c r="J569" s="139"/>
      <c r="AP569" s="67"/>
      <c r="AQ569" s="59"/>
      <c r="AR569" s="59"/>
    </row>
    <row r="570" spans="1:44" s="63" customFormat="1" x14ac:dyDescent="0.2">
      <c r="A570" s="5"/>
      <c r="B570" s="5"/>
      <c r="C570" s="144"/>
      <c r="D570" s="65"/>
      <c r="E570" s="5"/>
      <c r="F570" s="190"/>
      <c r="G570" s="278"/>
      <c r="H570" s="139"/>
      <c r="I570" s="139"/>
      <c r="J570" s="139"/>
      <c r="AP570" s="67"/>
      <c r="AQ570" s="59"/>
      <c r="AR570" s="59"/>
    </row>
    <row r="571" spans="1:44" s="63" customFormat="1" x14ac:dyDescent="0.2">
      <c r="A571" s="5"/>
      <c r="B571" s="5"/>
      <c r="C571" s="144"/>
      <c r="D571" s="65"/>
      <c r="E571" s="5"/>
      <c r="F571" s="190"/>
      <c r="G571" s="278"/>
      <c r="H571" s="139"/>
      <c r="I571" s="139"/>
      <c r="J571" s="139"/>
      <c r="AP571" s="67"/>
      <c r="AQ571" s="59"/>
      <c r="AR571" s="59"/>
    </row>
    <row r="572" spans="1:44" s="63" customFormat="1" x14ac:dyDescent="0.2">
      <c r="A572" s="5"/>
      <c r="B572" s="5"/>
      <c r="C572" s="144"/>
      <c r="D572" s="65"/>
      <c r="E572" s="5"/>
      <c r="F572" s="190"/>
      <c r="G572" s="278"/>
      <c r="H572" s="139"/>
      <c r="I572" s="139"/>
      <c r="J572" s="139"/>
      <c r="AP572" s="67"/>
      <c r="AQ572" s="59"/>
      <c r="AR572" s="59"/>
    </row>
    <row r="573" spans="1:44" s="63" customFormat="1" x14ac:dyDescent="0.2">
      <c r="A573" s="5"/>
      <c r="B573" s="5"/>
      <c r="C573" s="144"/>
      <c r="D573" s="65"/>
      <c r="E573" s="5"/>
      <c r="F573" s="190"/>
      <c r="G573" s="278"/>
      <c r="H573" s="139"/>
      <c r="I573" s="139"/>
      <c r="J573" s="139"/>
      <c r="AP573" s="67"/>
      <c r="AQ573" s="59"/>
      <c r="AR573" s="59"/>
    </row>
    <row r="574" spans="1:44" s="63" customFormat="1" x14ac:dyDescent="0.2">
      <c r="A574" s="5"/>
      <c r="B574" s="5"/>
      <c r="C574" s="144"/>
      <c r="D574" s="65"/>
      <c r="E574" s="5"/>
      <c r="F574" s="190"/>
      <c r="G574" s="278"/>
      <c r="H574" s="139"/>
      <c r="I574" s="139"/>
      <c r="J574" s="139"/>
      <c r="AP574" s="67"/>
      <c r="AQ574" s="59"/>
      <c r="AR574" s="59"/>
    </row>
    <row r="575" spans="1:44" s="63" customFormat="1" x14ac:dyDescent="0.2">
      <c r="A575" s="5"/>
      <c r="B575" s="5"/>
      <c r="C575" s="144"/>
      <c r="D575" s="65"/>
      <c r="E575" s="5"/>
      <c r="F575" s="190"/>
      <c r="G575" s="278"/>
      <c r="H575" s="139"/>
      <c r="I575" s="139"/>
      <c r="J575" s="139"/>
      <c r="AP575" s="67"/>
      <c r="AQ575" s="59"/>
      <c r="AR575" s="59"/>
    </row>
    <row r="576" spans="1:44" s="63" customFormat="1" x14ac:dyDescent="0.2">
      <c r="A576" s="5"/>
      <c r="B576" s="5"/>
      <c r="C576" s="144"/>
      <c r="D576" s="65"/>
      <c r="E576" s="5"/>
      <c r="F576" s="190"/>
      <c r="G576" s="278"/>
      <c r="H576" s="139"/>
      <c r="I576" s="139"/>
      <c r="J576" s="139"/>
      <c r="AP576" s="67"/>
      <c r="AQ576" s="59"/>
      <c r="AR576" s="59"/>
    </row>
    <row r="577" spans="1:44" s="63" customFormat="1" x14ac:dyDescent="0.2">
      <c r="A577" s="5"/>
      <c r="B577" s="5"/>
      <c r="C577" s="144"/>
      <c r="D577" s="65"/>
      <c r="E577" s="5"/>
      <c r="F577" s="190"/>
      <c r="G577" s="278"/>
      <c r="H577" s="139"/>
      <c r="I577" s="139"/>
      <c r="J577" s="139"/>
      <c r="AP577" s="67"/>
      <c r="AQ577" s="59"/>
      <c r="AR577" s="59"/>
    </row>
    <row r="578" spans="1:44" s="63" customFormat="1" x14ac:dyDescent="0.2">
      <c r="A578" s="5"/>
      <c r="B578" s="5"/>
      <c r="C578" s="144"/>
      <c r="D578" s="65"/>
      <c r="E578" s="5"/>
      <c r="F578" s="190"/>
      <c r="G578" s="278"/>
      <c r="H578" s="139"/>
      <c r="I578" s="139"/>
      <c r="J578" s="139"/>
      <c r="AP578" s="67"/>
      <c r="AQ578" s="59"/>
      <c r="AR578" s="59"/>
    </row>
    <row r="579" spans="1:44" s="63" customFormat="1" x14ac:dyDescent="0.2">
      <c r="A579" s="5"/>
      <c r="B579" s="5"/>
      <c r="C579" s="144"/>
      <c r="D579" s="65"/>
      <c r="E579" s="5"/>
      <c r="F579" s="190"/>
      <c r="G579" s="278"/>
      <c r="H579" s="139"/>
      <c r="I579" s="139"/>
      <c r="J579" s="139"/>
      <c r="AP579" s="67"/>
      <c r="AQ579" s="59"/>
      <c r="AR579" s="59"/>
    </row>
    <row r="580" spans="1:44" s="63" customFormat="1" x14ac:dyDescent="0.2">
      <c r="A580" s="5"/>
      <c r="B580" s="5"/>
      <c r="C580" s="144"/>
      <c r="D580" s="65"/>
      <c r="E580" s="5"/>
      <c r="F580" s="190"/>
      <c r="G580" s="278"/>
      <c r="H580" s="139"/>
      <c r="I580" s="139"/>
      <c r="J580" s="139"/>
      <c r="AP580" s="67"/>
      <c r="AQ580" s="59"/>
      <c r="AR580" s="59"/>
    </row>
    <row r="581" spans="1:44" s="63" customFormat="1" x14ac:dyDescent="0.2">
      <c r="A581" s="5"/>
      <c r="B581" s="5"/>
      <c r="C581" s="144"/>
      <c r="D581" s="65"/>
      <c r="E581" s="5"/>
      <c r="F581" s="190"/>
      <c r="G581" s="278"/>
      <c r="H581" s="139"/>
      <c r="I581" s="139"/>
      <c r="J581" s="139"/>
      <c r="AP581" s="67"/>
      <c r="AQ581" s="59"/>
      <c r="AR581" s="59"/>
    </row>
    <row r="582" spans="1:44" s="63" customFormat="1" x14ac:dyDescent="0.2">
      <c r="A582" s="5"/>
      <c r="B582" s="5"/>
      <c r="C582" s="144"/>
      <c r="D582" s="65"/>
      <c r="E582" s="5"/>
      <c r="F582" s="190"/>
      <c r="G582" s="278"/>
      <c r="H582" s="139"/>
      <c r="I582" s="139"/>
      <c r="J582" s="139"/>
      <c r="AP582" s="67"/>
      <c r="AQ582" s="59"/>
      <c r="AR582" s="59"/>
    </row>
    <row r="583" spans="1:44" s="63" customFormat="1" x14ac:dyDescent="0.2">
      <c r="A583" s="5"/>
      <c r="B583" s="5"/>
      <c r="C583" s="144"/>
      <c r="D583" s="65"/>
      <c r="E583" s="5"/>
      <c r="F583" s="190"/>
      <c r="G583" s="278"/>
      <c r="H583" s="139"/>
      <c r="I583" s="139"/>
      <c r="J583" s="139"/>
      <c r="AP583" s="67"/>
      <c r="AQ583" s="59"/>
      <c r="AR583" s="59"/>
    </row>
    <row r="584" spans="1:44" s="63" customFormat="1" x14ac:dyDescent="0.2">
      <c r="A584" s="5"/>
      <c r="B584" s="5"/>
      <c r="C584" s="144"/>
      <c r="D584" s="65"/>
      <c r="E584" s="5"/>
      <c r="F584" s="190"/>
      <c r="G584" s="278"/>
      <c r="H584" s="139"/>
      <c r="I584" s="139"/>
      <c r="J584" s="139"/>
      <c r="AP584" s="67"/>
      <c r="AQ584" s="59"/>
      <c r="AR584" s="59"/>
    </row>
  </sheetData>
  <sheetProtection formatCells="0" formatColumns="0" selectLockedCells="1"/>
  <protectedRanges>
    <protectedRange sqref="K71:L71 K51:L51 K77:AP77 K102:AP103 K94:AP94 O42:AP42 M90:AP90 M93:AP93 O50:AP51 M78:AP78 M80:AP80 M88:AP88 M101:AP101 K89:AP89 K79:AP79 K81:AP87 K98:AP100 O69:AP70 M76:AP76 K74:AP75 K91:AP92 M95:AP97 M71:AP73 K43:AP49 K9:AP41 K52:AP68" name="Bereich1_3"/>
    <protectedRange sqref="V3:Y3 AK3:AP3" name="Bereich1_2"/>
    <protectedRange sqref="D6:I6" name="Bereich1_7_2"/>
    <protectedRange sqref="K101:L101 K69:N70 K78:L78 K80:L80 K88:L88 K90:L90 K93:L93 K76:L76 K95:L97 K72:L73" name="Bereich1_3_1"/>
    <protectedRange sqref="K50:N50 M51:N51" name="Bereich1_3_2"/>
    <protectedRange sqref="K42:N42" name="Bereich1_3_3"/>
  </protectedRanges>
  <mergeCells count="13">
    <mergeCell ref="M3:N3"/>
    <mergeCell ref="O3:R3"/>
    <mergeCell ref="T3:U3"/>
    <mergeCell ref="V3:Y3"/>
    <mergeCell ref="AC3:AD3"/>
    <mergeCell ref="O4:R4"/>
    <mergeCell ref="V4:Y4"/>
    <mergeCell ref="AE4:AH4"/>
    <mergeCell ref="AO4:AP4"/>
    <mergeCell ref="AJ1:AN1"/>
    <mergeCell ref="AO1:AP1"/>
    <mergeCell ref="AE3:AH3"/>
    <mergeCell ref="AK3:AP3"/>
  </mergeCells>
  <conditionalFormatting sqref="AL6:AO9 AL11:AO103">
    <cfRule type="expression" dxfId="116" priority="111">
      <formula>AL$6=""</formula>
    </cfRule>
  </conditionalFormatting>
  <conditionalFormatting sqref="A9:A103">
    <cfRule type="expression" dxfId="115" priority="114">
      <formula>$A9=$O$3</formula>
    </cfRule>
    <cfRule type="expression" dxfId="114" priority="115">
      <formula>$A9=$V$3</formula>
    </cfRule>
    <cfRule type="expression" dxfId="113" priority="116">
      <formula>$A9=$AE$3</formula>
    </cfRule>
  </conditionalFormatting>
  <conditionalFormatting sqref="AL8:AO8">
    <cfRule type="expression" dxfId="112" priority="110">
      <formula>AL$6=""</formula>
    </cfRule>
  </conditionalFormatting>
  <conditionalFormatting sqref="K51:L51 K31:Q31 K77:AO77 K102:AO103 K10:Z10 K94:AO94 V31:AO31 O42:AO42 AC73:AO73 K71:AO71 AC90:AO90 AC93:AO93 O50:AO51 K68:AO68 K27:AO30 AC26:AO26 AC67:AO67 K6:AO9 AC78:AO78 AC80:AO80 AC88:AO88 AC101:AO101 K89:AO89 K11:AO25 K79:AO79 K81:AO87 K98:AO100 O69:AO70 AC76:AO76 K74:AO75 K91:AO92 AC95:AO97 M72:AO72 K32:AO41 K43:AO49 K52:AO66">
    <cfRule type="expression" dxfId="111" priority="112">
      <formula>K$7="F"</formula>
    </cfRule>
    <cfRule type="expression" dxfId="110" priority="113">
      <formula>OR(WEEKDAY(K$6)=1,WEEKDAY(K$6)=7)</formula>
    </cfRule>
  </conditionalFormatting>
  <conditionalFormatting sqref="K69">
    <cfRule type="expression" dxfId="109" priority="99">
      <formula>K$6=""</formula>
    </cfRule>
  </conditionalFormatting>
  <conditionalFormatting sqref="K69">
    <cfRule type="expression" dxfId="108" priority="100">
      <formula>K$7="F"</formula>
    </cfRule>
    <cfRule type="expression" dxfId="107" priority="101">
      <formula>OR(WEEKDAY(K$6)=1,WEEKDAY(K$6)=7)</formula>
    </cfRule>
  </conditionalFormatting>
  <conditionalFormatting sqref="K70:L70">
    <cfRule type="expression" dxfId="106" priority="96">
      <formula>K$6=""</formula>
    </cfRule>
  </conditionalFormatting>
  <conditionalFormatting sqref="K70:L70">
    <cfRule type="expression" dxfId="105" priority="97">
      <formula>K$7="F"</formula>
    </cfRule>
    <cfRule type="expression" dxfId="104" priority="98">
      <formula>OR(WEEKDAY(K$6)=1,WEEKDAY(K$6)=7)</formula>
    </cfRule>
  </conditionalFormatting>
  <conditionalFormatting sqref="K72">
    <cfRule type="expression" dxfId="103" priority="93">
      <formula>K$6=""</formula>
    </cfRule>
  </conditionalFormatting>
  <conditionalFormatting sqref="K72">
    <cfRule type="expression" dxfId="102" priority="94">
      <formula>K$7="F"</formula>
    </cfRule>
    <cfRule type="expression" dxfId="101" priority="95">
      <formula>OR(WEEKDAY(K$6)=1,WEEKDAY(K$6)=7)</formula>
    </cfRule>
  </conditionalFormatting>
  <conditionalFormatting sqref="K50">
    <cfRule type="expression" dxfId="100" priority="90">
      <formula>K$6=""</formula>
    </cfRule>
  </conditionalFormatting>
  <conditionalFormatting sqref="K50">
    <cfRule type="expression" dxfId="99" priority="91">
      <formula>K$7="F"</formula>
    </cfRule>
    <cfRule type="expression" dxfId="98" priority="92">
      <formula>OR(WEEKDAY(K$6)=1,WEEKDAY(K$6)=7)</formula>
    </cfRule>
  </conditionalFormatting>
  <conditionalFormatting sqref="K42">
    <cfRule type="expression" dxfId="97" priority="87">
      <formula>K$6=""</formula>
    </cfRule>
  </conditionalFormatting>
  <conditionalFormatting sqref="K42">
    <cfRule type="expression" dxfId="96" priority="88">
      <formula>K$7="F"</formula>
    </cfRule>
    <cfRule type="expression" dxfId="95" priority="89">
      <formula>OR(WEEKDAY(K$6)=1,WEEKDAY(K$6)=7)</formula>
    </cfRule>
  </conditionalFormatting>
  <conditionalFormatting sqref="R31 U31">
    <cfRule type="expression" dxfId="94" priority="259">
      <formula>N$7="F"</formula>
    </cfRule>
    <cfRule type="expression" dxfId="93" priority="260">
      <formula>OR(WEEKDAY(N$6)=1,WEEKDAY(N$6)=7)</formula>
    </cfRule>
  </conditionalFormatting>
  <conditionalFormatting sqref="AL10:AO10">
    <cfRule type="expression" dxfId="92" priority="72">
      <formula>AL$6=""</formula>
    </cfRule>
  </conditionalFormatting>
  <conditionalFormatting sqref="AB10:AO10">
    <cfRule type="expression" dxfId="91" priority="73">
      <formula>AB$7="F"</formula>
    </cfRule>
    <cfRule type="expression" dxfId="90" priority="74">
      <formula>OR(WEEKDAY(AB$6)=1,WEEKDAY(AB$6)=7)</formula>
    </cfRule>
  </conditionalFormatting>
  <conditionalFormatting sqref="S31:T31">
    <cfRule type="expression" dxfId="89" priority="70">
      <formula>S$7="F"</formula>
    </cfRule>
    <cfRule type="expression" dxfId="88" priority="71">
      <formula>OR(WEEKDAY(S$6)=1,WEEKDAY(S$6)=7)</formula>
    </cfRule>
  </conditionalFormatting>
  <conditionalFormatting sqref="M76:AB76">
    <cfRule type="expression" dxfId="87" priority="68">
      <formula>M$7="F"</formula>
    </cfRule>
    <cfRule type="expression" dxfId="86" priority="69">
      <formula>OR(WEEKDAY(M$6)=1,WEEKDAY(M$6)=7)</formula>
    </cfRule>
  </conditionalFormatting>
  <conditionalFormatting sqref="K76">
    <cfRule type="expression" dxfId="85" priority="65">
      <formula>K$6=""</formula>
    </cfRule>
  </conditionalFormatting>
  <conditionalFormatting sqref="K76">
    <cfRule type="expression" dxfId="84" priority="66">
      <formula>K$7="F"</formula>
    </cfRule>
    <cfRule type="expression" dxfId="83" priority="67">
      <formula>OR(WEEKDAY(K$6)=1,WEEKDAY(K$6)=7)</formula>
    </cfRule>
  </conditionalFormatting>
  <conditionalFormatting sqref="M78:AB78">
    <cfRule type="expression" dxfId="82" priority="58">
      <formula>M$7="F"</formula>
    </cfRule>
    <cfRule type="expression" dxfId="81" priority="59">
      <formula>OR(WEEKDAY(M$6)=1,WEEKDAY(M$6)=7)</formula>
    </cfRule>
  </conditionalFormatting>
  <conditionalFormatting sqref="K78">
    <cfRule type="expression" dxfId="80" priority="55">
      <formula>K$6=""</formula>
    </cfRule>
  </conditionalFormatting>
  <conditionalFormatting sqref="K78">
    <cfRule type="expression" dxfId="79" priority="56">
      <formula>K$7="F"</formula>
    </cfRule>
    <cfRule type="expression" dxfId="78" priority="57">
      <formula>OR(WEEKDAY(K$6)=1,WEEKDAY(K$6)=7)</formula>
    </cfRule>
  </conditionalFormatting>
  <conditionalFormatting sqref="M80:AB80">
    <cfRule type="expression" dxfId="77" priority="53">
      <formula>M$7="F"</formula>
    </cfRule>
    <cfRule type="expression" dxfId="76" priority="54">
      <formula>OR(WEEKDAY(M$6)=1,WEEKDAY(M$6)=7)</formula>
    </cfRule>
  </conditionalFormatting>
  <conditionalFormatting sqref="K80">
    <cfRule type="expression" dxfId="75" priority="50">
      <formula>K$6=""</formula>
    </cfRule>
  </conditionalFormatting>
  <conditionalFormatting sqref="K80">
    <cfRule type="expression" dxfId="74" priority="51">
      <formula>K$7="F"</formula>
    </cfRule>
    <cfRule type="expression" dxfId="73" priority="52">
      <formula>OR(WEEKDAY(K$6)=1,WEEKDAY(K$6)=7)</formula>
    </cfRule>
  </conditionalFormatting>
  <conditionalFormatting sqref="M88:AB88">
    <cfRule type="expression" dxfId="72" priority="48">
      <formula>M$7="F"</formula>
    </cfRule>
    <cfRule type="expression" dxfId="71" priority="49">
      <formula>OR(WEEKDAY(M$6)=1,WEEKDAY(M$6)=7)</formula>
    </cfRule>
  </conditionalFormatting>
  <conditionalFormatting sqref="K88">
    <cfRule type="expression" dxfId="70" priority="45">
      <formula>K$6=""</formula>
    </cfRule>
  </conditionalFormatting>
  <conditionalFormatting sqref="K88">
    <cfRule type="expression" dxfId="69" priority="46">
      <formula>K$7="F"</formula>
    </cfRule>
    <cfRule type="expression" dxfId="68" priority="47">
      <formula>OR(WEEKDAY(K$6)=1,WEEKDAY(K$6)=7)</formula>
    </cfRule>
  </conditionalFormatting>
  <conditionalFormatting sqref="M90:AB90">
    <cfRule type="expression" dxfId="67" priority="43">
      <formula>M$7="F"</formula>
    </cfRule>
    <cfRule type="expression" dxfId="66" priority="44">
      <formula>OR(WEEKDAY(M$6)=1,WEEKDAY(M$6)=7)</formula>
    </cfRule>
  </conditionalFormatting>
  <conditionalFormatting sqref="K90">
    <cfRule type="expression" dxfId="65" priority="40">
      <formula>K$6=""</formula>
    </cfRule>
  </conditionalFormatting>
  <conditionalFormatting sqref="K90">
    <cfRule type="expression" dxfId="64" priority="41">
      <formula>K$7="F"</formula>
    </cfRule>
    <cfRule type="expression" dxfId="63" priority="42">
      <formula>OR(WEEKDAY(K$6)=1,WEEKDAY(K$6)=7)</formula>
    </cfRule>
  </conditionalFormatting>
  <conditionalFormatting sqref="M93:AB93">
    <cfRule type="expression" dxfId="62" priority="38">
      <formula>M$7="F"</formula>
    </cfRule>
    <cfRule type="expression" dxfId="61" priority="39">
      <formula>OR(WEEKDAY(M$6)=1,WEEKDAY(M$6)=7)</formula>
    </cfRule>
  </conditionalFormatting>
  <conditionalFormatting sqref="K93">
    <cfRule type="expression" dxfId="60" priority="35">
      <formula>K$6=""</formula>
    </cfRule>
  </conditionalFormatting>
  <conditionalFormatting sqref="K93">
    <cfRule type="expression" dxfId="59" priority="36">
      <formula>K$7="F"</formula>
    </cfRule>
    <cfRule type="expression" dxfId="58" priority="37">
      <formula>OR(WEEKDAY(K$6)=1,WEEKDAY(K$6)=7)</formula>
    </cfRule>
  </conditionalFormatting>
  <conditionalFormatting sqref="M95:AB95">
    <cfRule type="expression" dxfId="57" priority="33">
      <formula>M$7="F"</formula>
    </cfRule>
    <cfRule type="expression" dxfId="56" priority="34">
      <formula>OR(WEEKDAY(M$6)=1,WEEKDAY(M$6)=7)</formula>
    </cfRule>
  </conditionalFormatting>
  <conditionalFormatting sqref="K95">
    <cfRule type="expression" dxfId="55" priority="30">
      <formula>K$6=""</formula>
    </cfRule>
  </conditionalFormatting>
  <conditionalFormatting sqref="K95">
    <cfRule type="expression" dxfId="54" priority="31">
      <formula>K$7="F"</formula>
    </cfRule>
    <cfRule type="expression" dxfId="53" priority="32">
      <formula>OR(WEEKDAY(K$6)=1,WEEKDAY(K$6)=7)</formula>
    </cfRule>
  </conditionalFormatting>
  <conditionalFormatting sqref="M96:AB96">
    <cfRule type="expression" dxfId="52" priority="23">
      <formula>M$7="F"</formula>
    </cfRule>
    <cfRule type="expression" dxfId="51" priority="24">
      <formula>OR(WEEKDAY(M$6)=1,WEEKDAY(M$6)=7)</formula>
    </cfRule>
  </conditionalFormatting>
  <conditionalFormatting sqref="K96">
    <cfRule type="expression" dxfId="50" priority="20">
      <formula>K$6=""</formula>
    </cfRule>
  </conditionalFormatting>
  <conditionalFormatting sqref="K96">
    <cfRule type="expression" dxfId="49" priority="21">
      <formula>K$7="F"</formula>
    </cfRule>
    <cfRule type="expression" dxfId="48" priority="22">
      <formula>OR(WEEKDAY(K$6)=1,WEEKDAY(K$6)=7)</formula>
    </cfRule>
  </conditionalFormatting>
  <conditionalFormatting sqref="M97:AB97">
    <cfRule type="expression" dxfId="47" priority="18">
      <formula>M$7="F"</formula>
    </cfRule>
    <cfRule type="expression" dxfId="46" priority="19">
      <formula>OR(WEEKDAY(M$6)=1,WEEKDAY(M$6)=7)</formula>
    </cfRule>
  </conditionalFormatting>
  <conditionalFormatting sqref="K97">
    <cfRule type="expression" dxfId="45" priority="15">
      <formula>K$6=""</formula>
    </cfRule>
  </conditionalFormatting>
  <conditionalFormatting sqref="K97">
    <cfRule type="expression" dxfId="44" priority="16">
      <formula>K$7="F"</formula>
    </cfRule>
    <cfRule type="expression" dxfId="43" priority="17">
      <formula>OR(WEEKDAY(K$6)=1,WEEKDAY(K$6)=7)</formula>
    </cfRule>
  </conditionalFormatting>
  <conditionalFormatting sqref="M101:AB101">
    <cfRule type="expression" dxfId="42" priority="13">
      <formula>M$7="F"</formula>
    </cfRule>
    <cfRule type="expression" dxfId="41" priority="14">
      <formula>OR(WEEKDAY(M$6)=1,WEEKDAY(M$6)=7)</formula>
    </cfRule>
  </conditionalFormatting>
  <conditionalFormatting sqref="K101">
    <cfRule type="expression" dxfId="40" priority="10">
      <formula>K$6=""</formula>
    </cfRule>
  </conditionalFormatting>
  <conditionalFormatting sqref="K101">
    <cfRule type="expression" dxfId="39" priority="11">
      <formula>K$7="F"</formula>
    </cfRule>
    <cfRule type="expression" dxfId="38" priority="12">
      <formula>OR(WEEKDAY(K$6)=1,WEEKDAY(K$6)=7)</formula>
    </cfRule>
  </conditionalFormatting>
  <conditionalFormatting sqref="K26:AB26">
    <cfRule type="expression" dxfId="37" priority="8">
      <formula>K$7="F"</formula>
    </cfRule>
    <cfRule type="expression" dxfId="36" priority="9">
      <formula>OR(WEEKDAY(K$6)=1,WEEKDAY(K$6)=7)</formula>
    </cfRule>
  </conditionalFormatting>
  <conditionalFormatting sqref="K67:AB67">
    <cfRule type="expression" dxfId="35" priority="6">
      <formula>K$7="F"</formula>
    </cfRule>
    <cfRule type="expression" dxfId="34" priority="7">
      <formula>OR(WEEKDAY(K$6)=1,WEEKDAY(K$6)=7)</formula>
    </cfRule>
  </conditionalFormatting>
  <conditionalFormatting sqref="M73:AB73">
    <cfRule type="expression" dxfId="33" priority="4">
      <formula>M$7="F"</formula>
    </cfRule>
    <cfRule type="expression" dxfId="32" priority="5">
      <formula>OR(WEEKDAY(M$6)=1,WEEKDAY(M$6)=7)</formula>
    </cfRule>
  </conditionalFormatting>
  <conditionalFormatting sqref="K73">
    <cfRule type="expression" dxfId="31" priority="1">
      <formula>K$6=""</formula>
    </cfRule>
  </conditionalFormatting>
  <conditionalFormatting sqref="K73">
    <cfRule type="expression" dxfId="30" priority="2">
      <formula>K$7="F"</formula>
    </cfRule>
    <cfRule type="expression" dxfId="29" priority="3">
      <formula>OR(WEEKDAY(K$6)=1,WEEKDAY(K$6)=7)</formula>
    </cfRule>
  </conditionalFormatting>
  <conditionalFormatting sqref="AA10">
    <cfRule type="expression" dxfId="28" priority="269">
      <formula>Z$7="F"</formula>
    </cfRule>
    <cfRule type="expression" dxfId="27" priority="270">
      <formula>OR(WEEKDAY(Z$6)=1,WEEKDAY(Z$6)=7)</formula>
    </cfRule>
  </conditionalFormatting>
  <hyperlinks>
    <hyperlink ref="G12" r:id="rId1"/>
    <hyperlink ref="G11" r:id="rId2"/>
    <hyperlink ref="G13" r:id="rId3"/>
    <hyperlink ref="G14" r:id="rId4"/>
    <hyperlink ref="G15" r:id="rId5"/>
    <hyperlink ref="G17" r:id="rId6"/>
    <hyperlink ref="G20" r:id="rId7"/>
    <hyperlink ref="G22" r:id="rId8"/>
    <hyperlink ref="G23" r:id="rId9"/>
    <hyperlink ref="G25" r:id="rId10"/>
    <hyperlink ref="G27" r:id="rId11"/>
    <hyperlink ref="G28" r:id="rId12"/>
    <hyperlink ref="G33" r:id="rId13"/>
    <hyperlink ref="G35" r:id="rId14"/>
    <hyperlink ref="G36" r:id="rId15"/>
    <hyperlink ref="G39" r:id="rId16"/>
    <hyperlink ref="G41" r:id="rId17"/>
    <hyperlink ref="G43" r:id="rId18"/>
    <hyperlink ref="G45" r:id="rId19"/>
    <hyperlink ref="G46" r:id="rId20"/>
    <hyperlink ref="G47" r:id="rId21"/>
    <hyperlink ref="G48" r:id="rId22"/>
    <hyperlink ref="G49" r:id="rId23"/>
    <hyperlink ref="G50" r:id="rId24"/>
    <hyperlink ref="G51" r:id="rId25"/>
    <hyperlink ref="G56" r:id="rId26"/>
    <hyperlink ref="G57" r:id="rId27"/>
    <hyperlink ref="G58" r:id="rId28"/>
    <hyperlink ref="G59" r:id="rId29"/>
    <hyperlink ref="G60" r:id="rId30"/>
    <hyperlink ref="G61" r:id="rId31"/>
    <hyperlink ref="G64" r:id="rId32"/>
    <hyperlink ref="G65" r:id="rId33"/>
    <hyperlink ref="G68" r:id="rId34"/>
    <hyperlink ref="G77" r:id="rId35"/>
    <hyperlink ref="G87" r:id="rId36"/>
    <hyperlink ref="G99" r:id="rId37"/>
    <hyperlink ref="G42" r:id="rId38"/>
    <hyperlink ref="G44" r:id="rId39"/>
    <hyperlink ref="G53" r:id="rId40"/>
    <hyperlink ref="G66" r:id="rId41"/>
    <hyperlink ref="G85" r:id="rId42"/>
    <hyperlink ref="G29" r:id="rId43"/>
    <hyperlink ref="G31" r:id="rId44"/>
    <hyperlink ref="G71" r:id="rId45"/>
    <hyperlink ref="G69" r:id="rId46"/>
    <hyperlink ref="G75" r:id="rId47"/>
    <hyperlink ref="G70" r:id="rId48"/>
    <hyperlink ref="G100" r:id="rId49"/>
    <hyperlink ref="G40" r:id="rId50"/>
    <hyperlink ref="G24" r:id="rId51"/>
    <hyperlink ref="G98" r:id="rId52"/>
    <hyperlink ref="G19" r:id="rId53"/>
    <hyperlink ref="G54" r:id="rId54"/>
    <hyperlink ref="G55" r:id="rId55"/>
    <hyperlink ref="G81" r:id="rId56"/>
    <hyperlink ref="G38" r:id="rId57"/>
    <hyperlink ref="G16" r:id="rId58"/>
    <hyperlink ref="G82" r:id="rId59"/>
    <hyperlink ref="G79" r:id="rId60"/>
    <hyperlink ref="G18" r:id="rId61"/>
    <hyperlink ref="G32" r:id="rId62"/>
    <hyperlink ref="G37" r:id="rId63"/>
    <hyperlink ref="G34" r:id="rId64"/>
    <hyperlink ref="G86" r:id="rId65"/>
    <hyperlink ref="G52" r:id="rId66"/>
    <hyperlink ref="G89" r:id="rId67"/>
    <hyperlink ref="G91" r:id="rId68"/>
    <hyperlink ref="G10" r:id="rId69"/>
    <hyperlink ref="G9" r:id="rId70"/>
    <hyperlink ref="G76" r:id="rId71"/>
    <hyperlink ref="G80" r:id="rId72"/>
    <hyperlink ref="G88" r:id="rId73"/>
    <hyperlink ref="G90" r:id="rId74"/>
    <hyperlink ref="G93" r:id="rId75"/>
    <hyperlink ref="G95" r:id="rId76"/>
    <hyperlink ref="G96" r:id="rId77"/>
    <hyperlink ref="G97" r:id="rId78"/>
    <hyperlink ref="G101" r:id="rId79"/>
    <hyperlink ref="G67" r:id="rId80"/>
    <hyperlink ref="G73" r:id="rId81"/>
  </hyperlinks>
  <printOptions horizontalCentered="1" verticalCentered="1"/>
  <pageMargins left="0" right="0" top="0" bottom="0" header="0" footer="0"/>
  <pageSetup paperSize="9" scale="33" fitToHeight="0" orientation="landscape" r:id="rId82"/>
  <headerFooter alignWithMargins="0">
    <oddFooter>&amp;R&amp;8&amp;F  &amp;A  &amp;D  fel</oddFooter>
  </headerFooter>
  <drawing r:id="rId83"/>
  <legacyDrawing r:id="rId84"/>
  <tableParts count="1">
    <tablePart r:id="rId85"/>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3">
    <tabColor rgb="FFFFFF99"/>
    <pageSetUpPr fitToPage="1"/>
  </sheetPr>
  <dimension ref="A1:AR570"/>
  <sheetViews>
    <sheetView showZeros="0" tabSelected="1" zoomScale="70" zoomScaleNormal="70" zoomScaleSheetLayoutView="40" workbookViewId="0">
      <pane xSplit="4" ySplit="8" topLeftCell="E72" activePane="bottomRight" state="frozen"/>
      <selection activeCell="C39" sqref="C39"/>
      <selection pane="topRight" activeCell="C39" sqref="C39"/>
      <selection pane="bottomLeft" activeCell="C39" sqref="C39"/>
      <selection pane="bottomRight" activeCell="AA81" sqref="AA81"/>
    </sheetView>
  </sheetViews>
  <sheetFormatPr baseColWidth="10" defaultColWidth="11.42578125" defaultRowHeight="19.5" x14ac:dyDescent="0.2"/>
  <cols>
    <col min="1" max="1" width="22.140625" style="5" customWidth="1"/>
    <col min="2" max="2" width="10.140625" style="4" customWidth="1"/>
    <col min="3" max="3" width="13" style="141" customWidth="1"/>
    <col min="4" max="4" width="49.28515625" style="17" bestFit="1" customWidth="1"/>
    <col min="5" max="5" width="13" style="4" customWidth="1"/>
    <col min="6" max="6" width="16.28515625" style="181" bestFit="1" customWidth="1"/>
    <col min="7" max="7" width="28" style="279" customWidth="1"/>
    <col min="8" max="8" width="17.85546875" style="135" customWidth="1"/>
    <col min="9" max="9" width="16.42578125" style="135" customWidth="1"/>
    <col min="10" max="10" width="17.42578125" style="135" bestFit="1" customWidth="1"/>
    <col min="11" max="19" width="5.7109375" style="63" customWidth="1"/>
    <col min="20" max="20" width="6.7109375" style="63" customWidth="1"/>
    <col min="21" max="21" width="6.28515625" style="63" customWidth="1"/>
    <col min="22" max="29" width="6.7109375" style="63" customWidth="1"/>
    <col min="30" max="30" width="7.28515625" style="63" customWidth="1"/>
    <col min="31" max="31" width="6.7109375" style="63" customWidth="1"/>
    <col min="32" max="39" width="7.28515625" style="63" customWidth="1"/>
    <col min="40" max="41" width="5.7109375" style="63" customWidth="1"/>
    <col min="42" max="42" width="22.28515625" style="67" customWidth="1"/>
    <col min="43" max="16384" width="11.42578125" style="59"/>
  </cols>
  <sheetData>
    <row r="1" spans="1:44" s="19" customFormat="1" ht="41.25" customHeight="1" thickBot="1" x14ac:dyDescent="0.35">
      <c r="A1" s="5"/>
      <c r="B1" s="4"/>
      <c r="C1" s="141"/>
      <c r="D1" s="248">
        <v>44105</v>
      </c>
      <c r="E1" s="4"/>
      <c r="F1" s="18"/>
      <c r="G1" s="267"/>
      <c r="H1" s="132"/>
      <c r="I1" s="132"/>
      <c r="J1" s="204"/>
      <c r="K1" s="198" t="s">
        <v>15</v>
      </c>
      <c r="L1" s="204"/>
      <c r="M1" s="132"/>
      <c r="N1" s="132"/>
      <c r="O1" s="132"/>
      <c r="P1" s="132"/>
      <c r="Q1" s="132"/>
      <c r="R1" s="132"/>
      <c r="S1" s="132"/>
      <c r="T1" s="204"/>
      <c r="U1" s="204"/>
      <c r="V1" s="204"/>
      <c r="W1" s="132"/>
      <c r="X1" s="132"/>
      <c r="Y1" s="132"/>
      <c r="Z1" s="132"/>
      <c r="AA1" s="204"/>
      <c r="AB1" s="204"/>
      <c r="AC1" s="132"/>
      <c r="AD1" s="132"/>
      <c r="AE1" s="132"/>
      <c r="AG1" s="132"/>
      <c r="AH1" s="204"/>
      <c r="AI1" s="205">
        <f>MONTH(D1)</f>
        <v>10</v>
      </c>
      <c r="AJ1" s="346" t="str">
        <f>TEXT(DATE(YEAR(D1),MONTH(D1),DAY(D1)),"MMMM")</f>
        <v>Oktober</v>
      </c>
      <c r="AK1" s="346"/>
      <c r="AL1" s="346"/>
      <c r="AM1" s="346"/>
      <c r="AN1" s="346"/>
      <c r="AO1" s="347">
        <f>YEAR(D1)</f>
        <v>2020</v>
      </c>
      <c r="AP1" s="347"/>
      <c r="AR1" s="206"/>
    </row>
    <row r="2" spans="1:44" s="24" customFormat="1" ht="15" customHeight="1" x14ac:dyDescent="0.2">
      <c r="A2" s="5"/>
      <c r="B2" s="4"/>
      <c r="C2" s="141"/>
      <c r="D2" s="20"/>
      <c r="E2" s="104"/>
      <c r="F2" s="182"/>
      <c r="G2" s="268"/>
      <c r="H2" s="133"/>
      <c r="I2" s="133"/>
      <c r="J2" s="133"/>
      <c r="K2" s="62"/>
      <c r="L2" s="22"/>
      <c r="M2" s="22"/>
      <c r="N2" s="22"/>
      <c r="O2" s="22"/>
      <c r="P2" s="23"/>
      <c r="Q2" s="22"/>
      <c r="R2" s="22"/>
      <c r="S2" s="22"/>
      <c r="T2" s="22"/>
      <c r="U2" s="62"/>
      <c r="V2" s="62"/>
      <c r="W2" s="62"/>
      <c r="X2" s="22"/>
      <c r="Y2" s="22"/>
      <c r="Z2" s="22"/>
      <c r="AA2" s="22"/>
      <c r="AB2" s="62"/>
      <c r="AC2" s="62"/>
      <c r="AD2" s="22"/>
      <c r="AE2" s="22"/>
      <c r="AF2" s="22"/>
      <c r="AG2" s="22"/>
      <c r="AH2" s="22"/>
      <c r="AI2" s="62"/>
      <c r="AJ2" s="62"/>
      <c r="AK2" s="22"/>
      <c r="AL2" s="22"/>
      <c r="AM2" s="22"/>
      <c r="AN2" s="22"/>
      <c r="AO2" s="22"/>
    </row>
    <row r="3" spans="1:44" s="24" customFormat="1" ht="35.25" customHeight="1" x14ac:dyDescent="0.2">
      <c r="A3" s="5"/>
      <c r="B3" s="4"/>
      <c r="C3" s="141"/>
      <c r="D3" s="20"/>
      <c r="E3" s="104"/>
      <c r="F3" s="182"/>
      <c r="G3" s="268"/>
      <c r="H3" s="133"/>
      <c r="I3" s="133"/>
      <c r="J3" s="133"/>
      <c r="K3" s="62"/>
      <c r="L3" s="306"/>
      <c r="M3" s="320" t="s">
        <v>16</v>
      </c>
      <c r="N3" s="339"/>
      <c r="O3" s="323">
        <v>381489</v>
      </c>
      <c r="P3" s="324"/>
      <c r="Q3" s="324"/>
      <c r="R3" s="325"/>
      <c r="S3" s="244"/>
      <c r="T3" s="321" t="s">
        <v>16</v>
      </c>
      <c r="U3" s="322"/>
      <c r="V3" s="326">
        <v>361241</v>
      </c>
      <c r="W3" s="327"/>
      <c r="X3" s="327"/>
      <c r="Y3" s="328"/>
      <c r="Z3" s="245"/>
      <c r="AA3" s="245"/>
      <c r="AB3" s="307"/>
      <c r="AC3" s="321" t="s">
        <v>16</v>
      </c>
      <c r="AD3" s="322"/>
      <c r="AE3" s="331">
        <v>361240</v>
      </c>
      <c r="AF3" s="332"/>
      <c r="AG3" s="332"/>
      <c r="AH3" s="333"/>
      <c r="AI3" s="62"/>
      <c r="AJ3" s="62"/>
      <c r="AK3" s="319"/>
      <c r="AL3" s="319"/>
      <c r="AM3" s="319"/>
      <c r="AN3" s="319"/>
      <c r="AO3" s="319"/>
      <c r="AP3" s="319"/>
    </row>
    <row r="4" spans="1:44" s="123" customFormat="1" ht="33" customHeight="1" x14ac:dyDescent="0.3">
      <c r="A4" s="231">
        <f>SUBTOTAL(102,tab_Anwesenheit4567910111314[TAS])</f>
        <v>74</v>
      </c>
      <c r="B4" s="129" t="s">
        <v>169</v>
      </c>
      <c r="C4" s="142"/>
      <c r="D4" s="23"/>
      <c r="E4" s="120"/>
      <c r="F4" s="183"/>
      <c r="G4" s="269"/>
      <c r="H4" s="134"/>
      <c r="I4" s="134"/>
      <c r="J4" s="134"/>
      <c r="K4" s="172"/>
      <c r="L4" s="122"/>
      <c r="M4" s="122"/>
      <c r="N4" s="122"/>
      <c r="O4" s="329">
        <f>COUNTIFS(tab_Anwesenheit4567910111314[[#All],[TAS]],O3)</f>
        <v>5</v>
      </c>
      <c r="P4" s="329"/>
      <c r="Q4" s="329"/>
      <c r="R4" s="329"/>
      <c r="S4" s="246"/>
      <c r="T4" s="246"/>
      <c r="U4" s="247"/>
      <c r="V4" s="329">
        <f>COUNTIFS(tab_Anwesenheit4567910111314[[#All],[TAS]],V3)</f>
        <v>48</v>
      </c>
      <c r="W4" s="329"/>
      <c r="X4" s="329"/>
      <c r="Y4" s="329"/>
      <c r="Z4" s="246"/>
      <c r="AA4" s="246"/>
      <c r="AB4" s="247"/>
      <c r="AC4" s="247"/>
      <c r="AD4" s="246"/>
      <c r="AE4" s="329">
        <f>COUNTIFS(tab_Anwesenheit4567910111314[[#All],[TAS]],AE3)</f>
        <v>21</v>
      </c>
      <c r="AF4" s="329"/>
      <c r="AG4" s="329"/>
      <c r="AH4" s="329"/>
      <c r="AI4" s="172"/>
      <c r="AJ4" s="172"/>
      <c r="AK4" s="309" t="s">
        <v>166</v>
      </c>
      <c r="AL4" s="122"/>
      <c r="AM4" s="122"/>
      <c r="AN4" s="122"/>
      <c r="AO4" s="330">
        <f>COUNT(tab_Anwesenheit4567910111314[TAS])</f>
        <v>74</v>
      </c>
      <c r="AP4" s="330"/>
    </row>
    <row r="5" spans="1:44" s="123" customFormat="1" ht="33" customHeight="1" x14ac:dyDescent="0.3">
      <c r="A5" s="231"/>
      <c r="B5" s="129"/>
      <c r="C5" s="142"/>
      <c r="D5" s="23"/>
      <c r="E5" s="120"/>
      <c r="F5" s="183"/>
      <c r="G5" s="269"/>
      <c r="H5" s="134"/>
      <c r="I5" s="134"/>
      <c r="J5" s="134"/>
      <c r="K5" s="172"/>
      <c r="L5" s="172"/>
      <c r="M5" s="172"/>
      <c r="N5" s="172"/>
      <c r="O5" s="225"/>
      <c r="P5" s="225"/>
      <c r="Q5" s="225"/>
      <c r="R5" s="225"/>
      <c r="S5" s="172"/>
      <c r="T5" s="172"/>
      <c r="U5" s="172"/>
      <c r="V5" s="225"/>
      <c r="W5" s="225"/>
      <c r="X5" s="225"/>
      <c r="Y5" s="225"/>
      <c r="Z5" s="172"/>
      <c r="AA5" s="172"/>
      <c r="AB5" s="172"/>
      <c r="AC5" s="172"/>
      <c r="AD5" s="172"/>
      <c r="AE5" s="225"/>
      <c r="AF5" s="225"/>
      <c r="AG5" s="225"/>
      <c r="AH5" s="225"/>
      <c r="AI5" s="172"/>
      <c r="AJ5" s="172"/>
      <c r="AK5" s="225"/>
      <c r="AL5" s="172"/>
      <c r="AM5" s="172"/>
      <c r="AN5" s="172"/>
      <c r="AO5" s="225"/>
      <c r="AP5" s="225"/>
    </row>
    <row r="6" spans="1:44" s="251" customFormat="1" ht="21.75" customHeight="1" x14ac:dyDescent="0.2">
      <c r="A6" s="207"/>
      <c r="B6" s="207"/>
      <c r="C6" s="207"/>
      <c r="D6" s="207"/>
      <c r="E6" s="207"/>
      <c r="F6" s="214"/>
      <c r="G6" s="270"/>
      <c r="H6" s="214"/>
      <c r="I6" s="214"/>
      <c r="J6" s="249"/>
      <c r="K6" s="250">
        <f>$D$1</f>
        <v>44105</v>
      </c>
      <c r="L6" s="250">
        <f>IFERROR(IF(MONTH($D$1)&lt;&gt;MONTH(K$6+1),"",K$6+1),"")</f>
        <v>44106</v>
      </c>
      <c r="M6" s="250">
        <f t="shared" ref="M6:AP6" si="0">IFERROR(IF(MONTH($D$1)&lt;&gt;MONTH(L$6+1),"",L$6+1),"")</f>
        <v>44107</v>
      </c>
      <c r="N6" s="250">
        <f t="shared" si="0"/>
        <v>44108</v>
      </c>
      <c r="O6" s="250">
        <f t="shared" si="0"/>
        <v>44109</v>
      </c>
      <c r="P6" s="250">
        <f t="shared" si="0"/>
        <v>44110</v>
      </c>
      <c r="Q6" s="250">
        <f t="shared" si="0"/>
        <v>44111</v>
      </c>
      <c r="R6" s="250">
        <f t="shared" si="0"/>
        <v>44112</v>
      </c>
      <c r="S6" s="250">
        <f t="shared" si="0"/>
        <v>44113</v>
      </c>
      <c r="T6" s="250">
        <f t="shared" si="0"/>
        <v>44114</v>
      </c>
      <c r="U6" s="250">
        <f t="shared" si="0"/>
        <v>44115</v>
      </c>
      <c r="V6" s="250">
        <f t="shared" si="0"/>
        <v>44116</v>
      </c>
      <c r="W6" s="250">
        <f t="shared" si="0"/>
        <v>44117</v>
      </c>
      <c r="X6" s="250">
        <f t="shared" si="0"/>
        <v>44118</v>
      </c>
      <c r="Y6" s="250">
        <f t="shared" si="0"/>
        <v>44119</v>
      </c>
      <c r="Z6" s="250">
        <f t="shared" si="0"/>
        <v>44120</v>
      </c>
      <c r="AA6" s="250">
        <f t="shared" si="0"/>
        <v>44121</v>
      </c>
      <c r="AB6" s="250">
        <f t="shared" si="0"/>
        <v>44122</v>
      </c>
      <c r="AC6" s="250">
        <f t="shared" si="0"/>
        <v>44123</v>
      </c>
      <c r="AD6" s="250">
        <f t="shared" si="0"/>
        <v>44124</v>
      </c>
      <c r="AE6" s="250">
        <f t="shared" si="0"/>
        <v>44125</v>
      </c>
      <c r="AF6" s="250">
        <f t="shared" si="0"/>
        <v>44126</v>
      </c>
      <c r="AG6" s="250">
        <f t="shared" si="0"/>
        <v>44127</v>
      </c>
      <c r="AH6" s="250">
        <f t="shared" si="0"/>
        <v>44128</v>
      </c>
      <c r="AI6" s="250">
        <f t="shared" si="0"/>
        <v>44129</v>
      </c>
      <c r="AJ6" s="250">
        <f t="shared" si="0"/>
        <v>44130</v>
      </c>
      <c r="AK6" s="250">
        <f t="shared" si="0"/>
        <v>44131</v>
      </c>
      <c r="AL6" s="250">
        <f t="shared" si="0"/>
        <v>44132</v>
      </c>
      <c r="AM6" s="250">
        <f t="shared" si="0"/>
        <v>44133</v>
      </c>
      <c r="AN6" s="250">
        <f t="shared" si="0"/>
        <v>44134</v>
      </c>
      <c r="AO6" s="250">
        <f t="shared" si="0"/>
        <v>44135</v>
      </c>
      <c r="AP6" s="249" t="str">
        <f t="shared" si="0"/>
        <v/>
      </c>
    </row>
    <row r="7" spans="1:44" s="215" customFormat="1" ht="20.25" customHeight="1" x14ac:dyDescent="0.2">
      <c r="A7" s="208"/>
      <c r="B7" s="208"/>
      <c r="E7" s="216"/>
      <c r="F7" s="217"/>
      <c r="G7" s="271"/>
      <c r="H7" s="217"/>
      <c r="I7" s="217"/>
      <c r="J7" s="217"/>
      <c r="K7" s="252" t="str">
        <f>IFERROR(IF(VLOOKUP(K$6,tbl_Feiertage[Feiertage],1,FALSE)&lt;&gt;"","F"),"")</f>
        <v/>
      </c>
      <c r="L7" s="252" t="str">
        <f>IFERROR(IF(VLOOKUP(L$6,tbl_Feiertage[Feiertage],1,FALSE)&lt;&gt;"","F"),"")</f>
        <v/>
      </c>
      <c r="M7" s="252" t="str">
        <f>IFERROR(IF(VLOOKUP(M$6,tbl_Feiertage[Feiertage],1,FALSE)&lt;&gt;"","F"),"")</f>
        <v/>
      </c>
      <c r="N7" s="252" t="str">
        <f>IFERROR(IF(VLOOKUP(N$6,tbl_Feiertage[Feiertage],1,FALSE)&lt;&gt;"","F"),"")</f>
        <v/>
      </c>
      <c r="O7" s="252" t="str">
        <f>IFERROR(IF(VLOOKUP(O$6,tbl_Feiertage[Feiertage],1,FALSE)&lt;&gt;"","F"),"")</f>
        <v/>
      </c>
      <c r="P7" s="252" t="str">
        <f>IFERROR(IF(VLOOKUP(P$6,tbl_Feiertage[Feiertage],1,FALSE)&lt;&gt;"","F"),"")</f>
        <v/>
      </c>
      <c r="Q7" s="252" t="str">
        <f>IFERROR(IF(VLOOKUP(Q$6,tbl_Feiertage[Feiertage],1,FALSE)&lt;&gt;"","F"),"")</f>
        <v/>
      </c>
      <c r="R7" s="252" t="str">
        <f>IFERROR(IF(VLOOKUP(R$6,tbl_Feiertage[Feiertage],1,FALSE)&lt;&gt;"","F"),"")</f>
        <v/>
      </c>
      <c r="S7" s="252" t="str">
        <f>IFERROR(IF(VLOOKUP(S$6,tbl_Feiertage[Feiertage],1,FALSE)&lt;&gt;"","F"),"")</f>
        <v/>
      </c>
      <c r="T7" s="252" t="str">
        <f>IFERROR(IF(VLOOKUP(T$6,tbl_Feiertage[Feiertage],1,FALSE)&lt;&gt;"","F"),"")</f>
        <v/>
      </c>
      <c r="U7" s="252" t="str">
        <f>IFERROR(IF(VLOOKUP(U$6,tbl_Feiertage[Feiertage],1,FALSE)&lt;&gt;"","F"),"")</f>
        <v/>
      </c>
      <c r="V7" s="252" t="str">
        <f>IFERROR(IF(VLOOKUP(V$6,tbl_Feiertage[Feiertage],1,FALSE)&lt;&gt;"","F"),"")</f>
        <v/>
      </c>
      <c r="W7" s="252" t="str">
        <f>IFERROR(IF(VLOOKUP(W$6,tbl_Feiertage[Feiertage],1,FALSE)&lt;&gt;"","F"),"")</f>
        <v/>
      </c>
      <c r="X7" s="252" t="str">
        <f>IFERROR(IF(VLOOKUP(X$6,tbl_Feiertage[Feiertage],1,FALSE)&lt;&gt;"","F"),"")</f>
        <v/>
      </c>
      <c r="Y7" s="252" t="str">
        <f>IFERROR(IF(VLOOKUP(Y$6,tbl_Feiertage[Feiertage],1,FALSE)&lt;&gt;"","F"),"")</f>
        <v/>
      </c>
      <c r="Z7" s="252" t="str">
        <f>IFERROR(IF(VLOOKUP(Z$6,tbl_Feiertage[Feiertage],1,FALSE)&lt;&gt;"","F"),"")</f>
        <v/>
      </c>
      <c r="AA7" s="252" t="str">
        <f>IFERROR(IF(VLOOKUP(AA$6,tbl_Feiertage[Feiertage],1,FALSE)&lt;&gt;"","F"),"")</f>
        <v/>
      </c>
      <c r="AB7" s="252" t="str">
        <f>IFERROR(IF(VLOOKUP(AB$6,tbl_Feiertage[Feiertage],1,FALSE)&lt;&gt;"","F"),"")</f>
        <v/>
      </c>
      <c r="AC7" s="252" t="str">
        <f>IFERROR(IF(VLOOKUP(AC$6,tbl_Feiertage[Feiertage],1,FALSE)&lt;&gt;"","F"),"")</f>
        <v/>
      </c>
      <c r="AD7" s="252" t="str">
        <f>IFERROR(IF(VLOOKUP(AD$6,tbl_Feiertage[Feiertage],1,FALSE)&lt;&gt;"","F"),"")</f>
        <v/>
      </c>
      <c r="AE7" s="252" t="str">
        <f>IFERROR(IF(VLOOKUP(AE$6,tbl_Feiertage[Feiertage],1,FALSE)&lt;&gt;"","F"),"")</f>
        <v/>
      </c>
      <c r="AF7" s="252" t="str">
        <f>IFERROR(IF(VLOOKUP(AF$6,tbl_Feiertage[Feiertage],1,FALSE)&lt;&gt;"","F"),"")</f>
        <v/>
      </c>
      <c r="AG7" s="252" t="str">
        <f>IFERROR(IF(VLOOKUP(AG$6,tbl_Feiertage[Feiertage],1,FALSE)&lt;&gt;"","F"),"")</f>
        <v/>
      </c>
      <c r="AH7" s="252" t="str">
        <f>IFERROR(IF(VLOOKUP(AH$6,tbl_Feiertage[Feiertage],1,FALSE)&lt;&gt;"","F"),"")</f>
        <v/>
      </c>
      <c r="AI7" s="252" t="str">
        <f>IFERROR(IF(VLOOKUP(AI$6,tbl_Feiertage[Feiertage],1,FALSE)&lt;&gt;"","F"),"")</f>
        <v/>
      </c>
      <c r="AJ7" s="252" t="str">
        <f>IFERROR(IF(VLOOKUP(AJ$6,tbl_Feiertage[Feiertage],1,FALSE)&lt;&gt;"","F"),"")</f>
        <v>F</v>
      </c>
      <c r="AK7" s="252" t="str">
        <f>IFERROR(IF(VLOOKUP(AK$6,tbl_Feiertage[Feiertage],1,FALSE)&lt;&gt;"","F"),"")</f>
        <v/>
      </c>
      <c r="AL7" s="252" t="str">
        <f>IFERROR(IF(VLOOKUP(AL$6,tbl_Feiertage[Feiertage],1,FALSE)&lt;&gt;"","F"),"")</f>
        <v/>
      </c>
      <c r="AM7" s="252" t="str">
        <f>IFERROR(IF(VLOOKUP(AM$6,tbl_Feiertage[Feiertage],1,FALSE)&lt;&gt;"","F"),"")</f>
        <v/>
      </c>
      <c r="AN7" s="252" t="str">
        <f>IFERROR(IF(VLOOKUP(AN$6,tbl_Feiertage[Feiertage],1,FALSE)&lt;&gt;"","F"),"")</f>
        <v/>
      </c>
      <c r="AO7" s="252" t="str">
        <f>IFERROR(IF(VLOOKUP(AO$6,tbl_Feiertage[Feiertage],1,FALSE)&lt;&gt;"","F"),"")</f>
        <v/>
      </c>
      <c r="AP7" s="253" t="s">
        <v>331</v>
      </c>
    </row>
    <row r="8" spans="1:44" s="224" customFormat="1" ht="48" customHeight="1" x14ac:dyDescent="0.2">
      <c r="A8" s="112" t="s">
        <v>16</v>
      </c>
      <c r="B8" s="113" t="s">
        <v>14</v>
      </c>
      <c r="C8" s="113" t="s">
        <v>8</v>
      </c>
      <c r="D8" s="114" t="s">
        <v>7</v>
      </c>
      <c r="E8" s="115" t="s">
        <v>12</v>
      </c>
      <c r="F8" s="184" t="s">
        <v>13</v>
      </c>
      <c r="G8" s="272" t="s">
        <v>238</v>
      </c>
      <c r="H8" s="136" t="s">
        <v>9</v>
      </c>
      <c r="I8" s="136" t="s">
        <v>10</v>
      </c>
      <c r="J8" s="136" t="s">
        <v>6</v>
      </c>
      <c r="K8" s="226" t="s">
        <v>137</v>
      </c>
      <c r="L8" s="226" t="s">
        <v>138</v>
      </c>
      <c r="M8" s="226" t="s">
        <v>139</v>
      </c>
      <c r="N8" s="226" t="s">
        <v>140</v>
      </c>
      <c r="O8" s="226" t="s">
        <v>141</v>
      </c>
      <c r="P8" s="226" t="s">
        <v>142</v>
      </c>
      <c r="Q8" s="226" t="s">
        <v>143</v>
      </c>
      <c r="R8" s="226" t="s">
        <v>144</v>
      </c>
      <c r="S8" s="226" t="s">
        <v>145</v>
      </c>
      <c r="T8" s="226" t="s">
        <v>146</v>
      </c>
      <c r="U8" s="226" t="s">
        <v>147</v>
      </c>
      <c r="V8" s="226" t="s">
        <v>148</v>
      </c>
      <c r="W8" s="226" t="s">
        <v>149</v>
      </c>
      <c r="X8" s="226" t="s">
        <v>150</v>
      </c>
      <c r="Y8" s="226" t="s">
        <v>151</v>
      </c>
      <c r="Z8" s="226" t="s">
        <v>152</v>
      </c>
      <c r="AA8" s="226" t="s">
        <v>153</v>
      </c>
      <c r="AB8" s="226" t="s">
        <v>154</v>
      </c>
      <c r="AC8" s="226" t="s">
        <v>155</v>
      </c>
      <c r="AD8" s="226" t="s">
        <v>156</v>
      </c>
      <c r="AE8" s="226" t="s">
        <v>157</v>
      </c>
      <c r="AF8" s="226" t="s">
        <v>158</v>
      </c>
      <c r="AG8" s="226" t="s">
        <v>159</v>
      </c>
      <c r="AH8" s="226" t="s">
        <v>160</v>
      </c>
      <c r="AI8" s="226" t="s">
        <v>161</v>
      </c>
      <c r="AJ8" s="226" t="s">
        <v>162</v>
      </c>
      <c r="AK8" s="226" t="s">
        <v>163</v>
      </c>
      <c r="AL8" s="226" t="s">
        <v>164</v>
      </c>
      <c r="AM8" s="226" t="s">
        <v>165</v>
      </c>
      <c r="AN8" s="226" t="s">
        <v>167</v>
      </c>
      <c r="AO8" s="227" t="s">
        <v>168</v>
      </c>
      <c r="AP8" s="118" t="s">
        <v>0</v>
      </c>
    </row>
    <row r="9" spans="1:44" s="224" customFormat="1" ht="22.5" customHeight="1" x14ac:dyDescent="0.2">
      <c r="A9" s="223">
        <v>381489</v>
      </c>
      <c r="B9" s="308">
        <v>16</v>
      </c>
      <c r="C9" s="115">
        <v>109</v>
      </c>
      <c r="D9" s="32" t="s">
        <v>467</v>
      </c>
      <c r="E9" s="81">
        <v>5412</v>
      </c>
      <c r="F9" s="185">
        <v>36972</v>
      </c>
      <c r="G9" s="265" t="s">
        <v>462</v>
      </c>
      <c r="H9" s="166"/>
      <c r="I9" s="71">
        <v>44095</v>
      </c>
      <c r="J9" s="71">
        <v>44729</v>
      </c>
      <c r="K9" s="37" t="s">
        <v>94</v>
      </c>
      <c r="L9" s="37" t="s">
        <v>94</v>
      </c>
      <c r="M9" s="37"/>
      <c r="N9" s="37"/>
      <c r="O9" s="37" t="s">
        <v>94</v>
      </c>
      <c r="P9" s="37" t="s">
        <v>94</v>
      </c>
      <c r="Q9" s="37" t="s">
        <v>94</v>
      </c>
      <c r="R9" s="37" t="s">
        <v>94</v>
      </c>
      <c r="S9" s="37" t="s">
        <v>94</v>
      </c>
      <c r="T9" s="96"/>
      <c r="U9" s="37"/>
      <c r="V9" s="37" t="s">
        <v>94</v>
      </c>
      <c r="W9" s="37"/>
      <c r="X9" s="37"/>
      <c r="Y9" s="37"/>
      <c r="Z9" s="37"/>
      <c r="AA9" s="96"/>
      <c r="AB9" s="37"/>
      <c r="AC9" s="16"/>
      <c r="AD9" s="16"/>
      <c r="AE9" s="37"/>
      <c r="AF9" s="37"/>
      <c r="AG9" s="37"/>
      <c r="AH9" s="37"/>
      <c r="AI9" s="37"/>
      <c r="AJ9" s="37"/>
      <c r="AK9" s="37"/>
      <c r="AL9" s="37"/>
      <c r="AM9" s="37"/>
      <c r="AN9" s="37"/>
      <c r="AO9" s="37"/>
      <c r="AP9" s="126"/>
    </row>
    <row r="10" spans="1:44" s="55" customFormat="1" ht="22.5" customHeight="1" x14ac:dyDescent="0.25">
      <c r="A10" s="223">
        <v>381489</v>
      </c>
      <c r="B10" s="308">
        <v>14</v>
      </c>
      <c r="C10" s="7">
        <v>124</v>
      </c>
      <c r="D10" s="32" t="s">
        <v>135</v>
      </c>
      <c r="E10" s="81">
        <v>4042</v>
      </c>
      <c r="F10" s="185">
        <v>36856</v>
      </c>
      <c r="G10" s="275" t="s">
        <v>241</v>
      </c>
      <c r="H10" s="166"/>
      <c r="I10" s="71">
        <v>43864</v>
      </c>
      <c r="J10" s="71">
        <v>44533</v>
      </c>
      <c r="K10" s="37" t="s">
        <v>94</v>
      </c>
      <c r="L10" s="37" t="s">
        <v>94</v>
      </c>
      <c r="M10" s="37"/>
      <c r="N10" s="37"/>
      <c r="O10" s="37" t="s">
        <v>94</v>
      </c>
      <c r="P10" s="37" t="s">
        <v>94</v>
      </c>
      <c r="Q10" s="37" t="s">
        <v>94</v>
      </c>
      <c r="R10" s="37" t="s">
        <v>94</v>
      </c>
      <c r="S10" s="37" t="s">
        <v>94</v>
      </c>
      <c r="T10" s="96"/>
      <c r="U10" s="37"/>
      <c r="V10" s="37"/>
      <c r="W10" s="37"/>
      <c r="X10" s="37"/>
      <c r="Y10" s="37"/>
      <c r="Z10" s="37"/>
      <c r="AA10" s="96"/>
      <c r="AB10" s="37"/>
      <c r="AC10" s="16"/>
      <c r="AD10" s="16"/>
      <c r="AE10" s="37"/>
      <c r="AF10" s="37"/>
      <c r="AG10" s="37"/>
      <c r="AH10" s="37"/>
      <c r="AI10" s="37"/>
      <c r="AJ10" s="37"/>
      <c r="AK10" s="37"/>
      <c r="AL10" s="37"/>
      <c r="AM10" s="37"/>
      <c r="AN10" s="37"/>
      <c r="AO10" s="37"/>
      <c r="AP10" s="126"/>
    </row>
    <row r="11" spans="1:44" s="55" customFormat="1" ht="22.5" customHeight="1" x14ac:dyDescent="0.25">
      <c r="A11" s="223">
        <v>381489</v>
      </c>
      <c r="B11" s="308">
        <v>15</v>
      </c>
      <c r="C11" s="7">
        <v>121</v>
      </c>
      <c r="D11" s="32" t="s">
        <v>219</v>
      </c>
      <c r="E11" s="107">
        <v>6443</v>
      </c>
      <c r="F11" s="70">
        <v>27145</v>
      </c>
      <c r="G11" s="273" t="s">
        <v>240</v>
      </c>
      <c r="H11" s="166"/>
      <c r="I11" s="71">
        <v>43969</v>
      </c>
      <c r="J11" s="71">
        <v>44610</v>
      </c>
      <c r="K11" s="37" t="s">
        <v>94</v>
      </c>
      <c r="L11" s="37" t="s">
        <v>94</v>
      </c>
      <c r="M11" s="37"/>
      <c r="N11" s="37"/>
      <c r="O11" s="37" t="s">
        <v>94</v>
      </c>
      <c r="P11" s="37" t="s">
        <v>94</v>
      </c>
      <c r="Q11" s="37" t="s">
        <v>94</v>
      </c>
      <c r="R11" s="37" t="s">
        <v>94</v>
      </c>
      <c r="S11" s="37" t="s">
        <v>94</v>
      </c>
      <c r="T11" s="96"/>
      <c r="U11" s="37"/>
      <c r="V11" s="37" t="s">
        <v>94</v>
      </c>
      <c r="W11" s="37"/>
      <c r="X11" s="37"/>
      <c r="Y11" s="37"/>
      <c r="Z11" s="37"/>
      <c r="AA11" s="96"/>
      <c r="AB11" s="37"/>
      <c r="AC11" s="16"/>
      <c r="AD11" s="16"/>
      <c r="AE11" s="37"/>
      <c r="AF11" s="37"/>
      <c r="AG11" s="37"/>
      <c r="AH11" s="37"/>
      <c r="AI11" s="37"/>
      <c r="AJ11" s="37"/>
      <c r="AK11" s="37"/>
      <c r="AL11" s="37"/>
      <c r="AM11" s="37"/>
      <c r="AN11" s="37"/>
      <c r="AO11" s="37"/>
      <c r="AP11" s="126"/>
    </row>
    <row r="12" spans="1:44" s="60" customFormat="1" ht="22.5" customHeight="1" x14ac:dyDescent="0.25">
      <c r="A12" s="223">
        <v>381489</v>
      </c>
      <c r="B12" s="308">
        <v>14</v>
      </c>
      <c r="C12" s="8">
        <v>115</v>
      </c>
      <c r="D12" s="32" t="s">
        <v>136</v>
      </c>
      <c r="E12" s="81">
        <v>4033</v>
      </c>
      <c r="F12" s="185">
        <v>37200</v>
      </c>
      <c r="G12" s="275" t="s">
        <v>243</v>
      </c>
      <c r="H12" s="167"/>
      <c r="I12" s="71">
        <v>43864</v>
      </c>
      <c r="J12" s="71">
        <v>44533</v>
      </c>
      <c r="K12" s="37" t="s">
        <v>94</v>
      </c>
      <c r="L12" s="37" t="s">
        <v>94</v>
      </c>
      <c r="M12" s="37"/>
      <c r="N12" s="37"/>
      <c r="O12" s="37" t="s">
        <v>94</v>
      </c>
      <c r="P12" s="37" t="s">
        <v>91</v>
      </c>
      <c r="Q12" s="37" t="s">
        <v>91</v>
      </c>
      <c r="R12" s="37" t="s">
        <v>91</v>
      </c>
      <c r="S12" s="37" t="s">
        <v>96</v>
      </c>
      <c r="T12" s="96"/>
      <c r="U12" s="37"/>
      <c r="V12" s="37"/>
      <c r="W12" s="37"/>
      <c r="X12" s="37"/>
      <c r="Y12" s="37"/>
      <c r="Z12" s="37"/>
      <c r="AA12" s="96"/>
      <c r="AB12" s="37"/>
      <c r="AC12" s="16"/>
      <c r="AD12" s="16"/>
      <c r="AE12" s="37"/>
      <c r="AF12" s="37"/>
      <c r="AG12" s="37"/>
      <c r="AH12" s="37"/>
      <c r="AI12" s="37"/>
      <c r="AJ12" s="37"/>
      <c r="AK12" s="37"/>
      <c r="AL12" s="37"/>
      <c r="AM12" s="37"/>
      <c r="AN12" s="37"/>
      <c r="AO12" s="37"/>
      <c r="AP12" s="126"/>
    </row>
    <row r="13" spans="1:44" s="60" customFormat="1" ht="22.5" customHeight="1" x14ac:dyDescent="0.25">
      <c r="A13" s="223">
        <v>381489</v>
      </c>
      <c r="B13" s="308">
        <v>15</v>
      </c>
      <c r="C13" s="8">
        <v>111</v>
      </c>
      <c r="D13" s="32" t="s">
        <v>220</v>
      </c>
      <c r="E13" s="107">
        <v>6517</v>
      </c>
      <c r="F13" s="70">
        <v>31436</v>
      </c>
      <c r="G13" s="273" t="s">
        <v>244</v>
      </c>
      <c r="H13" s="167"/>
      <c r="I13" s="71">
        <v>43969</v>
      </c>
      <c r="J13" s="71">
        <v>44610</v>
      </c>
      <c r="K13" s="37" t="s">
        <v>94</v>
      </c>
      <c r="L13" s="37" t="s">
        <v>94</v>
      </c>
      <c r="M13" s="37"/>
      <c r="N13" s="37"/>
      <c r="O13" s="37" t="s">
        <v>94</v>
      </c>
      <c r="P13" s="37" t="s">
        <v>94</v>
      </c>
      <c r="Q13" s="37" t="s">
        <v>94</v>
      </c>
      <c r="R13" s="37" t="s">
        <v>94</v>
      </c>
      <c r="S13" s="37" t="s">
        <v>94</v>
      </c>
      <c r="T13" s="96"/>
      <c r="U13" s="37"/>
      <c r="V13" s="37" t="s">
        <v>94</v>
      </c>
      <c r="W13" s="37"/>
      <c r="X13" s="37"/>
      <c r="Y13" s="37"/>
      <c r="Z13" s="37"/>
      <c r="AA13" s="96"/>
      <c r="AB13" s="37"/>
      <c r="AC13" s="16"/>
      <c r="AD13" s="16"/>
      <c r="AE13" s="37"/>
      <c r="AF13" s="37"/>
      <c r="AG13" s="37"/>
      <c r="AH13" s="37"/>
      <c r="AI13" s="37"/>
      <c r="AJ13" s="37"/>
      <c r="AK13" s="37"/>
      <c r="AL13" s="37"/>
      <c r="AM13" s="37"/>
      <c r="AN13" s="37"/>
      <c r="AO13" s="37"/>
      <c r="AP13" s="126"/>
    </row>
    <row r="14" spans="1:44" s="60" customFormat="1" ht="22.5" customHeight="1" x14ac:dyDescent="0.25">
      <c r="A14" s="223">
        <v>361241</v>
      </c>
      <c r="B14" s="6">
        <v>15</v>
      </c>
      <c r="C14" s="9">
        <v>58</v>
      </c>
      <c r="D14" s="51" t="s">
        <v>351</v>
      </c>
      <c r="E14" s="107">
        <v>6036</v>
      </c>
      <c r="F14" s="70">
        <v>35435</v>
      </c>
      <c r="G14" s="275" t="s">
        <v>293</v>
      </c>
      <c r="H14" s="71">
        <v>43969</v>
      </c>
      <c r="I14" s="71">
        <v>44032</v>
      </c>
      <c r="J14" s="71">
        <v>44610</v>
      </c>
      <c r="K14" s="37" t="s">
        <v>94</v>
      </c>
      <c r="L14" s="37" t="s">
        <v>91</v>
      </c>
      <c r="M14" s="37"/>
      <c r="N14" s="37"/>
      <c r="O14" s="37" t="s">
        <v>94</v>
      </c>
      <c r="P14" s="37" t="s">
        <v>94</v>
      </c>
      <c r="Q14" s="37" t="s">
        <v>94</v>
      </c>
      <c r="R14" s="96" t="s">
        <v>404</v>
      </c>
      <c r="S14" s="37" t="s">
        <v>94</v>
      </c>
      <c r="T14" s="96"/>
      <c r="U14" s="37"/>
      <c r="V14" s="37" t="s">
        <v>94</v>
      </c>
      <c r="W14" s="37"/>
      <c r="X14" s="37"/>
      <c r="Y14" s="37"/>
      <c r="Z14" s="37"/>
      <c r="AA14" s="96"/>
      <c r="AB14" s="37"/>
      <c r="AC14" s="16"/>
      <c r="AD14" s="16"/>
      <c r="AE14" s="37"/>
      <c r="AF14" s="37"/>
      <c r="AG14" s="37"/>
      <c r="AH14" s="37"/>
      <c r="AI14" s="37"/>
      <c r="AJ14" s="37"/>
      <c r="AK14" s="37"/>
      <c r="AL14" s="37"/>
      <c r="AM14" s="37"/>
      <c r="AN14" s="37"/>
      <c r="AO14" s="37"/>
      <c r="AP14" s="126"/>
    </row>
    <row r="15" spans="1:44" s="60" customFormat="1" ht="22.5" customHeight="1" x14ac:dyDescent="0.25">
      <c r="A15" s="223">
        <v>361241</v>
      </c>
      <c r="B15" s="6">
        <v>7</v>
      </c>
      <c r="C15" s="7">
        <v>20</v>
      </c>
      <c r="D15" s="32" t="s">
        <v>18</v>
      </c>
      <c r="E15" s="81">
        <v>6366</v>
      </c>
      <c r="F15" s="185">
        <v>32665</v>
      </c>
      <c r="G15" s="275" t="s">
        <v>245</v>
      </c>
      <c r="H15" s="71">
        <v>43522</v>
      </c>
      <c r="I15" s="71">
        <v>43629</v>
      </c>
      <c r="J15" s="71">
        <v>44155</v>
      </c>
      <c r="K15" s="37" t="s">
        <v>94</v>
      </c>
      <c r="L15" s="37" t="s">
        <v>94</v>
      </c>
      <c r="M15" s="37"/>
      <c r="N15" s="37"/>
      <c r="O15" s="37" t="s">
        <v>94</v>
      </c>
      <c r="P15" s="37" t="s">
        <v>94</v>
      </c>
      <c r="Q15" s="37" t="s">
        <v>94</v>
      </c>
      <c r="R15" s="37" t="s">
        <v>94</v>
      </c>
      <c r="S15" s="37" t="s">
        <v>94</v>
      </c>
      <c r="T15" s="96"/>
      <c r="U15" s="37"/>
      <c r="V15" s="37" t="s">
        <v>94</v>
      </c>
      <c r="W15" s="37"/>
      <c r="X15" s="37"/>
      <c r="Y15" s="37"/>
      <c r="Z15" s="37"/>
      <c r="AA15" s="96"/>
      <c r="AB15" s="37"/>
      <c r="AC15" s="16"/>
      <c r="AD15" s="16"/>
      <c r="AE15" s="37"/>
      <c r="AF15" s="37"/>
      <c r="AG15" s="37"/>
      <c r="AH15" s="37"/>
      <c r="AI15" s="37"/>
      <c r="AJ15" s="37"/>
      <c r="AK15" s="37"/>
      <c r="AL15" s="37"/>
      <c r="AM15" s="37"/>
      <c r="AN15" s="37"/>
      <c r="AO15" s="37"/>
      <c r="AP15" s="126"/>
    </row>
    <row r="16" spans="1:44" s="60" customFormat="1" ht="22.5" customHeight="1" x14ac:dyDescent="0.25">
      <c r="A16" s="223">
        <v>361241</v>
      </c>
      <c r="B16" s="6">
        <v>9</v>
      </c>
      <c r="C16" s="7">
        <v>12</v>
      </c>
      <c r="D16" s="32" t="s">
        <v>19</v>
      </c>
      <c r="E16" s="68">
        <v>3592</v>
      </c>
      <c r="F16" s="185">
        <v>36481</v>
      </c>
      <c r="G16" s="275" t="s">
        <v>246</v>
      </c>
      <c r="H16" s="71">
        <v>43578</v>
      </c>
      <c r="I16" s="71">
        <v>43661</v>
      </c>
      <c r="J16" s="71">
        <v>44213</v>
      </c>
      <c r="K16" s="37" t="s">
        <v>94</v>
      </c>
      <c r="L16" s="37" t="s">
        <v>94</v>
      </c>
      <c r="M16" s="37"/>
      <c r="N16" s="37"/>
      <c r="O16" s="37" t="s">
        <v>94</v>
      </c>
      <c r="P16" s="37" t="s">
        <v>91</v>
      </c>
      <c r="Q16" s="37" t="s">
        <v>91</v>
      </c>
      <c r="R16" s="37" t="s">
        <v>94</v>
      </c>
      <c r="S16" s="37" t="s">
        <v>94</v>
      </c>
      <c r="T16" s="96"/>
      <c r="U16" s="37"/>
      <c r="V16" s="37" t="s">
        <v>91</v>
      </c>
      <c r="W16" s="37"/>
      <c r="X16" s="37"/>
      <c r="Y16" s="37"/>
      <c r="Z16" s="37"/>
      <c r="AA16" s="96"/>
      <c r="AB16" s="37"/>
      <c r="AC16" s="16"/>
      <c r="AD16" s="16"/>
      <c r="AE16" s="37"/>
      <c r="AF16" s="37"/>
      <c r="AG16" s="37"/>
      <c r="AH16" s="37"/>
      <c r="AI16" s="37"/>
      <c r="AJ16" s="37"/>
      <c r="AK16" s="37"/>
      <c r="AL16" s="37"/>
      <c r="AM16" s="37"/>
      <c r="AN16" s="37"/>
      <c r="AO16" s="37"/>
      <c r="AP16" s="126"/>
    </row>
    <row r="17" spans="1:42" s="60" customFormat="1" ht="22.5" customHeight="1" x14ac:dyDescent="0.25">
      <c r="A17" s="223">
        <v>361241</v>
      </c>
      <c r="B17" s="6">
        <v>15</v>
      </c>
      <c r="C17" s="7">
        <v>13</v>
      </c>
      <c r="D17" s="32" t="s">
        <v>405</v>
      </c>
      <c r="E17" s="68">
        <v>6203</v>
      </c>
      <c r="F17" s="185">
        <v>37097</v>
      </c>
      <c r="G17" s="275" t="s">
        <v>406</v>
      </c>
      <c r="H17" s="71"/>
      <c r="I17" s="71">
        <v>44005</v>
      </c>
      <c r="J17" s="71">
        <v>44638</v>
      </c>
      <c r="K17" s="37" t="s">
        <v>94</v>
      </c>
      <c r="L17" s="37" t="s">
        <v>94</v>
      </c>
      <c r="M17" s="37"/>
      <c r="N17" s="37"/>
      <c r="O17" s="37" t="s">
        <v>94</v>
      </c>
      <c r="P17" s="37" t="s">
        <v>94</v>
      </c>
      <c r="Q17" s="37" t="s">
        <v>94</v>
      </c>
      <c r="R17" s="37" t="s">
        <v>94</v>
      </c>
      <c r="S17" s="37" t="s">
        <v>94</v>
      </c>
      <c r="T17" s="96"/>
      <c r="U17" s="37"/>
      <c r="V17" s="37" t="s">
        <v>94</v>
      </c>
      <c r="W17" s="37"/>
      <c r="X17" s="37"/>
      <c r="Y17" s="37"/>
      <c r="Z17" s="37"/>
      <c r="AA17" s="96"/>
      <c r="AB17" s="37"/>
      <c r="AC17" s="16"/>
      <c r="AD17" s="16"/>
      <c r="AE17" s="37"/>
      <c r="AF17" s="37"/>
      <c r="AG17" s="37"/>
      <c r="AH17" s="37"/>
      <c r="AI17" s="37"/>
      <c r="AJ17" s="37"/>
      <c r="AK17" s="37"/>
      <c r="AL17" s="37"/>
      <c r="AM17" s="37"/>
      <c r="AN17" s="37"/>
      <c r="AO17" s="37"/>
      <c r="AP17" s="126"/>
    </row>
    <row r="18" spans="1:42" s="60" customFormat="1" ht="22.5" customHeight="1" x14ac:dyDescent="0.25">
      <c r="A18" s="223"/>
      <c r="B18" s="6">
        <v>4</v>
      </c>
      <c r="C18" s="8">
        <v>55</v>
      </c>
      <c r="D18" s="12" t="s">
        <v>493</v>
      </c>
      <c r="E18" s="76">
        <v>1398</v>
      </c>
      <c r="F18" s="185">
        <v>30824</v>
      </c>
      <c r="G18" s="275" t="s">
        <v>247</v>
      </c>
      <c r="H18" s="71">
        <v>43430</v>
      </c>
      <c r="I18" s="71">
        <v>43488</v>
      </c>
      <c r="J18" s="71">
        <v>44113</v>
      </c>
      <c r="K18" s="96" t="s">
        <v>14</v>
      </c>
      <c r="L18" s="37" t="s">
        <v>83</v>
      </c>
      <c r="M18" s="37"/>
      <c r="N18" s="37"/>
      <c r="O18" s="37" t="s">
        <v>94</v>
      </c>
      <c r="P18" s="37" t="s">
        <v>94</v>
      </c>
      <c r="Q18" s="37" t="s">
        <v>94</v>
      </c>
      <c r="R18" s="37" t="s">
        <v>94</v>
      </c>
      <c r="S18" s="37" t="s">
        <v>94</v>
      </c>
      <c r="T18" s="16" t="s">
        <v>509</v>
      </c>
      <c r="U18" s="37"/>
      <c r="V18" s="64"/>
      <c r="W18" s="64"/>
      <c r="X18" s="64"/>
      <c r="Y18" s="64"/>
      <c r="Z18" s="64"/>
      <c r="AA18" s="96"/>
      <c r="AB18" s="37"/>
      <c r="AC18" s="74"/>
      <c r="AD18" s="74"/>
      <c r="AE18" s="64"/>
      <c r="AF18" s="64"/>
      <c r="AG18" s="64"/>
      <c r="AH18" s="37"/>
      <c r="AI18" s="37"/>
      <c r="AJ18" s="37"/>
      <c r="AK18" s="64"/>
      <c r="AL18" s="64"/>
      <c r="AM18" s="64"/>
      <c r="AN18" s="64"/>
      <c r="AO18" s="37"/>
      <c r="AP18" s="126"/>
    </row>
    <row r="19" spans="1:42" s="60" customFormat="1" ht="22.5" customHeight="1" x14ac:dyDescent="0.25">
      <c r="A19" s="223">
        <v>361241</v>
      </c>
      <c r="B19" s="6">
        <v>6</v>
      </c>
      <c r="C19" s="98">
        <v>105</v>
      </c>
      <c r="D19" s="41" t="s">
        <v>22</v>
      </c>
      <c r="E19" s="81">
        <v>2937</v>
      </c>
      <c r="F19" s="186">
        <v>35453</v>
      </c>
      <c r="G19" s="273" t="s">
        <v>249</v>
      </c>
      <c r="H19" s="71">
        <v>43489</v>
      </c>
      <c r="I19" s="71">
        <v>43521</v>
      </c>
      <c r="J19" s="71">
        <v>44188</v>
      </c>
      <c r="K19" s="96" t="s">
        <v>14</v>
      </c>
      <c r="L19" s="37" t="s">
        <v>94</v>
      </c>
      <c r="M19" s="37"/>
      <c r="N19" s="37"/>
      <c r="O19" s="37" t="s">
        <v>94</v>
      </c>
      <c r="P19" s="37" t="s">
        <v>94</v>
      </c>
      <c r="Q19" s="37" t="s">
        <v>94</v>
      </c>
      <c r="R19" s="37" t="s">
        <v>94</v>
      </c>
      <c r="S19" s="37" t="s">
        <v>94</v>
      </c>
      <c r="T19" s="96"/>
      <c r="U19" s="37"/>
      <c r="V19" s="37" t="s">
        <v>94</v>
      </c>
      <c r="W19" s="37"/>
      <c r="X19" s="37"/>
      <c r="Y19" s="37"/>
      <c r="Z19" s="37"/>
      <c r="AA19" s="96"/>
      <c r="AB19" s="37"/>
      <c r="AC19" s="16"/>
      <c r="AD19" s="16"/>
      <c r="AE19" s="37"/>
      <c r="AF19" s="37"/>
      <c r="AG19" s="37"/>
      <c r="AH19" s="16"/>
      <c r="AI19" s="37"/>
      <c r="AJ19" s="37"/>
      <c r="AK19" s="37"/>
      <c r="AL19" s="37"/>
      <c r="AM19" s="37"/>
      <c r="AN19" s="37"/>
      <c r="AO19" s="37"/>
      <c r="AP19" s="126"/>
    </row>
    <row r="20" spans="1:42" s="60" customFormat="1" ht="22.5" customHeight="1" x14ac:dyDescent="0.25">
      <c r="A20" s="223">
        <v>361241</v>
      </c>
      <c r="B20" s="6">
        <v>11</v>
      </c>
      <c r="C20" s="99">
        <v>116</v>
      </c>
      <c r="D20" s="32" t="s">
        <v>23</v>
      </c>
      <c r="E20" s="105">
        <v>3613</v>
      </c>
      <c r="F20" s="187">
        <v>35256</v>
      </c>
      <c r="G20" s="275" t="s">
        <v>250</v>
      </c>
      <c r="H20" s="71">
        <v>43633</v>
      </c>
      <c r="I20" s="71">
        <v>43724</v>
      </c>
      <c r="J20" s="71">
        <v>44274</v>
      </c>
      <c r="K20" s="37" t="s">
        <v>94</v>
      </c>
      <c r="L20" s="37" t="s">
        <v>94</v>
      </c>
      <c r="M20" s="37"/>
      <c r="N20" s="37"/>
      <c r="O20" s="37" t="s">
        <v>94</v>
      </c>
      <c r="P20" s="37" t="s">
        <v>94</v>
      </c>
      <c r="Q20" s="37" t="s">
        <v>94</v>
      </c>
      <c r="R20" s="37" t="s">
        <v>94</v>
      </c>
      <c r="S20" s="37" t="s">
        <v>94</v>
      </c>
      <c r="T20" s="96"/>
      <c r="U20" s="37"/>
      <c r="V20" s="37" t="s">
        <v>94</v>
      </c>
      <c r="W20" s="37"/>
      <c r="X20" s="37"/>
      <c r="Y20" s="37"/>
      <c r="Z20" s="37"/>
      <c r="AA20" s="96"/>
      <c r="AB20" s="37"/>
      <c r="AC20" s="16"/>
      <c r="AD20" s="16"/>
      <c r="AE20" s="37"/>
      <c r="AF20" s="37"/>
      <c r="AG20" s="37"/>
      <c r="AH20" s="37"/>
      <c r="AI20" s="37"/>
      <c r="AJ20" s="37"/>
      <c r="AK20" s="37"/>
      <c r="AL20" s="37"/>
      <c r="AM20" s="37"/>
      <c r="AN20" s="37"/>
      <c r="AO20" s="37"/>
      <c r="AP20" s="126"/>
    </row>
    <row r="21" spans="1:42" s="60" customFormat="1" ht="22.5" customHeight="1" x14ac:dyDescent="0.25">
      <c r="A21" s="223">
        <v>361241</v>
      </c>
      <c r="B21" s="6">
        <v>7</v>
      </c>
      <c r="C21" s="8">
        <v>27</v>
      </c>
      <c r="D21" s="41" t="s">
        <v>24</v>
      </c>
      <c r="E21" s="81">
        <v>6156</v>
      </c>
      <c r="F21" s="185">
        <v>30271</v>
      </c>
      <c r="G21" s="275" t="s">
        <v>251</v>
      </c>
      <c r="H21" s="71">
        <v>43521</v>
      </c>
      <c r="I21" s="71">
        <v>43578</v>
      </c>
      <c r="J21" s="71">
        <v>44155</v>
      </c>
      <c r="K21" s="37" t="s">
        <v>83</v>
      </c>
      <c r="L21" s="37" t="s">
        <v>83</v>
      </c>
      <c r="M21" s="37"/>
      <c r="N21" s="37"/>
      <c r="O21" s="16" t="s">
        <v>112</v>
      </c>
      <c r="P21" s="16" t="s">
        <v>112</v>
      </c>
      <c r="Q21" s="37" t="s">
        <v>94</v>
      </c>
      <c r="R21" s="16" t="s">
        <v>93</v>
      </c>
      <c r="S21" s="16" t="s">
        <v>93</v>
      </c>
      <c r="T21" s="96"/>
      <c r="U21" s="37"/>
      <c r="V21" s="37" t="s">
        <v>94</v>
      </c>
      <c r="W21" s="37"/>
      <c r="X21" s="37"/>
      <c r="Y21" s="37"/>
      <c r="Z21" s="37"/>
      <c r="AA21" s="96"/>
      <c r="AB21" s="37"/>
      <c r="AC21" s="16"/>
      <c r="AD21" s="16"/>
      <c r="AE21" s="37"/>
      <c r="AF21" s="37"/>
      <c r="AG21" s="37"/>
      <c r="AH21" s="37"/>
      <c r="AI21" s="37"/>
      <c r="AJ21" s="37"/>
      <c r="AK21" s="37"/>
      <c r="AL21" s="37"/>
      <c r="AM21" s="37"/>
      <c r="AN21" s="37"/>
      <c r="AO21" s="37"/>
      <c r="AP21" s="126"/>
    </row>
    <row r="22" spans="1:42" s="60" customFormat="1" ht="22.5" customHeight="1" x14ac:dyDescent="0.25">
      <c r="A22" s="223">
        <v>361241</v>
      </c>
      <c r="B22" s="6">
        <v>15</v>
      </c>
      <c r="C22" s="9">
        <v>68</v>
      </c>
      <c r="D22" s="51" t="s">
        <v>352</v>
      </c>
      <c r="E22" s="107">
        <v>5069</v>
      </c>
      <c r="F22" s="70">
        <v>36011</v>
      </c>
      <c r="G22" s="274" t="s">
        <v>297</v>
      </c>
      <c r="H22" s="71">
        <v>43969</v>
      </c>
      <c r="I22" s="71">
        <v>44000</v>
      </c>
      <c r="J22" s="71">
        <v>44610</v>
      </c>
      <c r="K22" s="37" t="s">
        <v>83</v>
      </c>
      <c r="L22" s="37" t="s">
        <v>83</v>
      </c>
      <c r="M22" s="37"/>
      <c r="N22" s="37"/>
      <c r="O22" s="37" t="s">
        <v>94</v>
      </c>
      <c r="P22" s="37" t="s">
        <v>94</v>
      </c>
      <c r="Q22" s="37" t="s">
        <v>94</v>
      </c>
      <c r="R22" s="37" t="s">
        <v>94</v>
      </c>
      <c r="S22" s="37" t="s">
        <v>94</v>
      </c>
      <c r="T22" s="96"/>
      <c r="U22" s="37"/>
      <c r="V22" s="37" t="s">
        <v>94</v>
      </c>
      <c r="W22" s="37"/>
      <c r="X22" s="37"/>
      <c r="Y22" s="37"/>
      <c r="Z22" s="37"/>
      <c r="AA22" s="96"/>
      <c r="AB22" s="37"/>
      <c r="AC22" s="16"/>
      <c r="AD22" s="16"/>
      <c r="AE22" s="37"/>
      <c r="AF22" s="37"/>
      <c r="AG22" s="37"/>
      <c r="AH22" s="37"/>
      <c r="AI22" s="37"/>
      <c r="AJ22" s="37"/>
      <c r="AK22" s="37"/>
      <c r="AL22" s="37"/>
      <c r="AM22" s="37"/>
      <c r="AN22" s="37"/>
      <c r="AO22" s="37"/>
      <c r="AP22" s="302"/>
    </row>
    <row r="23" spans="1:42" s="60" customFormat="1" ht="22.5" customHeight="1" x14ac:dyDescent="0.25">
      <c r="A23" s="223">
        <v>361241</v>
      </c>
      <c r="B23" s="6">
        <v>7</v>
      </c>
      <c r="C23" s="8">
        <v>49</v>
      </c>
      <c r="D23" s="41" t="s">
        <v>25</v>
      </c>
      <c r="E23" s="81">
        <v>4730</v>
      </c>
      <c r="F23" s="185">
        <v>36840</v>
      </c>
      <c r="G23" s="275" t="s">
        <v>252</v>
      </c>
      <c r="H23" s="71">
        <v>43521</v>
      </c>
      <c r="I23" s="71">
        <v>43578</v>
      </c>
      <c r="J23" s="71">
        <v>44155</v>
      </c>
      <c r="K23" s="37" t="s">
        <v>94</v>
      </c>
      <c r="L23" s="37" t="s">
        <v>84</v>
      </c>
      <c r="M23" s="37"/>
      <c r="N23" s="37"/>
      <c r="O23" s="37" t="s">
        <v>94</v>
      </c>
      <c r="P23" s="37" t="s">
        <v>94</v>
      </c>
      <c r="Q23" s="37" t="s">
        <v>94</v>
      </c>
      <c r="R23" s="37" t="s">
        <v>91</v>
      </c>
      <c r="S23" s="37" t="s">
        <v>91</v>
      </c>
      <c r="T23" s="37" t="s">
        <v>91</v>
      </c>
      <c r="U23" s="37" t="s">
        <v>96</v>
      </c>
      <c r="V23" s="37" t="s">
        <v>96</v>
      </c>
      <c r="W23" s="37" t="s">
        <v>94</v>
      </c>
      <c r="X23" s="37"/>
      <c r="Y23" s="37"/>
      <c r="Z23" s="37"/>
      <c r="AA23" s="96"/>
      <c r="AB23" s="37"/>
      <c r="AC23" s="16"/>
      <c r="AD23" s="16"/>
      <c r="AE23" s="37"/>
      <c r="AF23" s="37"/>
      <c r="AG23" s="37"/>
      <c r="AH23" s="37"/>
      <c r="AI23" s="37"/>
      <c r="AJ23" s="37"/>
      <c r="AK23" s="37"/>
      <c r="AL23" s="37"/>
      <c r="AM23" s="37"/>
      <c r="AN23" s="37"/>
      <c r="AO23" s="37"/>
      <c r="AP23" s="126"/>
    </row>
    <row r="24" spans="1:42" s="60" customFormat="1" ht="22.5" customHeight="1" x14ac:dyDescent="0.2">
      <c r="A24" s="223">
        <v>361241</v>
      </c>
      <c r="B24" s="6">
        <v>15</v>
      </c>
      <c r="C24" s="9">
        <v>72</v>
      </c>
      <c r="D24" s="32" t="s">
        <v>492</v>
      </c>
      <c r="E24" s="81">
        <v>4477</v>
      </c>
      <c r="F24" s="185">
        <v>32574</v>
      </c>
      <c r="G24" s="265" t="s">
        <v>373</v>
      </c>
      <c r="H24" s="138">
        <v>43997</v>
      </c>
      <c r="I24" s="71">
        <v>44093</v>
      </c>
      <c r="J24" s="71">
        <v>44631</v>
      </c>
      <c r="K24" s="37" t="s">
        <v>94</v>
      </c>
      <c r="L24" s="37" t="s">
        <v>94</v>
      </c>
      <c r="M24" s="37"/>
      <c r="N24" s="37"/>
      <c r="O24" s="37" t="s">
        <v>94</v>
      </c>
      <c r="P24" s="37" t="s">
        <v>94</v>
      </c>
      <c r="Q24" s="37" t="s">
        <v>94</v>
      </c>
      <c r="R24" s="37" t="s">
        <v>94</v>
      </c>
      <c r="S24" s="37" t="s">
        <v>94</v>
      </c>
      <c r="T24" s="96"/>
      <c r="U24" s="37"/>
      <c r="V24" s="37" t="s">
        <v>94</v>
      </c>
      <c r="W24" s="37"/>
      <c r="X24" s="37"/>
      <c r="Y24" s="37"/>
      <c r="Z24" s="37"/>
      <c r="AA24" s="96"/>
      <c r="AB24" s="37"/>
      <c r="AC24" s="16"/>
      <c r="AD24" s="16"/>
      <c r="AE24" s="37"/>
      <c r="AF24" s="37"/>
      <c r="AG24" s="37"/>
      <c r="AH24" s="37"/>
      <c r="AI24" s="37"/>
      <c r="AJ24" s="37"/>
      <c r="AK24" s="37"/>
      <c r="AL24" s="37"/>
      <c r="AM24" s="37"/>
      <c r="AN24" s="37"/>
      <c r="AO24" s="37"/>
      <c r="AP24" s="126"/>
    </row>
    <row r="25" spans="1:42" s="60" customFormat="1" ht="22.5" customHeight="1" x14ac:dyDescent="0.25">
      <c r="A25" s="223">
        <v>361241</v>
      </c>
      <c r="B25" s="6">
        <v>11</v>
      </c>
      <c r="C25" s="99">
        <v>112</v>
      </c>
      <c r="D25" s="32" t="s">
        <v>26</v>
      </c>
      <c r="E25" s="105">
        <v>3261</v>
      </c>
      <c r="F25" s="187">
        <v>32298</v>
      </c>
      <c r="G25" s="273" t="s">
        <v>253</v>
      </c>
      <c r="H25" s="71">
        <v>43633</v>
      </c>
      <c r="I25" s="71">
        <v>43724</v>
      </c>
      <c r="J25" s="71">
        <v>44274</v>
      </c>
      <c r="K25" s="37" t="s">
        <v>94</v>
      </c>
      <c r="L25" s="37" t="s">
        <v>83</v>
      </c>
      <c r="M25" s="37"/>
      <c r="N25" s="37"/>
      <c r="O25" s="37" t="s">
        <v>94</v>
      </c>
      <c r="P25" s="37" t="s">
        <v>94</v>
      </c>
      <c r="Q25" s="37" t="s">
        <v>94</v>
      </c>
      <c r="R25" s="37" t="s">
        <v>94</v>
      </c>
      <c r="S25" s="37" t="s">
        <v>94</v>
      </c>
      <c r="T25" s="96"/>
      <c r="U25" s="37"/>
      <c r="V25" s="37" t="s">
        <v>94</v>
      </c>
      <c r="W25" s="37"/>
      <c r="X25" s="37"/>
      <c r="Y25" s="37"/>
      <c r="Z25" s="37"/>
      <c r="AA25" s="96"/>
      <c r="AB25" s="37"/>
      <c r="AC25" s="16"/>
      <c r="AD25" s="16"/>
      <c r="AE25" s="37"/>
      <c r="AF25" s="37"/>
      <c r="AG25" s="37"/>
      <c r="AH25" s="37"/>
      <c r="AI25" s="37"/>
      <c r="AJ25" s="37"/>
      <c r="AK25" s="37"/>
      <c r="AL25" s="37"/>
      <c r="AM25" s="37"/>
      <c r="AN25" s="37"/>
      <c r="AO25" s="37"/>
      <c r="AP25" s="126"/>
    </row>
    <row r="26" spans="1:42" s="60" customFormat="1" ht="22.5" customHeight="1" x14ac:dyDescent="0.25">
      <c r="A26" s="223">
        <v>361241</v>
      </c>
      <c r="B26" s="6">
        <v>13</v>
      </c>
      <c r="C26" s="7">
        <v>51</v>
      </c>
      <c r="D26" s="41" t="s">
        <v>27</v>
      </c>
      <c r="E26" s="106">
        <v>3782</v>
      </c>
      <c r="F26" s="70">
        <v>35745</v>
      </c>
      <c r="G26" s="273" t="s">
        <v>254</v>
      </c>
      <c r="H26" s="71">
        <v>43752</v>
      </c>
      <c r="I26" s="71">
        <v>43766</v>
      </c>
      <c r="J26" s="71">
        <v>44358</v>
      </c>
      <c r="K26" s="37" t="s">
        <v>96</v>
      </c>
      <c r="L26" s="37" t="s">
        <v>96</v>
      </c>
      <c r="M26" s="37"/>
      <c r="N26" s="37"/>
      <c r="O26" s="37" t="s">
        <v>94</v>
      </c>
      <c r="P26" s="37" t="s">
        <v>94</v>
      </c>
      <c r="Q26" s="37" t="s">
        <v>94</v>
      </c>
      <c r="R26" s="96" t="s">
        <v>107</v>
      </c>
      <c r="S26" s="37" t="s">
        <v>94</v>
      </c>
      <c r="T26" s="96"/>
      <c r="U26" s="37"/>
      <c r="V26" s="37" t="s">
        <v>94</v>
      </c>
      <c r="W26" s="37"/>
      <c r="X26" s="37"/>
      <c r="Y26" s="37"/>
      <c r="Z26" s="37"/>
      <c r="AA26" s="96"/>
      <c r="AB26" s="37"/>
      <c r="AC26" s="16"/>
      <c r="AD26" s="16"/>
      <c r="AE26" s="37"/>
      <c r="AF26" s="37"/>
      <c r="AG26" s="37"/>
      <c r="AH26" s="37"/>
      <c r="AI26" s="37"/>
      <c r="AJ26" s="37"/>
      <c r="AK26" s="37"/>
      <c r="AL26" s="37"/>
      <c r="AM26" s="37"/>
      <c r="AN26" s="37"/>
      <c r="AO26" s="37"/>
      <c r="AP26" s="126"/>
    </row>
    <row r="27" spans="1:42" s="60" customFormat="1" ht="22.5" customHeight="1" x14ac:dyDescent="0.25">
      <c r="A27" s="223">
        <v>361241</v>
      </c>
      <c r="B27" s="6">
        <v>14</v>
      </c>
      <c r="C27" s="7">
        <v>48</v>
      </c>
      <c r="D27" s="32" t="s">
        <v>171</v>
      </c>
      <c r="E27" s="81">
        <v>1283</v>
      </c>
      <c r="F27" s="185">
        <v>22988</v>
      </c>
      <c r="G27" s="273" t="s">
        <v>298</v>
      </c>
      <c r="H27" s="71">
        <v>43864</v>
      </c>
      <c r="I27" s="71">
        <v>43963</v>
      </c>
      <c r="J27" s="71">
        <v>44498</v>
      </c>
      <c r="K27" s="37" t="s">
        <v>94</v>
      </c>
      <c r="L27" s="37" t="s">
        <v>94</v>
      </c>
      <c r="M27" s="37"/>
      <c r="N27" s="37"/>
      <c r="O27" s="37" t="s">
        <v>94</v>
      </c>
      <c r="P27" s="37" t="s">
        <v>94</v>
      </c>
      <c r="Q27" s="37" t="s">
        <v>94</v>
      </c>
      <c r="R27" s="37" t="s">
        <v>94</v>
      </c>
      <c r="S27" s="37" t="s">
        <v>94</v>
      </c>
      <c r="T27" s="96"/>
      <c r="U27" s="37"/>
      <c r="V27" s="37"/>
      <c r="W27" s="37"/>
      <c r="X27" s="37"/>
      <c r="Y27" s="37"/>
      <c r="Z27" s="37"/>
      <c r="AA27" s="96"/>
      <c r="AB27" s="37"/>
      <c r="AC27" s="16"/>
      <c r="AD27" s="16"/>
      <c r="AE27" s="37"/>
      <c r="AF27" s="37"/>
      <c r="AG27" s="37"/>
      <c r="AH27" s="37"/>
      <c r="AI27" s="37"/>
      <c r="AJ27" s="37"/>
      <c r="AK27" s="37"/>
      <c r="AL27" s="37"/>
      <c r="AM27" s="37"/>
      <c r="AN27" s="37"/>
      <c r="AO27" s="37"/>
      <c r="AP27" s="126"/>
    </row>
    <row r="28" spans="1:42" s="60" customFormat="1" ht="22.5" customHeight="1" x14ac:dyDescent="0.25">
      <c r="A28" s="223">
        <v>361241</v>
      </c>
      <c r="B28" s="6">
        <v>13</v>
      </c>
      <c r="C28" s="7">
        <v>59</v>
      </c>
      <c r="D28" s="41" t="s">
        <v>70</v>
      </c>
      <c r="E28" s="81">
        <v>5046</v>
      </c>
      <c r="F28" s="185">
        <v>35959</v>
      </c>
      <c r="G28" s="273" t="s">
        <v>255</v>
      </c>
      <c r="H28" s="71">
        <v>43766</v>
      </c>
      <c r="I28" s="71">
        <v>43499</v>
      </c>
      <c r="J28" s="71">
        <v>44400</v>
      </c>
      <c r="K28" s="37" t="s">
        <v>94</v>
      </c>
      <c r="L28" s="37" t="s">
        <v>94</v>
      </c>
      <c r="M28" s="37"/>
      <c r="N28" s="37"/>
      <c r="O28" s="37" t="s">
        <v>94</v>
      </c>
      <c r="P28" s="37" t="s">
        <v>94</v>
      </c>
      <c r="Q28" s="37" t="s">
        <v>94</v>
      </c>
      <c r="R28" s="37" t="s">
        <v>94</v>
      </c>
      <c r="S28" s="37" t="s">
        <v>94</v>
      </c>
      <c r="T28" s="96"/>
      <c r="U28" s="37"/>
      <c r="V28" s="37" t="s">
        <v>94</v>
      </c>
      <c r="W28" s="37" t="s">
        <v>107</v>
      </c>
      <c r="X28" s="37"/>
      <c r="Y28" s="37"/>
      <c r="Z28" s="37"/>
      <c r="AA28" s="96"/>
      <c r="AB28" s="37"/>
      <c r="AC28" s="16"/>
      <c r="AD28" s="16"/>
      <c r="AE28" s="37"/>
      <c r="AF28" s="37"/>
      <c r="AG28" s="37"/>
      <c r="AH28" s="37"/>
      <c r="AI28" s="37"/>
      <c r="AJ28" s="37"/>
      <c r="AK28" s="37"/>
      <c r="AL28" s="37"/>
      <c r="AM28" s="37"/>
      <c r="AN28" s="37"/>
      <c r="AO28" s="37"/>
      <c r="AP28" s="126"/>
    </row>
    <row r="29" spans="1:42" s="60" customFormat="1" ht="22.5" customHeight="1" x14ac:dyDescent="0.25">
      <c r="A29" s="223">
        <v>361241</v>
      </c>
      <c r="B29" s="6">
        <v>14</v>
      </c>
      <c r="C29" s="7">
        <v>52</v>
      </c>
      <c r="D29" s="262" t="s">
        <v>172</v>
      </c>
      <c r="E29" s="81">
        <v>3641</v>
      </c>
      <c r="F29" s="185">
        <v>33370</v>
      </c>
      <c r="G29" s="273" t="s">
        <v>300</v>
      </c>
      <c r="H29" s="71">
        <v>43864</v>
      </c>
      <c r="I29" s="71">
        <v>43963</v>
      </c>
      <c r="J29" s="71">
        <v>44498</v>
      </c>
      <c r="K29" s="37" t="s">
        <v>94</v>
      </c>
      <c r="L29" s="37" t="s">
        <v>83</v>
      </c>
      <c r="M29" s="37"/>
      <c r="N29" s="37"/>
      <c r="O29" s="37" t="s">
        <v>94</v>
      </c>
      <c r="P29" s="37" t="s">
        <v>94</v>
      </c>
      <c r="Q29" s="37" t="s">
        <v>94</v>
      </c>
      <c r="R29" s="37" t="s">
        <v>94</v>
      </c>
      <c r="S29" s="37" t="s">
        <v>94</v>
      </c>
      <c r="T29" s="96"/>
      <c r="U29" s="37"/>
      <c r="V29" s="37" t="s">
        <v>94</v>
      </c>
      <c r="W29" s="16" t="s">
        <v>91</v>
      </c>
      <c r="X29" s="37"/>
      <c r="Y29" s="37"/>
      <c r="Z29" s="37"/>
      <c r="AA29" s="96"/>
      <c r="AB29" s="37"/>
      <c r="AC29" s="16"/>
      <c r="AD29" s="16"/>
      <c r="AE29" s="37"/>
      <c r="AF29" s="37"/>
      <c r="AG29" s="37"/>
      <c r="AH29" s="37"/>
      <c r="AI29" s="37"/>
      <c r="AJ29" s="37"/>
      <c r="AK29" s="37"/>
      <c r="AL29" s="37"/>
      <c r="AM29" s="37"/>
      <c r="AN29" s="37"/>
      <c r="AO29" s="37"/>
      <c r="AP29" s="126"/>
    </row>
    <row r="30" spans="1:42" s="60" customFormat="1" ht="22.5" customHeight="1" x14ac:dyDescent="0.25">
      <c r="A30" s="223">
        <v>361241</v>
      </c>
      <c r="B30" s="6">
        <v>6</v>
      </c>
      <c r="C30" s="7">
        <v>45</v>
      </c>
      <c r="D30" s="86" t="s">
        <v>494</v>
      </c>
      <c r="E30" s="68">
        <v>2866</v>
      </c>
      <c r="F30" s="185">
        <v>34005</v>
      </c>
      <c r="G30" s="275" t="s">
        <v>256</v>
      </c>
      <c r="H30" s="71">
        <v>43640</v>
      </c>
      <c r="I30" s="71">
        <v>43724</v>
      </c>
      <c r="J30" s="71">
        <v>44127</v>
      </c>
      <c r="K30" s="96" t="s">
        <v>14</v>
      </c>
      <c r="L30" s="37" t="s">
        <v>94</v>
      </c>
      <c r="M30" s="37"/>
      <c r="N30" s="37"/>
      <c r="O30" s="37" t="s">
        <v>94</v>
      </c>
      <c r="P30" s="37" t="s">
        <v>94</v>
      </c>
      <c r="Q30" s="37" t="s">
        <v>94</v>
      </c>
      <c r="R30" s="37" t="s">
        <v>94</v>
      </c>
      <c r="S30" s="37" t="s">
        <v>94</v>
      </c>
      <c r="T30" s="96"/>
      <c r="U30" s="37"/>
      <c r="V30" s="37" t="s">
        <v>91</v>
      </c>
      <c r="W30" s="37" t="s">
        <v>94</v>
      </c>
      <c r="X30" s="37"/>
      <c r="Y30" s="37"/>
      <c r="Z30" s="37"/>
      <c r="AA30" s="96"/>
      <c r="AB30" s="37"/>
      <c r="AC30" s="16"/>
      <c r="AD30" s="96" t="s">
        <v>14</v>
      </c>
      <c r="AE30" s="37"/>
      <c r="AF30" s="37"/>
      <c r="AG30" s="37"/>
      <c r="AH30" s="16" t="s">
        <v>510</v>
      </c>
      <c r="AI30" s="37"/>
      <c r="AJ30" s="37"/>
      <c r="AK30" s="64"/>
      <c r="AL30" s="64"/>
      <c r="AM30" s="64"/>
      <c r="AN30" s="64"/>
      <c r="AO30" s="37"/>
      <c r="AP30" s="126"/>
    </row>
    <row r="31" spans="1:42" s="60" customFormat="1" ht="22.5" customHeight="1" x14ac:dyDescent="0.25">
      <c r="A31" s="223">
        <v>361241</v>
      </c>
      <c r="B31" s="6">
        <v>9</v>
      </c>
      <c r="C31" s="7">
        <v>60</v>
      </c>
      <c r="D31" s="41" t="s">
        <v>30</v>
      </c>
      <c r="E31" s="81">
        <v>5122</v>
      </c>
      <c r="F31" s="185">
        <v>32394</v>
      </c>
      <c r="G31" s="275" t="s">
        <v>257</v>
      </c>
      <c r="H31" s="71">
        <v>43584</v>
      </c>
      <c r="I31" s="71">
        <v>43629</v>
      </c>
      <c r="J31" s="71">
        <v>44213</v>
      </c>
      <c r="K31" s="37" t="s">
        <v>94</v>
      </c>
      <c r="L31" s="37" t="s">
        <v>94</v>
      </c>
      <c r="M31" s="37"/>
      <c r="N31" s="37"/>
      <c r="O31" s="37" t="s">
        <v>109</v>
      </c>
      <c r="P31" s="37" t="s">
        <v>109</v>
      </c>
      <c r="Q31" s="37" t="s">
        <v>109</v>
      </c>
      <c r="R31" s="37" t="s">
        <v>109</v>
      </c>
      <c r="S31" s="37" t="s">
        <v>109</v>
      </c>
      <c r="T31" s="37" t="s">
        <v>109</v>
      </c>
      <c r="U31" s="37" t="s">
        <v>109</v>
      </c>
      <c r="V31" s="37" t="s">
        <v>94</v>
      </c>
      <c r="W31" s="37"/>
      <c r="X31" s="37"/>
      <c r="Y31" s="37"/>
      <c r="Z31" s="37"/>
      <c r="AA31" s="96"/>
      <c r="AB31" s="37"/>
      <c r="AC31" s="16"/>
      <c r="AD31" s="16"/>
      <c r="AE31" s="37"/>
      <c r="AF31" s="37"/>
      <c r="AG31" s="37"/>
      <c r="AH31" s="37"/>
      <c r="AI31" s="37"/>
      <c r="AJ31" s="37"/>
      <c r="AK31" s="37"/>
      <c r="AL31" s="37"/>
      <c r="AM31" s="37"/>
      <c r="AN31" s="37"/>
      <c r="AO31" s="37"/>
      <c r="AP31" s="126"/>
    </row>
    <row r="32" spans="1:42" s="60" customFormat="1" ht="22.5" customHeight="1" x14ac:dyDescent="0.25">
      <c r="A32" s="223">
        <v>361241</v>
      </c>
      <c r="B32" s="6" t="s">
        <v>34</v>
      </c>
      <c r="C32" s="99">
        <v>114</v>
      </c>
      <c r="D32" s="41" t="s">
        <v>35</v>
      </c>
      <c r="E32" s="81">
        <v>4292</v>
      </c>
      <c r="F32" s="185">
        <v>30111</v>
      </c>
      <c r="G32" s="273" t="s">
        <v>260</v>
      </c>
      <c r="H32" s="71">
        <v>43591</v>
      </c>
      <c r="I32" s="71">
        <v>43661</v>
      </c>
      <c r="J32" s="71">
        <v>44227</v>
      </c>
      <c r="K32" s="37" t="s">
        <v>94</v>
      </c>
      <c r="L32" s="37" t="s">
        <v>94</v>
      </c>
      <c r="M32" s="37"/>
      <c r="N32" s="37"/>
      <c r="O32" s="37" t="s">
        <v>94</v>
      </c>
      <c r="P32" s="37" t="s">
        <v>94</v>
      </c>
      <c r="Q32" s="37" t="s">
        <v>94</v>
      </c>
      <c r="R32" s="37" t="s">
        <v>94</v>
      </c>
      <c r="S32" s="37" t="s">
        <v>94</v>
      </c>
      <c r="T32" s="96"/>
      <c r="U32" s="37"/>
      <c r="V32" s="37" t="s">
        <v>94</v>
      </c>
      <c r="W32" s="37"/>
      <c r="X32" s="37"/>
      <c r="Y32" s="37"/>
      <c r="Z32" s="37"/>
      <c r="AA32" s="96"/>
      <c r="AB32" s="37"/>
      <c r="AC32" s="16"/>
      <c r="AD32" s="16"/>
      <c r="AE32" s="37"/>
      <c r="AF32" s="37"/>
      <c r="AG32" s="37"/>
      <c r="AH32" s="37"/>
      <c r="AI32" s="37"/>
      <c r="AJ32" s="37"/>
      <c r="AK32" s="37"/>
      <c r="AL32" s="37"/>
      <c r="AM32" s="37"/>
      <c r="AN32" s="37"/>
      <c r="AO32" s="37"/>
      <c r="AP32" s="126"/>
    </row>
    <row r="33" spans="1:42" s="60" customFormat="1" ht="22.5" customHeight="1" x14ac:dyDescent="0.25">
      <c r="A33" s="223">
        <v>361241</v>
      </c>
      <c r="B33" s="6">
        <v>11</v>
      </c>
      <c r="C33" s="99">
        <v>113</v>
      </c>
      <c r="D33" s="32" t="s">
        <v>36</v>
      </c>
      <c r="E33" s="105">
        <v>4429</v>
      </c>
      <c r="F33" s="187">
        <v>31553</v>
      </c>
      <c r="G33" s="273" t="s">
        <v>261</v>
      </c>
      <c r="H33" s="71">
        <v>43633</v>
      </c>
      <c r="I33" s="71">
        <v>43661</v>
      </c>
      <c r="J33" s="71">
        <v>44241</v>
      </c>
      <c r="K33" s="37" t="s">
        <v>94</v>
      </c>
      <c r="L33" s="37" t="s">
        <v>94</v>
      </c>
      <c r="M33" s="37"/>
      <c r="N33" s="37"/>
      <c r="O33" s="37" t="s">
        <v>94</v>
      </c>
      <c r="P33" s="37" t="s">
        <v>94</v>
      </c>
      <c r="Q33" s="37" t="s">
        <v>94</v>
      </c>
      <c r="R33" s="37" t="s">
        <v>91</v>
      </c>
      <c r="S33" s="37" t="s">
        <v>94</v>
      </c>
      <c r="T33" s="96"/>
      <c r="U33" s="37"/>
      <c r="V33" s="37" t="s">
        <v>94</v>
      </c>
      <c r="W33" s="37"/>
      <c r="X33" s="37"/>
      <c r="Y33" s="37"/>
      <c r="Z33" s="37"/>
      <c r="AA33" s="96"/>
      <c r="AB33" s="37"/>
      <c r="AC33" s="16"/>
      <c r="AD33" s="16"/>
      <c r="AE33" s="37"/>
      <c r="AF33" s="37"/>
      <c r="AG33" s="37"/>
      <c r="AH33" s="37"/>
      <c r="AI33" s="37"/>
      <c r="AJ33" s="37"/>
      <c r="AK33" s="37"/>
      <c r="AL33" s="37"/>
      <c r="AM33" s="37"/>
      <c r="AN33" s="37"/>
      <c r="AO33" s="37"/>
      <c r="AP33" s="126"/>
    </row>
    <row r="34" spans="1:42" s="60" customFormat="1" ht="22.5" customHeight="1" x14ac:dyDescent="0.25">
      <c r="A34" s="223">
        <v>361241</v>
      </c>
      <c r="B34" s="6">
        <v>11</v>
      </c>
      <c r="C34" s="99">
        <v>123</v>
      </c>
      <c r="D34" s="32" t="s">
        <v>41</v>
      </c>
      <c r="E34" s="106">
        <v>5398</v>
      </c>
      <c r="F34" s="187">
        <v>28471</v>
      </c>
      <c r="G34" s="275" t="s">
        <v>265</v>
      </c>
      <c r="H34" s="71">
        <v>43654</v>
      </c>
      <c r="I34" s="71">
        <v>43724</v>
      </c>
      <c r="J34" s="71">
        <v>44274</v>
      </c>
      <c r="K34" s="37" t="s">
        <v>94</v>
      </c>
      <c r="L34" s="37" t="s">
        <v>94</v>
      </c>
      <c r="M34" s="37"/>
      <c r="N34" s="37"/>
      <c r="O34" s="37" t="s">
        <v>94</v>
      </c>
      <c r="P34" s="37" t="s">
        <v>94</v>
      </c>
      <c r="Q34" s="37" t="s">
        <v>94</v>
      </c>
      <c r="R34" s="37" t="s">
        <v>94</v>
      </c>
      <c r="S34" s="37" t="s">
        <v>94</v>
      </c>
      <c r="T34" s="96"/>
      <c r="U34" s="37"/>
      <c r="V34" s="37" t="s">
        <v>94</v>
      </c>
      <c r="W34" s="37"/>
      <c r="X34" s="37"/>
      <c r="Y34" s="37"/>
      <c r="Z34" s="37"/>
      <c r="AA34" s="96"/>
      <c r="AB34" s="37"/>
      <c r="AC34" s="16"/>
      <c r="AD34" s="16"/>
      <c r="AE34" s="37"/>
      <c r="AF34" s="37"/>
      <c r="AG34" s="37"/>
      <c r="AH34" s="37"/>
      <c r="AI34" s="37"/>
      <c r="AJ34" s="37"/>
      <c r="AK34" s="37"/>
      <c r="AL34" s="37"/>
      <c r="AM34" s="37"/>
      <c r="AN34" s="37"/>
      <c r="AO34" s="37"/>
      <c r="AP34" s="126"/>
    </row>
    <row r="35" spans="1:42" s="60" customFormat="1" ht="22.5" customHeight="1" x14ac:dyDescent="0.25">
      <c r="A35" s="223">
        <v>361241</v>
      </c>
      <c r="B35" s="6">
        <v>4</v>
      </c>
      <c r="C35" s="10">
        <v>66</v>
      </c>
      <c r="D35" s="12" t="s">
        <v>446</v>
      </c>
      <c r="E35" s="76">
        <v>3340</v>
      </c>
      <c r="F35" s="185">
        <v>31397</v>
      </c>
      <c r="G35" s="275" t="s">
        <v>267</v>
      </c>
      <c r="H35" s="71">
        <v>43430</v>
      </c>
      <c r="I35" s="71">
        <v>43488</v>
      </c>
      <c r="J35" s="71">
        <v>44127</v>
      </c>
      <c r="K35" s="96" t="s">
        <v>107</v>
      </c>
      <c r="L35" s="37" t="s">
        <v>94</v>
      </c>
      <c r="M35" s="37"/>
      <c r="N35" s="37"/>
      <c r="O35" s="37" t="s">
        <v>94</v>
      </c>
      <c r="P35" s="37" t="s">
        <v>94</v>
      </c>
      <c r="Q35" s="37" t="s">
        <v>94</v>
      </c>
      <c r="R35" s="37" t="s">
        <v>94</v>
      </c>
      <c r="S35" s="37" t="s">
        <v>94</v>
      </c>
      <c r="T35" s="96"/>
      <c r="U35" s="37"/>
      <c r="V35" s="37" t="s">
        <v>94</v>
      </c>
      <c r="W35" s="37"/>
      <c r="X35" s="37"/>
      <c r="Y35" s="37"/>
      <c r="Z35" s="37"/>
      <c r="AA35" s="96"/>
      <c r="AB35" s="37"/>
      <c r="AC35" s="16"/>
      <c r="AD35" s="16"/>
      <c r="AE35" s="37"/>
      <c r="AF35" s="37"/>
      <c r="AG35" s="37"/>
      <c r="AH35" s="16" t="s">
        <v>510</v>
      </c>
      <c r="AI35" s="37"/>
      <c r="AJ35" s="37"/>
      <c r="AK35" s="64"/>
      <c r="AL35" s="64"/>
      <c r="AM35" s="64"/>
      <c r="AN35" s="64"/>
      <c r="AO35" s="37"/>
      <c r="AP35" s="126"/>
    </row>
    <row r="36" spans="1:42" s="60" customFormat="1" ht="22.5" customHeight="1" x14ac:dyDescent="0.25">
      <c r="A36" s="223">
        <v>361241</v>
      </c>
      <c r="B36" s="6">
        <v>15</v>
      </c>
      <c r="C36" s="153">
        <v>71</v>
      </c>
      <c r="D36" s="11" t="s">
        <v>354</v>
      </c>
      <c r="E36" s="107">
        <v>5977</v>
      </c>
      <c r="F36" s="70">
        <v>36732</v>
      </c>
      <c r="G36" s="275" t="s">
        <v>303</v>
      </c>
      <c r="H36" s="71">
        <v>43969</v>
      </c>
      <c r="I36" s="71">
        <v>44000</v>
      </c>
      <c r="J36" s="71">
        <v>44610</v>
      </c>
      <c r="K36" s="37" t="s">
        <v>94</v>
      </c>
      <c r="L36" s="37" t="s">
        <v>94</v>
      </c>
      <c r="M36" s="37"/>
      <c r="N36" s="37"/>
      <c r="O36" s="37" t="s">
        <v>91</v>
      </c>
      <c r="P36" s="37" t="s">
        <v>91</v>
      </c>
      <c r="Q36" s="37" t="s">
        <v>94</v>
      </c>
      <c r="R36" s="37" t="s">
        <v>94</v>
      </c>
      <c r="S36" s="37" t="s">
        <v>94</v>
      </c>
      <c r="T36" s="96"/>
      <c r="U36" s="37"/>
      <c r="V36" s="37" t="s">
        <v>94</v>
      </c>
      <c r="W36" s="37"/>
      <c r="X36" s="37"/>
      <c r="Y36" s="37"/>
      <c r="Z36" s="37"/>
      <c r="AA36" s="96"/>
      <c r="AB36" s="37"/>
      <c r="AC36" s="16"/>
      <c r="AD36" s="16"/>
      <c r="AE36" s="37"/>
      <c r="AF36" s="37"/>
      <c r="AG36" s="37"/>
      <c r="AH36" s="37"/>
      <c r="AI36" s="37"/>
      <c r="AJ36" s="37"/>
      <c r="AK36" s="37"/>
      <c r="AL36" s="37"/>
      <c r="AM36" s="37"/>
      <c r="AN36" s="37"/>
      <c r="AO36" s="37"/>
      <c r="AP36" s="126"/>
    </row>
    <row r="37" spans="1:42" s="60" customFormat="1" ht="22.5" customHeight="1" x14ac:dyDescent="0.25">
      <c r="A37" s="223">
        <v>361241</v>
      </c>
      <c r="B37" s="6">
        <v>12</v>
      </c>
      <c r="C37" s="7">
        <v>53</v>
      </c>
      <c r="D37" s="97" t="s">
        <v>88</v>
      </c>
      <c r="E37" s="76">
        <v>3728</v>
      </c>
      <c r="F37" s="185">
        <v>35193</v>
      </c>
      <c r="G37" s="273" t="s">
        <v>268</v>
      </c>
      <c r="H37" s="71">
        <v>43724</v>
      </c>
      <c r="I37" s="71">
        <v>43843</v>
      </c>
      <c r="J37" s="71">
        <v>44358</v>
      </c>
      <c r="K37" s="37" t="s">
        <v>94</v>
      </c>
      <c r="L37" s="37" t="s">
        <v>94</v>
      </c>
      <c r="M37" s="37"/>
      <c r="N37" s="37"/>
      <c r="O37" s="37" t="s">
        <v>94</v>
      </c>
      <c r="P37" s="37" t="s">
        <v>94</v>
      </c>
      <c r="Q37" s="37" t="s">
        <v>94</v>
      </c>
      <c r="R37" s="37" t="s">
        <v>94</v>
      </c>
      <c r="S37" s="37" t="s">
        <v>94</v>
      </c>
      <c r="T37" s="96"/>
      <c r="U37" s="37"/>
      <c r="V37" s="37" t="s">
        <v>94</v>
      </c>
      <c r="W37" s="37"/>
      <c r="X37" s="37"/>
      <c r="Y37" s="37"/>
      <c r="Z37" s="37"/>
      <c r="AA37" s="96"/>
      <c r="AB37" s="37"/>
      <c r="AC37" s="16"/>
      <c r="AD37" s="16"/>
      <c r="AE37" s="37"/>
      <c r="AF37" s="37"/>
      <c r="AG37" s="37"/>
      <c r="AH37" s="37"/>
      <c r="AI37" s="37"/>
      <c r="AJ37" s="37"/>
      <c r="AK37" s="37"/>
      <c r="AL37" s="37"/>
      <c r="AM37" s="37"/>
      <c r="AN37" s="37"/>
      <c r="AO37" s="37"/>
      <c r="AP37" s="126"/>
    </row>
    <row r="38" spans="1:42" s="60" customFormat="1" ht="22.5" customHeight="1" x14ac:dyDescent="0.25">
      <c r="A38" s="223">
        <v>361241</v>
      </c>
      <c r="B38" s="6">
        <v>14</v>
      </c>
      <c r="C38" s="7">
        <v>62</v>
      </c>
      <c r="D38" s="32" t="s">
        <v>173</v>
      </c>
      <c r="E38" s="81">
        <v>4081</v>
      </c>
      <c r="F38" s="185">
        <v>37201</v>
      </c>
      <c r="G38" s="275" t="s">
        <v>304</v>
      </c>
      <c r="H38" s="71">
        <v>43864</v>
      </c>
      <c r="I38" s="71">
        <v>43963</v>
      </c>
      <c r="J38" s="71">
        <v>44498</v>
      </c>
      <c r="K38" s="16" t="s">
        <v>93</v>
      </c>
      <c r="L38" s="16" t="s">
        <v>93</v>
      </c>
      <c r="M38" s="37"/>
      <c r="N38" s="37"/>
      <c r="O38" s="37" t="s">
        <v>94</v>
      </c>
      <c r="P38" s="37" t="s">
        <v>94</v>
      </c>
      <c r="Q38" s="96" t="s">
        <v>107</v>
      </c>
      <c r="R38" s="37" t="s">
        <v>94</v>
      </c>
      <c r="S38" s="37" t="s">
        <v>94</v>
      </c>
      <c r="T38" s="96"/>
      <c r="U38" s="37"/>
      <c r="V38" s="37"/>
      <c r="W38" s="37"/>
      <c r="X38" s="37"/>
      <c r="Y38" s="37"/>
      <c r="Z38" s="37"/>
      <c r="AA38" s="96"/>
      <c r="AB38" s="37"/>
      <c r="AC38" s="16"/>
      <c r="AD38" s="16"/>
      <c r="AE38" s="37"/>
      <c r="AF38" s="37"/>
      <c r="AG38" s="37"/>
      <c r="AH38" s="37"/>
      <c r="AI38" s="37"/>
      <c r="AJ38" s="37"/>
      <c r="AK38" s="37"/>
      <c r="AL38" s="37"/>
      <c r="AM38" s="37"/>
      <c r="AN38" s="37"/>
      <c r="AO38" s="37"/>
      <c r="AP38" s="126"/>
    </row>
    <row r="39" spans="1:42" s="60" customFormat="1" ht="22.5" customHeight="1" x14ac:dyDescent="0.25">
      <c r="A39" s="223">
        <v>361241</v>
      </c>
      <c r="B39" s="6">
        <v>6</v>
      </c>
      <c r="C39" s="8">
        <v>106</v>
      </c>
      <c r="D39" s="12" t="s">
        <v>495</v>
      </c>
      <c r="E39" s="81">
        <v>3357</v>
      </c>
      <c r="F39" s="186">
        <v>31769</v>
      </c>
      <c r="G39" s="273" t="s">
        <v>269</v>
      </c>
      <c r="H39" s="71">
        <v>43489</v>
      </c>
      <c r="I39" s="71">
        <v>43521</v>
      </c>
      <c r="J39" s="71">
        <v>44127</v>
      </c>
      <c r="K39" s="37" t="s">
        <v>91</v>
      </c>
      <c r="L39" s="37" t="s">
        <v>91</v>
      </c>
      <c r="M39" s="37"/>
      <c r="N39" s="37"/>
      <c r="O39" s="37" t="s">
        <v>94</v>
      </c>
      <c r="P39" s="37" t="s">
        <v>94</v>
      </c>
      <c r="Q39" s="37" t="s">
        <v>91</v>
      </c>
      <c r="R39" s="37" t="s">
        <v>94</v>
      </c>
      <c r="S39" s="37" t="s">
        <v>83</v>
      </c>
      <c r="T39" s="96"/>
      <c r="U39" s="37"/>
      <c r="V39" s="37" t="s">
        <v>94</v>
      </c>
      <c r="W39" s="37"/>
      <c r="X39" s="37"/>
      <c r="Y39" s="37"/>
      <c r="Z39" s="37"/>
      <c r="AA39" s="96"/>
      <c r="AB39" s="37"/>
      <c r="AC39" s="16"/>
      <c r="AD39" s="16"/>
      <c r="AE39" s="37"/>
      <c r="AF39" s="37"/>
      <c r="AG39" s="37"/>
      <c r="AH39" s="16" t="s">
        <v>510</v>
      </c>
      <c r="AI39" s="37"/>
      <c r="AJ39" s="37"/>
      <c r="AK39" s="64"/>
      <c r="AL39" s="64"/>
      <c r="AM39" s="64"/>
      <c r="AN39" s="64"/>
      <c r="AO39" s="37"/>
      <c r="AP39" s="126"/>
    </row>
    <row r="40" spans="1:42" s="60" customFormat="1" ht="22.5" customHeight="1" x14ac:dyDescent="0.25">
      <c r="A40" s="223">
        <v>361241</v>
      </c>
      <c r="B40" s="6">
        <v>14</v>
      </c>
      <c r="C40" s="7">
        <v>64</v>
      </c>
      <c r="D40" s="32" t="s">
        <v>201</v>
      </c>
      <c r="E40" s="81">
        <v>3222</v>
      </c>
      <c r="F40" s="185">
        <v>25319</v>
      </c>
      <c r="G40" s="273" t="s">
        <v>305</v>
      </c>
      <c r="H40" s="71">
        <v>43864</v>
      </c>
      <c r="I40" s="71">
        <v>43963</v>
      </c>
      <c r="J40" s="71">
        <v>44498</v>
      </c>
      <c r="K40" s="37" t="s">
        <v>94</v>
      </c>
      <c r="L40" s="37" t="s">
        <v>94</v>
      </c>
      <c r="M40" s="37"/>
      <c r="N40" s="37"/>
      <c r="O40" s="37" t="s">
        <v>94</v>
      </c>
      <c r="P40" s="37" t="s">
        <v>94</v>
      </c>
      <c r="Q40" s="37" t="s">
        <v>94</v>
      </c>
      <c r="R40" s="37" t="s">
        <v>94</v>
      </c>
      <c r="S40" s="37" t="s">
        <v>94</v>
      </c>
      <c r="T40" s="96"/>
      <c r="U40" s="37"/>
      <c r="V40" s="37"/>
      <c r="W40" s="37"/>
      <c r="X40" s="37"/>
      <c r="Y40" s="37"/>
      <c r="Z40" s="37"/>
      <c r="AA40" s="96"/>
      <c r="AB40" s="37"/>
      <c r="AC40" s="16"/>
      <c r="AD40" s="16"/>
      <c r="AE40" s="37"/>
      <c r="AF40" s="37"/>
      <c r="AG40" s="37"/>
      <c r="AH40" s="37"/>
      <c r="AI40" s="37"/>
      <c r="AJ40" s="37"/>
      <c r="AK40" s="37"/>
      <c r="AL40" s="37"/>
      <c r="AM40" s="37"/>
      <c r="AN40" s="37"/>
      <c r="AO40" s="37"/>
      <c r="AP40" s="126"/>
    </row>
    <row r="41" spans="1:42" s="60" customFormat="1" ht="22.5" customHeight="1" x14ac:dyDescent="0.25">
      <c r="A41" s="223">
        <v>361241</v>
      </c>
      <c r="B41" s="6">
        <v>7</v>
      </c>
      <c r="C41" s="7">
        <v>118</v>
      </c>
      <c r="D41" s="32" t="s">
        <v>45</v>
      </c>
      <c r="E41" s="68">
        <v>5665</v>
      </c>
      <c r="F41" s="185">
        <v>31479</v>
      </c>
      <c r="G41" s="273" t="s">
        <v>270</v>
      </c>
      <c r="H41" s="71">
        <v>43640</v>
      </c>
      <c r="I41" s="71">
        <v>43724</v>
      </c>
      <c r="J41" s="71">
        <v>44274</v>
      </c>
      <c r="K41" s="37" t="s">
        <v>94</v>
      </c>
      <c r="L41" s="37" t="s">
        <v>94</v>
      </c>
      <c r="M41" s="37"/>
      <c r="N41" s="37"/>
      <c r="O41" s="37" t="s">
        <v>94</v>
      </c>
      <c r="P41" s="96" t="s">
        <v>114</v>
      </c>
      <c r="Q41" s="96" t="s">
        <v>114</v>
      </c>
      <c r="R41" s="37" t="s">
        <v>94</v>
      </c>
      <c r="S41" s="16" t="s">
        <v>93</v>
      </c>
      <c r="T41" s="96"/>
      <c r="U41" s="37"/>
      <c r="V41" s="16" t="s">
        <v>91</v>
      </c>
      <c r="W41" s="16" t="s">
        <v>91</v>
      </c>
      <c r="X41" s="16" t="s">
        <v>91</v>
      </c>
      <c r="Y41" s="37"/>
      <c r="Z41" s="37"/>
      <c r="AA41" s="96"/>
      <c r="AB41" s="37"/>
      <c r="AC41" s="16"/>
      <c r="AD41" s="16"/>
      <c r="AE41" s="37"/>
      <c r="AF41" s="37"/>
      <c r="AG41" s="37"/>
      <c r="AH41" s="37"/>
      <c r="AI41" s="37"/>
      <c r="AJ41" s="37"/>
      <c r="AK41" s="37"/>
      <c r="AL41" s="37"/>
      <c r="AM41" s="37"/>
      <c r="AN41" s="37"/>
      <c r="AO41" s="37"/>
      <c r="AP41" s="126"/>
    </row>
    <row r="42" spans="1:42" s="60" customFormat="1" ht="22.5" customHeight="1" x14ac:dyDescent="0.25">
      <c r="A42" s="223">
        <v>361241</v>
      </c>
      <c r="B42" s="6">
        <v>12</v>
      </c>
      <c r="C42" s="7">
        <v>54</v>
      </c>
      <c r="D42" s="41" t="s">
        <v>46</v>
      </c>
      <c r="E42" s="76">
        <v>3717</v>
      </c>
      <c r="F42" s="185">
        <v>36753</v>
      </c>
      <c r="G42" s="273" t="s">
        <v>271</v>
      </c>
      <c r="H42" s="71">
        <v>43724</v>
      </c>
      <c r="I42" s="71">
        <v>43766</v>
      </c>
      <c r="J42" s="71">
        <v>44358</v>
      </c>
      <c r="K42" s="37" t="s">
        <v>94</v>
      </c>
      <c r="L42" s="37" t="s">
        <v>94</v>
      </c>
      <c r="M42" s="37"/>
      <c r="N42" s="37"/>
      <c r="O42" s="37" t="s">
        <v>94</v>
      </c>
      <c r="P42" s="37" t="s">
        <v>94</v>
      </c>
      <c r="Q42" s="37" t="s">
        <v>94</v>
      </c>
      <c r="R42" s="37" t="s">
        <v>94</v>
      </c>
      <c r="S42" s="37" t="s">
        <v>94</v>
      </c>
      <c r="T42" s="96"/>
      <c r="U42" s="37"/>
      <c r="V42" s="37" t="s">
        <v>94</v>
      </c>
      <c r="W42" s="37"/>
      <c r="X42" s="37"/>
      <c r="Y42" s="37"/>
      <c r="Z42" s="37"/>
      <c r="AA42" s="96"/>
      <c r="AB42" s="37"/>
      <c r="AC42" s="16"/>
      <c r="AD42" s="16"/>
      <c r="AE42" s="37"/>
      <c r="AF42" s="37"/>
      <c r="AG42" s="37"/>
      <c r="AH42" s="37"/>
      <c r="AI42" s="37"/>
      <c r="AJ42" s="37"/>
      <c r="AK42" s="37"/>
      <c r="AL42" s="37"/>
      <c r="AM42" s="37"/>
      <c r="AN42" s="37"/>
      <c r="AO42" s="37"/>
      <c r="AP42" s="126"/>
    </row>
    <row r="43" spans="1:42" s="60" customFormat="1" ht="22.5" customHeight="1" x14ac:dyDescent="0.25">
      <c r="A43" s="223">
        <v>361241</v>
      </c>
      <c r="B43" s="6">
        <v>13</v>
      </c>
      <c r="C43" s="7">
        <v>75</v>
      </c>
      <c r="D43" s="41" t="s">
        <v>74</v>
      </c>
      <c r="E43" s="81">
        <v>1764</v>
      </c>
      <c r="F43" s="185">
        <v>32481</v>
      </c>
      <c r="G43" s="273" t="s">
        <v>272</v>
      </c>
      <c r="H43" s="71">
        <v>43766</v>
      </c>
      <c r="I43" s="71">
        <v>43499</v>
      </c>
      <c r="J43" s="71">
        <v>44400</v>
      </c>
      <c r="K43" s="37" t="s">
        <v>94</v>
      </c>
      <c r="L43" s="37" t="s">
        <v>94</v>
      </c>
      <c r="M43" s="37"/>
      <c r="N43" s="37"/>
      <c r="O43" s="37" t="s">
        <v>94</v>
      </c>
      <c r="P43" s="37" t="s">
        <v>94</v>
      </c>
      <c r="Q43" s="37" t="s">
        <v>94</v>
      </c>
      <c r="R43" s="37" t="s">
        <v>94</v>
      </c>
      <c r="S43" s="37" t="s">
        <v>94</v>
      </c>
      <c r="T43" s="96"/>
      <c r="U43" s="37"/>
      <c r="V43" s="37" t="s">
        <v>94</v>
      </c>
      <c r="W43" s="37"/>
      <c r="X43" s="37"/>
      <c r="Y43" s="37"/>
      <c r="Z43" s="37"/>
      <c r="AA43" s="96"/>
      <c r="AB43" s="37"/>
      <c r="AC43" s="16"/>
      <c r="AD43" s="16"/>
      <c r="AE43" s="37"/>
      <c r="AF43" s="37"/>
      <c r="AG43" s="37"/>
      <c r="AH43" s="37"/>
      <c r="AI43" s="37"/>
      <c r="AJ43" s="37"/>
      <c r="AK43" s="37"/>
      <c r="AL43" s="37"/>
      <c r="AM43" s="37"/>
      <c r="AN43" s="37"/>
      <c r="AO43" s="37"/>
      <c r="AP43" s="126"/>
    </row>
    <row r="44" spans="1:42" s="60" customFormat="1" ht="22.5" customHeight="1" x14ac:dyDescent="0.25">
      <c r="A44" s="223">
        <v>361241</v>
      </c>
      <c r="B44" s="6">
        <v>12</v>
      </c>
      <c r="C44" s="7">
        <v>61</v>
      </c>
      <c r="D44" s="41" t="s">
        <v>50</v>
      </c>
      <c r="E44" s="108">
        <v>3359</v>
      </c>
      <c r="F44" s="185">
        <v>30287</v>
      </c>
      <c r="G44" s="273" t="s">
        <v>273</v>
      </c>
      <c r="H44" s="71">
        <v>43724</v>
      </c>
      <c r="I44" s="71">
        <v>43766</v>
      </c>
      <c r="J44" s="71">
        <v>44358</v>
      </c>
      <c r="K44" s="37" t="s">
        <v>94</v>
      </c>
      <c r="L44" s="37" t="s">
        <v>94</v>
      </c>
      <c r="M44" s="37"/>
      <c r="N44" s="37"/>
      <c r="O44" s="37" t="s">
        <v>94</v>
      </c>
      <c r="P44" s="37" t="s">
        <v>94</v>
      </c>
      <c r="Q44" s="37" t="s">
        <v>83</v>
      </c>
      <c r="R44" s="37" t="s">
        <v>94</v>
      </c>
      <c r="S44" s="37" t="s">
        <v>94</v>
      </c>
      <c r="T44" s="96"/>
      <c r="U44" s="37"/>
      <c r="V44" s="37" t="s">
        <v>94</v>
      </c>
      <c r="W44" s="37"/>
      <c r="X44" s="37"/>
      <c r="Y44" s="37"/>
      <c r="Z44" s="37"/>
      <c r="AA44" s="96"/>
      <c r="AB44" s="37"/>
      <c r="AC44" s="16"/>
      <c r="AD44" s="16"/>
      <c r="AE44" s="37"/>
      <c r="AF44" s="37"/>
      <c r="AG44" s="37"/>
      <c r="AH44" s="37"/>
      <c r="AI44" s="37"/>
      <c r="AJ44" s="37"/>
      <c r="AK44" s="37"/>
      <c r="AL44" s="37"/>
      <c r="AM44" s="37"/>
      <c r="AN44" s="37"/>
      <c r="AO44" s="37"/>
      <c r="AP44" s="126"/>
    </row>
    <row r="45" spans="1:42" s="60" customFormat="1" ht="22.5" customHeight="1" x14ac:dyDescent="0.25">
      <c r="A45" s="223">
        <v>361241</v>
      </c>
      <c r="B45" s="6">
        <v>12</v>
      </c>
      <c r="C45" s="7">
        <v>47</v>
      </c>
      <c r="D45" s="41" t="s">
        <v>49</v>
      </c>
      <c r="E45" s="68">
        <v>4926</v>
      </c>
      <c r="F45" s="185">
        <v>35765</v>
      </c>
      <c r="G45" s="273" t="s">
        <v>274</v>
      </c>
      <c r="H45" s="71">
        <v>43731</v>
      </c>
      <c r="I45" s="71">
        <v>43766</v>
      </c>
      <c r="J45" s="71">
        <v>44358</v>
      </c>
      <c r="K45" s="37" t="s">
        <v>91</v>
      </c>
      <c r="L45" s="37" t="s">
        <v>91</v>
      </c>
      <c r="M45" s="37"/>
      <c r="N45" s="37"/>
      <c r="O45" s="37" t="s">
        <v>94</v>
      </c>
      <c r="P45" s="37" t="s">
        <v>94</v>
      </c>
      <c r="Q45" s="37" t="s">
        <v>94</v>
      </c>
      <c r="R45" s="37" t="s">
        <v>94</v>
      </c>
      <c r="S45" s="37" t="s">
        <v>84</v>
      </c>
      <c r="T45" s="96"/>
      <c r="U45" s="37"/>
      <c r="V45" s="37" t="s">
        <v>107</v>
      </c>
      <c r="W45" s="37"/>
      <c r="X45" s="37"/>
      <c r="Y45" s="37"/>
      <c r="Z45" s="37"/>
      <c r="AA45" s="96"/>
      <c r="AB45" s="37"/>
      <c r="AC45" s="16"/>
      <c r="AD45" s="16"/>
      <c r="AE45" s="37"/>
      <c r="AF45" s="37"/>
      <c r="AG45" s="37"/>
      <c r="AH45" s="37"/>
      <c r="AI45" s="37"/>
      <c r="AJ45" s="37"/>
      <c r="AK45" s="37"/>
      <c r="AL45" s="37"/>
      <c r="AM45" s="37"/>
      <c r="AN45" s="37"/>
      <c r="AO45" s="37"/>
      <c r="AP45" s="126"/>
    </row>
    <row r="46" spans="1:42" s="60" customFormat="1" ht="22.5" customHeight="1" x14ac:dyDescent="0.25">
      <c r="A46" s="223">
        <v>361241</v>
      </c>
      <c r="B46" s="6">
        <v>7</v>
      </c>
      <c r="C46" s="8">
        <v>43</v>
      </c>
      <c r="D46" s="41" t="s">
        <v>52</v>
      </c>
      <c r="E46" s="81">
        <v>4058</v>
      </c>
      <c r="F46" s="185">
        <v>33519</v>
      </c>
      <c r="G46" s="275" t="s">
        <v>275</v>
      </c>
      <c r="H46" s="71">
        <v>43549</v>
      </c>
      <c r="I46" s="71">
        <v>43578</v>
      </c>
      <c r="J46" s="71">
        <v>44183</v>
      </c>
      <c r="K46" s="37" t="s">
        <v>94</v>
      </c>
      <c r="L46" s="37" t="s">
        <v>94</v>
      </c>
      <c r="M46" s="37"/>
      <c r="N46" s="37"/>
      <c r="O46" s="37" t="s">
        <v>94</v>
      </c>
      <c r="P46" s="37" t="s">
        <v>94</v>
      </c>
      <c r="Q46" s="37" t="s">
        <v>94</v>
      </c>
      <c r="R46" s="37" t="s">
        <v>94</v>
      </c>
      <c r="S46" s="37" t="s">
        <v>94</v>
      </c>
      <c r="T46" s="96"/>
      <c r="U46" s="37"/>
      <c r="V46" s="37" t="s">
        <v>94</v>
      </c>
      <c r="W46" s="37"/>
      <c r="X46" s="37"/>
      <c r="Y46" s="37"/>
      <c r="Z46" s="37"/>
      <c r="AA46" s="96"/>
      <c r="AB46" s="37"/>
      <c r="AC46" s="16"/>
      <c r="AD46" s="16"/>
      <c r="AE46" s="37"/>
      <c r="AF46" s="37"/>
      <c r="AG46" s="37"/>
      <c r="AH46" s="37"/>
      <c r="AI46" s="37"/>
      <c r="AJ46" s="37"/>
      <c r="AK46" s="37"/>
      <c r="AL46" s="37"/>
      <c r="AM46" s="37"/>
      <c r="AN46" s="37"/>
      <c r="AO46" s="37"/>
      <c r="AP46" s="126"/>
    </row>
    <row r="47" spans="1:42" s="60" customFormat="1" ht="22.5" customHeight="1" x14ac:dyDescent="0.25">
      <c r="A47" s="223">
        <v>361241</v>
      </c>
      <c r="B47" s="6">
        <v>12</v>
      </c>
      <c r="C47" s="7">
        <v>117</v>
      </c>
      <c r="D47" s="41" t="s">
        <v>53</v>
      </c>
      <c r="E47" s="76">
        <v>6218</v>
      </c>
      <c r="F47" s="185">
        <v>31274</v>
      </c>
      <c r="G47" s="273" t="s">
        <v>276</v>
      </c>
      <c r="H47" s="71">
        <v>43724</v>
      </c>
      <c r="I47" s="71">
        <v>43766</v>
      </c>
      <c r="J47" s="71">
        <v>44358</v>
      </c>
      <c r="K47" s="37" t="s">
        <v>94</v>
      </c>
      <c r="L47" s="37" t="s">
        <v>94</v>
      </c>
      <c r="M47" s="37"/>
      <c r="N47" s="37"/>
      <c r="O47" s="37" t="s">
        <v>94</v>
      </c>
      <c r="P47" s="37" t="s">
        <v>94</v>
      </c>
      <c r="Q47" s="96" t="s">
        <v>441</v>
      </c>
      <c r="R47" s="37" t="s">
        <v>94</v>
      </c>
      <c r="S47" s="37" t="s">
        <v>94</v>
      </c>
      <c r="T47" s="96"/>
      <c r="U47" s="37"/>
      <c r="V47" s="37" t="s">
        <v>94</v>
      </c>
      <c r="W47" s="37"/>
      <c r="X47" s="37"/>
      <c r="Y47" s="37"/>
      <c r="Z47" s="37"/>
      <c r="AA47" s="96"/>
      <c r="AB47" s="37"/>
      <c r="AC47" s="16"/>
      <c r="AD47" s="16"/>
      <c r="AE47" s="37"/>
      <c r="AF47" s="37"/>
      <c r="AG47" s="37"/>
      <c r="AH47" s="37"/>
      <c r="AI47" s="37"/>
      <c r="AJ47" s="37"/>
      <c r="AK47" s="37"/>
      <c r="AL47" s="37"/>
      <c r="AM47" s="37"/>
      <c r="AN47" s="37"/>
      <c r="AO47" s="37"/>
      <c r="AP47" s="126"/>
    </row>
    <row r="48" spans="1:42" s="60" customFormat="1" ht="22.5" customHeight="1" x14ac:dyDescent="0.25">
      <c r="A48" s="223">
        <v>361241</v>
      </c>
      <c r="B48" s="6" t="s">
        <v>17</v>
      </c>
      <c r="C48" s="7">
        <v>73</v>
      </c>
      <c r="D48" s="41" t="s">
        <v>55</v>
      </c>
      <c r="E48" s="76">
        <v>6062</v>
      </c>
      <c r="F48" s="185">
        <v>28469</v>
      </c>
      <c r="G48" s="179" t="s">
        <v>278</v>
      </c>
      <c r="H48" s="71"/>
      <c r="I48" s="71">
        <v>44067</v>
      </c>
      <c r="J48" s="71">
        <v>44183</v>
      </c>
      <c r="K48" s="37" t="s">
        <v>94</v>
      </c>
      <c r="L48" s="37" t="s">
        <v>91</v>
      </c>
      <c r="M48" s="37"/>
      <c r="N48" s="37"/>
      <c r="O48" s="37" t="s">
        <v>94</v>
      </c>
      <c r="P48" s="37" t="s">
        <v>94</v>
      </c>
      <c r="Q48" s="37" t="s">
        <v>94</v>
      </c>
      <c r="R48" s="37" t="s">
        <v>94</v>
      </c>
      <c r="S48" s="37" t="s">
        <v>94</v>
      </c>
      <c r="T48" s="96"/>
      <c r="U48" s="37"/>
      <c r="V48" s="37" t="s">
        <v>94</v>
      </c>
      <c r="W48" s="37"/>
      <c r="X48" s="37"/>
      <c r="Y48" s="37"/>
      <c r="Z48" s="37"/>
      <c r="AA48" s="96"/>
      <c r="AB48" s="37"/>
      <c r="AC48" s="16"/>
      <c r="AD48" s="16"/>
      <c r="AE48" s="37"/>
      <c r="AF48" s="37"/>
      <c r="AG48" s="37"/>
      <c r="AH48" s="37"/>
      <c r="AI48" s="37"/>
      <c r="AJ48" s="37"/>
      <c r="AK48" s="37"/>
      <c r="AL48" s="37"/>
      <c r="AM48" s="37"/>
      <c r="AN48" s="37"/>
      <c r="AO48" s="37"/>
      <c r="AP48" s="126"/>
    </row>
    <row r="49" spans="1:42" s="60" customFormat="1" ht="22.5" customHeight="1" x14ac:dyDescent="0.25">
      <c r="A49" s="223">
        <v>361241</v>
      </c>
      <c r="B49" s="6">
        <v>14</v>
      </c>
      <c r="C49" s="7">
        <v>65</v>
      </c>
      <c r="D49" s="32" t="s">
        <v>177</v>
      </c>
      <c r="E49" s="81">
        <v>4156</v>
      </c>
      <c r="F49" s="185">
        <v>32821</v>
      </c>
      <c r="G49" s="275" t="s">
        <v>308</v>
      </c>
      <c r="H49" s="71">
        <v>43864</v>
      </c>
      <c r="I49" s="71">
        <v>43963</v>
      </c>
      <c r="J49" s="71">
        <v>44498</v>
      </c>
      <c r="K49" s="37" t="s">
        <v>109</v>
      </c>
      <c r="L49" s="37" t="s">
        <v>109</v>
      </c>
      <c r="M49" s="37"/>
      <c r="N49" s="37"/>
      <c r="O49" s="16" t="s">
        <v>93</v>
      </c>
      <c r="P49" s="16" t="s">
        <v>93</v>
      </c>
      <c r="Q49" s="16" t="s">
        <v>93</v>
      </c>
      <c r="R49" s="16" t="s">
        <v>93</v>
      </c>
      <c r="S49" s="37" t="s">
        <v>91</v>
      </c>
      <c r="T49" s="96"/>
      <c r="U49" s="37"/>
      <c r="V49" s="37" t="s">
        <v>94</v>
      </c>
      <c r="W49" s="37"/>
      <c r="X49" s="37"/>
      <c r="Y49" s="37"/>
      <c r="Z49" s="37"/>
      <c r="AA49" s="96"/>
      <c r="AB49" s="37"/>
      <c r="AC49" s="16"/>
      <c r="AD49" s="16"/>
      <c r="AE49" s="37"/>
      <c r="AF49" s="37"/>
      <c r="AG49" s="37"/>
      <c r="AH49" s="37"/>
      <c r="AI49" s="37"/>
      <c r="AJ49" s="37"/>
      <c r="AK49" s="37"/>
      <c r="AL49" s="37"/>
      <c r="AM49" s="37"/>
      <c r="AN49" s="37"/>
      <c r="AO49" s="37"/>
      <c r="AP49" s="126"/>
    </row>
    <row r="50" spans="1:42" s="60" customFormat="1" ht="22.5" customHeight="1" x14ac:dyDescent="0.25">
      <c r="A50" s="223">
        <v>361241</v>
      </c>
      <c r="B50" s="6">
        <v>15</v>
      </c>
      <c r="C50" s="7">
        <v>28</v>
      </c>
      <c r="D50" s="11" t="s">
        <v>355</v>
      </c>
      <c r="E50" s="107">
        <v>5912</v>
      </c>
      <c r="F50" s="70">
        <v>26901</v>
      </c>
      <c r="G50" s="275" t="s">
        <v>310</v>
      </c>
      <c r="H50" s="71">
        <v>43969</v>
      </c>
      <c r="I50" s="71">
        <v>44011</v>
      </c>
      <c r="J50" s="71">
        <v>44610</v>
      </c>
      <c r="K50" s="37" t="s">
        <v>94</v>
      </c>
      <c r="L50" s="37" t="s">
        <v>94</v>
      </c>
      <c r="M50" s="37"/>
      <c r="N50" s="37"/>
      <c r="O50" s="37" t="s">
        <v>94</v>
      </c>
      <c r="P50" s="37" t="s">
        <v>94</v>
      </c>
      <c r="Q50" s="37" t="s">
        <v>94</v>
      </c>
      <c r="R50" s="37" t="s">
        <v>94</v>
      </c>
      <c r="S50" s="37" t="s">
        <v>94</v>
      </c>
      <c r="T50" s="96"/>
      <c r="U50" s="37"/>
      <c r="V50" s="37" t="s">
        <v>94</v>
      </c>
      <c r="W50" s="37"/>
      <c r="X50" s="37"/>
      <c r="Y50" s="37"/>
      <c r="Z50" s="37"/>
      <c r="AA50" s="96"/>
      <c r="AB50" s="37"/>
      <c r="AC50" s="16"/>
      <c r="AD50" s="16"/>
      <c r="AE50" s="37"/>
      <c r="AF50" s="37"/>
      <c r="AG50" s="37"/>
      <c r="AH50" s="37"/>
      <c r="AI50" s="37"/>
      <c r="AJ50" s="37"/>
      <c r="AK50" s="37"/>
      <c r="AL50" s="37"/>
      <c r="AM50" s="37"/>
      <c r="AN50" s="37"/>
      <c r="AO50" s="37"/>
      <c r="AP50" s="126"/>
    </row>
    <row r="51" spans="1:42" s="60" customFormat="1" ht="22.5" customHeight="1" x14ac:dyDescent="0.25">
      <c r="A51" s="223">
        <v>361241</v>
      </c>
      <c r="B51" s="6">
        <v>15</v>
      </c>
      <c r="C51" s="7">
        <v>22</v>
      </c>
      <c r="D51" s="11" t="s">
        <v>356</v>
      </c>
      <c r="E51" s="107">
        <v>2700</v>
      </c>
      <c r="F51" s="70">
        <v>29000</v>
      </c>
      <c r="G51" s="275" t="s">
        <v>312</v>
      </c>
      <c r="H51" s="71">
        <v>43969</v>
      </c>
      <c r="I51" s="71">
        <v>44011</v>
      </c>
      <c r="J51" s="71">
        <v>44610</v>
      </c>
      <c r="K51" s="37" t="s">
        <v>94</v>
      </c>
      <c r="L51" s="37" t="s">
        <v>94</v>
      </c>
      <c r="M51" s="37"/>
      <c r="N51" s="37"/>
      <c r="O51" s="37" t="s">
        <v>94</v>
      </c>
      <c r="P51" s="37" t="s">
        <v>94</v>
      </c>
      <c r="Q51" s="37" t="s">
        <v>94</v>
      </c>
      <c r="R51" s="37" t="s">
        <v>94</v>
      </c>
      <c r="S51" s="37" t="s">
        <v>94</v>
      </c>
      <c r="T51" s="96"/>
      <c r="U51" s="37"/>
      <c r="V51" s="37" t="s">
        <v>94</v>
      </c>
      <c r="W51" s="37"/>
      <c r="X51" s="37"/>
      <c r="Y51" s="37"/>
      <c r="Z51" s="37"/>
      <c r="AA51" s="96"/>
      <c r="AB51" s="37"/>
      <c r="AC51" s="16"/>
      <c r="AD51" s="16"/>
      <c r="AE51" s="37"/>
      <c r="AF51" s="37"/>
      <c r="AG51" s="37"/>
      <c r="AH51" s="37"/>
      <c r="AI51" s="37"/>
      <c r="AJ51" s="37"/>
      <c r="AK51" s="37"/>
      <c r="AL51" s="37"/>
      <c r="AM51" s="37"/>
      <c r="AN51" s="37"/>
      <c r="AO51" s="37"/>
      <c r="AP51" s="126"/>
    </row>
    <row r="52" spans="1:42" s="60" customFormat="1" ht="22.5" customHeight="1" x14ac:dyDescent="0.25">
      <c r="A52" s="223">
        <v>361241</v>
      </c>
      <c r="B52" s="6">
        <v>7</v>
      </c>
      <c r="C52" s="7">
        <v>21</v>
      </c>
      <c r="D52" s="41" t="s">
        <v>56</v>
      </c>
      <c r="E52" s="81">
        <v>3106</v>
      </c>
      <c r="F52" s="185">
        <v>35057</v>
      </c>
      <c r="G52" s="275" t="s">
        <v>279</v>
      </c>
      <c r="H52" s="71">
        <v>43521</v>
      </c>
      <c r="I52" s="71">
        <v>43578</v>
      </c>
      <c r="J52" s="71">
        <v>44155</v>
      </c>
      <c r="K52" s="37" t="s">
        <v>94</v>
      </c>
      <c r="L52" s="37" t="s">
        <v>94</v>
      </c>
      <c r="M52" s="37"/>
      <c r="N52" s="37"/>
      <c r="O52" s="37" t="s">
        <v>94</v>
      </c>
      <c r="P52" s="37" t="s">
        <v>94</v>
      </c>
      <c r="Q52" s="37" t="s">
        <v>94</v>
      </c>
      <c r="R52" s="37" t="s">
        <v>94</v>
      </c>
      <c r="S52" s="16" t="s">
        <v>93</v>
      </c>
      <c r="T52" s="96"/>
      <c r="U52" s="37"/>
      <c r="V52" s="37" t="s">
        <v>94</v>
      </c>
      <c r="W52" s="37"/>
      <c r="X52" s="37"/>
      <c r="Y52" s="37"/>
      <c r="Z52" s="37"/>
      <c r="AA52" s="96"/>
      <c r="AB52" s="37"/>
      <c r="AC52" s="16"/>
      <c r="AD52" s="16"/>
      <c r="AE52" s="37"/>
      <c r="AF52" s="37"/>
      <c r="AG52" s="37"/>
      <c r="AH52" s="37"/>
      <c r="AI52" s="37"/>
      <c r="AJ52" s="37"/>
      <c r="AK52" s="37"/>
      <c r="AL52" s="37"/>
      <c r="AM52" s="37"/>
      <c r="AN52" s="37"/>
      <c r="AO52" s="37"/>
      <c r="AP52" s="126"/>
    </row>
    <row r="53" spans="1:42" s="60" customFormat="1" ht="22.5" customHeight="1" x14ac:dyDescent="0.25">
      <c r="A53" s="223">
        <v>361241</v>
      </c>
      <c r="B53" s="6">
        <v>6</v>
      </c>
      <c r="C53" s="99">
        <v>103</v>
      </c>
      <c r="D53" s="12" t="s">
        <v>496</v>
      </c>
      <c r="E53" s="81">
        <v>2370</v>
      </c>
      <c r="F53" s="186">
        <v>31790</v>
      </c>
      <c r="G53" s="275" t="s">
        <v>280</v>
      </c>
      <c r="H53" s="71">
        <v>43489</v>
      </c>
      <c r="I53" s="71">
        <v>43521</v>
      </c>
      <c r="J53" s="71">
        <v>44127</v>
      </c>
      <c r="K53" s="37" t="s">
        <v>94</v>
      </c>
      <c r="L53" s="37" t="s">
        <v>94</v>
      </c>
      <c r="M53" s="37"/>
      <c r="N53" s="37"/>
      <c r="O53" s="37" t="s">
        <v>94</v>
      </c>
      <c r="P53" s="96" t="s">
        <v>107</v>
      </c>
      <c r="Q53" s="96" t="s">
        <v>14</v>
      </c>
      <c r="R53" s="96" t="s">
        <v>107</v>
      </c>
      <c r="S53" s="37" t="s">
        <v>83</v>
      </c>
      <c r="T53" s="96"/>
      <c r="U53" s="37"/>
      <c r="V53" s="37" t="s">
        <v>94</v>
      </c>
      <c r="W53" s="37"/>
      <c r="X53" s="37"/>
      <c r="Y53" s="37"/>
      <c r="Z53" s="37"/>
      <c r="AA53" s="96"/>
      <c r="AB53" s="37"/>
      <c r="AC53" s="16"/>
      <c r="AD53" s="16"/>
      <c r="AE53" s="96" t="s">
        <v>14</v>
      </c>
      <c r="AF53" s="37"/>
      <c r="AG53" s="37"/>
      <c r="AH53" s="16" t="s">
        <v>510</v>
      </c>
      <c r="AI53" s="37"/>
      <c r="AJ53" s="37"/>
      <c r="AK53" s="64"/>
      <c r="AL53" s="64"/>
      <c r="AM53" s="64"/>
      <c r="AN53" s="64"/>
      <c r="AO53" s="37"/>
      <c r="AP53" s="126"/>
    </row>
    <row r="54" spans="1:42" s="60" customFormat="1" ht="22.5" customHeight="1" x14ac:dyDescent="0.25">
      <c r="A54" s="223">
        <v>361241</v>
      </c>
      <c r="B54" s="6">
        <v>6</v>
      </c>
      <c r="C54" s="99">
        <v>104</v>
      </c>
      <c r="D54" s="12" t="s">
        <v>497</v>
      </c>
      <c r="E54" s="81">
        <v>4897</v>
      </c>
      <c r="F54" s="186">
        <v>36309</v>
      </c>
      <c r="G54" s="275" t="s">
        <v>281</v>
      </c>
      <c r="H54" s="71">
        <v>43489</v>
      </c>
      <c r="I54" s="71">
        <v>43521</v>
      </c>
      <c r="J54" s="71">
        <v>44127</v>
      </c>
      <c r="K54" s="37" t="s">
        <v>96</v>
      </c>
      <c r="L54" s="37" t="s">
        <v>96</v>
      </c>
      <c r="M54" s="37"/>
      <c r="N54" s="37"/>
      <c r="O54" s="96" t="s">
        <v>107</v>
      </c>
      <c r="P54" s="96" t="s">
        <v>107</v>
      </c>
      <c r="Q54" s="37" t="s">
        <v>94</v>
      </c>
      <c r="R54" s="37" t="s">
        <v>94</v>
      </c>
      <c r="S54" s="37" t="s">
        <v>94</v>
      </c>
      <c r="T54" s="96"/>
      <c r="U54" s="37"/>
      <c r="V54" s="37" t="s">
        <v>94</v>
      </c>
      <c r="W54" s="37" t="s">
        <v>94</v>
      </c>
      <c r="X54" s="37"/>
      <c r="Y54" s="37"/>
      <c r="Z54" s="37"/>
      <c r="AA54" s="96"/>
      <c r="AB54" s="37"/>
      <c r="AC54" s="16"/>
      <c r="AD54" s="16"/>
      <c r="AE54" s="37"/>
      <c r="AF54" s="37"/>
      <c r="AG54" s="37"/>
      <c r="AH54" s="16" t="s">
        <v>510</v>
      </c>
      <c r="AI54" s="37"/>
      <c r="AJ54" s="37"/>
      <c r="AK54" s="64"/>
      <c r="AL54" s="64"/>
      <c r="AM54" s="64"/>
      <c r="AN54" s="64"/>
      <c r="AO54" s="37"/>
      <c r="AP54" s="126"/>
    </row>
    <row r="55" spans="1:42" s="60" customFormat="1" ht="22.5" customHeight="1" x14ac:dyDescent="0.25">
      <c r="A55" s="223"/>
      <c r="B55" s="6">
        <v>4</v>
      </c>
      <c r="C55" s="7">
        <v>57</v>
      </c>
      <c r="D55" s="12" t="s">
        <v>498</v>
      </c>
      <c r="E55" s="108">
        <v>4282</v>
      </c>
      <c r="F55" s="186">
        <v>36143</v>
      </c>
      <c r="G55" s="273" t="s">
        <v>282</v>
      </c>
      <c r="H55" s="71">
        <v>43430</v>
      </c>
      <c r="I55" s="71">
        <v>43488</v>
      </c>
      <c r="J55" s="71">
        <v>44113</v>
      </c>
      <c r="K55" s="96" t="s">
        <v>14</v>
      </c>
      <c r="L55" s="37" t="s">
        <v>83</v>
      </c>
      <c r="M55" s="37"/>
      <c r="N55" s="37"/>
      <c r="O55" s="37" t="s">
        <v>94</v>
      </c>
      <c r="P55" s="37" t="s">
        <v>83</v>
      </c>
      <c r="Q55" s="37" t="s">
        <v>83</v>
      </c>
      <c r="R55" s="37" t="s">
        <v>83</v>
      </c>
      <c r="S55" s="37" t="s">
        <v>83</v>
      </c>
      <c r="T55" s="16" t="s">
        <v>509</v>
      </c>
      <c r="U55" s="37"/>
      <c r="V55" s="64"/>
      <c r="W55" s="64"/>
      <c r="X55" s="64"/>
      <c r="Y55" s="64"/>
      <c r="Z55" s="64"/>
      <c r="AA55" s="96"/>
      <c r="AB55" s="37"/>
      <c r="AC55" s="74"/>
      <c r="AD55" s="74"/>
      <c r="AE55" s="64"/>
      <c r="AF55" s="64"/>
      <c r="AG55" s="64"/>
      <c r="AH55" s="37"/>
      <c r="AI55" s="37"/>
      <c r="AJ55" s="37"/>
      <c r="AK55" s="64"/>
      <c r="AL55" s="64"/>
      <c r="AM55" s="64"/>
      <c r="AN55" s="64"/>
      <c r="AO55" s="37"/>
      <c r="AP55" s="126"/>
    </row>
    <row r="56" spans="1:42" s="60" customFormat="1" ht="22.5" customHeight="1" x14ac:dyDescent="0.25">
      <c r="A56" s="223">
        <v>361241</v>
      </c>
      <c r="B56" s="6">
        <v>9</v>
      </c>
      <c r="C56" s="9">
        <v>110</v>
      </c>
      <c r="D56" s="41" t="s">
        <v>60</v>
      </c>
      <c r="E56" s="106">
        <v>5740</v>
      </c>
      <c r="F56" s="185">
        <v>28712</v>
      </c>
      <c r="G56" s="273" t="s">
        <v>283</v>
      </c>
      <c r="H56" s="71">
        <v>43578</v>
      </c>
      <c r="I56" s="71">
        <v>43640</v>
      </c>
      <c r="J56" s="71">
        <v>44213</v>
      </c>
      <c r="K56" s="37" t="s">
        <v>94</v>
      </c>
      <c r="L56" s="37" t="s">
        <v>94</v>
      </c>
      <c r="M56" s="37"/>
      <c r="N56" s="37"/>
      <c r="O56" s="37" t="s">
        <v>94</v>
      </c>
      <c r="P56" s="37" t="s">
        <v>94</v>
      </c>
      <c r="Q56" s="37" t="s">
        <v>94</v>
      </c>
      <c r="R56" s="37" t="s">
        <v>94</v>
      </c>
      <c r="S56" s="16" t="s">
        <v>93</v>
      </c>
      <c r="T56" s="16" t="s">
        <v>93</v>
      </c>
      <c r="U56" s="16" t="s">
        <v>93</v>
      </c>
      <c r="V56" s="16" t="s">
        <v>93</v>
      </c>
      <c r="W56" s="37"/>
      <c r="X56" s="37"/>
      <c r="Y56" s="37"/>
      <c r="Z56" s="37"/>
      <c r="AA56" s="96"/>
      <c r="AB56" s="37"/>
      <c r="AC56" s="16"/>
      <c r="AD56" s="16"/>
      <c r="AE56" s="37"/>
      <c r="AF56" s="37"/>
      <c r="AG56" s="37"/>
      <c r="AH56" s="37"/>
      <c r="AI56" s="37"/>
      <c r="AJ56" s="37"/>
      <c r="AK56" s="37"/>
      <c r="AL56" s="37"/>
      <c r="AM56" s="37"/>
      <c r="AN56" s="37"/>
      <c r="AO56" s="37"/>
      <c r="AP56" s="126"/>
    </row>
    <row r="57" spans="1:42" s="60" customFormat="1" ht="22.5" customHeight="1" x14ac:dyDescent="0.25">
      <c r="A57" s="223">
        <v>361241</v>
      </c>
      <c r="B57" s="6">
        <v>12</v>
      </c>
      <c r="C57" s="7">
        <v>77</v>
      </c>
      <c r="D57" s="41" t="s">
        <v>61</v>
      </c>
      <c r="E57" s="76">
        <v>6049</v>
      </c>
      <c r="F57" s="185">
        <v>32001</v>
      </c>
      <c r="G57" s="273" t="s">
        <v>284</v>
      </c>
      <c r="H57" s="71">
        <v>43724</v>
      </c>
      <c r="I57" s="71">
        <v>43766</v>
      </c>
      <c r="J57" s="71">
        <v>44358</v>
      </c>
      <c r="K57" s="37" t="s">
        <v>94</v>
      </c>
      <c r="L57" s="37" t="s">
        <v>94</v>
      </c>
      <c r="M57" s="37"/>
      <c r="N57" s="37"/>
      <c r="O57" s="37" t="s">
        <v>94</v>
      </c>
      <c r="P57" s="37" t="s">
        <v>94</v>
      </c>
      <c r="Q57" s="16" t="s">
        <v>111</v>
      </c>
      <c r="R57" s="37" t="s">
        <v>94</v>
      </c>
      <c r="S57" s="37" t="s">
        <v>94</v>
      </c>
      <c r="T57" s="96"/>
      <c r="U57" s="37"/>
      <c r="V57" s="37" t="s">
        <v>94</v>
      </c>
      <c r="W57" s="37"/>
      <c r="X57" s="37"/>
      <c r="Y57" s="37"/>
      <c r="Z57" s="37"/>
      <c r="AA57" s="96"/>
      <c r="AB57" s="37"/>
      <c r="AC57" s="16"/>
      <c r="AD57" s="16"/>
      <c r="AE57" s="37"/>
      <c r="AF57" s="37"/>
      <c r="AG57" s="37"/>
      <c r="AH57" s="37"/>
      <c r="AI57" s="37"/>
      <c r="AJ57" s="37"/>
      <c r="AK57" s="37"/>
      <c r="AL57" s="37"/>
      <c r="AM57" s="37"/>
      <c r="AN57" s="37"/>
      <c r="AO57" s="37"/>
      <c r="AP57" s="126"/>
    </row>
    <row r="58" spans="1:42" s="60" customFormat="1" ht="22.5" customHeight="1" x14ac:dyDescent="0.25">
      <c r="A58" s="223">
        <v>361241</v>
      </c>
      <c r="B58" s="6">
        <v>15</v>
      </c>
      <c r="C58" s="7">
        <v>30</v>
      </c>
      <c r="D58" s="11" t="s">
        <v>357</v>
      </c>
      <c r="E58" s="107">
        <v>3177</v>
      </c>
      <c r="F58" s="35">
        <v>31850</v>
      </c>
      <c r="G58" s="273"/>
      <c r="H58" s="71">
        <v>43970</v>
      </c>
      <c r="I58" s="71">
        <v>44093</v>
      </c>
      <c r="J58" s="71">
        <v>44610</v>
      </c>
      <c r="K58" s="37" t="s">
        <v>91</v>
      </c>
      <c r="L58" s="37" t="s">
        <v>91</v>
      </c>
      <c r="M58" s="37" t="s">
        <v>96</v>
      </c>
      <c r="N58" s="37" t="s">
        <v>96</v>
      </c>
      <c r="O58" s="37" t="s">
        <v>96</v>
      </c>
      <c r="P58" s="37" t="s">
        <v>96</v>
      </c>
      <c r="Q58" s="37" t="s">
        <v>96</v>
      </c>
      <c r="R58" s="37" t="s">
        <v>96</v>
      </c>
      <c r="S58" s="37" t="s">
        <v>96</v>
      </c>
      <c r="T58" s="37" t="s">
        <v>96</v>
      </c>
      <c r="U58" s="37"/>
      <c r="V58" s="37" t="s">
        <v>94</v>
      </c>
      <c r="W58" s="37"/>
      <c r="X58" s="37"/>
      <c r="Y58" s="37"/>
      <c r="Z58" s="37"/>
      <c r="AA58" s="96"/>
      <c r="AB58" s="37"/>
      <c r="AC58" s="16"/>
      <c r="AD58" s="16"/>
      <c r="AE58" s="37"/>
      <c r="AF58" s="37"/>
      <c r="AG58" s="37"/>
      <c r="AH58" s="37"/>
      <c r="AI58" s="37"/>
      <c r="AJ58" s="37"/>
      <c r="AK58" s="37"/>
      <c r="AL58" s="37"/>
      <c r="AM58" s="37"/>
      <c r="AN58" s="37"/>
      <c r="AO58" s="37"/>
      <c r="AP58" s="126"/>
    </row>
    <row r="59" spans="1:42" s="60" customFormat="1" ht="22.5" customHeight="1" x14ac:dyDescent="0.25">
      <c r="A59" s="223">
        <v>361241</v>
      </c>
      <c r="B59" s="6">
        <v>12</v>
      </c>
      <c r="C59" s="7">
        <v>69</v>
      </c>
      <c r="D59" s="41" t="s">
        <v>63</v>
      </c>
      <c r="E59" s="76">
        <v>3655</v>
      </c>
      <c r="F59" s="185">
        <v>35364</v>
      </c>
      <c r="G59" s="273" t="s">
        <v>286</v>
      </c>
      <c r="H59" s="71">
        <v>43724</v>
      </c>
      <c r="I59" s="71">
        <v>43766</v>
      </c>
      <c r="J59" s="71">
        <v>44358</v>
      </c>
      <c r="K59" s="37" t="s">
        <v>94</v>
      </c>
      <c r="L59" s="37" t="s">
        <v>94</v>
      </c>
      <c r="M59" s="37"/>
      <c r="N59" s="37"/>
      <c r="O59" s="37" t="s">
        <v>94</v>
      </c>
      <c r="P59" s="37" t="s">
        <v>94</v>
      </c>
      <c r="Q59" s="37" t="s">
        <v>94</v>
      </c>
      <c r="R59" s="37" t="s">
        <v>94</v>
      </c>
      <c r="S59" s="37" t="s">
        <v>94</v>
      </c>
      <c r="T59" s="96"/>
      <c r="U59" s="37"/>
      <c r="V59" s="37" t="s">
        <v>94</v>
      </c>
      <c r="W59" s="37" t="s">
        <v>94</v>
      </c>
      <c r="X59" s="37"/>
      <c r="Y59" s="37"/>
      <c r="Z59" s="37"/>
      <c r="AA59" s="96"/>
      <c r="AB59" s="37"/>
      <c r="AC59" s="16"/>
      <c r="AD59" s="16"/>
      <c r="AE59" s="37"/>
      <c r="AF59" s="37"/>
      <c r="AG59" s="37"/>
      <c r="AH59" s="37"/>
      <c r="AI59" s="37"/>
      <c r="AJ59" s="37"/>
      <c r="AK59" s="37"/>
      <c r="AL59" s="37"/>
      <c r="AM59" s="37"/>
      <c r="AN59" s="37"/>
      <c r="AO59" s="37"/>
      <c r="AP59" s="126"/>
    </row>
    <row r="60" spans="1:42" s="60" customFormat="1" ht="22.5" customHeight="1" x14ac:dyDescent="0.25">
      <c r="A60" s="223"/>
      <c r="B60" s="6">
        <v>4</v>
      </c>
      <c r="C60" s="7">
        <v>78</v>
      </c>
      <c r="D60" s="280" t="s">
        <v>499</v>
      </c>
      <c r="E60" s="108">
        <v>5343</v>
      </c>
      <c r="F60" s="186">
        <v>30861</v>
      </c>
      <c r="G60" s="275" t="s">
        <v>287</v>
      </c>
      <c r="H60" s="71">
        <v>43430</v>
      </c>
      <c r="I60" s="71">
        <v>43488</v>
      </c>
      <c r="J60" s="71">
        <v>44113</v>
      </c>
      <c r="K60" s="96" t="s">
        <v>14</v>
      </c>
      <c r="L60" s="37" t="s">
        <v>83</v>
      </c>
      <c r="M60" s="37"/>
      <c r="N60" s="37"/>
      <c r="O60" s="37" t="s">
        <v>94</v>
      </c>
      <c r="P60" s="37" t="s">
        <v>94</v>
      </c>
      <c r="Q60" s="37" t="s">
        <v>83</v>
      </c>
      <c r="R60" s="37" t="s">
        <v>83</v>
      </c>
      <c r="S60" s="37" t="s">
        <v>83</v>
      </c>
      <c r="T60" s="16" t="s">
        <v>509</v>
      </c>
      <c r="U60" s="37"/>
      <c r="V60" s="64"/>
      <c r="W60" s="64"/>
      <c r="X60" s="64"/>
      <c r="Y60" s="64"/>
      <c r="Z60" s="64"/>
      <c r="AA60" s="96"/>
      <c r="AB60" s="37"/>
      <c r="AC60" s="74"/>
      <c r="AD60" s="74"/>
      <c r="AE60" s="64"/>
      <c r="AF60" s="64"/>
      <c r="AG60" s="64"/>
      <c r="AH60" s="37"/>
      <c r="AI60" s="37"/>
      <c r="AJ60" s="37"/>
      <c r="AK60" s="64"/>
      <c r="AL60" s="64"/>
      <c r="AM60" s="64"/>
      <c r="AN60" s="64"/>
      <c r="AO60" s="37"/>
      <c r="AP60" s="126"/>
    </row>
    <row r="61" spans="1:42" s="60" customFormat="1" ht="22.5" customHeight="1" x14ac:dyDescent="0.25">
      <c r="A61" s="223">
        <v>361241</v>
      </c>
      <c r="B61" s="6">
        <v>13</v>
      </c>
      <c r="C61" s="7">
        <v>23</v>
      </c>
      <c r="D61" s="41" t="s">
        <v>77</v>
      </c>
      <c r="E61" s="81">
        <v>3928</v>
      </c>
      <c r="F61" s="185">
        <v>34715</v>
      </c>
      <c r="G61" s="273" t="s">
        <v>288</v>
      </c>
      <c r="H61" s="71">
        <v>43766</v>
      </c>
      <c r="I61" s="71">
        <v>43499</v>
      </c>
      <c r="J61" s="71">
        <v>44400</v>
      </c>
      <c r="K61" s="37" t="s">
        <v>94</v>
      </c>
      <c r="L61" s="37" t="s">
        <v>94</v>
      </c>
      <c r="M61" s="37"/>
      <c r="N61" s="37"/>
      <c r="O61" s="37" t="s">
        <v>94</v>
      </c>
      <c r="P61" s="37" t="s">
        <v>94</v>
      </c>
      <c r="Q61" s="37" t="s">
        <v>94</v>
      </c>
      <c r="R61" s="37" t="s">
        <v>94</v>
      </c>
      <c r="S61" s="37" t="s">
        <v>94</v>
      </c>
      <c r="T61" s="96"/>
      <c r="U61" s="37"/>
      <c r="V61" s="37" t="s">
        <v>94</v>
      </c>
      <c r="W61" s="37"/>
      <c r="X61" s="37"/>
      <c r="Y61" s="37"/>
      <c r="Z61" s="37"/>
      <c r="AA61" s="96"/>
      <c r="AB61" s="37"/>
      <c r="AC61" s="16"/>
      <c r="AD61" s="16"/>
      <c r="AE61" s="37"/>
      <c r="AF61" s="37"/>
      <c r="AG61" s="37"/>
      <c r="AH61" s="37"/>
      <c r="AI61" s="37"/>
      <c r="AJ61" s="37"/>
      <c r="AK61" s="37"/>
      <c r="AL61" s="37"/>
      <c r="AM61" s="37"/>
      <c r="AN61" s="37"/>
      <c r="AO61" s="37"/>
      <c r="AP61" s="126"/>
    </row>
    <row r="62" spans="1:42" s="55" customFormat="1" ht="22.5" customHeight="1" x14ac:dyDescent="0.25">
      <c r="A62" s="223">
        <v>361241</v>
      </c>
      <c r="B62" s="6">
        <v>14</v>
      </c>
      <c r="C62" s="7">
        <v>76</v>
      </c>
      <c r="D62" s="32" t="s">
        <v>179</v>
      </c>
      <c r="E62" s="81">
        <v>4925</v>
      </c>
      <c r="F62" s="185">
        <v>30476</v>
      </c>
      <c r="G62" s="275" t="s">
        <v>313</v>
      </c>
      <c r="H62" s="71">
        <v>43864</v>
      </c>
      <c r="I62" s="71">
        <v>43963</v>
      </c>
      <c r="J62" s="71">
        <v>44498</v>
      </c>
      <c r="K62" s="37" t="s">
        <v>94</v>
      </c>
      <c r="L62" s="37" t="s">
        <v>94</v>
      </c>
      <c r="M62" s="37"/>
      <c r="N62" s="37"/>
      <c r="O62" s="37" t="s">
        <v>91</v>
      </c>
      <c r="P62" s="37" t="s">
        <v>91</v>
      </c>
      <c r="Q62" s="37" t="s">
        <v>91</v>
      </c>
      <c r="R62" s="37" t="s">
        <v>94</v>
      </c>
      <c r="S62" s="37" t="s">
        <v>94</v>
      </c>
      <c r="T62" s="96"/>
      <c r="U62" s="37"/>
      <c r="V62" s="37"/>
      <c r="W62" s="37"/>
      <c r="X62" s="37"/>
      <c r="Y62" s="37"/>
      <c r="Z62" s="37"/>
      <c r="AA62" s="96"/>
      <c r="AB62" s="37"/>
      <c r="AC62" s="16"/>
      <c r="AD62" s="16"/>
      <c r="AE62" s="37"/>
      <c r="AF62" s="37"/>
      <c r="AG62" s="37"/>
      <c r="AH62" s="37"/>
      <c r="AI62" s="37"/>
      <c r="AJ62" s="37"/>
      <c r="AK62" s="37"/>
      <c r="AL62" s="37"/>
      <c r="AM62" s="37"/>
      <c r="AN62" s="37"/>
      <c r="AO62" s="37"/>
      <c r="AP62" s="126"/>
    </row>
    <row r="63" spans="1:42" s="55" customFormat="1" ht="22.5" customHeight="1" x14ac:dyDescent="0.25">
      <c r="A63" s="223">
        <v>361241</v>
      </c>
      <c r="B63" s="6">
        <v>15</v>
      </c>
      <c r="C63" s="7">
        <v>44</v>
      </c>
      <c r="D63" s="32" t="s">
        <v>390</v>
      </c>
      <c r="E63" s="107">
        <v>3656</v>
      </c>
      <c r="F63" s="35">
        <v>34560</v>
      </c>
      <c r="G63" s="281" t="s">
        <v>402</v>
      </c>
      <c r="H63" s="138">
        <v>44004</v>
      </c>
      <c r="I63" s="71">
        <v>44093</v>
      </c>
      <c r="J63" s="71">
        <v>44638</v>
      </c>
      <c r="K63" s="37" t="s">
        <v>94</v>
      </c>
      <c r="L63" s="37" t="s">
        <v>94</v>
      </c>
      <c r="M63" s="37"/>
      <c r="N63" s="37"/>
      <c r="O63" s="37" t="s">
        <v>94</v>
      </c>
      <c r="P63" s="37" t="s">
        <v>94</v>
      </c>
      <c r="Q63" s="37" t="s">
        <v>94</v>
      </c>
      <c r="R63" s="37" t="s">
        <v>94</v>
      </c>
      <c r="S63" s="37" t="s">
        <v>94</v>
      </c>
      <c r="T63" s="96"/>
      <c r="U63" s="37"/>
      <c r="V63" s="37" t="s">
        <v>94</v>
      </c>
      <c r="W63" s="37"/>
      <c r="X63" s="37"/>
      <c r="Y63" s="37"/>
      <c r="Z63" s="37"/>
      <c r="AA63" s="96"/>
      <c r="AB63" s="37"/>
      <c r="AC63" s="16"/>
      <c r="AD63" s="16"/>
      <c r="AE63" s="37"/>
      <c r="AF63" s="37"/>
      <c r="AG63" s="37"/>
      <c r="AH63" s="37"/>
      <c r="AI63" s="37"/>
      <c r="AJ63" s="37"/>
      <c r="AK63" s="37"/>
      <c r="AL63" s="37"/>
      <c r="AM63" s="37"/>
      <c r="AN63" s="37"/>
      <c r="AO63" s="37"/>
      <c r="AP63" s="126"/>
    </row>
    <row r="64" spans="1:42" s="60" customFormat="1" ht="22.5" customHeight="1" x14ac:dyDescent="0.25">
      <c r="A64" s="223">
        <v>361241</v>
      </c>
      <c r="B64" s="6">
        <v>12</v>
      </c>
      <c r="C64" s="9">
        <v>70</v>
      </c>
      <c r="D64" s="41" t="s">
        <v>67</v>
      </c>
      <c r="E64" s="76">
        <v>3972</v>
      </c>
      <c r="F64" s="185">
        <v>36477</v>
      </c>
      <c r="G64" s="273" t="s">
        <v>290</v>
      </c>
      <c r="H64" s="71">
        <v>43724</v>
      </c>
      <c r="I64" s="71">
        <v>43766</v>
      </c>
      <c r="J64" s="71">
        <v>44358</v>
      </c>
      <c r="K64" s="37" t="s">
        <v>94</v>
      </c>
      <c r="L64" s="37" t="s">
        <v>94</v>
      </c>
      <c r="M64" s="37"/>
      <c r="N64" s="37"/>
      <c r="O64" s="37" t="s">
        <v>94</v>
      </c>
      <c r="P64" s="37" t="s">
        <v>94</v>
      </c>
      <c r="Q64" s="37" t="s">
        <v>94</v>
      </c>
      <c r="R64" s="37" t="s">
        <v>94</v>
      </c>
      <c r="S64" s="37" t="s">
        <v>94</v>
      </c>
      <c r="T64" s="96"/>
      <c r="U64" s="37"/>
      <c r="V64" s="37" t="s">
        <v>404</v>
      </c>
      <c r="W64" s="37" t="s">
        <v>404</v>
      </c>
      <c r="X64" s="37"/>
      <c r="Y64" s="37"/>
      <c r="Z64" s="37"/>
      <c r="AA64" s="96"/>
      <c r="AB64" s="37"/>
      <c r="AC64" s="16"/>
      <c r="AD64" s="16"/>
      <c r="AE64" s="37"/>
      <c r="AF64" s="37"/>
      <c r="AG64" s="37"/>
      <c r="AH64" s="37"/>
      <c r="AI64" s="37"/>
      <c r="AJ64" s="37"/>
      <c r="AK64" s="37"/>
      <c r="AL64" s="37"/>
      <c r="AM64" s="37"/>
      <c r="AN64" s="37"/>
      <c r="AO64" s="37"/>
      <c r="AP64" s="126"/>
    </row>
    <row r="65" spans="1:42" s="60" customFormat="1" ht="22.5" customHeight="1" x14ac:dyDescent="0.2">
      <c r="A65" s="223"/>
      <c r="B65" s="6" t="s">
        <v>17</v>
      </c>
      <c r="C65" s="9">
        <v>8</v>
      </c>
      <c r="D65" s="86" t="s">
        <v>500</v>
      </c>
      <c r="E65" s="81">
        <v>5751</v>
      </c>
      <c r="F65" s="185">
        <v>35068</v>
      </c>
      <c r="G65" s="265" t="s">
        <v>371</v>
      </c>
      <c r="H65" s="138">
        <v>43997</v>
      </c>
      <c r="I65" s="166"/>
      <c r="J65" s="71">
        <v>44113</v>
      </c>
      <c r="K65" s="37" t="s">
        <v>94</v>
      </c>
      <c r="L65" s="37" t="s">
        <v>94</v>
      </c>
      <c r="M65" s="37"/>
      <c r="N65" s="37"/>
      <c r="O65" s="37" t="s">
        <v>94</v>
      </c>
      <c r="P65" s="37" t="s">
        <v>91</v>
      </c>
      <c r="Q65" s="37" t="s">
        <v>94</v>
      </c>
      <c r="R65" s="37" t="s">
        <v>94</v>
      </c>
      <c r="S65" s="37" t="s">
        <v>94</v>
      </c>
      <c r="T65" s="16" t="s">
        <v>509</v>
      </c>
      <c r="U65" s="37"/>
      <c r="V65" s="64"/>
      <c r="W65" s="64"/>
      <c r="X65" s="64"/>
      <c r="Y65" s="64"/>
      <c r="Z65" s="64"/>
      <c r="AA65" s="96"/>
      <c r="AB65" s="37"/>
      <c r="AC65" s="74"/>
      <c r="AD65" s="74"/>
      <c r="AE65" s="64"/>
      <c r="AF65" s="64"/>
      <c r="AG65" s="64"/>
      <c r="AH65" s="37"/>
      <c r="AI65" s="37"/>
      <c r="AJ65" s="37"/>
      <c r="AK65" s="64"/>
      <c r="AL65" s="64"/>
      <c r="AM65" s="64"/>
      <c r="AN65" s="64"/>
      <c r="AO65" s="37"/>
      <c r="AP65" s="126"/>
    </row>
    <row r="66" spans="1:42" s="60" customFormat="1" ht="22.5" customHeight="1" x14ac:dyDescent="0.2">
      <c r="A66" s="223">
        <v>361240</v>
      </c>
      <c r="B66" s="6" t="s">
        <v>17</v>
      </c>
      <c r="C66" s="9">
        <v>17</v>
      </c>
      <c r="D66" s="86" t="s">
        <v>501</v>
      </c>
      <c r="E66" s="81">
        <v>6744</v>
      </c>
      <c r="F66" s="185">
        <v>33607</v>
      </c>
      <c r="G66" s="265" t="s">
        <v>378</v>
      </c>
      <c r="H66" s="138">
        <v>44011</v>
      </c>
      <c r="I66" s="166"/>
      <c r="J66" s="71">
        <v>44127</v>
      </c>
      <c r="K66" s="37" t="s">
        <v>94</v>
      </c>
      <c r="L66" s="37" t="s">
        <v>94</v>
      </c>
      <c r="M66" s="37"/>
      <c r="N66" s="37"/>
      <c r="O66" s="37" t="s">
        <v>91</v>
      </c>
      <c r="P66" s="37" t="s">
        <v>91</v>
      </c>
      <c r="Q66" s="37" t="s">
        <v>94</v>
      </c>
      <c r="R66" s="37" t="s">
        <v>94</v>
      </c>
      <c r="S66" s="37" t="s">
        <v>94</v>
      </c>
      <c r="T66" s="96"/>
      <c r="U66" s="37"/>
      <c r="V66" s="37" t="s">
        <v>94</v>
      </c>
      <c r="W66" s="37"/>
      <c r="X66" s="37"/>
      <c r="Y66" s="37"/>
      <c r="Z66" s="37"/>
      <c r="AA66" s="96"/>
      <c r="AB66" s="37"/>
      <c r="AC66" s="16"/>
      <c r="AD66" s="16"/>
      <c r="AE66" s="37"/>
      <c r="AF66" s="37"/>
      <c r="AG66" s="37"/>
      <c r="AH66" s="16" t="s">
        <v>510</v>
      </c>
      <c r="AI66" s="37"/>
      <c r="AJ66" s="37"/>
      <c r="AK66" s="64"/>
      <c r="AL66" s="64"/>
      <c r="AM66" s="64"/>
      <c r="AN66" s="64"/>
      <c r="AO66" s="37"/>
      <c r="AP66" s="126"/>
    </row>
    <row r="67" spans="1:42" s="60" customFormat="1" ht="22.5" customHeight="1" x14ac:dyDescent="0.2">
      <c r="A67" s="223"/>
      <c r="B67" s="6" t="s">
        <v>17</v>
      </c>
      <c r="C67" s="9">
        <v>29</v>
      </c>
      <c r="D67" s="86" t="s">
        <v>502</v>
      </c>
      <c r="E67" s="81">
        <v>6783</v>
      </c>
      <c r="F67" s="185">
        <v>33834</v>
      </c>
      <c r="G67" s="265" t="s">
        <v>369</v>
      </c>
      <c r="H67" s="138">
        <v>43997</v>
      </c>
      <c r="I67" s="166"/>
      <c r="J67" s="71">
        <v>44113</v>
      </c>
      <c r="K67" s="37" t="s">
        <v>94</v>
      </c>
      <c r="L67" s="37" t="s">
        <v>94</v>
      </c>
      <c r="M67" s="37"/>
      <c r="N67" s="37"/>
      <c r="O67" s="37" t="s">
        <v>94</v>
      </c>
      <c r="P67" s="37" t="s">
        <v>94</v>
      </c>
      <c r="Q67" s="37" t="s">
        <v>94</v>
      </c>
      <c r="R67" s="37" t="s">
        <v>94</v>
      </c>
      <c r="S67" s="37" t="s">
        <v>94</v>
      </c>
      <c r="T67" s="16" t="s">
        <v>509</v>
      </c>
      <c r="U67" s="37"/>
      <c r="V67" s="64"/>
      <c r="W67" s="64"/>
      <c r="X67" s="64"/>
      <c r="Y67" s="64"/>
      <c r="Z67" s="64"/>
      <c r="AA67" s="96"/>
      <c r="AB67" s="37"/>
      <c r="AC67" s="74"/>
      <c r="AD67" s="74"/>
      <c r="AE67" s="64"/>
      <c r="AF67" s="64"/>
      <c r="AG67" s="64"/>
      <c r="AH67" s="37"/>
      <c r="AI67" s="37"/>
      <c r="AJ67" s="37"/>
      <c r="AK67" s="64"/>
      <c r="AL67" s="64"/>
      <c r="AM67" s="64"/>
      <c r="AN67" s="64"/>
      <c r="AO67" s="37"/>
      <c r="AP67" s="126"/>
    </row>
    <row r="68" spans="1:42" s="60" customFormat="1" ht="22.5" customHeight="1" x14ac:dyDescent="0.25">
      <c r="A68" s="223">
        <v>361240</v>
      </c>
      <c r="B68" s="6" t="s">
        <v>17</v>
      </c>
      <c r="C68" s="9">
        <v>35</v>
      </c>
      <c r="D68" s="32" t="s">
        <v>170</v>
      </c>
      <c r="E68" s="81">
        <v>4267</v>
      </c>
      <c r="F68" s="185">
        <v>34335</v>
      </c>
      <c r="G68" s="273" t="s">
        <v>294</v>
      </c>
      <c r="H68" s="71">
        <v>44060</v>
      </c>
      <c r="I68" s="166"/>
      <c r="J68" s="71">
        <v>44168</v>
      </c>
      <c r="K68" s="16" t="s">
        <v>93</v>
      </c>
      <c r="L68" s="37" t="s">
        <v>94</v>
      </c>
      <c r="M68" s="37"/>
      <c r="N68" s="37"/>
      <c r="O68" s="37" t="s">
        <v>94</v>
      </c>
      <c r="P68" s="37" t="s">
        <v>94</v>
      </c>
      <c r="Q68" s="16" t="s">
        <v>93</v>
      </c>
      <c r="R68" s="37" t="s">
        <v>94</v>
      </c>
      <c r="S68" s="37" t="s">
        <v>94</v>
      </c>
      <c r="T68" s="96"/>
      <c r="U68" s="37"/>
      <c r="V68" s="37" t="s">
        <v>94</v>
      </c>
      <c r="W68" s="37"/>
      <c r="X68" s="37"/>
      <c r="Y68" s="37"/>
      <c r="Z68" s="37"/>
      <c r="AA68" s="96"/>
      <c r="AB68" s="37"/>
      <c r="AC68" s="16"/>
      <c r="AD68" s="16"/>
      <c r="AE68" s="37"/>
      <c r="AF68" s="37"/>
      <c r="AG68" s="37"/>
      <c r="AH68" s="37"/>
      <c r="AI68" s="37"/>
      <c r="AJ68" s="37"/>
      <c r="AK68" s="37"/>
      <c r="AL68" s="37"/>
      <c r="AM68" s="37"/>
      <c r="AN68" s="37"/>
      <c r="AO68" s="37"/>
      <c r="AP68" s="126"/>
    </row>
    <row r="69" spans="1:42" s="60" customFormat="1" ht="22.5" customHeight="1" x14ac:dyDescent="0.2">
      <c r="A69" s="223">
        <v>361240</v>
      </c>
      <c r="B69" s="349">
        <v>16</v>
      </c>
      <c r="C69" s="348">
        <v>15</v>
      </c>
      <c r="D69" s="32" t="s">
        <v>486</v>
      </c>
      <c r="E69" s="81">
        <v>2995</v>
      </c>
      <c r="F69" s="185">
        <v>30284</v>
      </c>
      <c r="G69" s="266" t="s">
        <v>487</v>
      </c>
      <c r="H69" s="71">
        <v>44095</v>
      </c>
      <c r="I69" s="166"/>
      <c r="J69" s="71">
        <v>44211</v>
      </c>
      <c r="K69" s="37" t="s">
        <v>91</v>
      </c>
      <c r="L69" s="37" t="s">
        <v>91</v>
      </c>
      <c r="M69" s="37"/>
      <c r="N69" s="37"/>
      <c r="O69" s="37" t="s">
        <v>94</v>
      </c>
      <c r="P69" s="37" t="s">
        <v>94</v>
      </c>
      <c r="Q69" s="37" t="s">
        <v>94</v>
      </c>
      <c r="R69" s="37" t="s">
        <v>94</v>
      </c>
      <c r="S69" s="37" t="s">
        <v>94</v>
      </c>
      <c r="T69" s="96"/>
      <c r="U69" s="37"/>
      <c r="V69" s="37" t="s">
        <v>94</v>
      </c>
      <c r="W69" s="37"/>
      <c r="X69" s="37"/>
      <c r="Y69" s="37"/>
      <c r="Z69" s="37"/>
      <c r="AA69" s="96"/>
      <c r="AB69" s="37"/>
      <c r="AC69" s="16"/>
      <c r="AD69" s="16"/>
      <c r="AE69" s="37"/>
      <c r="AF69" s="37"/>
      <c r="AG69" s="37"/>
      <c r="AH69" s="37"/>
      <c r="AI69" s="37"/>
      <c r="AJ69" s="37"/>
      <c r="AK69" s="37"/>
      <c r="AL69" s="37"/>
      <c r="AM69" s="37"/>
      <c r="AN69" s="37"/>
      <c r="AO69" s="37"/>
      <c r="AP69" s="126"/>
    </row>
    <row r="70" spans="1:42" s="60" customFormat="1" ht="22.5" customHeight="1" x14ac:dyDescent="0.2">
      <c r="A70" s="223">
        <v>361240</v>
      </c>
      <c r="B70" s="6" t="s">
        <v>17</v>
      </c>
      <c r="C70" s="9">
        <v>40</v>
      </c>
      <c r="D70" s="32" t="s">
        <v>393</v>
      </c>
      <c r="E70" s="81">
        <v>3644</v>
      </c>
      <c r="F70" s="185">
        <v>34452</v>
      </c>
      <c r="G70" s="265" t="s">
        <v>372</v>
      </c>
      <c r="H70" s="138">
        <v>43997</v>
      </c>
      <c r="I70" s="71"/>
      <c r="J70" s="71">
        <v>44148</v>
      </c>
      <c r="K70" s="37" t="s">
        <v>94</v>
      </c>
      <c r="L70" s="37" t="s">
        <v>94</v>
      </c>
      <c r="M70" s="37"/>
      <c r="N70" s="37"/>
      <c r="O70" s="37" t="s">
        <v>94</v>
      </c>
      <c r="P70" s="37" t="s">
        <v>94</v>
      </c>
      <c r="Q70" s="37" t="s">
        <v>94</v>
      </c>
      <c r="R70" s="37" t="s">
        <v>94</v>
      </c>
      <c r="S70" s="37" t="s">
        <v>94</v>
      </c>
      <c r="T70" s="16"/>
      <c r="U70" s="37"/>
      <c r="V70" s="37" t="s">
        <v>94</v>
      </c>
      <c r="W70" s="37"/>
      <c r="X70" s="37"/>
      <c r="Y70" s="37"/>
      <c r="Z70" s="37"/>
      <c r="AA70" s="96"/>
      <c r="AB70" s="37"/>
      <c r="AC70" s="16"/>
      <c r="AD70" s="16"/>
      <c r="AE70" s="37"/>
      <c r="AF70" s="37"/>
      <c r="AG70" s="37"/>
      <c r="AH70" s="37"/>
      <c r="AI70" s="37"/>
      <c r="AJ70" s="37"/>
      <c r="AK70" s="37"/>
      <c r="AL70" s="37"/>
      <c r="AM70" s="37"/>
      <c r="AN70" s="37"/>
      <c r="AO70" s="37"/>
      <c r="AP70" s="126"/>
    </row>
    <row r="71" spans="1:42" s="60" customFormat="1" ht="22.5" customHeight="1" x14ac:dyDescent="0.2">
      <c r="A71" s="223">
        <v>361240</v>
      </c>
      <c r="B71" s="6" t="s">
        <v>17</v>
      </c>
      <c r="C71" s="9">
        <v>11</v>
      </c>
      <c r="D71" s="32" t="s">
        <v>465</v>
      </c>
      <c r="E71" s="81">
        <v>6216</v>
      </c>
      <c r="F71" s="185">
        <v>25314</v>
      </c>
      <c r="G71" s="266" t="s">
        <v>466</v>
      </c>
      <c r="H71" s="71">
        <v>44095</v>
      </c>
      <c r="I71" s="71"/>
      <c r="J71" s="71">
        <v>44211</v>
      </c>
      <c r="K71" s="16" t="s">
        <v>112</v>
      </c>
      <c r="L71" s="37" t="s">
        <v>94</v>
      </c>
      <c r="M71" s="37"/>
      <c r="N71" s="37"/>
      <c r="O71" s="37" t="s">
        <v>94</v>
      </c>
      <c r="P71" s="37" t="s">
        <v>94</v>
      </c>
      <c r="Q71" s="37" t="s">
        <v>94</v>
      </c>
      <c r="R71" s="37" t="s">
        <v>94</v>
      </c>
      <c r="S71" s="37" t="s">
        <v>94</v>
      </c>
      <c r="T71" s="96"/>
      <c r="U71" s="37"/>
      <c r="V71" s="37" t="s">
        <v>94</v>
      </c>
      <c r="W71" s="37"/>
      <c r="X71" s="37"/>
      <c r="Y71" s="37"/>
      <c r="Z71" s="37"/>
      <c r="AA71" s="96"/>
      <c r="AB71" s="37"/>
      <c r="AC71" s="16"/>
      <c r="AD71" s="16"/>
      <c r="AE71" s="37"/>
      <c r="AF71" s="37"/>
      <c r="AG71" s="37"/>
      <c r="AH71" s="37"/>
      <c r="AI71" s="37"/>
      <c r="AJ71" s="37"/>
      <c r="AK71" s="37"/>
      <c r="AL71" s="37"/>
      <c r="AM71" s="37"/>
      <c r="AN71" s="37"/>
      <c r="AO71" s="37"/>
      <c r="AP71" s="126"/>
    </row>
    <row r="72" spans="1:42" s="60" customFormat="1" ht="22.5" customHeight="1" x14ac:dyDescent="0.2">
      <c r="A72" s="223">
        <v>361240</v>
      </c>
      <c r="B72" s="6">
        <v>16</v>
      </c>
      <c r="C72" s="7">
        <v>5</v>
      </c>
      <c r="D72" s="32" t="s">
        <v>468</v>
      </c>
      <c r="E72" s="81">
        <v>5691</v>
      </c>
      <c r="F72" s="185">
        <v>36402</v>
      </c>
      <c r="G72" s="266" t="s">
        <v>517</v>
      </c>
      <c r="H72" s="71">
        <v>44095</v>
      </c>
      <c r="I72" s="166"/>
      <c r="J72" s="71">
        <v>44211</v>
      </c>
      <c r="K72" s="37" t="s">
        <v>94</v>
      </c>
      <c r="L72" s="37" t="s">
        <v>94</v>
      </c>
      <c r="M72" s="37"/>
      <c r="N72" s="37"/>
      <c r="O72" s="37" t="s">
        <v>94</v>
      </c>
      <c r="P72" s="37" t="s">
        <v>94</v>
      </c>
      <c r="Q72" s="37" t="s">
        <v>94</v>
      </c>
      <c r="R72" s="37" t="s">
        <v>94</v>
      </c>
      <c r="S72" s="37" t="s">
        <v>94</v>
      </c>
      <c r="T72" s="96"/>
      <c r="U72" s="37"/>
      <c r="V72" s="37" t="s">
        <v>94</v>
      </c>
      <c r="W72" s="37"/>
      <c r="X72" s="37"/>
      <c r="Y72" s="37"/>
      <c r="Z72" s="37"/>
      <c r="AA72" s="96"/>
      <c r="AB72" s="37"/>
      <c r="AC72" s="16"/>
      <c r="AD72" s="16"/>
      <c r="AE72" s="37"/>
      <c r="AF72" s="37"/>
      <c r="AG72" s="37"/>
      <c r="AH72" s="37"/>
      <c r="AI72" s="37"/>
      <c r="AJ72" s="37"/>
      <c r="AK72" s="37"/>
      <c r="AL72" s="37"/>
      <c r="AM72" s="37"/>
      <c r="AN72" s="37"/>
      <c r="AO72" s="37"/>
      <c r="AP72" s="126"/>
    </row>
    <row r="73" spans="1:42" s="60" customFormat="1" ht="22.5" customHeight="1" x14ac:dyDescent="0.25">
      <c r="A73" s="223">
        <v>361240</v>
      </c>
      <c r="B73" s="6" t="s">
        <v>17</v>
      </c>
      <c r="C73" s="7"/>
      <c r="D73" s="32" t="s">
        <v>515</v>
      </c>
      <c r="E73" s="81">
        <v>5752</v>
      </c>
      <c r="F73" s="70">
        <v>34093</v>
      </c>
      <c r="G73" s="275" t="s">
        <v>516</v>
      </c>
      <c r="H73" s="71">
        <v>44116</v>
      </c>
      <c r="I73" s="166"/>
      <c r="J73" s="71">
        <v>44232</v>
      </c>
      <c r="K73" s="64"/>
      <c r="L73" s="64"/>
      <c r="M73" s="37"/>
      <c r="N73" s="37"/>
      <c r="O73" s="64"/>
      <c r="P73" s="64"/>
      <c r="Q73" s="64"/>
      <c r="R73" s="64"/>
      <c r="S73" s="64"/>
      <c r="T73" s="96"/>
      <c r="U73" s="37"/>
      <c r="V73" s="37" t="s">
        <v>94</v>
      </c>
      <c r="W73" s="37"/>
      <c r="X73" s="37"/>
      <c r="Y73" s="37"/>
      <c r="Z73" s="37"/>
      <c r="AA73" s="96"/>
      <c r="AB73" s="37"/>
      <c r="AC73" s="16"/>
      <c r="AD73" s="16"/>
      <c r="AE73" s="37"/>
      <c r="AF73" s="37"/>
      <c r="AG73" s="37"/>
      <c r="AH73" s="37"/>
      <c r="AI73" s="37"/>
      <c r="AJ73" s="37"/>
      <c r="AK73" s="37"/>
      <c r="AL73" s="37"/>
      <c r="AM73" s="37"/>
      <c r="AN73" s="37"/>
      <c r="AO73" s="37"/>
      <c r="AP73" s="126"/>
    </row>
    <row r="74" spans="1:42" s="60" customFormat="1" ht="22.5" customHeight="1" x14ac:dyDescent="0.25">
      <c r="A74" s="223">
        <v>361240</v>
      </c>
      <c r="B74" s="6">
        <v>16</v>
      </c>
      <c r="C74" s="7"/>
      <c r="D74" s="32" t="s">
        <v>513</v>
      </c>
      <c r="E74" s="81">
        <v>4891</v>
      </c>
      <c r="F74" s="70">
        <v>36284</v>
      </c>
      <c r="G74" s="275" t="s">
        <v>514</v>
      </c>
      <c r="H74" s="71">
        <v>44116</v>
      </c>
      <c r="I74" s="166"/>
      <c r="J74" s="71">
        <v>44232</v>
      </c>
      <c r="K74" s="64"/>
      <c r="L74" s="64"/>
      <c r="M74" s="37"/>
      <c r="N74" s="37"/>
      <c r="O74" s="64"/>
      <c r="P74" s="64"/>
      <c r="Q74" s="64"/>
      <c r="R74" s="64"/>
      <c r="S74" s="64"/>
      <c r="T74" s="96"/>
      <c r="U74" s="37"/>
      <c r="V74" s="37" t="s">
        <v>94</v>
      </c>
      <c r="W74" s="37"/>
      <c r="X74" s="37"/>
      <c r="Y74" s="37"/>
      <c r="Z74" s="37"/>
      <c r="AA74" s="96"/>
      <c r="AB74" s="37"/>
      <c r="AC74" s="16"/>
      <c r="AD74" s="16"/>
      <c r="AE74" s="37"/>
      <c r="AF74" s="37"/>
      <c r="AG74" s="37"/>
      <c r="AH74" s="37"/>
      <c r="AI74" s="37"/>
      <c r="AJ74" s="37"/>
      <c r="AK74" s="37"/>
      <c r="AL74" s="37"/>
      <c r="AM74" s="37"/>
      <c r="AN74" s="37"/>
      <c r="AO74" s="37"/>
      <c r="AP74" s="126"/>
    </row>
    <row r="75" spans="1:42" s="60" customFormat="1" ht="22.5" customHeight="1" x14ac:dyDescent="0.25">
      <c r="A75" s="223">
        <v>361240</v>
      </c>
      <c r="B75" s="6" t="s">
        <v>31</v>
      </c>
      <c r="C75" s="7"/>
      <c r="D75" s="280" t="s">
        <v>503</v>
      </c>
      <c r="E75" s="107">
        <v>6678</v>
      </c>
      <c r="F75" s="70">
        <v>29701</v>
      </c>
      <c r="G75" s="275" t="s">
        <v>440</v>
      </c>
      <c r="H75" s="71">
        <v>44060</v>
      </c>
      <c r="I75" s="166"/>
      <c r="J75" s="71">
        <v>44120</v>
      </c>
      <c r="K75" s="16" t="s">
        <v>93</v>
      </c>
      <c r="L75" s="37" t="s">
        <v>94</v>
      </c>
      <c r="M75" s="37"/>
      <c r="N75" s="37"/>
      <c r="O75" s="37" t="s">
        <v>94</v>
      </c>
      <c r="P75" s="37" t="s">
        <v>94</v>
      </c>
      <c r="Q75" s="37"/>
      <c r="R75" s="37"/>
      <c r="S75" s="37"/>
      <c r="T75" s="96"/>
      <c r="U75" s="37"/>
      <c r="V75" s="37"/>
      <c r="W75" s="37"/>
      <c r="X75" s="37"/>
      <c r="Y75" s="37"/>
      <c r="Z75" s="37"/>
      <c r="AA75" s="16" t="s">
        <v>511</v>
      </c>
      <c r="AB75" s="37"/>
      <c r="AC75" s="74"/>
      <c r="AD75" s="74"/>
      <c r="AE75" s="64"/>
      <c r="AF75" s="64"/>
      <c r="AG75" s="64"/>
      <c r="AH75" s="37"/>
      <c r="AI75" s="37"/>
      <c r="AJ75" s="37"/>
      <c r="AK75" s="64"/>
      <c r="AL75" s="64"/>
      <c r="AM75" s="64"/>
      <c r="AN75" s="64"/>
      <c r="AO75" s="37"/>
      <c r="AP75" s="126"/>
    </row>
    <row r="76" spans="1:42" s="60" customFormat="1" ht="22.5" customHeight="1" x14ac:dyDescent="0.2">
      <c r="A76" s="223">
        <v>361240</v>
      </c>
      <c r="B76" s="6">
        <v>16</v>
      </c>
      <c r="C76" s="7">
        <v>63</v>
      </c>
      <c r="D76" s="32" t="s">
        <v>469</v>
      </c>
      <c r="E76" s="107">
        <v>3781</v>
      </c>
      <c r="F76" s="185">
        <v>34769</v>
      </c>
      <c r="G76" s="266" t="s">
        <v>476</v>
      </c>
      <c r="H76" s="71">
        <v>44095</v>
      </c>
      <c r="I76" s="166"/>
      <c r="J76" s="71">
        <v>44211</v>
      </c>
      <c r="K76" s="37" t="s">
        <v>94</v>
      </c>
      <c r="L76" s="37" t="s">
        <v>94</v>
      </c>
      <c r="M76" s="37"/>
      <c r="N76" s="37"/>
      <c r="O76" s="37" t="s">
        <v>94</v>
      </c>
      <c r="P76" s="37" t="s">
        <v>94</v>
      </c>
      <c r="Q76" s="37" t="s">
        <v>94</v>
      </c>
      <c r="R76" s="37" t="s">
        <v>94</v>
      </c>
      <c r="S76" s="37" t="s">
        <v>94</v>
      </c>
      <c r="T76" s="96"/>
      <c r="U76" s="37"/>
      <c r="V76" s="37" t="s">
        <v>94</v>
      </c>
      <c r="W76" s="37"/>
      <c r="X76" s="37"/>
      <c r="Y76" s="37"/>
      <c r="Z76" s="37"/>
      <c r="AA76" s="96"/>
      <c r="AB76" s="37"/>
      <c r="AC76" s="16"/>
      <c r="AD76" s="16"/>
      <c r="AE76" s="37"/>
      <c r="AF76" s="37"/>
      <c r="AG76" s="37"/>
      <c r="AH76" s="37"/>
      <c r="AI76" s="37"/>
      <c r="AJ76" s="37"/>
      <c r="AK76" s="37"/>
      <c r="AL76" s="37"/>
      <c r="AM76" s="37"/>
      <c r="AN76" s="37"/>
      <c r="AO76" s="37"/>
      <c r="AP76" s="126"/>
    </row>
    <row r="77" spans="1:42" s="60" customFormat="1" ht="22.5" customHeight="1" x14ac:dyDescent="0.25">
      <c r="A77" s="223">
        <v>361240</v>
      </c>
      <c r="B77" s="6" t="s">
        <v>34</v>
      </c>
      <c r="C77" s="153">
        <v>32</v>
      </c>
      <c r="D77" s="12" t="s">
        <v>504</v>
      </c>
      <c r="E77" s="154">
        <v>5905</v>
      </c>
      <c r="F77" s="189">
        <v>35125</v>
      </c>
      <c r="G77" s="275" t="s">
        <v>417</v>
      </c>
      <c r="H77" s="138">
        <v>44011</v>
      </c>
      <c r="I77" s="166"/>
      <c r="J77" s="71">
        <v>44127</v>
      </c>
      <c r="K77" s="37" t="s">
        <v>94</v>
      </c>
      <c r="L77" s="37" t="s">
        <v>94</v>
      </c>
      <c r="M77" s="37"/>
      <c r="N77" s="37"/>
      <c r="O77" s="37" t="s">
        <v>94</v>
      </c>
      <c r="P77" s="37" t="s">
        <v>94</v>
      </c>
      <c r="Q77" s="37" t="s">
        <v>94</v>
      </c>
      <c r="R77" s="37" t="s">
        <v>94</v>
      </c>
      <c r="S77" s="37" t="s">
        <v>84</v>
      </c>
      <c r="T77" s="96"/>
      <c r="U77" s="37"/>
      <c r="V77" s="37" t="s">
        <v>94</v>
      </c>
      <c r="W77" s="37"/>
      <c r="X77" s="37"/>
      <c r="Y77" s="37"/>
      <c r="Z77" s="37"/>
      <c r="AA77" s="96"/>
      <c r="AB77" s="37"/>
      <c r="AC77" s="16"/>
      <c r="AD77" s="16"/>
      <c r="AE77" s="37"/>
      <c r="AF77" s="37"/>
      <c r="AG77" s="37"/>
      <c r="AH77" s="16" t="s">
        <v>510</v>
      </c>
      <c r="AI77" s="37"/>
      <c r="AJ77" s="37"/>
      <c r="AK77" s="64"/>
      <c r="AL77" s="64"/>
      <c r="AM77" s="64"/>
      <c r="AN77" s="64"/>
      <c r="AO77" s="37"/>
      <c r="AP77" s="126"/>
    </row>
    <row r="78" spans="1:42" s="60" customFormat="1" ht="22.5" customHeight="1" x14ac:dyDescent="0.25">
      <c r="A78" s="223">
        <v>361240</v>
      </c>
      <c r="B78" s="6" t="s">
        <v>31</v>
      </c>
      <c r="C78" s="153">
        <v>14</v>
      </c>
      <c r="D78" s="41" t="s">
        <v>37</v>
      </c>
      <c r="E78" s="47">
        <v>6242</v>
      </c>
      <c r="F78" s="48">
        <v>26808</v>
      </c>
      <c r="G78" s="275" t="s">
        <v>262</v>
      </c>
      <c r="H78" s="138">
        <v>44032</v>
      </c>
      <c r="I78" s="166"/>
      <c r="J78" s="71">
        <v>44141</v>
      </c>
      <c r="K78" s="37" t="s">
        <v>94</v>
      </c>
      <c r="L78" s="37" t="s">
        <v>94</v>
      </c>
      <c r="M78" s="37"/>
      <c r="N78" s="37"/>
      <c r="O78" s="37" t="s">
        <v>94</v>
      </c>
      <c r="P78" s="37" t="s">
        <v>94</v>
      </c>
      <c r="Q78" s="96" t="s">
        <v>102</v>
      </c>
      <c r="R78" s="16" t="s">
        <v>112</v>
      </c>
      <c r="S78" s="37" t="s">
        <v>94</v>
      </c>
      <c r="T78" s="96"/>
      <c r="U78" s="37"/>
      <c r="V78" s="37" t="s">
        <v>94</v>
      </c>
      <c r="W78" s="37"/>
      <c r="X78" s="37"/>
      <c r="Y78" s="37"/>
      <c r="Z78" s="37"/>
      <c r="AA78" s="96"/>
      <c r="AB78" s="37"/>
      <c r="AC78" s="16"/>
      <c r="AD78" s="16"/>
      <c r="AE78" s="37"/>
      <c r="AF78" s="37"/>
      <c r="AG78" s="37"/>
      <c r="AH78" s="37"/>
      <c r="AI78" s="37"/>
      <c r="AJ78" s="37"/>
      <c r="AK78" s="37"/>
      <c r="AL78" s="37"/>
      <c r="AM78" s="37"/>
      <c r="AN78" s="37"/>
      <c r="AO78" s="37"/>
      <c r="AP78" s="126"/>
    </row>
    <row r="79" spans="1:42" s="60" customFormat="1" ht="22.5" customHeight="1" x14ac:dyDescent="0.2">
      <c r="A79" s="223"/>
      <c r="B79" s="6" t="s">
        <v>31</v>
      </c>
      <c r="C79" s="7">
        <v>39</v>
      </c>
      <c r="D79" s="86" t="s">
        <v>505</v>
      </c>
      <c r="E79" s="81">
        <v>3492</v>
      </c>
      <c r="F79" s="185">
        <v>35664</v>
      </c>
      <c r="G79" s="265" t="s">
        <v>374</v>
      </c>
      <c r="H79" s="138">
        <v>43997</v>
      </c>
      <c r="I79" s="166"/>
      <c r="J79" s="71">
        <v>44113</v>
      </c>
      <c r="K79" s="37" t="s">
        <v>94</v>
      </c>
      <c r="L79" s="37" t="s">
        <v>94</v>
      </c>
      <c r="M79" s="37"/>
      <c r="N79" s="37"/>
      <c r="O79" s="37" t="s">
        <v>94</v>
      </c>
      <c r="P79" s="37" t="s">
        <v>91</v>
      </c>
      <c r="Q79" s="37" t="s">
        <v>91</v>
      </c>
      <c r="R79" s="37" t="s">
        <v>113</v>
      </c>
      <c r="S79" s="37"/>
      <c r="T79" s="16" t="s">
        <v>509</v>
      </c>
      <c r="U79" s="37"/>
      <c r="V79" s="64"/>
      <c r="W79" s="64"/>
      <c r="X79" s="64"/>
      <c r="Y79" s="64"/>
      <c r="Z79" s="64"/>
      <c r="AA79" s="96"/>
      <c r="AB79" s="37"/>
      <c r="AC79" s="74"/>
      <c r="AD79" s="74"/>
      <c r="AE79" s="64"/>
      <c r="AF79" s="64"/>
      <c r="AG79" s="64"/>
      <c r="AH79" s="37"/>
      <c r="AI79" s="37"/>
      <c r="AJ79" s="37"/>
      <c r="AK79" s="64"/>
      <c r="AL79" s="64"/>
      <c r="AM79" s="64"/>
      <c r="AN79" s="64"/>
      <c r="AO79" s="37"/>
      <c r="AP79" s="126"/>
    </row>
    <row r="80" spans="1:42" s="60" customFormat="1" ht="22.5" customHeight="1" x14ac:dyDescent="0.2">
      <c r="A80" s="223">
        <v>361240</v>
      </c>
      <c r="B80" s="6">
        <v>16</v>
      </c>
      <c r="C80" s="7">
        <v>2</v>
      </c>
      <c r="D80" s="32" t="s">
        <v>470</v>
      </c>
      <c r="E80" s="81">
        <v>6176</v>
      </c>
      <c r="F80" s="185">
        <v>36181</v>
      </c>
      <c r="G80" s="266" t="s">
        <v>477</v>
      </c>
      <c r="H80" s="71">
        <v>44095</v>
      </c>
      <c r="I80" s="166"/>
      <c r="J80" s="71">
        <v>44211</v>
      </c>
      <c r="K80" s="37" t="s">
        <v>94</v>
      </c>
      <c r="L80" s="37" t="s">
        <v>94</v>
      </c>
      <c r="M80" s="37"/>
      <c r="N80" s="37"/>
      <c r="O80" s="37" t="s">
        <v>94</v>
      </c>
      <c r="P80" s="37" t="s">
        <v>94</v>
      </c>
      <c r="Q80" s="37" t="s">
        <v>94</v>
      </c>
      <c r="R80" s="37" t="s">
        <v>94</v>
      </c>
      <c r="S80" s="37" t="s">
        <v>94</v>
      </c>
      <c r="T80" s="96"/>
      <c r="U80" s="37"/>
      <c r="V80" s="37" t="s">
        <v>94</v>
      </c>
      <c r="W80" s="37"/>
      <c r="X80" s="37"/>
      <c r="Y80" s="37"/>
      <c r="Z80" s="37"/>
      <c r="AA80" s="96"/>
      <c r="AB80" s="37"/>
      <c r="AC80" s="16"/>
      <c r="AD80" s="16"/>
      <c r="AE80" s="37"/>
      <c r="AF80" s="37"/>
      <c r="AG80" s="37"/>
      <c r="AH80" s="37"/>
      <c r="AI80" s="37"/>
      <c r="AJ80" s="37"/>
      <c r="AK80" s="37"/>
      <c r="AL80" s="37"/>
      <c r="AM80" s="37"/>
      <c r="AN80" s="37"/>
      <c r="AO80" s="37"/>
      <c r="AP80" s="126"/>
    </row>
    <row r="81" spans="1:43" s="60" customFormat="1" ht="22.5" customHeight="1" x14ac:dyDescent="0.2">
      <c r="A81" s="223">
        <v>361240</v>
      </c>
      <c r="B81" s="6" t="s">
        <v>31</v>
      </c>
      <c r="C81" s="7">
        <v>41</v>
      </c>
      <c r="D81" s="12" t="s">
        <v>507</v>
      </c>
      <c r="E81" s="81">
        <v>2078</v>
      </c>
      <c r="F81" s="185">
        <v>32387</v>
      </c>
      <c r="G81" s="265" t="s">
        <v>456</v>
      </c>
      <c r="H81" s="71">
        <v>44074</v>
      </c>
      <c r="I81" s="71"/>
      <c r="J81" s="71">
        <v>44120</v>
      </c>
      <c r="K81" s="37" t="s">
        <v>91</v>
      </c>
      <c r="L81" s="37" t="s">
        <v>91</v>
      </c>
      <c r="M81" s="37"/>
      <c r="N81" s="37"/>
      <c r="O81" s="37" t="s">
        <v>94</v>
      </c>
      <c r="P81" s="37" t="s">
        <v>94</v>
      </c>
      <c r="Q81" s="96" t="s">
        <v>14</v>
      </c>
      <c r="R81" s="37" t="s">
        <v>94</v>
      </c>
      <c r="S81" s="37" t="s">
        <v>84</v>
      </c>
      <c r="T81" s="96"/>
      <c r="U81" s="37"/>
      <c r="V81" s="37" t="s">
        <v>94</v>
      </c>
      <c r="W81" s="37"/>
      <c r="X81" s="37"/>
      <c r="Y81" s="37"/>
      <c r="Z81" s="37"/>
      <c r="AA81" s="16" t="s">
        <v>511</v>
      </c>
      <c r="AB81" s="37"/>
      <c r="AC81" s="74"/>
      <c r="AD81" s="74"/>
      <c r="AE81" s="64"/>
      <c r="AF81" s="64"/>
      <c r="AG81" s="64"/>
      <c r="AH81" s="37"/>
      <c r="AI81" s="37"/>
      <c r="AJ81" s="37"/>
      <c r="AK81" s="64"/>
      <c r="AL81" s="64"/>
      <c r="AM81" s="64"/>
      <c r="AN81" s="64"/>
      <c r="AO81" s="37"/>
      <c r="AP81" s="126"/>
    </row>
    <row r="82" spans="1:43" s="60" customFormat="1" ht="22.5" customHeight="1" x14ac:dyDescent="0.2">
      <c r="A82" s="223">
        <v>361240</v>
      </c>
      <c r="B82" s="6" t="s">
        <v>17</v>
      </c>
      <c r="C82" s="7">
        <v>9</v>
      </c>
      <c r="D82" s="32" t="s">
        <v>471</v>
      </c>
      <c r="E82" s="81">
        <v>6521</v>
      </c>
      <c r="F82" s="185">
        <v>32729</v>
      </c>
      <c r="G82" s="266" t="s">
        <v>478</v>
      </c>
      <c r="H82" s="71">
        <v>44095</v>
      </c>
      <c r="I82" s="166"/>
      <c r="J82" s="71">
        <v>44211</v>
      </c>
      <c r="K82" s="37" t="s">
        <v>94</v>
      </c>
      <c r="L82" s="37" t="s">
        <v>94</v>
      </c>
      <c r="M82" s="37"/>
      <c r="N82" s="37"/>
      <c r="O82" s="37" t="s">
        <v>94</v>
      </c>
      <c r="P82" s="37" t="s">
        <v>94</v>
      </c>
      <c r="Q82" s="37" t="s">
        <v>94</v>
      </c>
      <c r="R82" s="37" t="s">
        <v>94</v>
      </c>
      <c r="S82" s="37" t="s">
        <v>94</v>
      </c>
      <c r="T82" s="96"/>
      <c r="U82" s="37"/>
      <c r="V82" s="37" t="s">
        <v>94</v>
      </c>
      <c r="W82" s="37"/>
      <c r="X82" s="37"/>
      <c r="Y82" s="37"/>
      <c r="Z82" s="37"/>
      <c r="AA82" s="96"/>
      <c r="AB82" s="37"/>
      <c r="AC82" s="16"/>
      <c r="AD82" s="16"/>
      <c r="AE82" s="37"/>
      <c r="AF82" s="37"/>
      <c r="AG82" s="37"/>
      <c r="AH82" s="37"/>
      <c r="AI82" s="37"/>
      <c r="AJ82" s="37"/>
      <c r="AK82" s="37"/>
      <c r="AL82" s="37"/>
      <c r="AM82" s="37"/>
      <c r="AN82" s="37"/>
      <c r="AO82" s="37"/>
      <c r="AP82" s="126"/>
    </row>
    <row r="83" spans="1:43" s="60" customFormat="1" ht="22.5" customHeight="1" x14ac:dyDescent="0.2">
      <c r="A83" s="223"/>
      <c r="B83" s="6" t="s">
        <v>17</v>
      </c>
      <c r="C83" s="7">
        <v>19</v>
      </c>
      <c r="D83" s="86" t="s">
        <v>508</v>
      </c>
      <c r="E83" s="81">
        <v>5538</v>
      </c>
      <c r="F83" s="185">
        <v>35411</v>
      </c>
      <c r="G83" s="265" t="s">
        <v>376</v>
      </c>
      <c r="H83" s="138">
        <v>43997</v>
      </c>
      <c r="I83" s="166"/>
      <c r="J83" s="71">
        <v>44113</v>
      </c>
      <c r="K83" s="37" t="s">
        <v>94</v>
      </c>
      <c r="L83" s="37" t="s">
        <v>94</v>
      </c>
      <c r="M83" s="37"/>
      <c r="N83" s="37"/>
      <c r="O83" s="37" t="s">
        <v>94</v>
      </c>
      <c r="P83" s="37" t="s">
        <v>94</v>
      </c>
      <c r="Q83" s="37" t="s">
        <v>94</v>
      </c>
      <c r="R83" s="37" t="s">
        <v>94</v>
      </c>
      <c r="S83" s="37" t="s">
        <v>94</v>
      </c>
      <c r="T83" s="16" t="s">
        <v>509</v>
      </c>
      <c r="U83" s="37"/>
      <c r="V83" s="64"/>
      <c r="W83" s="64"/>
      <c r="X83" s="64"/>
      <c r="Y83" s="64"/>
      <c r="Z83" s="64"/>
      <c r="AA83" s="96"/>
      <c r="AB83" s="37"/>
      <c r="AC83" s="74"/>
      <c r="AD83" s="74"/>
      <c r="AE83" s="64"/>
      <c r="AF83" s="64"/>
      <c r="AG83" s="64"/>
      <c r="AH83" s="37"/>
      <c r="AI83" s="37"/>
      <c r="AJ83" s="37"/>
      <c r="AK83" s="64"/>
      <c r="AL83" s="64"/>
      <c r="AM83" s="64"/>
      <c r="AN83" s="64"/>
      <c r="AO83" s="37"/>
      <c r="AP83" s="126"/>
    </row>
    <row r="84" spans="1:43" s="60" customFormat="1" ht="22.5" customHeight="1" x14ac:dyDescent="0.2">
      <c r="A84" s="223">
        <v>361240</v>
      </c>
      <c r="B84" s="6">
        <v>16</v>
      </c>
      <c r="C84" s="7">
        <v>24</v>
      </c>
      <c r="D84" s="32" t="s">
        <v>472</v>
      </c>
      <c r="E84" s="81">
        <v>4250</v>
      </c>
      <c r="F84" s="185">
        <v>36539</v>
      </c>
      <c r="G84" s="266" t="s">
        <v>479</v>
      </c>
      <c r="H84" s="71">
        <v>44095</v>
      </c>
      <c r="I84" s="166"/>
      <c r="J84" s="71">
        <v>44211</v>
      </c>
      <c r="K84" s="37" t="s">
        <v>94</v>
      </c>
      <c r="L84" s="37" t="s">
        <v>94</v>
      </c>
      <c r="M84" s="37"/>
      <c r="N84" s="37"/>
      <c r="O84" s="37" t="s">
        <v>94</v>
      </c>
      <c r="P84" s="37" t="s">
        <v>94</v>
      </c>
      <c r="Q84" s="37" t="s">
        <v>94</v>
      </c>
      <c r="R84" s="37" t="s">
        <v>94</v>
      </c>
      <c r="S84" s="37" t="s">
        <v>94</v>
      </c>
      <c r="T84" s="96"/>
      <c r="U84" s="37"/>
      <c r="V84" s="37" t="s">
        <v>94</v>
      </c>
      <c r="W84" s="37"/>
      <c r="X84" s="37"/>
      <c r="Y84" s="37"/>
      <c r="Z84" s="37"/>
      <c r="AA84" s="96"/>
      <c r="AB84" s="37"/>
      <c r="AC84" s="16"/>
      <c r="AD84" s="16"/>
      <c r="AE84" s="37"/>
      <c r="AF84" s="37"/>
      <c r="AG84" s="37"/>
      <c r="AH84" s="37"/>
      <c r="AI84" s="37"/>
      <c r="AJ84" s="37"/>
      <c r="AK84" s="37"/>
      <c r="AL84" s="37"/>
      <c r="AM84" s="37"/>
      <c r="AN84" s="37"/>
      <c r="AO84" s="37"/>
      <c r="AP84" s="126"/>
    </row>
    <row r="85" spans="1:43" s="60" customFormat="1" ht="22.5" customHeight="1" x14ac:dyDescent="0.2">
      <c r="A85" s="223">
        <v>361240</v>
      </c>
      <c r="B85" s="6" t="s">
        <v>17</v>
      </c>
      <c r="C85" s="7">
        <v>16</v>
      </c>
      <c r="D85" s="32" t="s">
        <v>473</v>
      </c>
      <c r="E85" s="81">
        <v>6624</v>
      </c>
      <c r="F85" s="185">
        <v>31010</v>
      </c>
      <c r="G85" s="266" t="s">
        <v>480</v>
      </c>
      <c r="H85" s="71">
        <v>44095</v>
      </c>
      <c r="I85" s="166"/>
      <c r="J85" s="71">
        <v>44211</v>
      </c>
      <c r="K85" s="37" t="s">
        <v>94</v>
      </c>
      <c r="L85" s="37" t="s">
        <v>94</v>
      </c>
      <c r="M85" s="37"/>
      <c r="N85" s="37"/>
      <c r="O85" s="37" t="s">
        <v>94</v>
      </c>
      <c r="P85" s="37" t="s">
        <v>94</v>
      </c>
      <c r="Q85" s="37" t="s">
        <v>94</v>
      </c>
      <c r="R85" s="37" t="s">
        <v>94</v>
      </c>
      <c r="S85" s="16" t="s">
        <v>93</v>
      </c>
      <c r="T85" s="16" t="s">
        <v>93</v>
      </c>
      <c r="U85" s="16" t="s">
        <v>93</v>
      </c>
      <c r="V85" s="16" t="s">
        <v>93</v>
      </c>
      <c r="W85" s="16" t="s">
        <v>93</v>
      </c>
      <c r="X85" s="16" t="s">
        <v>93</v>
      </c>
      <c r="Y85" s="16" t="s">
        <v>93</v>
      </c>
      <c r="Z85" s="16" t="s">
        <v>93</v>
      </c>
      <c r="AA85" s="96"/>
      <c r="AB85" s="37"/>
      <c r="AC85" s="16"/>
      <c r="AD85" s="16"/>
      <c r="AE85" s="37"/>
      <c r="AF85" s="37"/>
      <c r="AG85" s="37"/>
      <c r="AH85" s="37"/>
      <c r="AI85" s="37"/>
      <c r="AJ85" s="37"/>
      <c r="AK85" s="37"/>
      <c r="AL85" s="37"/>
      <c r="AM85" s="37"/>
      <c r="AN85" s="37"/>
      <c r="AO85" s="37"/>
      <c r="AP85" s="126"/>
    </row>
    <row r="86" spans="1:43" s="60" customFormat="1" ht="22.5" customHeight="1" x14ac:dyDescent="0.2">
      <c r="A86" s="223">
        <v>361240</v>
      </c>
      <c r="B86" s="6" t="s">
        <v>17</v>
      </c>
      <c r="C86" s="7">
        <v>31</v>
      </c>
      <c r="D86" s="32" t="s">
        <v>474</v>
      </c>
      <c r="E86" s="81">
        <v>4387</v>
      </c>
      <c r="F86" s="185">
        <v>31984</v>
      </c>
      <c r="G86" s="266" t="s">
        <v>481</v>
      </c>
      <c r="H86" s="71">
        <v>44095</v>
      </c>
      <c r="I86" s="166"/>
      <c r="J86" s="71">
        <v>44211</v>
      </c>
      <c r="K86" s="37" t="s">
        <v>94</v>
      </c>
      <c r="L86" s="37" t="s">
        <v>94</v>
      </c>
      <c r="M86" s="37"/>
      <c r="N86" s="37"/>
      <c r="O86" s="37" t="s">
        <v>94</v>
      </c>
      <c r="P86" s="37" t="s">
        <v>94</v>
      </c>
      <c r="Q86" s="37" t="s">
        <v>94</v>
      </c>
      <c r="R86" s="37" t="s">
        <v>94</v>
      </c>
      <c r="S86" s="37" t="s">
        <v>94</v>
      </c>
      <c r="T86" s="96"/>
      <c r="U86" s="37"/>
      <c r="V86" s="37" t="s">
        <v>94</v>
      </c>
      <c r="W86" s="37"/>
      <c r="X86" s="37"/>
      <c r="Y86" s="37"/>
      <c r="Z86" s="37"/>
      <c r="AA86" s="96"/>
      <c r="AB86" s="37"/>
      <c r="AC86" s="16"/>
      <c r="AD86" s="16"/>
      <c r="AE86" s="37"/>
      <c r="AF86" s="37"/>
      <c r="AG86" s="37"/>
      <c r="AH86" s="37"/>
      <c r="AI86" s="37"/>
      <c r="AJ86" s="37"/>
      <c r="AK86" s="37"/>
      <c r="AL86" s="37"/>
      <c r="AM86" s="37"/>
      <c r="AN86" s="37"/>
      <c r="AO86" s="37"/>
      <c r="AP86" s="126"/>
    </row>
    <row r="87" spans="1:43" s="60" customFormat="1" ht="22.5" customHeight="1" x14ac:dyDescent="0.2">
      <c r="A87" s="223">
        <v>361240</v>
      </c>
      <c r="B87" s="6">
        <v>16</v>
      </c>
      <c r="C87" s="7">
        <v>6</v>
      </c>
      <c r="D87" s="32" t="s">
        <v>475</v>
      </c>
      <c r="E87" s="81">
        <v>3863</v>
      </c>
      <c r="F87" s="185">
        <v>35846</v>
      </c>
      <c r="G87" s="266" t="s">
        <v>482</v>
      </c>
      <c r="H87" s="71">
        <v>44095</v>
      </c>
      <c r="I87" s="166"/>
      <c r="J87" s="71">
        <v>44211</v>
      </c>
      <c r="K87" s="37" t="s">
        <v>94</v>
      </c>
      <c r="L87" s="37" t="s">
        <v>94</v>
      </c>
      <c r="M87" s="37"/>
      <c r="N87" s="37"/>
      <c r="O87" s="37" t="s">
        <v>94</v>
      </c>
      <c r="P87" s="37" t="s">
        <v>94</v>
      </c>
      <c r="Q87" s="37" t="s">
        <v>94</v>
      </c>
      <c r="R87" s="37" t="s">
        <v>94</v>
      </c>
      <c r="S87" s="37" t="s">
        <v>94</v>
      </c>
      <c r="T87" s="96"/>
      <c r="U87" s="37"/>
      <c r="V87" s="37" t="s">
        <v>94</v>
      </c>
      <c r="W87" s="37"/>
      <c r="X87" s="37"/>
      <c r="Y87" s="37"/>
      <c r="Z87" s="37"/>
      <c r="AA87" s="96"/>
      <c r="AB87" s="37"/>
      <c r="AC87" s="16"/>
      <c r="AD87" s="16"/>
      <c r="AE87" s="37"/>
      <c r="AF87" s="37"/>
      <c r="AG87" s="37"/>
      <c r="AH87" s="37"/>
      <c r="AI87" s="37"/>
      <c r="AJ87" s="37"/>
      <c r="AK87" s="37"/>
      <c r="AL87" s="37"/>
      <c r="AM87" s="37"/>
      <c r="AN87" s="37"/>
      <c r="AO87" s="37"/>
      <c r="AP87" s="126"/>
    </row>
    <row r="88" spans="1:43" s="63" customFormat="1" ht="22.5" customHeight="1" x14ac:dyDescent="0.2">
      <c r="A88" s="223">
        <v>361240</v>
      </c>
      <c r="B88" s="6" t="s">
        <v>34</v>
      </c>
      <c r="C88" s="7">
        <v>33</v>
      </c>
      <c r="D88" s="32" t="s">
        <v>380</v>
      </c>
      <c r="E88" s="81">
        <v>4726</v>
      </c>
      <c r="F88" s="185">
        <v>30037</v>
      </c>
      <c r="G88" s="266" t="s">
        <v>381</v>
      </c>
      <c r="H88" s="138">
        <v>44011</v>
      </c>
      <c r="I88" s="169"/>
      <c r="J88" s="71">
        <v>44162</v>
      </c>
      <c r="K88" s="37" t="s">
        <v>94</v>
      </c>
      <c r="L88" s="37" t="s">
        <v>94</v>
      </c>
      <c r="M88" s="37"/>
      <c r="N88" s="37"/>
      <c r="O88" s="37" t="s">
        <v>94</v>
      </c>
      <c r="P88" s="37" t="s">
        <v>94</v>
      </c>
      <c r="Q88" s="37" t="s">
        <v>94</v>
      </c>
      <c r="R88" s="37" t="s">
        <v>94</v>
      </c>
      <c r="S88" s="37" t="s">
        <v>94</v>
      </c>
      <c r="T88" s="96"/>
      <c r="U88" s="37"/>
      <c r="V88" s="37" t="s">
        <v>94</v>
      </c>
      <c r="W88" s="37"/>
      <c r="X88" s="37"/>
      <c r="Y88" s="37"/>
      <c r="Z88" s="37"/>
      <c r="AA88" s="96"/>
      <c r="AB88" s="37"/>
      <c r="AC88" s="16"/>
      <c r="AD88" s="16"/>
      <c r="AE88" s="37"/>
      <c r="AF88" s="37"/>
      <c r="AG88" s="37"/>
      <c r="AH88" s="16"/>
      <c r="AI88" s="37"/>
      <c r="AJ88" s="37"/>
      <c r="AK88" s="64"/>
      <c r="AL88" s="64"/>
      <c r="AM88" s="64"/>
      <c r="AN88" s="64"/>
      <c r="AO88" s="37"/>
      <c r="AP88" s="126"/>
    </row>
    <row r="89" spans="1:43" s="63" customFormat="1" ht="22.5" customHeight="1" x14ac:dyDescent="0.2">
      <c r="A89" s="223">
        <v>361240</v>
      </c>
      <c r="B89" s="6">
        <v>16</v>
      </c>
      <c r="C89" s="7">
        <v>46</v>
      </c>
      <c r="D89" s="32" t="s">
        <v>483</v>
      </c>
      <c r="E89" s="81">
        <v>6174</v>
      </c>
      <c r="F89" s="185">
        <v>28868</v>
      </c>
      <c r="G89" s="266" t="s">
        <v>484</v>
      </c>
      <c r="H89" s="71">
        <v>44095</v>
      </c>
      <c r="I89" s="166"/>
      <c r="J89" s="71">
        <v>44211</v>
      </c>
      <c r="K89" s="37" t="s">
        <v>94</v>
      </c>
      <c r="L89" s="37" t="s">
        <v>94</v>
      </c>
      <c r="M89" s="37"/>
      <c r="N89" s="37"/>
      <c r="O89" s="37" t="s">
        <v>94</v>
      </c>
      <c r="P89" s="37" t="s">
        <v>94</v>
      </c>
      <c r="Q89" s="37" t="s">
        <v>94</v>
      </c>
      <c r="R89" s="37" t="s">
        <v>94</v>
      </c>
      <c r="S89" s="37" t="s">
        <v>94</v>
      </c>
      <c r="T89" s="96"/>
      <c r="U89" s="37"/>
      <c r="V89" s="37" t="s">
        <v>94</v>
      </c>
      <c r="W89" s="37"/>
      <c r="X89" s="37"/>
      <c r="Y89" s="37"/>
      <c r="Z89" s="37"/>
      <c r="AA89" s="96"/>
      <c r="AB89" s="37"/>
      <c r="AC89" s="16"/>
      <c r="AD89" s="16"/>
      <c r="AE89" s="37"/>
      <c r="AF89" s="37"/>
      <c r="AG89" s="37"/>
      <c r="AH89" s="37"/>
      <c r="AI89" s="37"/>
      <c r="AJ89" s="37"/>
      <c r="AK89" s="37"/>
      <c r="AL89" s="37"/>
      <c r="AM89" s="37"/>
      <c r="AN89" s="37"/>
      <c r="AO89" s="37"/>
      <c r="AP89" s="126"/>
    </row>
    <row r="90" spans="1:43" s="63" customFormat="1" ht="22.5" customHeight="1" x14ac:dyDescent="0.2">
      <c r="A90" s="223">
        <v>361240</v>
      </c>
      <c r="B90" s="6" t="s">
        <v>31</v>
      </c>
      <c r="C90" s="7"/>
      <c r="D90" s="32" t="s">
        <v>518</v>
      </c>
      <c r="E90" s="81">
        <v>3811</v>
      </c>
      <c r="F90" s="185">
        <v>35640</v>
      </c>
      <c r="G90" s="266" t="s">
        <v>519</v>
      </c>
      <c r="H90" s="71">
        <v>44117</v>
      </c>
      <c r="I90" s="166"/>
      <c r="J90" s="71">
        <v>44232</v>
      </c>
      <c r="K90" s="64"/>
      <c r="L90" s="64"/>
      <c r="M90" s="37"/>
      <c r="N90" s="37"/>
      <c r="O90" s="64"/>
      <c r="P90" s="64"/>
      <c r="Q90" s="64"/>
      <c r="R90" s="64"/>
      <c r="S90" s="64"/>
      <c r="T90" s="96"/>
      <c r="U90" s="37"/>
      <c r="V90" s="64"/>
      <c r="W90" s="37" t="s">
        <v>94</v>
      </c>
      <c r="X90" s="37"/>
      <c r="Y90" s="37"/>
      <c r="Z90" s="37"/>
      <c r="AA90" s="96"/>
      <c r="AB90" s="37"/>
      <c r="AC90" s="16"/>
      <c r="AD90" s="16"/>
      <c r="AE90" s="37"/>
      <c r="AF90" s="37"/>
      <c r="AG90" s="37"/>
      <c r="AH90" s="37"/>
      <c r="AI90" s="37"/>
      <c r="AJ90" s="37"/>
      <c r="AK90" s="37"/>
      <c r="AL90" s="37"/>
      <c r="AM90" s="37"/>
      <c r="AN90" s="37"/>
      <c r="AO90" s="37"/>
      <c r="AP90" s="126"/>
    </row>
    <row r="91" spans="1:43" s="60" customFormat="1" x14ac:dyDescent="0.2">
      <c r="A91" s="5"/>
      <c r="B91" s="5"/>
      <c r="C91" s="144"/>
      <c r="D91" s="65"/>
      <c r="E91" s="5"/>
      <c r="F91" s="190"/>
      <c r="G91" s="278"/>
      <c r="H91" s="139"/>
      <c r="I91" s="139"/>
      <c r="J91" s="139"/>
      <c r="K91" s="139"/>
      <c r="L91" s="63"/>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c r="AO91" s="63"/>
      <c r="AP91" s="63"/>
      <c r="AQ91" s="63"/>
    </row>
    <row r="92" spans="1:43" s="60" customFormat="1" x14ac:dyDescent="0.2">
      <c r="A92" s="5"/>
      <c r="B92" s="5"/>
      <c r="C92" s="144"/>
      <c r="D92" s="65"/>
      <c r="E92" s="5"/>
      <c r="F92" s="190"/>
      <c r="G92" s="278"/>
      <c r="H92" s="139"/>
      <c r="I92" s="139"/>
      <c r="J92" s="139"/>
      <c r="K92" s="139"/>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row>
    <row r="93" spans="1:43" s="60" customFormat="1" x14ac:dyDescent="0.2">
      <c r="A93" s="5"/>
      <c r="B93" s="5"/>
      <c r="C93" s="144"/>
      <c r="D93" s="65"/>
      <c r="E93" s="5"/>
      <c r="F93" s="190"/>
      <c r="G93" s="278"/>
      <c r="H93" s="139"/>
      <c r="I93" s="139"/>
      <c r="J93" s="139"/>
      <c r="K93" s="139"/>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c r="AP93" s="63"/>
      <c r="AQ93" s="63"/>
    </row>
    <row r="94" spans="1:43" s="60" customFormat="1" x14ac:dyDescent="0.2">
      <c r="A94" s="5"/>
      <c r="B94" s="5"/>
      <c r="C94" s="144"/>
      <c r="D94" s="65"/>
      <c r="E94" s="5"/>
      <c r="F94" s="190"/>
      <c r="G94" s="278"/>
      <c r="H94" s="139"/>
      <c r="I94" s="139"/>
      <c r="J94" s="139"/>
      <c r="K94" s="139"/>
      <c r="L94" s="63"/>
      <c r="M94" s="63"/>
      <c r="N94" s="63"/>
      <c r="O94" s="63"/>
      <c r="P94" s="63"/>
      <c r="Q94" s="63"/>
      <c r="R94" s="63"/>
      <c r="S94" s="63"/>
      <c r="T94" s="63"/>
      <c r="U94" s="63"/>
      <c r="V94" s="63"/>
      <c r="W94" s="63"/>
      <c r="X94" s="63"/>
      <c r="Y94" s="63"/>
      <c r="Z94" s="63"/>
      <c r="AA94" s="63"/>
      <c r="AB94" s="63"/>
      <c r="AC94" s="63"/>
      <c r="AD94" s="63"/>
      <c r="AE94" s="63"/>
      <c r="AF94" s="63"/>
      <c r="AG94" s="63"/>
      <c r="AH94" s="63"/>
      <c r="AI94" s="63"/>
      <c r="AJ94" s="63"/>
      <c r="AK94" s="63"/>
      <c r="AL94" s="63"/>
      <c r="AM94" s="63"/>
      <c r="AN94" s="63"/>
      <c r="AO94" s="63"/>
      <c r="AP94" s="63"/>
      <c r="AQ94" s="63"/>
    </row>
    <row r="95" spans="1:43" s="60" customFormat="1" x14ac:dyDescent="0.2">
      <c r="A95" s="5"/>
      <c r="B95" s="5"/>
      <c r="C95" s="144"/>
      <c r="D95" s="65"/>
      <c r="E95" s="5"/>
      <c r="F95" s="190"/>
      <c r="G95" s="278"/>
      <c r="H95" s="139"/>
      <c r="I95" s="139"/>
      <c r="J95" s="139"/>
      <c r="K95" s="63"/>
      <c r="L95" s="63"/>
      <c r="M95" s="63"/>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c r="AN95" s="63"/>
      <c r="AO95" s="63"/>
      <c r="AP95" s="63"/>
    </row>
    <row r="96" spans="1:43" s="60" customFormat="1" x14ac:dyDescent="0.2">
      <c r="A96" s="5"/>
      <c r="B96" s="5"/>
      <c r="C96" s="144"/>
      <c r="D96" s="65"/>
      <c r="E96" s="5"/>
      <c r="F96" s="190"/>
      <c r="G96" s="278"/>
      <c r="H96" s="139"/>
      <c r="I96" s="139"/>
      <c r="J96" s="139"/>
      <c r="K96" s="63"/>
      <c r="L96" s="63"/>
      <c r="M96" s="63"/>
      <c r="N96" s="63"/>
      <c r="O96" s="63"/>
      <c r="P96" s="63"/>
      <c r="Q96" s="63"/>
      <c r="R96" s="63"/>
      <c r="S96" s="63"/>
      <c r="T96" s="63"/>
      <c r="U96" s="63"/>
      <c r="V96" s="63"/>
      <c r="W96" s="63"/>
      <c r="X96" s="63"/>
      <c r="Y96" s="63"/>
      <c r="Z96" s="63"/>
      <c r="AA96" s="63"/>
      <c r="AB96" s="63"/>
      <c r="AC96" s="63"/>
      <c r="AD96" s="63"/>
      <c r="AE96" s="63"/>
      <c r="AF96" s="63"/>
      <c r="AG96" s="63"/>
      <c r="AH96" s="63"/>
      <c r="AI96" s="63"/>
      <c r="AJ96" s="63"/>
      <c r="AK96" s="63"/>
      <c r="AL96" s="63"/>
      <c r="AM96" s="63"/>
      <c r="AN96" s="63"/>
      <c r="AO96" s="63"/>
      <c r="AP96" s="63"/>
    </row>
    <row r="97" spans="1:42" s="60" customFormat="1" x14ac:dyDescent="0.2">
      <c r="A97" s="5"/>
      <c r="B97" s="5"/>
      <c r="C97" s="144"/>
      <c r="D97" s="65"/>
      <c r="E97" s="5"/>
      <c r="F97" s="190"/>
      <c r="G97" s="278"/>
      <c r="H97" s="139"/>
      <c r="I97" s="139"/>
      <c r="J97" s="139"/>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c r="AO97" s="63"/>
      <c r="AP97" s="63"/>
    </row>
    <row r="98" spans="1:42" s="60" customFormat="1" x14ac:dyDescent="0.2">
      <c r="A98" s="5"/>
      <c r="B98" s="5"/>
      <c r="C98" s="144"/>
      <c r="D98" s="65"/>
      <c r="E98" s="5"/>
      <c r="F98" s="190"/>
      <c r="G98" s="278"/>
      <c r="H98" s="139"/>
      <c r="I98" s="139"/>
      <c r="J98" s="139"/>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3"/>
      <c r="AP98" s="63"/>
    </row>
    <row r="99" spans="1:42" s="60" customFormat="1" x14ac:dyDescent="0.2">
      <c r="A99" s="5"/>
      <c r="B99" s="5"/>
      <c r="C99" s="144"/>
      <c r="D99" s="65"/>
      <c r="E99" s="5"/>
      <c r="F99" s="190"/>
      <c r="G99" s="278"/>
      <c r="H99" s="139"/>
      <c r="I99" s="139"/>
      <c r="J99" s="139"/>
      <c r="K99" s="63"/>
      <c r="L99" s="63"/>
      <c r="M99" s="63"/>
      <c r="N99" s="63"/>
      <c r="O99" s="63"/>
      <c r="P99" s="63"/>
      <c r="Q99" s="63"/>
      <c r="R99" s="63"/>
      <c r="S99" s="63"/>
      <c r="T99" s="63"/>
      <c r="U99" s="63"/>
      <c r="V99" s="63"/>
      <c r="W99" s="63"/>
      <c r="X99" s="63"/>
      <c r="Y99" s="63"/>
      <c r="Z99" s="63"/>
      <c r="AA99" s="63"/>
      <c r="AB99" s="63"/>
      <c r="AC99" s="63"/>
      <c r="AD99" s="63"/>
      <c r="AE99" s="63"/>
      <c r="AF99" s="63"/>
      <c r="AG99" s="63"/>
      <c r="AH99" s="63"/>
      <c r="AI99" s="63"/>
      <c r="AJ99" s="63"/>
      <c r="AK99" s="63"/>
      <c r="AL99" s="63"/>
      <c r="AM99" s="63"/>
      <c r="AN99" s="63"/>
      <c r="AO99" s="63"/>
      <c r="AP99" s="63"/>
    </row>
    <row r="100" spans="1:42" s="60" customFormat="1" x14ac:dyDescent="0.2">
      <c r="A100" s="5"/>
      <c r="B100" s="5"/>
      <c r="C100" s="144"/>
      <c r="D100" s="65"/>
      <c r="E100" s="5"/>
      <c r="F100" s="190"/>
      <c r="G100" s="278"/>
      <c r="H100" s="139"/>
      <c r="I100" s="139"/>
      <c r="J100" s="139"/>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I100" s="63"/>
      <c r="AJ100" s="63"/>
      <c r="AK100" s="63"/>
      <c r="AL100" s="63"/>
      <c r="AM100" s="63"/>
      <c r="AN100" s="63"/>
      <c r="AO100" s="63"/>
      <c r="AP100" s="63"/>
    </row>
    <row r="101" spans="1:42" s="60" customFormat="1" x14ac:dyDescent="0.2">
      <c r="A101" s="5"/>
      <c r="B101" s="5"/>
      <c r="C101" s="144"/>
      <c r="D101" s="65"/>
      <c r="E101" s="5"/>
      <c r="F101" s="190"/>
      <c r="G101" s="278"/>
      <c r="H101" s="139"/>
      <c r="I101" s="139"/>
      <c r="J101" s="139"/>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63"/>
      <c r="AL101" s="63"/>
      <c r="AM101" s="63"/>
      <c r="AN101" s="63"/>
      <c r="AO101" s="63"/>
      <c r="AP101" s="63"/>
    </row>
    <row r="102" spans="1:42" s="60" customFormat="1" x14ac:dyDescent="0.2">
      <c r="A102" s="5"/>
      <c r="B102" s="5"/>
      <c r="C102" s="144"/>
      <c r="D102" s="65"/>
      <c r="E102" s="5"/>
      <c r="F102" s="190"/>
      <c r="G102" s="278"/>
      <c r="H102" s="139"/>
      <c r="I102" s="139"/>
      <c r="J102" s="139"/>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row>
    <row r="103" spans="1:42" s="60" customFormat="1" x14ac:dyDescent="0.2">
      <c r="A103" s="5"/>
      <c r="B103" s="5"/>
      <c r="C103" s="144"/>
      <c r="D103" s="65"/>
      <c r="E103" s="5"/>
      <c r="F103" s="190"/>
      <c r="G103" s="278"/>
      <c r="H103" s="139"/>
      <c r="I103" s="139"/>
      <c r="J103" s="139"/>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row>
    <row r="104" spans="1:42" s="60" customFormat="1" x14ac:dyDescent="0.2">
      <c r="A104" s="5"/>
      <c r="B104" s="5"/>
      <c r="C104" s="144"/>
      <c r="D104" s="65"/>
      <c r="E104" s="5"/>
      <c r="F104" s="190"/>
      <c r="G104" s="278"/>
      <c r="H104" s="139"/>
      <c r="I104" s="139"/>
      <c r="J104" s="139"/>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row>
    <row r="105" spans="1:42" s="60" customFormat="1" x14ac:dyDescent="0.2">
      <c r="A105" s="5"/>
      <c r="B105" s="5"/>
      <c r="C105" s="144"/>
      <c r="D105" s="65"/>
      <c r="E105" s="5"/>
      <c r="F105" s="190"/>
      <c r="G105" s="278"/>
      <c r="H105" s="139"/>
      <c r="I105" s="139"/>
      <c r="J105" s="139"/>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row>
    <row r="106" spans="1:42" s="60" customFormat="1" x14ac:dyDescent="0.2">
      <c r="A106" s="5"/>
      <c r="B106" s="5"/>
      <c r="C106" s="144"/>
      <c r="D106" s="65"/>
      <c r="E106" s="5"/>
      <c r="F106" s="190"/>
      <c r="G106" s="278"/>
      <c r="H106" s="139"/>
      <c r="I106" s="139"/>
      <c r="J106" s="139"/>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row>
    <row r="107" spans="1:42" s="60" customFormat="1" x14ac:dyDescent="0.2">
      <c r="A107" s="5"/>
      <c r="B107" s="5"/>
      <c r="C107" s="144"/>
      <c r="D107" s="65"/>
      <c r="E107" s="5"/>
      <c r="F107" s="190"/>
      <c r="G107" s="278"/>
      <c r="H107" s="139"/>
      <c r="I107" s="139"/>
      <c r="J107" s="139"/>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row>
    <row r="108" spans="1:42" s="60" customFormat="1" x14ac:dyDescent="0.2">
      <c r="A108" s="5"/>
      <c r="B108" s="5"/>
      <c r="C108" s="144"/>
      <c r="D108" s="65"/>
      <c r="E108" s="5"/>
      <c r="F108" s="190"/>
      <c r="G108" s="278"/>
      <c r="H108" s="139"/>
      <c r="I108" s="139"/>
      <c r="J108" s="139"/>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row>
    <row r="109" spans="1:42" s="60" customFormat="1" x14ac:dyDescent="0.2">
      <c r="A109" s="5"/>
      <c r="B109" s="5"/>
      <c r="C109" s="144"/>
      <c r="D109" s="65"/>
      <c r="E109" s="5"/>
      <c r="F109" s="190"/>
      <c r="G109" s="278"/>
      <c r="H109" s="139"/>
      <c r="I109" s="139"/>
      <c r="J109" s="139"/>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row>
    <row r="110" spans="1:42" s="60" customFormat="1" x14ac:dyDescent="0.2">
      <c r="A110" s="5"/>
      <c r="B110" s="5"/>
      <c r="C110" s="144"/>
      <c r="D110" s="65"/>
      <c r="E110" s="5"/>
      <c r="F110" s="190"/>
      <c r="G110" s="278"/>
      <c r="H110" s="139"/>
      <c r="I110" s="139"/>
      <c r="J110" s="139"/>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row>
    <row r="111" spans="1:42" s="60" customFormat="1" x14ac:dyDescent="0.2">
      <c r="A111" s="5"/>
      <c r="B111" s="5"/>
      <c r="C111" s="144"/>
      <c r="D111" s="65"/>
      <c r="E111" s="5"/>
      <c r="F111" s="190"/>
      <c r="G111" s="278"/>
      <c r="H111" s="139"/>
      <c r="I111" s="139"/>
      <c r="J111" s="139"/>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row>
    <row r="112" spans="1:42" s="60" customFormat="1" x14ac:dyDescent="0.2">
      <c r="A112" s="5"/>
      <c r="B112" s="5"/>
      <c r="C112" s="144"/>
      <c r="D112" s="65"/>
      <c r="E112" s="5"/>
      <c r="F112" s="190"/>
      <c r="G112" s="278"/>
      <c r="H112" s="139"/>
      <c r="I112" s="139"/>
      <c r="J112" s="139"/>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row>
    <row r="113" spans="1:42" s="60" customFormat="1" x14ac:dyDescent="0.2">
      <c r="A113" s="5"/>
      <c r="B113" s="5"/>
      <c r="C113" s="144"/>
      <c r="D113" s="65"/>
      <c r="E113" s="5"/>
      <c r="F113" s="190"/>
      <c r="G113" s="278"/>
      <c r="H113" s="139"/>
      <c r="I113" s="139"/>
      <c r="J113" s="139"/>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row>
    <row r="114" spans="1:42" s="60" customFormat="1" x14ac:dyDescent="0.2">
      <c r="A114" s="5"/>
      <c r="B114" s="5"/>
      <c r="C114" s="144"/>
      <c r="D114" s="65"/>
      <c r="E114" s="5"/>
      <c r="F114" s="190"/>
      <c r="G114" s="278"/>
      <c r="H114" s="139"/>
      <c r="I114" s="139"/>
      <c r="J114" s="139"/>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row>
    <row r="115" spans="1:42" s="60" customFormat="1" x14ac:dyDescent="0.2">
      <c r="A115" s="5"/>
      <c r="B115" s="5"/>
      <c r="C115" s="144"/>
      <c r="D115" s="65"/>
      <c r="E115" s="5"/>
      <c r="F115" s="190"/>
      <c r="G115" s="278"/>
      <c r="H115" s="139"/>
      <c r="I115" s="139"/>
      <c r="J115" s="139"/>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row>
    <row r="116" spans="1:42" s="60" customFormat="1" x14ac:dyDescent="0.2">
      <c r="A116" s="5"/>
      <c r="B116" s="5"/>
      <c r="C116" s="144"/>
      <c r="D116" s="65"/>
      <c r="E116" s="5"/>
      <c r="F116" s="190"/>
      <c r="G116" s="278"/>
      <c r="H116" s="139"/>
      <c r="I116" s="139"/>
      <c r="J116" s="139"/>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row>
    <row r="117" spans="1:42" s="60" customFormat="1" x14ac:dyDescent="0.2">
      <c r="A117" s="5"/>
      <c r="B117" s="5"/>
      <c r="C117" s="144"/>
      <c r="D117" s="65"/>
      <c r="E117" s="5"/>
      <c r="F117" s="190"/>
      <c r="G117" s="278"/>
      <c r="H117" s="139"/>
      <c r="I117" s="139"/>
      <c r="J117" s="139"/>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row>
    <row r="118" spans="1:42" s="60" customFormat="1" x14ac:dyDescent="0.2">
      <c r="A118" s="5"/>
      <c r="B118" s="5"/>
      <c r="C118" s="144"/>
      <c r="D118" s="65"/>
      <c r="E118" s="5"/>
      <c r="F118" s="190"/>
      <c r="G118" s="278"/>
      <c r="H118" s="139"/>
      <c r="I118" s="139"/>
      <c r="J118" s="139"/>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row>
    <row r="119" spans="1:42" s="60" customFormat="1" x14ac:dyDescent="0.2">
      <c r="A119" s="5"/>
      <c r="B119" s="5"/>
      <c r="C119" s="144"/>
      <c r="D119" s="65"/>
      <c r="E119" s="5"/>
      <c r="F119" s="190"/>
      <c r="G119" s="278"/>
      <c r="H119" s="139"/>
      <c r="I119" s="139"/>
      <c r="J119" s="139"/>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row>
    <row r="120" spans="1:42" s="60" customFormat="1" x14ac:dyDescent="0.2">
      <c r="A120" s="5"/>
      <c r="B120" s="5"/>
      <c r="C120" s="144"/>
      <c r="D120" s="65"/>
      <c r="E120" s="5"/>
      <c r="F120" s="190"/>
      <c r="G120" s="278"/>
      <c r="H120" s="139"/>
      <c r="I120" s="139"/>
      <c r="J120" s="139"/>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row>
    <row r="121" spans="1:42" s="60" customFormat="1" x14ac:dyDescent="0.2">
      <c r="A121" s="5"/>
      <c r="B121" s="5"/>
      <c r="C121" s="144"/>
      <c r="D121" s="65"/>
      <c r="E121" s="5"/>
      <c r="F121" s="190"/>
      <c r="G121" s="278"/>
      <c r="H121" s="139"/>
      <c r="I121" s="139"/>
      <c r="J121" s="139"/>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row>
    <row r="122" spans="1:42" s="60" customFormat="1" x14ac:dyDescent="0.2">
      <c r="A122" s="5"/>
      <c r="B122" s="5"/>
      <c r="C122" s="144"/>
      <c r="D122" s="65"/>
      <c r="E122" s="5"/>
      <c r="F122" s="190"/>
      <c r="G122" s="278"/>
      <c r="H122" s="139"/>
      <c r="I122" s="139"/>
      <c r="J122" s="139"/>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c r="AP122" s="63"/>
    </row>
    <row r="123" spans="1:42" s="60" customFormat="1" x14ac:dyDescent="0.2">
      <c r="A123" s="5"/>
      <c r="B123" s="5"/>
      <c r="C123" s="144"/>
      <c r="D123" s="65"/>
      <c r="E123" s="5"/>
      <c r="F123" s="190"/>
      <c r="G123" s="278"/>
      <c r="H123" s="139"/>
      <c r="I123" s="139"/>
      <c r="J123" s="139"/>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c r="AP123" s="63"/>
    </row>
    <row r="124" spans="1:42" s="60" customFormat="1" x14ac:dyDescent="0.2">
      <c r="A124" s="5"/>
      <c r="B124" s="5"/>
      <c r="C124" s="144"/>
      <c r="D124" s="65"/>
      <c r="E124" s="5"/>
      <c r="F124" s="190"/>
      <c r="G124" s="278"/>
      <c r="H124" s="139"/>
      <c r="I124" s="139"/>
      <c r="J124" s="139"/>
      <c r="K124" s="63"/>
      <c r="L124" s="63"/>
      <c r="M124" s="63"/>
      <c r="N124" s="63"/>
      <c r="O124" s="63"/>
      <c r="P124" s="63"/>
      <c r="Q124" s="63"/>
      <c r="R124" s="63"/>
      <c r="S124" s="63"/>
      <c r="T124" s="63"/>
      <c r="U124" s="63"/>
      <c r="V124" s="63"/>
      <c r="W124" s="63"/>
      <c r="X124" s="63"/>
      <c r="Y124" s="63"/>
      <c r="Z124" s="63"/>
      <c r="AA124" s="63"/>
      <c r="AB124" s="63"/>
      <c r="AC124" s="63"/>
      <c r="AD124" s="63"/>
      <c r="AE124" s="63"/>
      <c r="AF124" s="63"/>
      <c r="AG124" s="63"/>
      <c r="AH124" s="63"/>
      <c r="AI124" s="63"/>
      <c r="AJ124" s="63"/>
      <c r="AK124" s="63"/>
      <c r="AL124" s="63"/>
      <c r="AM124" s="63"/>
      <c r="AN124" s="63"/>
      <c r="AO124" s="63"/>
      <c r="AP124" s="63"/>
    </row>
    <row r="125" spans="1:42" s="60" customFormat="1" x14ac:dyDescent="0.2">
      <c r="A125" s="5"/>
      <c r="B125" s="5"/>
      <c r="C125" s="144"/>
      <c r="D125" s="65"/>
      <c r="E125" s="5"/>
      <c r="F125" s="190"/>
      <c r="G125" s="278"/>
      <c r="H125" s="139"/>
      <c r="I125" s="139"/>
      <c r="J125" s="139"/>
      <c r="K125" s="63"/>
      <c r="L125" s="63"/>
      <c r="M125" s="63"/>
      <c r="N125" s="63"/>
      <c r="O125" s="63"/>
      <c r="P125" s="63"/>
      <c r="Q125" s="63"/>
      <c r="R125" s="63"/>
      <c r="S125" s="63"/>
      <c r="T125" s="63"/>
      <c r="U125" s="63"/>
      <c r="V125" s="63"/>
      <c r="W125" s="63"/>
      <c r="X125" s="63"/>
      <c r="Y125" s="63"/>
      <c r="Z125" s="63"/>
      <c r="AA125" s="63"/>
      <c r="AB125" s="63"/>
      <c r="AC125" s="63"/>
      <c r="AD125" s="63"/>
      <c r="AE125" s="63"/>
      <c r="AF125" s="63"/>
      <c r="AG125" s="63"/>
      <c r="AH125" s="63"/>
      <c r="AI125" s="63"/>
      <c r="AJ125" s="63"/>
      <c r="AK125" s="63"/>
      <c r="AL125" s="63"/>
      <c r="AM125" s="63"/>
      <c r="AN125" s="63"/>
      <c r="AO125" s="63"/>
      <c r="AP125" s="63"/>
    </row>
    <row r="126" spans="1:42" s="60" customFormat="1" x14ac:dyDescent="0.2">
      <c r="A126" s="5"/>
      <c r="B126" s="5"/>
      <c r="C126" s="144"/>
      <c r="D126" s="65"/>
      <c r="E126" s="5"/>
      <c r="F126" s="190"/>
      <c r="G126" s="278"/>
      <c r="H126" s="139"/>
      <c r="I126" s="139"/>
      <c r="J126" s="139"/>
      <c r="K126" s="63"/>
      <c r="L126" s="63"/>
      <c r="M126" s="63"/>
      <c r="N126" s="63"/>
      <c r="O126" s="63"/>
      <c r="P126" s="63"/>
      <c r="Q126" s="63"/>
      <c r="R126" s="63"/>
      <c r="S126" s="63"/>
      <c r="T126" s="63"/>
      <c r="U126" s="63"/>
      <c r="V126" s="63"/>
      <c r="W126" s="63"/>
      <c r="X126" s="63"/>
      <c r="Y126" s="63"/>
      <c r="Z126" s="63"/>
      <c r="AA126" s="63"/>
      <c r="AB126" s="63"/>
      <c r="AC126" s="63"/>
      <c r="AD126" s="63"/>
      <c r="AE126" s="63"/>
      <c r="AF126" s="63"/>
      <c r="AG126" s="63"/>
      <c r="AH126" s="63"/>
      <c r="AI126" s="63"/>
      <c r="AJ126" s="63"/>
      <c r="AK126" s="63"/>
      <c r="AL126" s="63"/>
      <c r="AM126" s="63"/>
      <c r="AN126" s="63"/>
      <c r="AO126" s="63"/>
      <c r="AP126" s="63"/>
    </row>
    <row r="127" spans="1:42" s="60" customFormat="1" x14ac:dyDescent="0.2">
      <c r="A127" s="5"/>
      <c r="B127" s="5"/>
      <c r="C127" s="144"/>
      <c r="D127" s="65"/>
      <c r="E127" s="5"/>
      <c r="F127" s="190"/>
      <c r="G127" s="278"/>
      <c r="H127" s="139"/>
      <c r="I127" s="139"/>
      <c r="J127" s="139"/>
      <c r="K127" s="63"/>
      <c r="L127" s="63"/>
      <c r="M127" s="63"/>
      <c r="N127" s="63"/>
      <c r="O127" s="63"/>
      <c r="P127" s="63"/>
      <c r="Q127" s="63"/>
      <c r="R127" s="63"/>
      <c r="S127" s="63"/>
      <c r="T127" s="63"/>
      <c r="U127" s="63"/>
      <c r="V127" s="63"/>
      <c r="W127" s="63"/>
      <c r="X127" s="63"/>
      <c r="Y127" s="63"/>
      <c r="Z127" s="63"/>
      <c r="AA127" s="63"/>
      <c r="AB127" s="63"/>
      <c r="AC127" s="63"/>
      <c r="AD127" s="63"/>
      <c r="AE127" s="63"/>
      <c r="AF127" s="63"/>
      <c r="AG127" s="63"/>
      <c r="AH127" s="63"/>
      <c r="AI127" s="63"/>
      <c r="AJ127" s="63"/>
      <c r="AK127" s="63"/>
      <c r="AL127" s="63"/>
      <c r="AM127" s="63"/>
      <c r="AN127" s="63"/>
      <c r="AO127" s="63"/>
      <c r="AP127" s="63"/>
    </row>
    <row r="128" spans="1:42" s="60" customFormat="1" x14ac:dyDescent="0.2">
      <c r="A128" s="5"/>
      <c r="B128" s="5"/>
      <c r="C128" s="144"/>
      <c r="D128" s="65"/>
      <c r="E128" s="5"/>
      <c r="F128" s="190"/>
      <c r="G128" s="278"/>
      <c r="H128" s="139"/>
      <c r="I128" s="139"/>
      <c r="J128" s="139"/>
      <c r="K128" s="63"/>
      <c r="L128" s="63"/>
      <c r="M128" s="63"/>
      <c r="N128" s="63"/>
      <c r="O128" s="63"/>
      <c r="P128" s="63"/>
      <c r="Q128" s="63"/>
      <c r="R128" s="63"/>
      <c r="S128" s="63"/>
      <c r="T128" s="63"/>
      <c r="U128" s="63"/>
      <c r="V128" s="63"/>
      <c r="W128" s="63"/>
      <c r="X128" s="63"/>
      <c r="Y128" s="63"/>
      <c r="Z128" s="63"/>
      <c r="AA128" s="63"/>
      <c r="AB128" s="63"/>
      <c r="AC128" s="63"/>
      <c r="AD128" s="63"/>
      <c r="AE128" s="63"/>
      <c r="AF128" s="63"/>
      <c r="AG128" s="63"/>
      <c r="AH128" s="63"/>
      <c r="AI128" s="63"/>
      <c r="AJ128" s="63"/>
      <c r="AK128" s="63"/>
      <c r="AL128" s="63"/>
      <c r="AM128" s="63"/>
      <c r="AN128" s="63"/>
      <c r="AO128" s="63"/>
      <c r="AP128" s="63"/>
    </row>
    <row r="129" spans="1:42" s="60" customFormat="1" x14ac:dyDescent="0.2">
      <c r="A129" s="5"/>
      <c r="B129" s="5"/>
      <c r="C129" s="144"/>
      <c r="D129" s="65"/>
      <c r="E129" s="5"/>
      <c r="F129" s="190"/>
      <c r="G129" s="278"/>
      <c r="H129" s="139"/>
      <c r="I129" s="139"/>
      <c r="J129" s="139"/>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c r="AN129" s="63"/>
      <c r="AO129" s="63"/>
      <c r="AP129" s="63"/>
    </row>
    <row r="130" spans="1:42" s="60" customFormat="1" x14ac:dyDescent="0.2">
      <c r="A130" s="5"/>
      <c r="B130" s="5"/>
      <c r="C130" s="144"/>
      <c r="D130" s="65"/>
      <c r="E130" s="5"/>
      <c r="F130" s="190"/>
      <c r="G130" s="278"/>
      <c r="H130" s="139"/>
      <c r="I130" s="139"/>
      <c r="J130" s="139"/>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63"/>
      <c r="AL130" s="63"/>
      <c r="AM130" s="63"/>
      <c r="AN130" s="63"/>
      <c r="AO130" s="63"/>
      <c r="AP130" s="63"/>
    </row>
    <row r="131" spans="1:42" s="60" customFormat="1" x14ac:dyDescent="0.2">
      <c r="A131" s="5"/>
      <c r="B131" s="5"/>
      <c r="C131" s="144"/>
      <c r="D131" s="65"/>
      <c r="E131" s="5"/>
      <c r="F131" s="190"/>
      <c r="G131" s="278"/>
      <c r="H131" s="139"/>
      <c r="I131" s="139"/>
      <c r="J131" s="139"/>
      <c r="K131" s="63"/>
      <c r="L131" s="63"/>
      <c r="M131" s="63"/>
      <c r="N131" s="63"/>
      <c r="O131" s="63"/>
      <c r="P131" s="63"/>
      <c r="Q131" s="63"/>
      <c r="R131" s="63"/>
      <c r="S131" s="63"/>
      <c r="T131" s="63"/>
      <c r="U131" s="63"/>
      <c r="V131" s="63"/>
      <c r="W131" s="63"/>
      <c r="X131" s="63"/>
      <c r="Y131" s="63"/>
      <c r="Z131" s="63"/>
      <c r="AA131" s="63"/>
      <c r="AB131" s="63"/>
      <c r="AC131" s="63"/>
      <c r="AD131" s="63"/>
      <c r="AE131" s="63"/>
      <c r="AF131" s="63"/>
      <c r="AG131" s="63"/>
      <c r="AH131" s="63"/>
      <c r="AI131" s="63"/>
      <c r="AJ131" s="63"/>
      <c r="AK131" s="63"/>
      <c r="AL131" s="63"/>
      <c r="AM131" s="63"/>
      <c r="AN131" s="63"/>
      <c r="AO131" s="63"/>
      <c r="AP131" s="63"/>
    </row>
    <row r="132" spans="1:42" s="60" customFormat="1" x14ac:dyDescent="0.2">
      <c r="A132" s="5"/>
      <c r="B132" s="5"/>
      <c r="C132" s="144"/>
      <c r="D132" s="65"/>
      <c r="E132" s="5"/>
      <c r="F132" s="190"/>
      <c r="G132" s="278"/>
      <c r="H132" s="139"/>
      <c r="I132" s="139"/>
      <c r="J132" s="139"/>
      <c r="K132" s="63"/>
      <c r="L132" s="63"/>
      <c r="M132" s="63"/>
      <c r="N132" s="63"/>
      <c r="O132" s="63"/>
      <c r="P132" s="63"/>
      <c r="Q132" s="63"/>
      <c r="R132" s="63"/>
      <c r="S132" s="63"/>
      <c r="T132" s="63"/>
      <c r="U132" s="63"/>
      <c r="V132" s="63"/>
      <c r="W132" s="63"/>
      <c r="X132" s="63"/>
      <c r="Y132" s="63"/>
      <c r="Z132" s="63"/>
      <c r="AA132" s="63"/>
      <c r="AB132" s="63"/>
      <c r="AC132" s="63"/>
      <c r="AD132" s="63"/>
      <c r="AE132" s="63"/>
      <c r="AF132" s="63"/>
      <c r="AG132" s="63"/>
      <c r="AH132" s="63"/>
      <c r="AI132" s="63"/>
      <c r="AJ132" s="63"/>
      <c r="AK132" s="63"/>
      <c r="AL132" s="63"/>
      <c r="AM132" s="63"/>
      <c r="AN132" s="63"/>
      <c r="AO132" s="63"/>
      <c r="AP132" s="63"/>
    </row>
    <row r="133" spans="1:42" s="60" customFormat="1" x14ac:dyDescent="0.2">
      <c r="A133" s="5"/>
      <c r="B133" s="5"/>
      <c r="C133" s="144"/>
      <c r="D133" s="65"/>
      <c r="E133" s="5"/>
      <c r="F133" s="190"/>
      <c r="G133" s="278"/>
      <c r="H133" s="139"/>
      <c r="I133" s="139"/>
      <c r="J133" s="139"/>
      <c r="K133" s="63"/>
      <c r="L133" s="63"/>
      <c r="M133" s="63"/>
      <c r="N133" s="63"/>
      <c r="O133" s="63"/>
      <c r="P133" s="63"/>
      <c r="Q133" s="63"/>
      <c r="R133" s="63"/>
      <c r="S133" s="63"/>
      <c r="T133" s="63"/>
      <c r="U133" s="63"/>
      <c r="V133" s="63"/>
      <c r="W133" s="63"/>
      <c r="X133" s="63"/>
      <c r="Y133" s="63"/>
      <c r="Z133" s="63"/>
      <c r="AA133" s="63"/>
      <c r="AB133" s="63"/>
      <c r="AC133" s="63"/>
      <c r="AD133" s="63"/>
      <c r="AE133" s="63"/>
      <c r="AF133" s="63"/>
      <c r="AG133" s="63"/>
      <c r="AH133" s="63"/>
      <c r="AI133" s="63"/>
      <c r="AJ133" s="63"/>
      <c r="AK133" s="63"/>
      <c r="AL133" s="63"/>
      <c r="AM133" s="63"/>
      <c r="AN133" s="63"/>
      <c r="AO133" s="63"/>
      <c r="AP133" s="63"/>
    </row>
    <row r="134" spans="1:42" s="60" customFormat="1" x14ac:dyDescent="0.2">
      <c r="A134" s="5"/>
      <c r="B134" s="5"/>
      <c r="C134" s="144"/>
      <c r="D134" s="65"/>
      <c r="E134" s="5"/>
      <c r="F134" s="190"/>
      <c r="G134" s="278"/>
      <c r="H134" s="139"/>
      <c r="I134" s="139"/>
      <c r="J134" s="139"/>
      <c r="K134" s="63"/>
      <c r="L134" s="63"/>
      <c r="M134" s="63"/>
      <c r="N134" s="63"/>
      <c r="O134" s="63"/>
      <c r="P134" s="63"/>
      <c r="Q134" s="63"/>
      <c r="R134" s="63"/>
      <c r="S134" s="63"/>
      <c r="T134" s="63"/>
      <c r="U134" s="63"/>
      <c r="V134" s="63"/>
      <c r="W134" s="63"/>
      <c r="X134" s="63"/>
      <c r="Y134" s="63"/>
      <c r="Z134" s="63"/>
      <c r="AA134" s="63"/>
      <c r="AB134" s="63"/>
      <c r="AC134" s="63"/>
      <c r="AD134" s="63"/>
      <c r="AE134" s="63"/>
      <c r="AF134" s="63"/>
      <c r="AG134" s="63"/>
      <c r="AH134" s="63"/>
      <c r="AI134" s="63"/>
      <c r="AJ134" s="63"/>
      <c r="AK134" s="63"/>
      <c r="AL134" s="63"/>
      <c r="AM134" s="63"/>
      <c r="AN134" s="63"/>
      <c r="AO134" s="63"/>
      <c r="AP134" s="63"/>
    </row>
    <row r="135" spans="1:42" s="60" customFormat="1" x14ac:dyDescent="0.2">
      <c r="A135" s="5"/>
      <c r="B135" s="5"/>
      <c r="C135" s="144"/>
      <c r="D135" s="65"/>
      <c r="E135" s="5"/>
      <c r="F135" s="190"/>
      <c r="G135" s="278"/>
      <c r="H135" s="139"/>
      <c r="I135" s="139"/>
      <c r="J135" s="139"/>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3"/>
      <c r="AI135" s="63"/>
      <c r="AJ135" s="63"/>
      <c r="AK135" s="63"/>
      <c r="AL135" s="63"/>
      <c r="AM135" s="63"/>
      <c r="AN135" s="63"/>
      <c r="AO135" s="63"/>
      <c r="AP135" s="63"/>
    </row>
    <row r="136" spans="1:42" s="60" customFormat="1" x14ac:dyDescent="0.2">
      <c r="A136" s="5"/>
      <c r="B136" s="5"/>
      <c r="C136" s="144"/>
      <c r="D136" s="65"/>
      <c r="E136" s="5"/>
      <c r="F136" s="190"/>
      <c r="G136" s="278"/>
      <c r="H136" s="139"/>
      <c r="I136" s="139"/>
      <c r="J136" s="139"/>
      <c r="K136" s="63"/>
      <c r="L136" s="63"/>
      <c r="M136" s="63"/>
      <c r="N136" s="63"/>
      <c r="O136" s="63"/>
      <c r="P136" s="63"/>
      <c r="Q136" s="63"/>
      <c r="R136" s="63"/>
      <c r="S136" s="63"/>
      <c r="T136" s="63"/>
      <c r="U136" s="63"/>
      <c r="V136" s="63"/>
      <c r="W136" s="63"/>
      <c r="X136" s="63"/>
      <c r="Y136" s="63"/>
      <c r="Z136" s="63"/>
      <c r="AA136" s="63"/>
      <c r="AB136" s="63"/>
      <c r="AC136" s="63"/>
      <c r="AD136" s="63"/>
      <c r="AE136" s="63"/>
      <c r="AF136" s="63"/>
      <c r="AG136" s="63"/>
      <c r="AH136" s="63"/>
      <c r="AI136" s="63"/>
      <c r="AJ136" s="63"/>
      <c r="AK136" s="63"/>
      <c r="AL136" s="63"/>
      <c r="AM136" s="63"/>
      <c r="AN136" s="63"/>
      <c r="AO136" s="63"/>
      <c r="AP136" s="63"/>
    </row>
    <row r="137" spans="1:42" s="60" customFormat="1" x14ac:dyDescent="0.2">
      <c r="A137" s="5"/>
      <c r="B137" s="5"/>
      <c r="C137" s="144"/>
      <c r="D137" s="65"/>
      <c r="E137" s="5"/>
      <c r="F137" s="190"/>
      <c r="G137" s="278"/>
      <c r="H137" s="139"/>
      <c r="I137" s="139"/>
      <c r="J137" s="139"/>
      <c r="K137" s="63"/>
      <c r="L137" s="63"/>
      <c r="M137" s="63"/>
      <c r="N137" s="63"/>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63"/>
      <c r="AL137" s="63"/>
      <c r="AM137" s="63"/>
      <c r="AN137" s="63"/>
      <c r="AO137" s="63"/>
      <c r="AP137" s="63"/>
    </row>
    <row r="138" spans="1:42" s="60" customFormat="1" x14ac:dyDescent="0.2">
      <c r="A138" s="5"/>
      <c r="B138" s="5"/>
      <c r="C138" s="144"/>
      <c r="D138" s="65"/>
      <c r="E138" s="5"/>
      <c r="F138" s="190"/>
      <c r="G138" s="278"/>
      <c r="H138" s="139"/>
      <c r="I138" s="139"/>
      <c r="J138" s="139"/>
      <c r="K138" s="63"/>
      <c r="L138" s="63"/>
      <c r="M138" s="63"/>
      <c r="N138" s="63"/>
      <c r="O138" s="63"/>
      <c r="P138" s="63"/>
      <c r="Q138" s="63"/>
      <c r="R138" s="63"/>
      <c r="S138" s="63"/>
      <c r="T138" s="63"/>
      <c r="U138" s="63"/>
      <c r="V138" s="63"/>
      <c r="W138" s="63"/>
      <c r="X138" s="63"/>
      <c r="Y138" s="63"/>
      <c r="Z138" s="63"/>
      <c r="AA138" s="63"/>
      <c r="AB138" s="63"/>
      <c r="AC138" s="63"/>
      <c r="AD138" s="63"/>
      <c r="AE138" s="63"/>
      <c r="AF138" s="63"/>
      <c r="AG138" s="63"/>
      <c r="AH138" s="63"/>
      <c r="AI138" s="63"/>
      <c r="AJ138" s="63"/>
      <c r="AK138" s="63"/>
      <c r="AL138" s="63"/>
      <c r="AM138" s="63"/>
      <c r="AN138" s="63"/>
      <c r="AO138" s="63"/>
      <c r="AP138" s="63"/>
    </row>
    <row r="139" spans="1:42" s="60" customFormat="1" x14ac:dyDescent="0.2">
      <c r="A139" s="5"/>
      <c r="B139" s="5"/>
      <c r="C139" s="144"/>
      <c r="D139" s="65"/>
      <c r="E139" s="5"/>
      <c r="F139" s="190"/>
      <c r="G139" s="278"/>
      <c r="H139" s="139"/>
      <c r="I139" s="139"/>
      <c r="J139" s="139"/>
      <c r="K139" s="63"/>
      <c r="L139" s="63"/>
      <c r="M139" s="63"/>
      <c r="N139" s="63"/>
      <c r="O139" s="63"/>
      <c r="P139" s="63"/>
      <c r="Q139" s="63"/>
      <c r="R139" s="63"/>
      <c r="S139" s="63"/>
      <c r="T139" s="63"/>
      <c r="U139" s="63"/>
      <c r="V139" s="63"/>
      <c r="W139" s="63"/>
      <c r="X139" s="63"/>
      <c r="Y139" s="63"/>
      <c r="Z139" s="63"/>
      <c r="AA139" s="63"/>
      <c r="AB139" s="63"/>
      <c r="AC139" s="63"/>
      <c r="AD139" s="63"/>
      <c r="AE139" s="63"/>
      <c r="AF139" s="63"/>
      <c r="AG139" s="63"/>
      <c r="AH139" s="63"/>
      <c r="AI139" s="63"/>
      <c r="AJ139" s="63"/>
      <c r="AK139" s="63"/>
      <c r="AL139" s="63"/>
      <c r="AM139" s="63"/>
      <c r="AN139" s="63"/>
      <c r="AO139" s="63"/>
      <c r="AP139" s="63"/>
    </row>
    <row r="140" spans="1:42" s="60" customFormat="1" x14ac:dyDescent="0.2">
      <c r="A140" s="5"/>
      <c r="B140" s="5"/>
      <c r="C140" s="144"/>
      <c r="D140" s="65"/>
      <c r="E140" s="5"/>
      <c r="F140" s="190"/>
      <c r="G140" s="278"/>
      <c r="H140" s="139"/>
      <c r="I140" s="139"/>
      <c r="J140" s="139"/>
      <c r="K140" s="63"/>
      <c r="L140" s="63"/>
      <c r="M140" s="63"/>
      <c r="N140" s="63"/>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63"/>
      <c r="AL140" s="63"/>
      <c r="AM140" s="63"/>
      <c r="AN140" s="63"/>
      <c r="AO140" s="63"/>
      <c r="AP140" s="63"/>
    </row>
    <row r="141" spans="1:42" s="60" customFormat="1" x14ac:dyDescent="0.2">
      <c r="A141" s="5"/>
      <c r="B141" s="5"/>
      <c r="C141" s="144"/>
      <c r="D141" s="65"/>
      <c r="E141" s="5"/>
      <c r="F141" s="190"/>
      <c r="G141" s="278"/>
      <c r="H141" s="139"/>
      <c r="I141" s="139"/>
      <c r="J141" s="139"/>
      <c r="K141" s="63"/>
      <c r="L141" s="63"/>
      <c r="M141" s="63"/>
      <c r="N141" s="63"/>
      <c r="O141" s="63"/>
      <c r="P141" s="63"/>
      <c r="Q141" s="63"/>
      <c r="R141" s="63"/>
      <c r="S141" s="63"/>
      <c r="T141" s="63"/>
      <c r="U141" s="63"/>
      <c r="V141" s="63"/>
      <c r="W141" s="63"/>
      <c r="X141" s="63"/>
      <c r="Y141" s="63"/>
      <c r="Z141" s="63"/>
      <c r="AA141" s="63"/>
      <c r="AB141" s="63"/>
      <c r="AC141" s="63"/>
      <c r="AD141" s="63"/>
      <c r="AE141" s="63"/>
      <c r="AF141" s="63"/>
      <c r="AG141" s="63"/>
      <c r="AH141" s="63"/>
      <c r="AI141" s="63"/>
      <c r="AJ141" s="63"/>
      <c r="AK141" s="63"/>
      <c r="AL141" s="63"/>
      <c r="AM141" s="63"/>
      <c r="AN141" s="63"/>
      <c r="AO141" s="63"/>
      <c r="AP141" s="63"/>
    </row>
    <row r="142" spans="1:42" s="60" customFormat="1" x14ac:dyDescent="0.2">
      <c r="A142" s="5"/>
      <c r="B142" s="5"/>
      <c r="C142" s="144"/>
      <c r="D142" s="65"/>
      <c r="E142" s="5"/>
      <c r="F142" s="190"/>
      <c r="G142" s="278"/>
      <c r="H142" s="139"/>
      <c r="I142" s="139"/>
      <c r="J142" s="139"/>
      <c r="K142" s="63"/>
      <c r="L142" s="63"/>
      <c r="M142" s="63"/>
      <c r="N142" s="63"/>
      <c r="O142" s="63"/>
      <c r="P142" s="63"/>
      <c r="Q142" s="63"/>
      <c r="R142" s="63"/>
      <c r="S142" s="63"/>
      <c r="T142" s="63"/>
      <c r="U142" s="63"/>
      <c r="V142" s="63"/>
      <c r="W142" s="63"/>
      <c r="X142" s="63"/>
      <c r="Y142" s="63"/>
      <c r="Z142" s="63"/>
      <c r="AA142" s="63"/>
      <c r="AB142" s="63"/>
      <c r="AC142" s="63"/>
      <c r="AD142" s="63"/>
      <c r="AE142" s="63"/>
      <c r="AF142" s="63"/>
      <c r="AG142" s="63"/>
      <c r="AH142" s="63"/>
      <c r="AI142" s="63"/>
      <c r="AJ142" s="63"/>
      <c r="AK142" s="63"/>
      <c r="AL142" s="63"/>
      <c r="AM142" s="63"/>
      <c r="AN142" s="63"/>
      <c r="AO142" s="63"/>
      <c r="AP142" s="63"/>
    </row>
    <row r="143" spans="1:42" s="60" customFormat="1" x14ac:dyDescent="0.2">
      <c r="A143" s="5"/>
      <c r="B143" s="5"/>
      <c r="C143" s="144"/>
      <c r="D143" s="65"/>
      <c r="E143" s="5"/>
      <c r="F143" s="190"/>
      <c r="G143" s="278"/>
      <c r="H143" s="139"/>
      <c r="I143" s="139"/>
      <c r="J143" s="139"/>
      <c r="K143" s="63"/>
      <c r="L143" s="63"/>
      <c r="M143" s="63"/>
      <c r="N143" s="63"/>
      <c r="O143" s="63"/>
      <c r="P143" s="63"/>
      <c r="Q143" s="63"/>
      <c r="R143" s="63"/>
      <c r="S143" s="63"/>
      <c r="T143" s="63"/>
      <c r="U143" s="63"/>
      <c r="V143" s="63"/>
      <c r="W143" s="63"/>
      <c r="X143" s="63"/>
      <c r="Y143" s="63"/>
      <c r="Z143" s="63"/>
      <c r="AA143" s="63"/>
      <c r="AB143" s="63"/>
      <c r="AC143" s="63"/>
      <c r="AD143" s="63"/>
      <c r="AE143" s="63"/>
      <c r="AF143" s="63"/>
      <c r="AG143" s="63"/>
      <c r="AH143" s="63"/>
      <c r="AI143" s="63"/>
      <c r="AJ143" s="63"/>
      <c r="AK143" s="63"/>
      <c r="AL143" s="63"/>
      <c r="AM143" s="63"/>
      <c r="AN143" s="63"/>
      <c r="AO143" s="63"/>
      <c r="AP143" s="63"/>
    </row>
    <row r="144" spans="1:42" s="60" customFormat="1" x14ac:dyDescent="0.2">
      <c r="A144" s="5"/>
      <c r="B144" s="5"/>
      <c r="C144" s="144"/>
      <c r="D144" s="65"/>
      <c r="E144" s="5"/>
      <c r="F144" s="190"/>
      <c r="G144" s="278"/>
      <c r="H144" s="139"/>
      <c r="I144" s="139"/>
      <c r="J144" s="139"/>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c r="AJ144" s="63"/>
      <c r="AK144" s="63"/>
      <c r="AL144" s="63"/>
      <c r="AM144" s="63"/>
      <c r="AN144" s="63"/>
      <c r="AO144" s="63"/>
      <c r="AP144" s="63"/>
    </row>
    <row r="145" spans="1:42" s="60" customFormat="1" x14ac:dyDescent="0.2">
      <c r="A145" s="5"/>
      <c r="B145" s="5"/>
      <c r="C145" s="144"/>
      <c r="D145" s="65"/>
      <c r="E145" s="5"/>
      <c r="F145" s="190"/>
      <c r="G145" s="278"/>
      <c r="H145" s="139"/>
      <c r="I145" s="139"/>
      <c r="J145" s="139"/>
      <c r="K145" s="63"/>
      <c r="L145" s="63"/>
      <c r="M145" s="63"/>
      <c r="N145" s="63"/>
      <c r="O145" s="63"/>
      <c r="P145" s="63"/>
      <c r="Q145" s="63"/>
      <c r="R145" s="63"/>
      <c r="S145" s="63"/>
      <c r="T145" s="63"/>
      <c r="U145" s="63"/>
      <c r="V145" s="63"/>
      <c r="W145" s="63"/>
      <c r="X145" s="63"/>
      <c r="Y145" s="63"/>
      <c r="Z145" s="63"/>
      <c r="AA145" s="63"/>
      <c r="AB145" s="63"/>
      <c r="AC145" s="63"/>
      <c r="AD145" s="63"/>
      <c r="AE145" s="63"/>
      <c r="AF145" s="63"/>
      <c r="AG145" s="63"/>
      <c r="AH145" s="63"/>
      <c r="AI145" s="63"/>
      <c r="AJ145" s="63"/>
      <c r="AK145" s="63"/>
      <c r="AL145" s="63"/>
      <c r="AM145" s="63"/>
      <c r="AN145" s="63"/>
      <c r="AO145" s="63"/>
      <c r="AP145" s="63"/>
    </row>
    <row r="146" spans="1:42" s="60" customFormat="1" x14ac:dyDescent="0.2">
      <c r="A146" s="5"/>
      <c r="B146" s="5"/>
      <c r="C146" s="144"/>
      <c r="D146" s="65"/>
      <c r="E146" s="5"/>
      <c r="F146" s="190"/>
      <c r="G146" s="278"/>
      <c r="H146" s="139"/>
      <c r="I146" s="139"/>
      <c r="J146" s="139"/>
      <c r="K146" s="63"/>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c r="AN146" s="63"/>
      <c r="AO146" s="63"/>
      <c r="AP146" s="63"/>
    </row>
    <row r="147" spans="1:42" s="60" customFormat="1" x14ac:dyDescent="0.2">
      <c r="A147" s="5"/>
      <c r="B147" s="5"/>
      <c r="C147" s="144"/>
      <c r="D147" s="65"/>
      <c r="E147" s="5"/>
      <c r="F147" s="190"/>
      <c r="G147" s="278"/>
      <c r="H147" s="139"/>
      <c r="I147" s="139"/>
      <c r="J147" s="139"/>
      <c r="K147" s="63"/>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63"/>
      <c r="AL147" s="63"/>
      <c r="AM147" s="63"/>
      <c r="AN147" s="63"/>
      <c r="AO147" s="63"/>
      <c r="AP147" s="63"/>
    </row>
    <row r="148" spans="1:42" s="60" customFormat="1" x14ac:dyDescent="0.2">
      <c r="A148" s="5"/>
      <c r="B148" s="5"/>
      <c r="C148" s="144"/>
      <c r="D148" s="65"/>
      <c r="E148" s="5"/>
      <c r="F148" s="190"/>
      <c r="G148" s="278"/>
      <c r="H148" s="139"/>
      <c r="I148" s="139"/>
      <c r="J148" s="139"/>
      <c r="K148" s="63"/>
      <c r="L148" s="63"/>
      <c r="M148" s="63"/>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63"/>
      <c r="AL148" s="63"/>
      <c r="AM148" s="63"/>
      <c r="AN148" s="63"/>
      <c r="AO148" s="63"/>
      <c r="AP148" s="63"/>
    </row>
    <row r="149" spans="1:42" s="60" customFormat="1" x14ac:dyDescent="0.2">
      <c r="A149" s="5"/>
      <c r="B149" s="5"/>
      <c r="C149" s="144"/>
      <c r="D149" s="65"/>
      <c r="E149" s="5"/>
      <c r="F149" s="190"/>
      <c r="G149" s="278"/>
      <c r="H149" s="139"/>
      <c r="I149" s="139"/>
      <c r="J149" s="139"/>
      <c r="K149" s="63"/>
      <c r="L149" s="63"/>
      <c r="M149" s="63"/>
      <c r="N149" s="63"/>
      <c r="O149" s="63"/>
      <c r="P149" s="63"/>
      <c r="Q149" s="63"/>
      <c r="R149" s="63"/>
      <c r="S149" s="63"/>
      <c r="T149" s="63"/>
      <c r="U149" s="63"/>
      <c r="V149" s="63"/>
      <c r="W149" s="63"/>
      <c r="X149" s="63"/>
      <c r="Y149" s="63"/>
      <c r="Z149" s="63"/>
      <c r="AA149" s="63"/>
      <c r="AB149" s="63"/>
      <c r="AC149" s="63"/>
      <c r="AD149" s="63"/>
      <c r="AE149" s="63"/>
      <c r="AF149" s="63"/>
      <c r="AG149" s="63"/>
      <c r="AH149" s="63"/>
      <c r="AI149" s="63"/>
      <c r="AJ149" s="63"/>
      <c r="AK149" s="63"/>
      <c r="AL149" s="63"/>
      <c r="AM149" s="63"/>
      <c r="AN149" s="63"/>
      <c r="AO149" s="63"/>
      <c r="AP149" s="63"/>
    </row>
    <row r="150" spans="1:42" s="60" customFormat="1" x14ac:dyDescent="0.2">
      <c r="A150" s="5"/>
      <c r="B150" s="5"/>
      <c r="C150" s="144"/>
      <c r="D150" s="65"/>
      <c r="E150" s="5"/>
      <c r="F150" s="190"/>
      <c r="G150" s="278"/>
      <c r="H150" s="139"/>
      <c r="I150" s="139"/>
      <c r="J150" s="139"/>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3"/>
      <c r="AO150" s="63"/>
      <c r="AP150" s="63"/>
    </row>
    <row r="151" spans="1:42" s="60" customFormat="1" x14ac:dyDescent="0.2">
      <c r="A151" s="5"/>
      <c r="B151" s="5"/>
      <c r="C151" s="144"/>
      <c r="D151" s="65"/>
      <c r="E151" s="5"/>
      <c r="F151" s="190"/>
      <c r="G151" s="278"/>
      <c r="H151" s="139"/>
      <c r="I151" s="139"/>
      <c r="J151" s="139"/>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c r="AN151" s="63"/>
      <c r="AO151" s="63"/>
      <c r="AP151" s="63"/>
    </row>
    <row r="152" spans="1:42" s="60" customFormat="1" x14ac:dyDescent="0.2">
      <c r="A152" s="5"/>
      <c r="B152" s="5"/>
      <c r="C152" s="144"/>
      <c r="D152" s="65"/>
      <c r="E152" s="5"/>
      <c r="F152" s="190"/>
      <c r="G152" s="278"/>
      <c r="H152" s="139"/>
      <c r="I152" s="139"/>
      <c r="J152" s="139"/>
      <c r="K152" s="63"/>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c r="AO152" s="63"/>
      <c r="AP152" s="63"/>
    </row>
    <row r="153" spans="1:42" s="60" customFormat="1" x14ac:dyDescent="0.2">
      <c r="A153" s="5"/>
      <c r="B153" s="5"/>
      <c r="C153" s="144"/>
      <c r="D153" s="65"/>
      <c r="E153" s="5"/>
      <c r="F153" s="190"/>
      <c r="G153" s="278"/>
      <c r="H153" s="139"/>
      <c r="I153" s="139"/>
      <c r="J153" s="139"/>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c r="AP153" s="63"/>
    </row>
    <row r="154" spans="1:42" s="60" customFormat="1" x14ac:dyDescent="0.2">
      <c r="A154" s="5"/>
      <c r="B154" s="5"/>
      <c r="C154" s="144"/>
      <c r="D154" s="65"/>
      <c r="E154" s="5"/>
      <c r="F154" s="190"/>
      <c r="G154" s="278"/>
      <c r="H154" s="139"/>
      <c r="I154" s="139"/>
      <c r="J154" s="139"/>
      <c r="K154" s="63"/>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63"/>
      <c r="AL154" s="63"/>
      <c r="AM154" s="63"/>
      <c r="AN154" s="63"/>
      <c r="AO154" s="63"/>
      <c r="AP154" s="63"/>
    </row>
    <row r="155" spans="1:42" s="60" customFormat="1" x14ac:dyDescent="0.2">
      <c r="A155" s="5"/>
      <c r="B155" s="5"/>
      <c r="C155" s="144"/>
      <c r="D155" s="65"/>
      <c r="E155" s="5"/>
      <c r="F155" s="190"/>
      <c r="G155" s="278"/>
      <c r="H155" s="139"/>
      <c r="I155" s="139"/>
      <c r="J155" s="139"/>
      <c r="K155" s="63"/>
      <c r="L155" s="63"/>
      <c r="M155" s="63"/>
      <c r="N155" s="63"/>
      <c r="O155" s="63"/>
      <c r="P155" s="63"/>
      <c r="Q155" s="63"/>
      <c r="R155" s="63"/>
      <c r="S155" s="63"/>
      <c r="T155" s="63"/>
      <c r="U155" s="63"/>
      <c r="V155" s="63"/>
      <c r="W155" s="63"/>
      <c r="X155" s="63"/>
      <c r="Y155" s="63"/>
      <c r="Z155" s="63"/>
      <c r="AA155" s="63"/>
      <c r="AB155" s="63"/>
      <c r="AC155" s="63"/>
      <c r="AD155" s="63"/>
      <c r="AE155" s="63"/>
      <c r="AF155" s="63"/>
      <c r="AG155" s="63"/>
      <c r="AH155" s="63"/>
      <c r="AI155" s="63"/>
      <c r="AJ155" s="63"/>
      <c r="AK155" s="63"/>
      <c r="AL155" s="63"/>
      <c r="AM155" s="63"/>
      <c r="AN155" s="63"/>
      <c r="AO155" s="63"/>
      <c r="AP155" s="63"/>
    </row>
    <row r="156" spans="1:42" s="60" customFormat="1" x14ac:dyDescent="0.2">
      <c r="A156" s="5"/>
      <c r="B156" s="5"/>
      <c r="C156" s="144"/>
      <c r="D156" s="65"/>
      <c r="E156" s="5"/>
      <c r="F156" s="190"/>
      <c r="G156" s="278"/>
      <c r="H156" s="139"/>
      <c r="I156" s="139"/>
      <c r="J156" s="139"/>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c r="AN156" s="63"/>
      <c r="AO156" s="63"/>
      <c r="AP156" s="63"/>
    </row>
    <row r="157" spans="1:42" s="60" customFormat="1" x14ac:dyDescent="0.2">
      <c r="A157" s="5"/>
      <c r="B157" s="5"/>
      <c r="C157" s="144"/>
      <c r="D157" s="65"/>
      <c r="E157" s="5"/>
      <c r="F157" s="190"/>
      <c r="G157" s="278"/>
      <c r="H157" s="139"/>
      <c r="I157" s="139"/>
      <c r="J157" s="139"/>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c r="AO157" s="63"/>
      <c r="AP157" s="63"/>
    </row>
    <row r="158" spans="1:42" s="60" customFormat="1" x14ac:dyDescent="0.2">
      <c r="A158" s="5"/>
      <c r="B158" s="5"/>
      <c r="C158" s="144"/>
      <c r="D158" s="65"/>
      <c r="E158" s="5"/>
      <c r="F158" s="190"/>
      <c r="G158" s="278"/>
      <c r="H158" s="139"/>
      <c r="I158" s="139"/>
      <c r="J158" s="139"/>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c r="AO158" s="63"/>
      <c r="AP158" s="63"/>
    </row>
    <row r="159" spans="1:42" s="60" customFormat="1" x14ac:dyDescent="0.2">
      <c r="A159" s="5"/>
      <c r="B159" s="5"/>
      <c r="C159" s="144"/>
      <c r="D159" s="65"/>
      <c r="E159" s="5"/>
      <c r="F159" s="190"/>
      <c r="G159" s="278"/>
      <c r="H159" s="139"/>
      <c r="I159" s="139"/>
      <c r="J159" s="139"/>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c r="AP159" s="63"/>
    </row>
    <row r="160" spans="1:42" s="60" customFormat="1" x14ac:dyDescent="0.2">
      <c r="A160" s="5"/>
      <c r="B160" s="5"/>
      <c r="C160" s="144"/>
      <c r="D160" s="65"/>
      <c r="E160" s="5"/>
      <c r="F160" s="190"/>
      <c r="G160" s="278"/>
      <c r="H160" s="139"/>
      <c r="I160" s="139"/>
      <c r="J160" s="139"/>
      <c r="K160" s="63"/>
      <c r="L160" s="63"/>
      <c r="M160" s="63"/>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c r="AN160" s="63"/>
      <c r="AO160" s="63"/>
      <c r="AP160" s="63"/>
    </row>
    <row r="161" spans="1:42" s="60" customFormat="1" x14ac:dyDescent="0.2">
      <c r="A161" s="5"/>
      <c r="B161" s="5"/>
      <c r="C161" s="144"/>
      <c r="D161" s="65"/>
      <c r="E161" s="5"/>
      <c r="F161" s="190"/>
      <c r="G161" s="278"/>
      <c r="H161" s="139"/>
      <c r="I161" s="139"/>
      <c r="J161" s="139"/>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c r="AP161" s="63"/>
    </row>
    <row r="162" spans="1:42" s="60" customFormat="1" x14ac:dyDescent="0.2">
      <c r="A162" s="5"/>
      <c r="B162" s="5"/>
      <c r="C162" s="144"/>
      <c r="D162" s="65"/>
      <c r="E162" s="5"/>
      <c r="F162" s="190"/>
      <c r="G162" s="278"/>
      <c r="H162" s="139"/>
      <c r="I162" s="139"/>
      <c r="J162" s="139"/>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c r="AP162" s="63"/>
    </row>
    <row r="163" spans="1:42" s="60" customFormat="1" x14ac:dyDescent="0.2">
      <c r="A163" s="5"/>
      <c r="B163" s="5"/>
      <c r="C163" s="144"/>
      <c r="D163" s="65"/>
      <c r="E163" s="5"/>
      <c r="F163" s="190"/>
      <c r="G163" s="278"/>
      <c r="H163" s="139"/>
      <c r="I163" s="139"/>
      <c r="J163" s="139"/>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row>
    <row r="164" spans="1:42" s="60" customFormat="1" x14ac:dyDescent="0.2">
      <c r="A164" s="5"/>
      <c r="B164" s="5"/>
      <c r="C164" s="144"/>
      <c r="D164" s="65"/>
      <c r="E164" s="5"/>
      <c r="F164" s="190"/>
      <c r="G164" s="278"/>
      <c r="H164" s="139"/>
      <c r="I164" s="139"/>
      <c r="J164" s="139"/>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row>
    <row r="165" spans="1:42" s="60" customFormat="1" x14ac:dyDescent="0.2">
      <c r="A165" s="5"/>
      <c r="B165" s="5"/>
      <c r="C165" s="144"/>
      <c r="D165" s="65"/>
      <c r="E165" s="5"/>
      <c r="F165" s="190"/>
      <c r="G165" s="278"/>
      <c r="H165" s="139"/>
      <c r="I165" s="139"/>
      <c r="J165" s="139"/>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row>
    <row r="166" spans="1:42" s="60" customFormat="1" x14ac:dyDescent="0.2">
      <c r="A166" s="5"/>
      <c r="B166" s="5"/>
      <c r="C166" s="144"/>
      <c r="D166" s="65"/>
      <c r="E166" s="5"/>
      <c r="F166" s="190"/>
      <c r="G166" s="278"/>
      <c r="H166" s="139"/>
      <c r="I166" s="139"/>
      <c r="J166" s="139"/>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row>
    <row r="167" spans="1:42" s="60" customFormat="1" x14ac:dyDescent="0.2">
      <c r="A167" s="5"/>
      <c r="B167" s="5"/>
      <c r="C167" s="144"/>
      <c r="D167" s="65"/>
      <c r="E167" s="5"/>
      <c r="F167" s="190"/>
      <c r="G167" s="278"/>
      <c r="H167" s="139"/>
      <c r="I167" s="139"/>
      <c r="J167" s="139"/>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row>
    <row r="168" spans="1:42" s="60" customFormat="1" x14ac:dyDescent="0.2">
      <c r="A168" s="5"/>
      <c r="B168" s="5"/>
      <c r="C168" s="144"/>
      <c r="D168" s="65"/>
      <c r="E168" s="5"/>
      <c r="F168" s="190"/>
      <c r="G168" s="278"/>
      <c r="H168" s="139"/>
      <c r="I168" s="139"/>
      <c r="J168" s="139"/>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row>
    <row r="169" spans="1:42" s="60" customFormat="1" x14ac:dyDescent="0.2">
      <c r="A169" s="5"/>
      <c r="B169" s="5"/>
      <c r="C169" s="144"/>
      <c r="D169" s="65"/>
      <c r="E169" s="5"/>
      <c r="F169" s="190"/>
      <c r="G169" s="278"/>
      <c r="H169" s="139"/>
      <c r="I169" s="139"/>
      <c r="J169" s="139"/>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row>
    <row r="170" spans="1:42" s="60" customFormat="1" x14ac:dyDescent="0.2">
      <c r="A170" s="5"/>
      <c r="B170" s="5"/>
      <c r="C170" s="144"/>
      <c r="D170" s="65"/>
      <c r="E170" s="5"/>
      <c r="F170" s="190"/>
      <c r="G170" s="278"/>
      <c r="H170" s="139"/>
      <c r="I170" s="139"/>
      <c r="J170" s="139"/>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row>
    <row r="171" spans="1:42" s="60" customFormat="1" x14ac:dyDescent="0.2">
      <c r="A171" s="5"/>
      <c r="B171" s="5"/>
      <c r="C171" s="144"/>
      <c r="D171" s="65"/>
      <c r="E171" s="5"/>
      <c r="F171" s="190"/>
      <c r="G171" s="278"/>
      <c r="H171" s="139"/>
      <c r="I171" s="139"/>
      <c r="J171" s="139"/>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row>
    <row r="172" spans="1:42" s="60" customFormat="1" x14ac:dyDescent="0.2">
      <c r="A172" s="5"/>
      <c r="B172" s="5"/>
      <c r="C172" s="144"/>
      <c r="D172" s="65"/>
      <c r="E172" s="5"/>
      <c r="F172" s="190"/>
      <c r="G172" s="278"/>
      <c r="H172" s="139"/>
      <c r="I172" s="139"/>
      <c r="J172" s="139"/>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row>
    <row r="173" spans="1:42" s="60" customFormat="1" x14ac:dyDescent="0.2">
      <c r="A173" s="5"/>
      <c r="B173" s="5"/>
      <c r="C173" s="144"/>
      <c r="D173" s="65"/>
      <c r="E173" s="5"/>
      <c r="F173" s="190"/>
      <c r="G173" s="278"/>
      <c r="H173" s="139"/>
      <c r="I173" s="139"/>
      <c r="J173" s="139"/>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row>
    <row r="174" spans="1:42" s="60" customFormat="1" x14ac:dyDescent="0.2">
      <c r="A174" s="5"/>
      <c r="B174" s="5"/>
      <c r="C174" s="144"/>
      <c r="D174" s="65"/>
      <c r="E174" s="5"/>
      <c r="F174" s="190"/>
      <c r="G174" s="278"/>
      <c r="H174" s="139"/>
      <c r="I174" s="139"/>
      <c r="J174" s="139"/>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row>
    <row r="175" spans="1:42" s="60" customFormat="1" x14ac:dyDescent="0.2">
      <c r="A175" s="5"/>
      <c r="B175" s="5"/>
      <c r="C175" s="144"/>
      <c r="D175" s="65"/>
      <c r="E175" s="5"/>
      <c r="F175" s="190"/>
      <c r="G175" s="278"/>
      <c r="H175" s="139"/>
      <c r="I175" s="139"/>
      <c r="J175" s="139"/>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row>
    <row r="176" spans="1:42" s="60" customFormat="1" x14ac:dyDescent="0.2">
      <c r="A176" s="5"/>
      <c r="B176" s="5"/>
      <c r="C176" s="144"/>
      <c r="D176" s="65"/>
      <c r="E176" s="5"/>
      <c r="F176" s="190"/>
      <c r="G176" s="278"/>
      <c r="H176" s="139"/>
      <c r="I176" s="139"/>
      <c r="J176" s="139"/>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row>
    <row r="177" spans="1:42" s="60" customFormat="1" x14ac:dyDescent="0.2">
      <c r="A177" s="5"/>
      <c r="B177" s="5"/>
      <c r="C177" s="144"/>
      <c r="D177" s="65"/>
      <c r="E177" s="5"/>
      <c r="F177" s="190"/>
      <c r="G177" s="278"/>
      <c r="H177" s="139"/>
      <c r="I177" s="139"/>
      <c r="J177" s="139"/>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row>
    <row r="178" spans="1:42" s="60" customFormat="1" x14ac:dyDescent="0.2">
      <c r="A178" s="5"/>
      <c r="B178" s="5"/>
      <c r="C178" s="144"/>
      <c r="D178" s="65"/>
      <c r="E178" s="5"/>
      <c r="F178" s="190"/>
      <c r="G178" s="278"/>
      <c r="H178" s="139"/>
      <c r="I178" s="139"/>
      <c r="J178" s="139"/>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row>
    <row r="179" spans="1:42" s="60" customFormat="1" x14ac:dyDescent="0.2">
      <c r="A179" s="5"/>
      <c r="B179" s="5"/>
      <c r="C179" s="144"/>
      <c r="D179" s="65"/>
      <c r="E179" s="5"/>
      <c r="F179" s="190"/>
      <c r="G179" s="278"/>
      <c r="H179" s="139"/>
      <c r="I179" s="139"/>
      <c r="J179" s="139"/>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row>
    <row r="180" spans="1:42" s="60" customFormat="1" x14ac:dyDescent="0.2">
      <c r="A180" s="5"/>
      <c r="B180" s="5"/>
      <c r="C180" s="144"/>
      <c r="D180" s="65"/>
      <c r="E180" s="5"/>
      <c r="F180" s="190"/>
      <c r="G180" s="278"/>
      <c r="H180" s="139"/>
      <c r="I180" s="139"/>
      <c r="J180" s="139"/>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row>
    <row r="181" spans="1:42" s="60" customFormat="1" x14ac:dyDescent="0.2">
      <c r="A181" s="5"/>
      <c r="B181" s="5"/>
      <c r="C181" s="144"/>
      <c r="D181" s="65"/>
      <c r="E181" s="5"/>
      <c r="F181" s="190"/>
      <c r="G181" s="278"/>
      <c r="H181" s="139"/>
      <c r="I181" s="139"/>
      <c r="J181" s="139"/>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row>
    <row r="182" spans="1:42" s="60" customFormat="1" x14ac:dyDescent="0.2">
      <c r="A182" s="5"/>
      <c r="B182" s="5"/>
      <c r="C182" s="144"/>
      <c r="D182" s="65"/>
      <c r="E182" s="5"/>
      <c r="F182" s="190"/>
      <c r="G182" s="278"/>
      <c r="H182" s="139"/>
      <c r="I182" s="139"/>
      <c r="J182" s="139"/>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row>
    <row r="183" spans="1:42" s="60" customFormat="1" x14ac:dyDescent="0.2">
      <c r="A183" s="5"/>
      <c r="B183" s="5"/>
      <c r="C183" s="144"/>
      <c r="D183" s="65"/>
      <c r="E183" s="5"/>
      <c r="F183" s="190"/>
      <c r="G183" s="278"/>
      <c r="H183" s="139"/>
      <c r="I183" s="139"/>
      <c r="J183" s="139"/>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row>
    <row r="184" spans="1:42" s="60" customFormat="1" x14ac:dyDescent="0.2">
      <c r="A184" s="5"/>
      <c r="B184" s="5"/>
      <c r="C184" s="144"/>
      <c r="D184" s="65"/>
      <c r="E184" s="5"/>
      <c r="F184" s="190"/>
      <c r="G184" s="278"/>
      <c r="H184" s="139"/>
      <c r="I184" s="139"/>
      <c r="J184" s="139"/>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row>
    <row r="185" spans="1:42" s="60" customFormat="1" x14ac:dyDescent="0.2">
      <c r="A185" s="5"/>
      <c r="B185" s="5"/>
      <c r="C185" s="144"/>
      <c r="D185" s="65"/>
      <c r="E185" s="5"/>
      <c r="F185" s="190"/>
      <c r="G185" s="278"/>
      <c r="H185" s="139"/>
      <c r="I185" s="139"/>
      <c r="J185" s="139"/>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row>
    <row r="186" spans="1:42" s="60" customFormat="1" x14ac:dyDescent="0.2">
      <c r="A186" s="5"/>
      <c r="B186" s="5"/>
      <c r="C186" s="144"/>
      <c r="D186" s="65"/>
      <c r="E186" s="5"/>
      <c r="F186" s="190"/>
      <c r="G186" s="278"/>
      <c r="H186" s="139"/>
      <c r="I186" s="139"/>
      <c r="J186" s="139"/>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row>
    <row r="187" spans="1:42" s="60" customFormat="1" x14ac:dyDescent="0.2">
      <c r="A187" s="5"/>
      <c r="B187" s="5"/>
      <c r="C187" s="144"/>
      <c r="D187" s="65"/>
      <c r="E187" s="5"/>
      <c r="F187" s="190"/>
      <c r="G187" s="278"/>
      <c r="H187" s="139"/>
      <c r="I187" s="139"/>
      <c r="J187" s="139"/>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row>
    <row r="188" spans="1:42" s="60" customFormat="1" x14ac:dyDescent="0.2">
      <c r="A188" s="5"/>
      <c r="B188" s="5"/>
      <c r="C188" s="144"/>
      <c r="D188" s="65"/>
      <c r="E188" s="5"/>
      <c r="F188" s="190"/>
      <c r="G188" s="278"/>
      <c r="H188" s="139"/>
      <c r="I188" s="139"/>
      <c r="J188" s="139"/>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row>
    <row r="189" spans="1:42" s="60" customFormat="1" x14ac:dyDescent="0.2">
      <c r="A189" s="5"/>
      <c r="B189" s="5"/>
      <c r="C189" s="144"/>
      <c r="D189" s="65"/>
      <c r="E189" s="5"/>
      <c r="F189" s="190"/>
      <c r="G189" s="278"/>
      <c r="H189" s="139"/>
      <c r="I189" s="139"/>
      <c r="J189" s="139"/>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row>
    <row r="190" spans="1:42" s="60" customFormat="1" x14ac:dyDescent="0.2">
      <c r="A190" s="5"/>
      <c r="B190" s="5"/>
      <c r="C190" s="144"/>
      <c r="D190" s="65"/>
      <c r="E190" s="5"/>
      <c r="F190" s="190"/>
      <c r="G190" s="278"/>
      <c r="H190" s="139"/>
      <c r="I190" s="139"/>
      <c r="J190" s="139"/>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row>
    <row r="191" spans="1:42" s="60" customFormat="1" x14ac:dyDescent="0.2">
      <c r="A191" s="5"/>
      <c r="B191" s="5"/>
      <c r="C191" s="144"/>
      <c r="D191" s="65"/>
      <c r="E191" s="5"/>
      <c r="F191" s="190"/>
      <c r="G191" s="278"/>
      <c r="H191" s="139"/>
      <c r="I191" s="139"/>
      <c r="J191" s="139"/>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row>
    <row r="192" spans="1:42" s="60" customFormat="1" x14ac:dyDescent="0.2">
      <c r="A192" s="5"/>
      <c r="B192" s="5"/>
      <c r="C192" s="144"/>
      <c r="D192" s="65"/>
      <c r="E192" s="5"/>
      <c r="F192" s="190"/>
      <c r="G192" s="278"/>
      <c r="H192" s="139"/>
      <c r="I192" s="139"/>
      <c r="J192" s="139"/>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row>
    <row r="193" spans="1:42" s="60" customFormat="1" x14ac:dyDescent="0.2">
      <c r="A193" s="5"/>
      <c r="B193" s="5"/>
      <c r="C193" s="144"/>
      <c r="D193" s="65"/>
      <c r="E193" s="5"/>
      <c r="F193" s="190"/>
      <c r="G193" s="278"/>
      <c r="H193" s="139"/>
      <c r="I193" s="139"/>
      <c r="J193" s="139"/>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row>
    <row r="194" spans="1:42" s="60" customFormat="1" x14ac:dyDescent="0.2">
      <c r="A194" s="5"/>
      <c r="B194" s="5"/>
      <c r="C194" s="144"/>
      <c r="D194" s="65"/>
      <c r="E194" s="5"/>
      <c r="F194" s="190"/>
      <c r="G194" s="278"/>
      <c r="H194" s="139"/>
      <c r="I194" s="139"/>
      <c r="J194" s="139"/>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row>
    <row r="195" spans="1:42" s="60" customFormat="1" x14ac:dyDescent="0.2">
      <c r="A195" s="5"/>
      <c r="B195" s="5"/>
      <c r="C195" s="144"/>
      <c r="D195" s="65"/>
      <c r="E195" s="5"/>
      <c r="F195" s="190"/>
      <c r="G195" s="278"/>
      <c r="H195" s="139"/>
      <c r="I195" s="139"/>
      <c r="J195" s="139"/>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row>
    <row r="196" spans="1:42" s="60" customFormat="1" x14ac:dyDescent="0.2">
      <c r="A196" s="5"/>
      <c r="B196" s="5"/>
      <c r="C196" s="144"/>
      <c r="D196" s="65"/>
      <c r="E196" s="5"/>
      <c r="F196" s="190"/>
      <c r="G196" s="278"/>
      <c r="H196" s="139"/>
      <c r="I196" s="139"/>
      <c r="J196" s="139"/>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row>
    <row r="197" spans="1:42" s="60" customFormat="1" x14ac:dyDescent="0.2">
      <c r="A197" s="5"/>
      <c r="B197" s="5"/>
      <c r="C197" s="144"/>
      <c r="D197" s="65"/>
      <c r="E197" s="5"/>
      <c r="F197" s="190"/>
      <c r="G197" s="278"/>
      <c r="H197" s="139"/>
      <c r="I197" s="139"/>
      <c r="J197" s="139"/>
      <c r="K197" s="63"/>
      <c r="L197" s="63"/>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c r="AP197" s="63"/>
    </row>
    <row r="198" spans="1:42" s="60" customFormat="1" x14ac:dyDescent="0.2">
      <c r="A198" s="5"/>
      <c r="B198" s="5"/>
      <c r="C198" s="144"/>
      <c r="D198" s="65"/>
      <c r="E198" s="5"/>
      <c r="F198" s="190"/>
      <c r="G198" s="278"/>
      <c r="H198" s="139"/>
      <c r="I198" s="139"/>
      <c r="J198" s="139"/>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row>
    <row r="199" spans="1:42" s="60" customFormat="1" x14ac:dyDescent="0.2">
      <c r="A199" s="5"/>
      <c r="B199" s="5"/>
      <c r="C199" s="144"/>
      <c r="D199" s="65"/>
      <c r="E199" s="5"/>
      <c r="F199" s="190"/>
      <c r="G199" s="278"/>
      <c r="H199" s="139"/>
      <c r="I199" s="139"/>
      <c r="J199" s="139"/>
      <c r="K199" s="63"/>
      <c r="L199" s="63"/>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row>
    <row r="200" spans="1:42" s="60" customFormat="1" x14ac:dyDescent="0.2">
      <c r="A200" s="5"/>
      <c r="B200" s="5"/>
      <c r="C200" s="144"/>
      <c r="D200" s="65"/>
      <c r="E200" s="5"/>
      <c r="F200" s="190"/>
      <c r="G200" s="278"/>
      <c r="H200" s="139"/>
      <c r="I200" s="139"/>
      <c r="J200" s="139"/>
      <c r="K200" s="63"/>
      <c r="L200" s="63"/>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row>
    <row r="201" spans="1:42" s="60" customFormat="1" x14ac:dyDescent="0.2">
      <c r="A201" s="5"/>
      <c r="B201" s="5"/>
      <c r="C201" s="144"/>
      <c r="D201" s="65"/>
      <c r="E201" s="5"/>
      <c r="F201" s="190"/>
      <c r="G201" s="278"/>
      <c r="H201" s="139"/>
      <c r="I201" s="139"/>
      <c r="J201" s="139"/>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row>
    <row r="202" spans="1:42" s="60" customFormat="1" x14ac:dyDescent="0.2">
      <c r="A202" s="5"/>
      <c r="B202" s="5"/>
      <c r="C202" s="144"/>
      <c r="D202" s="65"/>
      <c r="E202" s="5"/>
      <c r="F202" s="190"/>
      <c r="G202" s="278"/>
      <c r="H202" s="139"/>
      <c r="I202" s="139"/>
      <c r="J202" s="139"/>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row>
    <row r="203" spans="1:42" s="60" customFormat="1" x14ac:dyDescent="0.2">
      <c r="A203" s="5"/>
      <c r="B203" s="5"/>
      <c r="C203" s="144"/>
      <c r="D203" s="65"/>
      <c r="E203" s="5"/>
      <c r="F203" s="190"/>
      <c r="G203" s="278"/>
      <c r="H203" s="139"/>
      <c r="I203" s="139"/>
      <c r="J203" s="139"/>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row>
    <row r="204" spans="1:42" s="60" customFormat="1" x14ac:dyDescent="0.2">
      <c r="A204" s="5"/>
      <c r="B204" s="5"/>
      <c r="C204" s="144"/>
      <c r="D204" s="65"/>
      <c r="E204" s="5"/>
      <c r="F204" s="190"/>
      <c r="G204" s="278"/>
      <c r="H204" s="139"/>
      <c r="I204" s="139"/>
      <c r="J204" s="139"/>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c r="AP204" s="63"/>
    </row>
    <row r="205" spans="1:42" s="60" customFormat="1" x14ac:dyDescent="0.2">
      <c r="A205" s="5"/>
      <c r="B205" s="5"/>
      <c r="C205" s="144"/>
      <c r="D205" s="65"/>
      <c r="E205" s="5"/>
      <c r="F205" s="190"/>
      <c r="G205" s="278"/>
      <c r="H205" s="139"/>
      <c r="I205" s="139"/>
      <c r="J205" s="139"/>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c r="AP205" s="63"/>
    </row>
    <row r="206" spans="1:42" s="60" customFormat="1" x14ac:dyDescent="0.2">
      <c r="A206" s="5"/>
      <c r="B206" s="5"/>
      <c r="C206" s="144"/>
      <c r="D206" s="65"/>
      <c r="E206" s="5"/>
      <c r="F206" s="190"/>
      <c r="G206" s="278"/>
      <c r="H206" s="139"/>
      <c r="I206" s="139"/>
      <c r="J206" s="139"/>
      <c r="K206" s="63"/>
      <c r="L206" s="63"/>
      <c r="M206" s="63"/>
      <c r="N206" s="63"/>
      <c r="O206" s="63"/>
      <c r="P206" s="63"/>
      <c r="Q206" s="63"/>
      <c r="R206" s="63"/>
      <c r="S206" s="63"/>
      <c r="T206" s="63"/>
      <c r="U206" s="63"/>
      <c r="V206" s="63"/>
      <c r="W206" s="63"/>
      <c r="X206" s="63"/>
      <c r="Y206" s="63"/>
      <c r="Z206" s="63"/>
      <c r="AA206" s="63"/>
      <c r="AB206" s="63"/>
      <c r="AC206" s="63"/>
      <c r="AD206" s="63"/>
      <c r="AE206" s="63"/>
      <c r="AF206" s="63"/>
      <c r="AG206" s="63"/>
      <c r="AH206" s="63"/>
      <c r="AI206" s="63"/>
      <c r="AJ206" s="63"/>
      <c r="AK206" s="63"/>
      <c r="AL206" s="63"/>
      <c r="AM206" s="63"/>
      <c r="AN206" s="63"/>
      <c r="AO206" s="63"/>
      <c r="AP206" s="63"/>
    </row>
    <row r="207" spans="1:42" s="60" customFormat="1" x14ac:dyDescent="0.2">
      <c r="A207" s="5"/>
      <c r="B207" s="5"/>
      <c r="C207" s="144"/>
      <c r="D207" s="65"/>
      <c r="E207" s="5"/>
      <c r="F207" s="190"/>
      <c r="G207" s="278"/>
      <c r="H207" s="139"/>
      <c r="I207" s="139"/>
      <c r="J207" s="139"/>
      <c r="K207" s="63"/>
      <c r="L207" s="63"/>
      <c r="M207" s="63"/>
      <c r="N207" s="63"/>
      <c r="O207" s="63"/>
      <c r="P207" s="63"/>
      <c r="Q207" s="63"/>
      <c r="R207" s="63"/>
      <c r="S207" s="63"/>
      <c r="T207" s="63"/>
      <c r="U207" s="63"/>
      <c r="V207" s="63"/>
      <c r="W207" s="63"/>
      <c r="X207" s="63"/>
      <c r="Y207" s="63"/>
      <c r="Z207" s="63"/>
      <c r="AA207" s="63"/>
      <c r="AB207" s="63"/>
      <c r="AC207" s="63"/>
      <c r="AD207" s="63"/>
      <c r="AE207" s="63"/>
      <c r="AF207" s="63"/>
      <c r="AG207" s="63"/>
      <c r="AH207" s="63"/>
      <c r="AI207" s="63"/>
      <c r="AJ207" s="63"/>
      <c r="AK207" s="63"/>
      <c r="AL207" s="63"/>
      <c r="AM207" s="63"/>
      <c r="AN207" s="63"/>
      <c r="AO207" s="63"/>
      <c r="AP207" s="63"/>
    </row>
    <row r="208" spans="1:42" s="60" customFormat="1" x14ac:dyDescent="0.2">
      <c r="A208" s="5"/>
      <c r="B208" s="5"/>
      <c r="C208" s="144"/>
      <c r="D208" s="65"/>
      <c r="E208" s="5"/>
      <c r="F208" s="190"/>
      <c r="G208" s="278"/>
      <c r="H208" s="139"/>
      <c r="I208" s="139"/>
      <c r="J208" s="139"/>
      <c r="K208" s="63"/>
      <c r="L208" s="63"/>
      <c r="M208" s="63"/>
      <c r="N208" s="63"/>
      <c r="O208" s="63"/>
      <c r="P208" s="63"/>
      <c r="Q208" s="63"/>
      <c r="R208" s="63"/>
      <c r="S208" s="63"/>
      <c r="T208" s="63"/>
      <c r="U208" s="63"/>
      <c r="V208" s="63"/>
      <c r="W208" s="63"/>
      <c r="X208" s="63"/>
      <c r="Y208" s="63"/>
      <c r="Z208" s="63"/>
      <c r="AA208" s="63"/>
      <c r="AB208" s="63"/>
      <c r="AC208" s="63"/>
      <c r="AD208" s="63"/>
      <c r="AE208" s="63"/>
      <c r="AF208" s="63"/>
      <c r="AG208" s="63"/>
      <c r="AH208" s="63"/>
      <c r="AI208" s="63"/>
      <c r="AJ208" s="63"/>
      <c r="AK208" s="63"/>
      <c r="AL208" s="63"/>
      <c r="AM208" s="63"/>
      <c r="AN208" s="63"/>
      <c r="AO208" s="63"/>
      <c r="AP208" s="63"/>
    </row>
    <row r="209" spans="1:42" s="60" customFormat="1" x14ac:dyDescent="0.2">
      <c r="A209" s="5"/>
      <c r="B209" s="5"/>
      <c r="C209" s="144"/>
      <c r="D209" s="65"/>
      <c r="E209" s="5"/>
      <c r="F209" s="190"/>
      <c r="G209" s="278"/>
      <c r="H209" s="139"/>
      <c r="I209" s="139"/>
      <c r="J209" s="139"/>
      <c r="K209" s="63"/>
      <c r="L209" s="63"/>
      <c r="M209" s="63"/>
      <c r="N209" s="63"/>
      <c r="O209" s="63"/>
      <c r="P209" s="63"/>
      <c r="Q209" s="63"/>
      <c r="R209" s="63"/>
      <c r="S209" s="63"/>
      <c r="T209" s="63"/>
      <c r="U209" s="63"/>
      <c r="V209" s="63"/>
      <c r="W209" s="63"/>
      <c r="X209" s="63"/>
      <c r="Y209" s="63"/>
      <c r="Z209" s="63"/>
      <c r="AA209" s="63"/>
      <c r="AB209" s="63"/>
      <c r="AC209" s="63"/>
      <c r="AD209" s="63"/>
      <c r="AE209" s="63"/>
      <c r="AF209" s="63"/>
      <c r="AG209" s="63"/>
      <c r="AH209" s="63"/>
      <c r="AI209" s="63"/>
      <c r="AJ209" s="63"/>
      <c r="AK209" s="63"/>
      <c r="AL209" s="63"/>
      <c r="AM209" s="63"/>
      <c r="AN209" s="63"/>
      <c r="AO209" s="63"/>
      <c r="AP209" s="63"/>
    </row>
    <row r="210" spans="1:42" s="60" customFormat="1" x14ac:dyDescent="0.2">
      <c r="A210" s="5"/>
      <c r="B210" s="5"/>
      <c r="C210" s="144"/>
      <c r="D210" s="65"/>
      <c r="E210" s="5"/>
      <c r="F210" s="190"/>
      <c r="G210" s="278"/>
      <c r="H210" s="139"/>
      <c r="I210" s="139"/>
      <c r="J210" s="139"/>
      <c r="K210" s="63"/>
      <c r="L210" s="63"/>
      <c r="M210" s="63"/>
      <c r="N210" s="63"/>
      <c r="O210" s="63"/>
      <c r="P210" s="63"/>
      <c r="Q210" s="63"/>
      <c r="R210" s="63"/>
      <c r="S210" s="63"/>
      <c r="T210" s="63"/>
      <c r="U210" s="63"/>
      <c r="V210" s="63"/>
      <c r="W210" s="63"/>
      <c r="X210" s="63"/>
      <c r="Y210" s="63"/>
      <c r="Z210" s="63"/>
      <c r="AA210" s="63"/>
      <c r="AB210" s="63"/>
      <c r="AC210" s="63"/>
      <c r="AD210" s="63"/>
      <c r="AE210" s="63"/>
      <c r="AF210" s="63"/>
      <c r="AG210" s="63"/>
      <c r="AH210" s="63"/>
      <c r="AI210" s="63"/>
      <c r="AJ210" s="63"/>
      <c r="AK210" s="63"/>
      <c r="AL210" s="63"/>
      <c r="AM210" s="63"/>
      <c r="AN210" s="63"/>
      <c r="AO210" s="63"/>
      <c r="AP210" s="63"/>
    </row>
    <row r="211" spans="1:42" s="60" customFormat="1" x14ac:dyDescent="0.2">
      <c r="A211" s="5"/>
      <c r="B211" s="5"/>
      <c r="C211" s="144"/>
      <c r="D211" s="65"/>
      <c r="E211" s="5"/>
      <c r="F211" s="190"/>
      <c r="G211" s="278"/>
      <c r="H211" s="139"/>
      <c r="I211" s="139"/>
      <c r="J211" s="139"/>
      <c r="K211" s="63"/>
      <c r="L211" s="63"/>
      <c r="M211" s="63"/>
      <c r="N211" s="63"/>
      <c r="O211" s="63"/>
      <c r="P211" s="63"/>
      <c r="Q211" s="63"/>
      <c r="R211" s="63"/>
      <c r="S211" s="63"/>
      <c r="T211" s="63"/>
      <c r="U211" s="63"/>
      <c r="V211" s="63"/>
      <c r="W211" s="63"/>
      <c r="X211" s="63"/>
      <c r="Y211" s="63"/>
      <c r="Z211" s="63"/>
      <c r="AA211" s="63"/>
      <c r="AB211" s="63"/>
      <c r="AC211" s="63"/>
      <c r="AD211" s="63"/>
      <c r="AE211" s="63"/>
      <c r="AF211" s="63"/>
      <c r="AG211" s="63"/>
      <c r="AH211" s="63"/>
      <c r="AI211" s="63"/>
      <c r="AJ211" s="63"/>
      <c r="AK211" s="63"/>
      <c r="AL211" s="63"/>
      <c r="AM211" s="63"/>
      <c r="AN211" s="63"/>
      <c r="AO211" s="63"/>
      <c r="AP211" s="63"/>
    </row>
    <row r="212" spans="1:42" s="60" customFormat="1" x14ac:dyDescent="0.2">
      <c r="A212" s="5"/>
      <c r="B212" s="5"/>
      <c r="C212" s="144"/>
      <c r="D212" s="65"/>
      <c r="E212" s="5"/>
      <c r="F212" s="190"/>
      <c r="G212" s="278"/>
      <c r="H212" s="139"/>
      <c r="I212" s="139"/>
      <c r="J212" s="139"/>
      <c r="K212" s="63"/>
      <c r="L212" s="63"/>
      <c r="M212" s="63"/>
      <c r="N212" s="63"/>
      <c r="O212" s="63"/>
      <c r="P212" s="63"/>
      <c r="Q212" s="63"/>
      <c r="R212" s="63"/>
      <c r="S212" s="63"/>
      <c r="T212" s="63"/>
      <c r="U212" s="63"/>
      <c r="V212" s="63"/>
      <c r="W212" s="63"/>
      <c r="X212" s="63"/>
      <c r="Y212" s="63"/>
      <c r="Z212" s="63"/>
      <c r="AA212" s="63"/>
      <c r="AB212" s="63"/>
      <c r="AC212" s="63"/>
      <c r="AD212" s="63"/>
      <c r="AE212" s="63"/>
      <c r="AF212" s="63"/>
      <c r="AG212" s="63"/>
      <c r="AH212" s="63"/>
      <c r="AI212" s="63"/>
      <c r="AJ212" s="63"/>
      <c r="AK212" s="63"/>
      <c r="AL212" s="63"/>
      <c r="AM212" s="63"/>
      <c r="AN212" s="63"/>
      <c r="AO212" s="63"/>
      <c r="AP212" s="63"/>
    </row>
    <row r="213" spans="1:42" s="60" customFormat="1" x14ac:dyDescent="0.2">
      <c r="A213" s="5"/>
      <c r="B213" s="5"/>
      <c r="C213" s="144"/>
      <c r="D213" s="65"/>
      <c r="E213" s="5"/>
      <c r="F213" s="190"/>
      <c r="G213" s="278"/>
      <c r="H213" s="139"/>
      <c r="I213" s="139"/>
      <c r="J213" s="139"/>
      <c r="K213" s="63"/>
      <c r="L213" s="63"/>
      <c r="M213" s="63"/>
      <c r="N213" s="63"/>
      <c r="O213" s="63"/>
      <c r="P213" s="63"/>
      <c r="Q213" s="63"/>
      <c r="R213" s="63"/>
      <c r="S213" s="63"/>
      <c r="T213" s="63"/>
      <c r="U213" s="63"/>
      <c r="V213" s="63"/>
      <c r="W213" s="63"/>
      <c r="X213" s="63"/>
      <c r="Y213" s="63"/>
      <c r="Z213" s="63"/>
      <c r="AA213" s="63"/>
      <c r="AB213" s="63"/>
      <c r="AC213" s="63"/>
      <c r="AD213" s="63"/>
      <c r="AE213" s="63"/>
      <c r="AF213" s="63"/>
      <c r="AG213" s="63"/>
      <c r="AH213" s="63"/>
      <c r="AI213" s="63"/>
      <c r="AJ213" s="63"/>
      <c r="AK213" s="63"/>
      <c r="AL213" s="63"/>
      <c r="AM213" s="63"/>
      <c r="AN213" s="63"/>
      <c r="AO213" s="63"/>
      <c r="AP213" s="63"/>
    </row>
    <row r="214" spans="1:42" s="60" customFormat="1" x14ac:dyDescent="0.2">
      <c r="A214" s="5"/>
      <c r="B214" s="5"/>
      <c r="C214" s="144"/>
      <c r="D214" s="65"/>
      <c r="E214" s="5"/>
      <c r="F214" s="190"/>
      <c r="G214" s="278"/>
      <c r="H214" s="139"/>
      <c r="I214" s="139"/>
      <c r="J214" s="139"/>
      <c r="K214" s="63"/>
      <c r="L214" s="63"/>
      <c r="M214" s="63"/>
      <c r="N214" s="63"/>
      <c r="O214" s="63"/>
      <c r="P214" s="63"/>
      <c r="Q214" s="63"/>
      <c r="R214" s="63"/>
      <c r="S214" s="63"/>
      <c r="T214" s="63"/>
      <c r="U214" s="63"/>
      <c r="V214" s="63"/>
      <c r="W214" s="63"/>
      <c r="X214" s="63"/>
      <c r="Y214" s="63"/>
      <c r="Z214" s="63"/>
      <c r="AA214" s="63"/>
      <c r="AB214" s="63"/>
      <c r="AC214" s="63"/>
      <c r="AD214" s="63"/>
      <c r="AE214" s="63"/>
      <c r="AF214" s="63"/>
      <c r="AG214" s="63"/>
      <c r="AH214" s="63"/>
      <c r="AI214" s="63"/>
      <c r="AJ214" s="63"/>
      <c r="AK214" s="63"/>
      <c r="AL214" s="63"/>
      <c r="AM214" s="63"/>
      <c r="AN214" s="63"/>
      <c r="AO214" s="63"/>
      <c r="AP214" s="63"/>
    </row>
    <row r="215" spans="1:42" s="60" customFormat="1" x14ac:dyDescent="0.2">
      <c r="A215" s="5"/>
      <c r="B215" s="5"/>
      <c r="C215" s="144"/>
      <c r="D215" s="65"/>
      <c r="E215" s="5"/>
      <c r="F215" s="190"/>
      <c r="G215" s="278"/>
      <c r="H215" s="139"/>
      <c r="I215" s="139"/>
      <c r="J215" s="139"/>
      <c r="K215" s="63"/>
      <c r="L215" s="63"/>
      <c r="M215" s="63"/>
      <c r="N215" s="63"/>
      <c r="O215" s="63"/>
      <c r="P215" s="63"/>
      <c r="Q215" s="63"/>
      <c r="R215" s="63"/>
      <c r="S215" s="63"/>
      <c r="T215" s="63"/>
      <c r="U215" s="63"/>
      <c r="V215" s="63"/>
      <c r="W215" s="63"/>
      <c r="X215" s="63"/>
      <c r="Y215" s="63"/>
      <c r="Z215" s="63"/>
      <c r="AA215" s="63"/>
      <c r="AB215" s="63"/>
      <c r="AC215" s="63"/>
      <c r="AD215" s="63"/>
      <c r="AE215" s="63"/>
      <c r="AF215" s="63"/>
      <c r="AG215" s="63"/>
      <c r="AH215" s="63"/>
      <c r="AI215" s="63"/>
      <c r="AJ215" s="63"/>
      <c r="AK215" s="63"/>
      <c r="AL215" s="63"/>
      <c r="AM215" s="63"/>
      <c r="AN215" s="63"/>
      <c r="AO215" s="63"/>
      <c r="AP215" s="63"/>
    </row>
    <row r="216" spans="1:42" s="60" customFormat="1" x14ac:dyDescent="0.2">
      <c r="A216" s="5"/>
      <c r="B216" s="5"/>
      <c r="C216" s="144"/>
      <c r="D216" s="65"/>
      <c r="E216" s="5"/>
      <c r="F216" s="190"/>
      <c r="G216" s="278"/>
      <c r="H216" s="139"/>
      <c r="I216" s="139"/>
      <c r="J216" s="139"/>
      <c r="K216" s="63"/>
      <c r="L216" s="63"/>
      <c r="M216" s="63"/>
      <c r="N216" s="63"/>
      <c r="O216" s="63"/>
      <c r="P216" s="63"/>
      <c r="Q216" s="63"/>
      <c r="R216" s="63"/>
      <c r="S216" s="63"/>
      <c r="T216" s="63"/>
      <c r="U216" s="63"/>
      <c r="V216" s="63"/>
      <c r="W216" s="63"/>
      <c r="X216" s="63"/>
      <c r="Y216" s="63"/>
      <c r="Z216" s="63"/>
      <c r="AA216" s="63"/>
      <c r="AB216" s="63"/>
      <c r="AC216" s="63"/>
      <c r="AD216" s="63"/>
      <c r="AE216" s="63"/>
      <c r="AF216" s="63"/>
      <c r="AG216" s="63"/>
      <c r="AH216" s="63"/>
      <c r="AI216" s="63"/>
      <c r="AJ216" s="63"/>
      <c r="AK216" s="63"/>
      <c r="AL216" s="63"/>
      <c r="AM216" s="63"/>
      <c r="AN216" s="63"/>
      <c r="AO216" s="63"/>
      <c r="AP216" s="63"/>
    </row>
    <row r="217" spans="1:42" s="60" customFormat="1" x14ac:dyDescent="0.2">
      <c r="A217" s="5"/>
      <c r="B217" s="5"/>
      <c r="C217" s="144"/>
      <c r="D217" s="65"/>
      <c r="E217" s="5"/>
      <c r="F217" s="190"/>
      <c r="G217" s="278"/>
      <c r="H217" s="139"/>
      <c r="I217" s="139"/>
      <c r="J217" s="139"/>
      <c r="K217" s="63"/>
      <c r="L217" s="63"/>
      <c r="M217" s="63"/>
      <c r="N217" s="63"/>
      <c r="O217" s="63"/>
      <c r="P217" s="63"/>
      <c r="Q217" s="63"/>
      <c r="R217" s="63"/>
      <c r="S217" s="63"/>
      <c r="T217" s="63"/>
      <c r="U217" s="63"/>
      <c r="V217" s="63"/>
      <c r="W217" s="63"/>
      <c r="X217" s="63"/>
      <c r="Y217" s="63"/>
      <c r="Z217" s="63"/>
      <c r="AA217" s="63"/>
      <c r="AB217" s="63"/>
      <c r="AC217" s="63"/>
      <c r="AD217" s="63"/>
      <c r="AE217" s="63"/>
      <c r="AF217" s="63"/>
      <c r="AG217" s="63"/>
      <c r="AH217" s="63"/>
      <c r="AI217" s="63"/>
      <c r="AJ217" s="63"/>
      <c r="AK217" s="63"/>
      <c r="AL217" s="63"/>
      <c r="AM217" s="63"/>
      <c r="AN217" s="63"/>
      <c r="AO217" s="63"/>
      <c r="AP217" s="63"/>
    </row>
    <row r="218" spans="1:42" s="60" customFormat="1" x14ac:dyDescent="0.2">
      <c r="A218" s="5"/>
      <c r="B218" s="5"/>
      <c r="C218" s="144"/>
      <c r="D218" s="65"/>
      <c r="E218" s="5"/>
      <c r="F218" s="190"/>
      <c r="G218" s="278"/>
      <c r="H218" s="139"/>
      <c r="I218" s="139"/>
      <c r="J218" s="139"/>
      <c r="K218" s="63"/>
      <c r="L218" s="63"/>
      <c r="M218" s="63"/>
      <c r="N218" s="63"/>
      <c r="O218" s="63"/>
      <c r="P218" s="63"/>
      <c r="Q218" s="63"/>
      <c r="R218" s="63"/>
      <c r="S218" s="63"/>
      <c r="T218" s="63"/>
      <c r="U218" s="63"/>
      <c r="V218" s="63"/>
      <c r="W218" s="63"/>
      <c r="X218" s="63"/>
      <c r="Y218" s="63"/>
      <c r="Z218" s="63"/>
      <c r="AA218" s="63"/>
      <c r="AB218" s="63"/>
      <c r="AC218" s="63"/>
      <c r="AD218" s="63"/>
      <c r="AE218" s="63"/>
      <c r="AF218" s="63"/>
      <c r="AG218" s="63"/>
      <c r="AH218" s="63"/>
      <c r="AI218" s="63"/>
      <c r="AJ218" s="63"/>
      <c r="AK218" s="63"/>
      <c r="AL218" s="63"/>
      <c r="AM218" s="63"/>
      <c r="AN218" s="63"/>
      <c r="AO218" s="63"/>
      <c r="AP218" s="63"/>
    </row>
    <row r="219" spans="1:42" s="60" customFormat="1" x14ac:dyDescent="0.2">
      <c r="A219" s="5"/>
      <c r="B219" s="5"/>
      <c r="C219" s="144"/>
      <c r="D219" s="65"/>
      <c r="E219" s="5"/>
      <c r="F219" s="190"/>
      <c r="G219" s="278"/>
      <c r="H219" s="139"/>
      <c r="I219" s="139"/>
      <c r="J219" s="139"/>
      <c r="K219" s="63"/>
      <c r="L219" s="63"/>
      <c r="M219" s="63"/>
      <c r="N219" s="63"/>
      <c r="O219" s="63"/>
      <c r="P219" s="63"/>
      <c r="Q219" s="63"/>
      <c r="R219" s="63"/>
      <c r="S219" s="63"/>
      <c r="T219" s="63"/>
      <c r="U219" s="63"/>
      <c r="V219" s="63"/>
      <c r="W219" s="63"/>
      <c r="X219" s="63"/>
      <c r="Y219" s="63"/>
      <c r="Z219" s="63"/>
      <c r="AA219" s="63"/>
      <c r="AB219" s="63"/>
      <c r="AC219" s="63"/>
      <c r="AD219" s="63"/>
      <c r="AE219" s="63"/>
      <c r="AF219" s="63"/>
      <c r="AG219" s="63"/>
      <c r="AH219" s="63"/>
      <c r="AI219" s="63"/>
      <c r="AJ219" s="63"/>
      <c r="AK219" s="63"/>
      <c r="AL219" s="63"/>
      <c r="AM219" s="63"/>
      <c r="AN219" s="63"/>
      <c r="AO219" s="63"/>
      <c r="AP219" s="63"/>
    </row>
    <row r="220" spans="1:42" s="60" customFormat="1" x14ac:dyDescent="0.2">
      <c r="A220" s="5"/>
      <c r="B220" s="5"/>
      <c r="C220" s="144"/>
      <c r="D220" s="65"/>
      <c r="E220" s="5"/>
      <c r="F220" s="190"/>
      <c r="G220" s="278"/>
      <c r="H220" s="139"/>
      <c r="I220" s="139"/>
      <c r="J220" s="139"/>
      <c r="K220" s="63"/>
      <c r="L220" s="63"/>
      <c r="M220" s="63"/>
      <c r="N220" s="63"/>
      <c r="O220" s="63"/>
      <c r="P220" s="63"/>
      <c r="Q220" s="63"/>
      <c r="R220" s="63"/>
      <c r="S220" s="63"/>
      <c r="T220" s="63"/>
      <c r="U220" s="63"/>
      <c r="V220" s="63"/>
      <c r="W220" s="63"/>
      <c r="X220" s="63"/>
      <c r="Y220" s="63"/>
      <c r="Z220" s="63"/>
      <c r="AA220" s="63"/>
      <c r="AB220" s="63"/>
      <c r="AC220" s="63"/>
      <c r="AD220" s="63"/>
      <c r="AE220" s="63"/>
      <c r="AF220" s="63"/>
      <c r="AG220" s="63"/>
      <c r="AH220" s="63"/>
      <c r="AI220" s="63"/>
      <c r="AJ220" s="63"/>
      <c r="AK220" s="63"/>
      <c r="AL220" s="63"/>
      <c r="AM220" s="63"/>
      <c r="AN220" s="63"/>
      <c r="AO220" s="63"/>
      <c r="AP220" s="63"/>
    </row>
    <row r="221" spans="1:42" s="60" customFormat="1" x14ac:dyDescent="0.2">
      <c r="A221" s="5"/>
      <c r="B221" s="5"/>
      <c r="C221" s="144"/>
      <c r="D221" s="65"/>
      <c r="E221" s="5"/>
      <c r="F221" s="190"/>
      <c r="G221" s="278"/>
      <c r="H221" s="139"/>
      <c r="I221" s="139"/>
      <c r="J221" s="139"/>
      <c r="K221" s="63"/>
      <c r="L221" s="63"/>
      <c r="M221" s="63"/>
      <c r="N221" s="63"/>
      <c r="O221" s="63"/>
      <c r="P221" s="63"/>
      <c r="Q221" s="63"/>
      <c r="R221" s="63"/>
      <c r="S221" s="63"/>
      <c r="T221" s="63"/>
      <c r="U221" s="63"/>
      <c r="V221" s="63"/>
      <c r="W221" s="63"/>
      <c r="X221" s="63"/>
      <c r="Y221" s="63"/>
      <c r="Z221" s="63"/>
      <c r="AA221" s="63"/>
      <c r="AB221" s="63"/>
      <c r="AC221" s="63"/>
      <c r="AD221" s="63"/>
      <c r="AE221" s="63"/>
      <c r="AF221" s="63"/>
      <c r="AG221" s="63"/>
      <c r="AH221" s="63"/>
      <c r="AI221" s="63"/>
      <c r="AJ221" s="63"/>
      <c r="AK221" s="63"/>
      <c r="AL221" s="63"/>
      <c r="AM221" s="63"/>
      <c r="AN221" s="63"/>
      <c r="AO221" s="63"/>
      <c r="AP221" s="63"/>
    </row>
    <row r="222" spans="1:42" s="60" customFormat="1" x14ac:dyDescent="0.2">
      <c r="A222" s="5"/>
      <c r="B222" s="5"/>
      <c r="C222" s="144"/>
      <c r="D222" s="65"/>
      <c r="E222" s="5"/>
      <c r="F222" s="190"/>
      <c r="G222" s="278"/>
      <c r="H222" s="139"/>
      <c r="I222" s="139"/>
      <c r="J222" s="139"/>
      <c r="K222" s="63"/>
      <c r="L222" s="63"/>
      <c r="M222" s="63"/>
      <c r="N222" s="63"/>
      <c r="O222" s="63"/>
      <c r="P222" s="63"/>
      <c r="Q222" s="63"/>
      <c r="R222" s="63"/>
      <c r="S222" s="63"/>
      <c r="T222" s="63"/>
      <c r="U222" s="63"/>
      <c r="V222" s="63"/>
      <c r="W222" s="63"/>
      <c r="X222" s="63"/>
      <c r="Y222" s="63"/>
      <c r="Z222" s="63"/>
      <c r="AA222" s="63"/>
      <c r="AB222" s="63"/>
      <c r="AC222" s="63"/>
      <c r="AD222" s="63"/>
      <c r="AE222" s="63"/>
      <c r="AF222" s="63"/>
      <c r="AG222" s="63"/>
      <c r="AH222" s="63"/>
      <c r="AI222" s="63"/>
      <c r="AJ222" s="63"/>
      <c r="AK222" s="63"/>
      <c r="AL222" s="63"/>
      <c r="AM222" s="63"/>
      <c r="AN222" s="63"/>
      <c r="AO222" s="63"/>
      <c r="AP222" s="63"/>
    </row>
    <row r="223" spans="1:42" s="60" customFormat="1" x14ac:dyDescent="0.2">
      <c r="A223" s="5"/>
      <c r="B223" s="5"/>
      <c r="C223" s="144"/>
      <c r="D223" s="65"/>
      <c r="E223" s="5"/>
      <c r="F223" s="190"/>
      <c r="G223" s="278"/>
      <c r="H223" s="139"/>
      <c r="I223" s="139"/>
      <c r="J223" s="139"/>
      <c r="K223" s="63"/>
      <c r="L223" s="63"/>
      <c r="M223" s="63"/>
      <c r="N223" s="63"/>
      <c r="O223" s="63"/>
      <c r="P223" s="63"/>
      <c r="Q223" s="63"/>
      <c r="R223" s="63"/>
      <c r="S223" s="63"/>
      <c r="T223" s="63"/>
      <c r="U223" s="63"/>
      <c r="V223" s="63"/>
      <c r="W223" s="63"/>
      <c r="X223" s="63"/>
      <c r="Y223" s="63"/>
      <c r="Z223" s="63"/>
      <c r="AA223" s="63"/>
      <c r="AB223" s="63"/>
      <c r="AC223" s="63"/>
      <c r="AD223" s="63"/>
      <c r="AE223" s="63"/>
      <c r="AF223" s="63"/>
      <c r="AG223" s="63"/>
      <c r="AH223" s="63"/>
      <c r="AI223" s="63"/>
      <c r="AJ223" s="63"/>
      <c r="AK223" s="63"/>
      <c r="AL223" s="63"/>
      <c r="AM223" s="63"/>
      <c r="AN223" s="63"/>
      <c r="AO223" s="63"/>
      <c r="AP223" s="63"/>
    </row>
    <row r="224" spans="1:42" s="60" customFormat="1" x14ac:dyDescent="0.2">
      <c r="A224" s="5"/>
      <c r="B224" s="5"/>
      <c r="C224" s="144"/>
      <c r="D224" s="65"/>
      <c r="E224" s="5"/>
      <c r="F224" s="190"/>
      <c r="G224" s="278"/>
      <c r="H224" s="139"/>
      <c r="I224" s="139"/>
      <c r="J224" s="139"/>
      <c r="K224" s="63"/>
      <c r="L224" s="63"/>
      <c r="M224" s="63"/>
      <c r="N224" s="63"/>
      <c r="O224" s="63"/>
      <c r="P224" s="63"/>
      <c r="Q224" s="63"/>
      <c r="R224" s="63"/>
      <c r="S224" s="63"/>
      <c r="T224" s="63"/>
      <c r="U224" s="63"/>
      <c r="V224" s="63"/>
      <c r="W224" s="63"/>
      <c r="X224" s="63"/>
      <c r="Y224" s="63"/>
      <c r="Z224" s="63"/>
      <c r="AA224" s="63"/>
      <c r="AB224" s="63"/>
      <c r="AC224" s="63"/>
      <c r="AD224" s="63"/>
      <c r="AE224" s="63"/>
      <c r="AF224" s="63"/>
      <c r="AG224" s="63"/>
      <c r="AH224" s="63"/>
      <c r="AI224" s="63"/>
      <c r="AJ224" s="63"/>
      <c r="AK224" s="63"/>
      <c r="AL224" s="63"/>
      <c r="AM224" s="63"/>
      <c r="AN224" s="63"/>
      <c r="AO224" s="63"/>
      <c r="AP224" s="63"/>
    </row>
    <row r="225" spans="1:42" s="60" customFormat="1" x14ac:dyDescent="0.2">
      <c r="A225" s="5"/>
      <c r="B225" s="5"/>
      <c r="C225" s="144"/>
      <c r="D225" s="65"/>
      <c r="E225" s="5"/>
      <c r="F225" s="190"/>
      <c r="G225" s="278"/>
      <c r="H225" s="139"/>
      <c r="I225" s="139"/>
      <c r="J225" s="139"/>
      <c r="K225" s="63"/>
      <c r="L225" s="63"/>
      <c r="M225" s="63"/>
      <c r="N225" s="63"/>
      <c r="O225" s="63"/>
      <c r="P225" s="63"/>
      <c r="Q225" s="63"/>
      <c r="R225" s="63"/>
      <c r="S225" s="63"/>
      <c r="T225" s="63"/>
      <c r="U225" s="63"/>
      <c r="V225" s="63"/>
      <c r="W225" s="63"/>
      <c r="X225" s="63"/>
      <c r="Y225" s="63"/>
      <c r="Z225" s="63"/>
      <c r="AA225" s="63"/>
      <c r="AB225" s="63"/>
      <c r="AC225" s="63"/>
      <c r="AD225" s="63"/>
      <c r="AE225" s="63"/>
      <c r="AF225" s="63"/>
      <c r="AG225" s="63"/>
      <c r="AH225" s="63"/>
      <c r="AI225" s="63"/>
      <c r="AJ225" s="63"/>
      <c r="AK225" s="63"/>
      <c r="AL225" s="63"/>
      <c r="AM225" s="63"/>
      <c r="AN225" s="63"/>
      <c r="AO225" s="63"/>
      <c r="AP225" s="63"/>
    </row>
    <row r="226" spans="1:42" s="60" customFormat="1" x14ac:dyDescent="0.2">
      <c r="A226" s="5"/>
      <c r="B226" s="5"/>
      <c r="C226" s="144"/>
      <c r="D226" s="65"/>
      <c r="E226" s="5"/>
      <c r="F226" s="190"/>
      <c r="G226" s="278"/>
      <c r="H226" s="139"/>
      <c r="I226" s="139"/>
      <c r="J226" s="139"/>
      <c r="K226" s="63"/>
      <c r="L226" s="63"/>
      <c r="M226" s="63"/>
      <c r="N226" s="63"/>
      <c r="O226" s="63"/>
      <c r="P226" s="63"/>
      <c r="Q226" s="63"/>
      <c r="R226" s="63"/>
      <c r="S226" s="63"/>
      <c r="T226" s="63"/>
      <c r="U226" s="63"/>
      <c r="V226" s="63"/>
      <c r="W226" s="63"/>
      <c r="X226" s="63"/>
      <c r="Y226" s="63"/>
      <c r="Z226" s="63"/>
      <c r="AA226" s="63"/>
      <c r="AB226" s="63"/>
      <c r="AC226" s="63"/>
      <c r="AD226" s="63"/>
      <c r="AE226" s="63"/>
      <c r="AF226" s="63"/>
      <c r="AG226" s="63"/>
      <c r="AH226" s="63"/>
      <c r="AI226" s="63"/>
      <c r="AJ226" s="63"/>
      <c r="AK226" s="63"/>
      <c r="AL226" s="63"/>
      <c r="AM226" s="63"/>
      <c r="AN226" s="63"/>
      <c r="AO226" s="63"/>
      <c r="AP226" s="63"/>
    </row>
    <row r="227" spans="1:42" s="60" customFormat="1" x14ac:dyDescent="0.2">
      <c r="A227" s="5"/>
      <c r="B227" s="5"/>
      <c r="C227" s="144"/>
      <c r="D227" s="65"/>
      <c r="E227" s="5"/>
      <c r="F227" s="190"/>
      <c r="G227" s="278"/>
      <c r="H227" s="139"/>
      <c r="I227" s="139"/>
      <c r="J227" s="139"/>
      <c r="K227" s="63"/>
      <c r="L227" s="63"/>
      <c r="M227" s="63"/>
      <c r="N227" s="63"/>
      <c r="O227" s="63"/>
      <c r="P227" s="63"/>
      <c r="Q227" s="63"/>
      <c r="R227" s="63"/>
      <c r="S227" s="63"/>
      <c r="T227" s="63"/>
      <c r="U227" s="63"/>
      <c r="V227" s="63"/>
      <c r="W227" s="63"/>
      <c r="X227" s="63"/>
      <c r="Y227" s="63"/>
      <c r="Z227" s="63"/>
      <c r="AA227" s="63"/>
      <c r="AB227" s="63"/>
      <c r="AC227" s="63"/>
      <c r="AD227" s="63"/>
      <c r="AE227" s="63"/>
      <c r="AF227" s="63"/>
      <c r="AG227" s="63"/>
      <c r="AH227" s="63"/>
      <c r="AI227" s="63"/>
      <c r="AJ227" s="63"/>
      <c r="AK227" s="63"/>
      <c r="AL227" s="63"/>
      <c r="AM227" s="63"/>
      <c r="AN227" s="63"/>
      <c r="AO227" s="63"/>
      <c r="AP227" s="63"/>
    </row>
    <row r="228" spans="1:42" s="60" customFormat="1" x14ac:dyDescent="0.2">
      <c r="A228" s="5"/>
      <c r="B228" s="5"/>
      <c r="C228" s="144"/>
      <c r="D228" s="65"/>
      <c r="E228" s="5"/>
      <c r="F228" s="190"/>
      <c r="G228" s="278"/>
      <c r="H228" s="139"/>
      <c r="I228" s="139"/>
      <c r="J228" s="139"/>
      <c r="K228" s="63"/>
      <c r="L228" s="63"/>
      <c r="M228" s="63"/>
      <c r="N228" s="63"/>
      <c r="O228" s="63"/>
      <c r="P228" s="63"/>
      <c r="Q228" s="63"/>
      <c r="R228" s="63"/>
      <c r="S228" s="63"/>
      <c r="T228" s="63"/>
      <c r="U228" s="63"/>
      <c r="V228" s="63"/>
      <c r="W228" s="63"/>
      <c r="X228" s="63"/>
      <c r="Y228" s="63"/>
      <c r="Z228" s="63"/>
      <c r="AA228" s="63"/>
      <c r="AB228" s="63"/>
      <c r="AC228" s="63"/>
      <c r="AD228" s="63"/>
      <c r="AE228" s="63"/>
      <c r="AF228" s="63"/>
      <c r="AG228" s="63"/>
      <c r="AH228" s="63"/>
      <c r="AI228" s="63"/>
      <c r="AJ228" s="63"/>
      <c r="AK228" s="63"/>
      <c r="AL228" s="63"/>
      <c r="AM228" s="63"/>
      <c r="AN228" s="63"/>
      <c r="AO228" s="63"/>
      <c r="AP228" s="63"/>
    </row>
    <row r="229" spans="1:42" s="60" customFormat="1" x14ac:dyDescent="0.2">
      <c r="A229" s="5"/>
      <c r="B229" s="5"/>
      <c r="C229" s="144"/>
      <c r="D229" s="65"/>
      <c r="E229" s="5"/>
      <c r="F229" s="190"/>
      <c r="G229" s="278"/>
      <c r="H229" s="139"/>
      <c r="I229" s="139"/>
      <c r="J229" s="139"/>
      <c r="K229" s="63"/>
      <c r="L229" s="63"/>
      <c r="M229" s="63"/>
      <c r="N229" s="63"/>
      <c r="O229" s="63"/>
      <c r="P229" s="63"/>
      <c r="Q229" s="63"/>
      <c r="R229" s="63"/>
      <c r="S229" s="63"/>
      <c r="T229" s="63"/>
      <c r="U229" s="63"/>
      <c r="V229" s="63"/>
      <c r="W229" s="63"/>
      <c r="X229" s="63"/>
      <c r="Y229" s="63"/>
      <c r="Z229" s="63"/>
      <c r="AA229" s="63"/>
      <c r="AB229" s="63"/>
      <c r="AC229" s="63"/>
      <c r="AD229" s="63"/>
      <c r="AE229" s="63"/>
      <c r="AF229" s="63"/>
      <c r="AG229" s="63"/>
      <c r="AH229" s="63"/>
      <c r="AI229" s="63"/>
      <c r="AJ229" s="63"/>
      <c r="AK229" s="63"/>
      <c r="AL229" s="63"/>
      <c r="AM229" s="63"/>
      <c r="AN229" s="63"/>
      <c r="AO229" s="63"/>
      <c r="AP229" s="63"/>
    </row>
    <row r="230" spans="1:42" s="60" customFormat="1" x14ac:dyDescent="0.2">
      <c r="A230" s="5"/>
      <c r="B230" s="5"/>
      <c r="C230" s="144"/>
      <c r="D230" s="65"/>
      <c r="E230" s="5"/>
      <c r="F230" s="190"/>
      <c r="G230" s="278"/>
      <c r="H230" s="139"/>
      <c r="I230" s="139"/>
      <c r="J230" s="139"/>
      <c r="K230" s="63"/>
      <c r="L230" s="63"/>
      <c r="M230" s="63"/>
      <c r="N230" s="63"/>
      <c r="O230" s="63"/>
      <c r="P230" s="63"/>
      <c r="Q230" s="63"/>
      <c r="R230" s="63"/>
      <c r="S230" s="63"/>
      <c r="T230" s="63"/>
      <c r="U230" s="63"/>
      <c r="V230" s="63"/>
      <c r="W230" s="63"/>
      <c r="X230" s="63"/>
      <c r="Y230" s="63"/>
      <c r="Z230" s="63"/>
      <c r="AA230" s="63"/>
      <c r="AB230" s="63"/>
      <c r="AC230" s="63"/>
      <c r="AD230" s="63"/>
      <c r="AE230" s="63"/>
      <c r="AF230" s="63"/>
      <c r="AG230" s="63"/>
      <c r="AH230" s="63"/>
      <c r="AI230" s="63"/>
      <c r="AJ230" s="63"/>
      <c r="AK230" s="63"/>
      <c r="AL230" s="63"/>
      <c r="AM230" s="63"/>
      <c r="AN230" s="63"/>
      <c r="AO230" s="63"/>
      <c r="AP230" s="63"/>
    </row>
    <row r="231" spans="1:42" s="60" customFormat="1" x14ac:dyDescent="0.2">
      <c r="A231" s="5"/>
      <c r="B231" s="5"/>
      <c r="C231" s="144"/>
      <c r="D231" s="65"/>
      <c r="E231" s="5"/>
      <c r="F231" s="190"/>
      <c r="G231" s="278"/>
      <c r="H231" s="139"/>
      <c r="I231" s="139"/>
      <c r="J231" s="139"/>
      <c r="K231" s="63"/>
      <c r="L231" s="63"/>
      <c r="M231" s="63"/>
      <c r="N231" s="63"/>
      <c r="O231" s="63"/>
      <c r="P231" s="63"/>
      <c r="Q231" s="63"/>
      <c r="R231" s="63"/>
      <c r="S231" s="63"/>
      <c r="T231" s="63"/>
      <c r="U231" s="63"/>
      <c r="V231" s="63"/>
      <c r="W231" s="63"/>
      <c r="X231" s="63"/>
      <c r="Y231" s="63"/>
      <c r="Z231" s="63"/>
      <c r="AA231" s="63"/>
      <c r="AB231" s="63"/>
      <c r="AC231" s="63"/>
      <c r="AD231" s="63"/>
      <c r="AE231" s="63"/>
      <c r="AF231" s="63"/>
      <c r="AG231" s="63"/>
      <c r="AH231" s="63"/>
      <c r="AI231" s="63"/>
      <c r="AJ231" s="63"/>
      <c r="AK231" s="63"/>
      <c r="AL231" s="63"/>
      <c r="AM231" s="63"/>
      <c r="AN231" s="63"/>
      <c r="AO231" s="63"/>
      <c r="AP231" s="63"/>
    </row>
    <row r="232" spans="1:42" s="60" customFormat="1" x14ac:dyDescent="0.2">
      <c r="A232" s="5"/>
      <c r="B232" s="5"/>
      <c r="C232" s="144"/>
      <c r="D232" s="65"/>
      <c r="E232" s="5"/>
      <c r="F232" s="190"/>
      <c r="G232" s="278"/>
      <c r="H232" s="139"/>
      <c r="I232" s="139"/>
      <c r="J232" s="139"/>
      <c r="K232" s="63"/>
      <c r="L232" s="63"/>
      <c r="M232" s="63"/>
      <c r="N232" s="63"/>
      <c r="O232" s="63"/>
      <c r="P232" s="63"/>
      <c r="Q232" s="63"/>
      <c r="R232" s="63"/>
      <c r="S232" s="63"/>
      <c r="T232" s="63"/>
      <c r="U232" s="63"/>
      <c r="V232" s="63"/>
      <c r="W232" s="63"/>
      <c r="X232" s="63"/>
      <c r="Y232" s="63"/>
      <c r="Z232" s="63"/>
      <c r="AA232" s="63"/>
      <c r="AB232" s="63"/>
      <c r="AC232" s="63"/>
      <c r="AD232" s="63"/>
      <c r="AE232" s="63"/>
      <c r="AF232" s="63"/>
      <c r="AG232" s="63"/>
      <c r="AH232" s="63"/>
      <c r="AI232" s="63"/>
      <c r="AJ232" s="63"/>
      <c r="AK232" s="63"/>
      <c r="AL232" s="63"/>
      <c r="AM232" s="63"/>
      <c r="AN232" s="63"/>
      <c r="AO232" s="63"/>
      <c r="AP232" s="63"/>
    </row>
    <row r="233" spans="1:42" s="60" customFormat="1" x14ac:dyDescent="0.2">
      <c r="A233" s="5"/>
      <c r="B233" s="5"/>
      <c r="C233" s="144"/>
      <c r="D233" s="65"/>
      <c r="E233" s="5"/>
      <c r="F233" s="190"/>
      <c r="G233" s="278"/>
      <c r="H233" s="139"/>
      <c r="I233" s="139"/>
      <c r="J233" s="139"/>
      <c r="K233" s="63"/>
      <c r="L233" s="63"/>
      <c r="M233" s="63"/>
      <c r="N233" s="63"/>
      <c r="O233" s="63"/>
      <c r="P233" s="63"/>
      <c r="Q233" s="63"/>
      <c r="R233" s="63"/>
      <c r="S233" s="63"/>
      <c r="T233" s="63"/>
      <c r="U233" s="63"/>
      <c r="V233" s="63"/>
      <c r="W233" s="63"/>
      <c r="X233" s="63"/>
      <c r="Y233" s="63"/>
      <c r="Z233" s="63"/>
      <c r="AA233" s="63"/>
      <c r="AB233" s="63"/>
      <c r="AC233" s="63"/>
      <c r="AD233" s="63"/>
      <c r="AE233" s="63"/>
      <c r="AF233" s="63"/>
      <c r="AG233" s="63"/>
      <c r="AH233" s="63"/>
      <c r="AI233" s="63"/>
      <c r="AJ233" s="63"/>
      <c r="AK233" s="63"/>
      <c r="AL233" s="63"/>
      <c r="AM233" s="63"/>
      <c r="AN233" s="63"/>
      <c r="AO233" s="63"/>
      <c r="AP233" s="63"/>
    </row>
    <row r="234" spans="1:42" s="60" customFormat="1" x14ac:dyDescent="0.2">
      <c r="A234" s="5"/>
      <c r="B234" s="5"/>
      <c r="C234" s="144"/>
      <c r="D234" s="65"/>
      <c r="E234" s="5"/>
      <c r="F234" s="190"/>
      <c r="G234" s="278"/>
      <c r="H234" s="139"/>
      <c r="I234" s="139"/>
      <c r="J234" s="139"/>
      <c r="K234" s="63"/>
      <c r="L234" s="63"/>
      <c r="M234" s="63"/>
      <c r="N234" s="63"/>
      <c r="O234" s="63"/>
      <c r="P234" s="63"/>
      <c r="Q234" s="63"/>
      <c r="R234" s="63"/>
      <c r="S234" s="63"/>
      <c r="T234" s="63"/>
      <c r="U234" s="63"/>
      <c r="V234" s="63"/>
      <c r="W234" s="63"/>
      <c r="X234" s="63"/>
      <c r="Y234" s="63"/>
      <c r="Z234" s="63"/>
      <c r="AA234" s="63"/>
      <c r="AB234" s="63"/>
      <c r="AC234" s="63"/>
      <c r="AD234" s="63"/>
      <c r="AE234" s="63"/>
      <c r="AF234" s="63"/>
      <c r="AG234" s="63"/>
      <c r="AH234" s="63"/>
      <c r="AI234" s="63"/>
      <c r="AJ234" s="63"/>
      <c r="AK234" s="63"/>
      <c r="AL234" s="63"/>
      <c r="AM234" s="63"/>
      <c r="AN234" s="63"/>
      <c r="AO234" s="63"/>
      <c r="AP234" s="63"/>
    </row>
    <row r="235" spans="1:42" s="60" customFormat="1" x14ac:dyDescent="0.2">
      <c r="A235" s="5"/>
      <c r="B235" s="5"/>
      <c r="C235" s="144"/>
      <c r="D235" s="65"/>
      <c r="E235" s="5"/>
      <c r="F235" s="190"/>
      <c r="G235" s="278"/>
      <c r="H235" s="139"/>
      <c r="I235" s="139"/>
      <c r="J235" s="139"/>
      <c r="K235" s="63"/>
      <c r="L235" s="63"/>
      <c r="M235" s="63"/>
      <c r="N235" s="63"/>
      <c r="O235" s="63"/>
      <c r="P235" s="63"/>
      <c r="Q235" s="63"/>
      <c r="R235" s="63"/>
      <c r="S235" s="63"/>
      <c r="T235" s="63"/>
      <c r="U235" s="63"/>
      <c r="V235" s="63"/>
      <c r="W235" s="63"/>
      <c r="X235" s="63"/>
      <c r="Y235" s="63"/>
      <c r="Z235" s="63"/>
      <c r="AA235" s="63"/>
      <c r="AB235" s="63"/>
      <c r="AC235" s="63"/>
      <c r="AD235" s="63"/>
      <c r="AE235" s="63"/>
      <c r="AF235" s="63"/>
      <c r="AG235" s="63"/>
      <c r="AH235" s="63"/>
      <c r="AI235" s="63"/>
      <c r="AJ235" s="63"/>
      <c r="AK235" s="63"/>
      <c r="AL235" s="63"/>
      <c r="AM235" s="63"/>
      <c r="AN235" s="63"/>
      <c r="AO235" s="63"/>
      <c r="AP235" s="63"/>
    </row>
    <row r="236" spans="1:42" s="60" customFormat="1" x14ac:dyDescent="0.2">
      <c r="A236" s="5"/>
      <c r="B236" s="5"/>
      <c r="C236" s="144"/>
      <c r="D236" s="65"/>
      <c r="E236" s="5"/>
      <c r="F236" s="190"/>
      <c r="G236" s="278"/>
      <c r="H236" s="139"/>
      <c r="I236" s="139"/>
      <c r="J236" s="139"/>
      <c r="K236" s="63"/>
      <c r="L236" s="63"/>
      <c r="M236" s="63"/>
      <c r="N236" s="63"/>
      <c r="O236" s="63"/>
      <c r="P236" s="63"/>
      <c r="Q236" s="63"/>
      <c r="R236" s="63"/>
      <c r="S236" s="63"/>
      <c r="T236" s="63"/>
      <c r="U236" s="63"/>
      <c r="V236" s="63"/>
      <c r="W236" s="63"/>
      <c r="X236" s="63"/>
      <c r="Y236" s="63"/>
      <c r="Z236" s="63"/>
      <c r="AA236" s="63"/>
      <c r="AB236" s="63"/>
      <c r="AC236" s="63"/>
      <c r="AD236" s="63"/>
      <c r="AE236" s="63"/>
      <c r="AF236" s="63"/>
      <c r="AG236" s="63"/>
      <c r="AH236" s="63"/>
      <c r="AI236" s="63"/>
      <c r="AJ236" s="63"/>
      <c r="AK236" s="63"/>
      <c r="AL236" s="63"/>
      <c r="AM236" s="63"/>
      <c r="AN236" s="63"/>
      <c r="AO236" s="63"/>
      <c r="AP236" s="63"/>
    </row>
    <row r="237" spans="1:42" s="60" customFormat="1" x14ac:dyDescent="0.2">
      <c r="A237" s="5"/>
      <c r="B237" s="5"/>
      <c r="C237" s="144"/>
      <c r="D237" s="65"/>
      <c r="E237" s="5"/>
      <c r="F237" s="190"/>
      <c r="G237" s="278"/>
      <c r="H237" s="139"/>
      <c r="I237" s="139"/>
      <c r="J237" s="139"/>
      <c r="K237" s="63"/>
      <c r="L237" s="63"/>
      <c r="M237" s="63"/>
      <c r="N237" s="63"/>
      <c r="O237" s="63"/>
      <c r="P237" s="63"/>
      <c r="Q237" s="63"/>
      <c r="R237" s="63"/>
      <c r="S237" s="63"/>
      <c r="T237" s="63"/>
      <c r="U237" s="63"/>
      <c r="V237" s="63"/>
      <c r="W237" s="63"/>
      <c r="X237" s="63"/>
      <c r="Y237" s="63"/>
      <c r="Z237" s="63"/>
      <c r="AA237" s="63"/>
      <c r="AB237" s="63"/>
      <c r="AC237" s="63"/>
      <c r="AD237" s="63"/>
      <c r="AE237" s="63"/>
      <c r="AF237" s="63"/>
      <c r="AG237" s="63"/>
      <c r="AH237" s="63"/>
      <c r="AI237" s="63"/>
      <c r="AJ237" s="63"/>
      <c r="AK237" s="63"/>
      <c r="AL237" s="63"/>
      <c r="AM237" s="63"/>
      <c r="AN237" s="63"/>
      <c r="AO237" s="63"/>
      <c r="AP237" s="63"/>
    </row>
    <row r="238" spans="1:42" s="60" customFormat="1" x14ac:dyDescent="0.2">
      <c r="A238" s="5"/>
      <c r="B238" s="5"/>
      <c r="C238" s="144"/>
      <c r="D238" s="65"/>
      <c r="E238" s="5"/>
      <c r="F238" s="190"/>
      <c r="G238" s="278"/>
      <c r="H238" s="139"/>
      <c r="I238" s="139"/>
      <c r="J238" s="139"/>
      <c r="K238" s="63"/>
      <c r="L238" s="63"/>
      <c r="M238" s="63"/>
      <c r="N238" s="63"/>
      <c r="O238" s="63"/>
      <c r="P238" s="63"/>
      <c r="Q238" s="63"/>
      <c r="R238" s="63"/>
      <c r="S238" s="63"/>
      <c r="T238" s="63"/>
      <c r="U238" s="63"/>
      <c r="V238" s="63"/>
      <c r="W238" s="63"/>
      <c r="X238" s="63"/>
      <c r="Y238" s="63"/>
      <c r="Z238" s="63"/>
      <c r="AA238" s="63"/>
      <c r="AB238" s="63"/>
      <c r="AC238" s="63"/>
      <c r="AD238" s="63"/>
      <c r="AE238" s="63"/>
      <c r="AF238" s="63"/>
      <c r="AG238" s="63"/>
      <c r="AH238" s="63"/>
      <c r="AI238" s="63"/>
      <c r="AJ238" s="63"/>
      <c r="AK238" s="63"/>
      <c r="AL238" s="63"/>
      <c r="AM238" s="63"/>
      <c r="AN238" s="63"/>
      <c r="AO238" s="63"/>
      <c r="AP238" s="63"/>
    </row>
    <row r="239" spans="1:42" s="60" customFormat="1" x14ac:dyDescent="0.2">
      <c r="A239" s="5"/>
      <c r="B239" s="5"/>
      <c r="C239" s="144"/>
      <c r="D239" s="65"/>
      <c r="E239" s="5"/>
      <c r="F239" s="190"/>
      <c r="G239" s="278"/>
      <c r="H239" s="139"/>
      <c r="I239" s="139"/>
      <c r="J239" s="139"/>
      <c r="K239" s="63"/>
      <c r="L239" s="63"/>
      <c r="M239" s="63"/>
      <c r="N239" s="63"/>
      <c r="O239" s="63"/>
      <c r="P239" s="63"/>
      <c r="Q239" s="63"/>
      <c r="R239" s="63"/>
      <c r="S239" s="63"/>
      <c r="T239" s="63"/>
      <c r="U239" s="63"/>
      <c r="V239" s="63"/>
      <c r="W239" s="63"/>
      <c r="X239" s="63"/>
      <c r="Y239" s="63"/>
      <c r="Z239" s="63"/>
      <c r="AA239" s="63"/>
      <c r="AB239" s="63"/>
      <c r="AC239" s="63"/>
      <c r="AD239" s="63"/>
      <c r="AE239" s="63"/>
      <c r="AF239" s="63"/>
      <c r="AG239" s="63"/>
      <c r="AH239" s="63"/>
      <c r="AI239" s="63"/>
      <c r="AJ239" s="63"/>
      <c r="AK239" s="63"/>
      <c r="AL239" s="63"/>
      <c r="AM239" s="63"/>
      <c r="AN239" s="63"/>
      <c r="AO239" s="63"/>
      <c r="AP239" s="63"/>
    </row>
    <row r="240" spans="1:42" s="60" customFormat="1" x14ac:dyDescent="0.2">
      <c r="A240" s="5"/>
      <c r="B240" s="5"/>
      <c r="C240" s="144"/>
      <c r="D240" s="65"/>
      <c r="E240" s="5"/>
      <c r="F240" s="190"/>
      <c r="G240" s="278"/>
      <c r="H240" s="139"/>
      <c r="I240" s="139"/>
      <c r="J240" s="139"/>
      <c r="K240" s="63"/>
      <c r="L240" s="63"/>
      <c r="M240" s="63"/>
      <c r="N240" s="63"/>
      <c r="O240" s="63"/>
      <c r="P240" s="63"/>
      <c r="Q240" s="63"/>
      <c r="R240" s="63"/>
      <c r="S240" s="63"/>
      <c r="T240" s="63"/>
      <c r="U240" s="63"/>
      <c r="V240" s="63"/>
      <c r="W240" s="63"/>
      <c r="X240" s="63"/>
      <c r="Y240" s="63"/>
      <c r="Z240" s="63"/>
      <c r="AA240" s="63"/>
      <c r="AB240" s="63"/>
      <c r="AC240" s="63"/>
      <c r="AD240" s="63"/>
      <c r="AE240" s="63"/>
      <c r="AF240" s="63"/>
      <c r="AG240" s="63"/>
      <c r="AH240" s="63"/>
      <c r="AI240" s="63"/>
      <c r="AJ240" s="63"/>
      <c r="AK240" s="63"/>
      <c r="AL240" s="63"/>
      <c r="AM240" s="63"/>
      <c r="AN240" s="63"/>
      <c r="AO240" s="63"/>
      <c r="AP240" s="63"/>
    </row>
    <row r="241" spans="1:42" s="60" customFormat="1" x14ac:dyDescent="0.2">
      <c r="A241" s="5"/>
      <c r="B241" s="5"/>
      <c r="C241" s="144"/>
      <c r="D241" s="65"/>
      <c r="E241" s="5"/>
      <c r="F241" s="190"/>
      <c r="G241" s="278"/>
      <c r="H241" s="139"/>
      <c r="I241" s="139"/>
      <c r="J241" s="139"/>
      <c r="K241" s="63"/>
      <c r="L241" s="63"/>
      <c r="M241" s="63"/>
      <c r="N241" s="63"/>
      <c r="O241" s="63"/>
      <c r="P241" s="63"/>
      <c r="Q241" s="63"/>
      <c r="R241" s="63"/>
      <c r="S241" s="63"/>
      <c r="T241" s="63"/>
      <c r="U241" s="63"/>
      <c r="V241" s="63"/>
      <c r="W241" s="63"/>
      <c r="X241" s="63"/>
      <c r="Y241" s="63"/>
      <c r="Z241" s="63"/>
      <c r="AA241" s="63"/>
      <c r="AB241" s="63"/>
      <c r="AC241" s="63"/>
      <c r="AD241" s="63"/>
      <c r="AE241" s="63"/>
      <c r="AF241" s="63"/>
      <c r="AG241" s="63"/>
      <c r="AH241" s="63"/>
      <c r="AI241" s="63"/>
      <c r="AJ241" s="63"/>
      <c r="AK241" s="63"/>
      <c r="AL241" s="63"/>
      <c r="AM241" s="63"/>
      <c r="AN241" s="63"/>
      <c r="AO241" s="63"/>
      <c r="AP241" s="63"/>
    </row>
    <row r="242" spans="1:42" s="60" customFormat="1" x14ac:dyDescent="0.2">
      <c r="A242" s="5"/>
      <c r="B242" s="5"/>
      <c r="C242" s="144"/>
      <c r="D242" s="65"/>
      <c r="E242" s="5"/>
      <c r="F242" s="190"/>
      <c r="G242" s="278"/>
      <c r="H242" s="139"/>
      <c r="I242" s="139"/>
      <c r="J242" s="139"/>
      <c r="K242" s="63"/>
      <c r="L242" s="63"/>
      <c r="M242" s="63"/>
      <c r="N242" s="63"/>
      <c r="O242" s="63"/>
      <c r="P242" s="63"/>
      <c r="Q242" s="63"/>
      <c r="R242" s="63"/>
      <c r="S242" s="63"/>
      <c r="T242" s="63"/>
      <c r="U242" s="63"/>
      <c r="V242" s="63"/>
      <c r="W242" s="63"/>
      <c r="X242" s="63"/>
      <c r="Y242" s="63"/>
      <c r="Z242" s="63"/>
      <c r="AA242" s="63"/>
      <c r="AB242" s="63"/>
      <c r="AC242" s="63"/>
      <c r="AD242" s="63"/>
      <c r="AE242" s="63"/>
      <c r="AF242" s="63"/>
      <c r="AG242" s="63"/>
      <c r="AH242" s="63"/>
      <c r="AI242" s="63"/>
      <c r="AJ242" s="63"/>
      <c r="AK242" s="63"/>
      <c r="AL242" s="63"/>
      <c r="AM242" s="63"/>
      <c r="AN242" s="63"/>
      <c r="AO242" s="63"/>
      <c r="AP242" s="63"/>
    </row>
    <row r="243" spans="1:42" s="60" customFormat="1" x14ac:dyDescent="0.2">
      <c r="A243" s="5"/>
      <c r="B243" s="5"/>
      <c r="C243" s="144"/>
      <c r="D243" s="65"/>
      <c r="E243" s="5"/>
      <c r="F243" s="190"/>
      <c r="G243" s="278"/>
      <c r="H243" s="139"/>
      <c r="I243" s="139"/>
      <c r="J243" s="139"/>
      <c r="K243" s="63"/>
      <c r="L243" s="63"/>
      <c r="M243" s="63"/>
      <c r="N243" s="63"/>
      <c r="O243" s="63"/>
      <c r="P243" s="63"/>
      <c r="Q243" s="63"/>
      <c r="R243" s="63"/>
      <c r="S243" s="63"/>
      <c r="T243" s="63"/>
      <c r="U243" s="63"/>
      <c r="V243" s="63"/>
      <c r="W243" s="63"/>
      <c r="X243" s="63"/>
      <c r="Y243" s="63"/>
      <c r="Z243" s="63"/>
      <c r="AA243" s="63"/>
      <c r="AB243" s="63"/>
      <c r="AC243" s="63"/>
      <c r="AD243" s="63"/>
      <c r="AE243" s="63"/>
      <c r="AF243" s="63"/>
      <c r="AG243" s="63"/>
      <c r="AH243" s="63"/>
      <c r="AI243" s="63"/>
      <c r="AJ243" s="63"/>
      <c r="AK243" s="63"/>
      <c r="AL243" s="63"/>
      <c r="AM243" s="63"/>
      <c r="AN243" s="63"/>
      <c r="AO243" s="63"/>
      <c r="AP243" s="63"/>
    </row>
    <row r="244" spans="1:42" s="60" customFormat="1" x14ac:dyDescent="0.2">
      <c r="A244" s="5"/>
      <c r="B244" s="5"/>
      <c r="C244" s="144"/>
      <c r="D244" s="65"/>
      <c r="E244" s="5"/>
      <c r="F244" s="190"/>
      <c r="G244" s="278"/>
      <c r="H244" s="139"/>
      <c r="I244" s="139"/>
      <c r="J244" s="139"/>
      <c r="K244" s="63"/>
      <c r="L244" s="63"/>
      <c r="M244" s="63"/>
      <c r="N244" s="63"/>
      <c r="O244" s="63"/>
      <c r="P244" s="63"/>
      <c r="Q244" s="63"/>
      <c r="R244" s="63"/>
      <c r="S244" s="63"/>
      <c r="T244" s="63"/>
      <c r="U244" s="63"/>
      <c r="V244" s="63"/>
      <c r="W244" s="63"/>
      <c r="X244" s="63"/>
      <c r="Y244" s="63"/>
      <c r="Z244" s="63"/>
      <c r="AA244" s="63"/>
      <c r="AB244" s="63"/>
      <c r="AC244" s="63"/>
      <c r="AD244" s="63"/>
      <c r="AE244" s="63"/>
      <c r="AF244" s="63"/>
      <c r="AG244" s="63"/>
      <c r="AH244" s="63"/>
      <c r="AI244" s="63"/>
      <c r="AJ244" s="63"/>
      <c r="AK244" s="63"/>
      <c r="AL244" s="63"/>
      <c r="AM244" s="63"/>
      <c r="AN244" s="63"/>
      <c r="AO244" s="63"/>
      <c r="AP244" s="63"/>
    </row>
    <row r="245" spans="1:42" s="60" customFormat="1" x14ac:dyDescent="0.2">
      <c r="A245" s="5"/>
      <c r="B245" s="5"/>
      <c r="C245" s="144"/>
      <c r="D245" s="65"/>
      <c r="E245" s="5"/>
      <c r="F245" s="190"/>
      <c r="G245" s="278"/>
      <c r="H245" s="139"/>
      <c r="I245" s="139"/>
      <c r="J245" s="139"/>
      <c r="K245" s="63"/>
      <c r="L245" s="63"/>
      <c r="M245" s="63"/>
      <c r="N245" s="63"/>
      <c r="O245" s="63"/>
      <c r="P245" s="63"/>
      <c r="Q245" s="63"/>
      <c r="R245" s="63"/>
      <c r="S245" s="63"/>
      <c r="T245" s="63"/>
      <c r="U245" s="63"/>
      <c r="V245" s="63"/>
      <c r="W245" s="63"/>
      <c r="X245" s="63"/>
      <c r="Y245" s="63"/>
      <c r="Z245" s="63"/>
      <c r="AA245" s="63"/>
      <c r="AB245" s="63"/>
      <c r="AC245" s="63"/>
      <c r="AD245" s="63"/>
      <c r="AE245" s="63"/>
      <c r="AF245" s="63"/>
      <c r="AG245" s="63"/>
      <c r="AH245" s="63"/>
      <c r="AI245" s="63"/>
      <c r="AJ245" s="63"/>
      <c r="AK245" s="63"/>
      <c r="AL245" s="63"/>
      <c r="AM245" s="63"/>
      <c r="AN245" s="63"/>
      <c r="AO245" s="63"/>
      <c r="AP245" s="63"/>
    </row>
    <row r="246" spans="1:42" s="60" customFormat="1" x14ac:dyDescent="0.2">
      <c r="A246" s="5"/>
      <c r="B246" s="5"/>
      <c r="C246" s="144"/>
      <c r="D246" s="65"/>
      <c r="E246" s="5"/>
      <c r="F246" s="190"/>
      <c r="G246" s="278"/>
      <c r="H246" s="139"/>
      <c r="I246" s="139"/>
      <c r="J246" s="139"/>
      <c r="K246" s="63"/>
      <c r="L246" s="63"/>
      <c r="M246" s="63"/>
      <c r="N246" s="63"/>
      <c r="O246" s="63"/>
      <c r="P246" s="63"/>
      <c r="Q246" s="63"/>
      <c r="R246" s="63"/>
      <c r="S246" s="63"/>
      <c r="T246" s="63"/>
      <c r="U246" s="63"/>
      <c r="V246" s="63"/>
      <c r="W246" s="63"/>
      <c r="X246" s="63"/>
      <c r="Y246" s="63"/>
      <c r="Z246" s="63"/>
      <c r="AA246" s="63"/>
      <c r="AB246" s="63"/>
      <c r="AC246" s="63"/>
      <c r="AD246" s="63"/>
      <c r="AE246" s="63"/>
      <c r="AF246" s="63"/>
      <c r="AG246" s="63"/>
      <c r="AH246" s="63"/>
      <c r="AI246" s="63"/>
      <c r="AJ246" s="63"/>
      <c r="AK246" s="63"/>
      <c r="AL246" s="63"/>
      <c r="AM246" s="63"/>
      <c r="AN246" s="63"/>
      <c r="AO246" s="63"/>
      <c r="AP246" s="63"/>
    </row>
    <row r="247" spans="1:42" s="60" customFormat="1" x14ac:dyDescent="0.2">
      <c r="A247" s="5"/>
      <c r="B247" s="5"/>
      <c r="C247" s="144"/>
      <c r="D247" s="65"/>
      <c r="E247" s="5"/>
      <c r="F247" s="190"/>
      <c r="G247" s="278"/>
      <c r="H247" s="139"/>
      <c r="I247" s="139"/>
      <c r="J247" s="139"/>
      <c r="K247" s="63"/>
      <c r="L247" s="63"/>
      <c r="M247" s="63"/>
      <c r="N247" s="63"/>
      <c r="O247" s="63"/>
      <c r="P247" s="63"/>
      <c r="Q247" s="63"/>
      <c r="R247" s="63"/>
      <c r="S247" s="63"/>
      <c r="T247" s="63"/>
      <c r="U247" s="63"/>
      <c r="V247" s="63"/>
      <c r="W247" s="63"/>
      <c r="X247" s="63"/>
      <c r="Y247" s="63"/>
      <c r="Z247" s="63"/>
      <c r="AA247" s="63"/>
      <c r="AB247" s="63"/>
      <c r="AC247" s="63"/>
      <c r="AD247" s="63"/>
      <c r="AE247" s="63"/>
      <c r="AF247" s="63"/>
      <c r="AG247" s="63"/>
      <c r="AH247" s="63"/>
      <c r="AI247" s="63"/>
      <c r="AJ247" s="63"/>
      <c r="AK247" s="63"/>
      <c r="AL247" s="63"/>
      <c r="AM247" s="63"/>
      <c r="AN247" s="63"/>
      <c r="AO247" s="63"/>
      <c r="AP247" s="63"/>
    </row>
    <row r="248" spans="1:42" s="60" customFormat="1" x14ac:dyDescent="0.2">
      <c r="A248" s="5"/>
      <c r="B248" s="5"/>
      <c r="C248" s="144"/>
      <c r="D248" s="65"/>
      <c r="E248" s="5"/>
      <c r="F248" s="190"/>
      <c r="G248" s="278"/>
      <c r="H248" s="139"/>
      <c r="I248" s="139"/>
      <c r="J248" s="139"/>
      <c r="K248" s="63"/>
      <c r="L248" s="63"/>
      <c r="M248" s="63"/>
      <c r="N248" s="63"/>
      <c r="O248" s="63"/>
      <c r="P248" s="63"/>
      <c r="Q248" s="63"/>
      <c r="R248" s="63"/>
      <c r="S248" s="63"/>
      <c r="T248" s="63"/>
      <c r="U248" s="63"/>
      <c r="V248" s="63"/>
      <c r="W248" s="63"/>
      <c r="X248" s="63"/>
      <c r="Y248" s="63"/>
      <c r="Z248" s="63"/>
      <c r="AA248" s="63"/>
      <c r="AB248" s="63"/>
      <c r="AC248" s="63"/>
      <c r="AD248" s="63"/>
      <c r="AE248" s="63"/>
      <c r="AF248" s="63"/>
      <c r="AG248" s="63"/>
      <c r="AH248" s="63"/>
      <c r="AI248" s="63"/>
      <c r="AJ248" s="63"/>
      <c r="AK248" s="63"/>
      <c r="AL248" s="63"/>
      <c r="AM248" s="63"/>
      <c r="AN248" s="63"/>
      <c r="AO248" s="63"/>
      <c r="AP248" s="63"/>
    </row>
    <row r="249" spans="1:42" s="60" customFormat="1" x14ac:dyDescent="0.2">
      <c r="A249" s="5"/>
      <c r="B249" s="5"/>
      <c r="C249" s="144"/>
      <c r="D249" s="65"/>
      <c r="E249" s="5"/>
      <c r="F249" s="190"/>
      <c r="G249" s="278"/>
      <c r="H249" s="139"/>
      <c r="I249" s="139"/>
      <c r="J249" s="139"/>
      <c r="K249" s="63"/>
      <c r="L249" s="63"/>
      <c r="M249" s="63"/>
      <c r="N249" s="63"/>
      <c r="O249" s="63"/>
      <c r="P249" s="63"/>
      <c r="Q249" s="63"/>
      <c r="R249" s="63"/>
      <c r="S249" s="63"/>
      <c r="T249" s="63"/>
      <c r="U249" s="63"/>
      <c r="V249" s="63"/>
      <c r="W249" s="63"/>
      <c r="X249" s="63"/>
      <c r="Y249" s="63"/>
      <c r="Z249" s="63"/>
      <c r="AA249" s="63"/>
      <c r="AB249" s="63"/>
      <c r="AC249" s="63"/>
      <c r="AD249" s="63"/>
      <c r="AE249" s="63"/>
      <c r="AF249" s="63"/>
      <c r="AG249" s="63"/>
      <c r="AH249" s="63"/>
      <c r="AI249" s="63"/>
      <c r="AJ249" s="63"/>
      <c r="AK249" s="63"/>
      <c r="AL249" s="63"/>
      <c r="AM249" s="63"/>
      <c r="AN249" s="63"/>
      <c r="AO249" s="63"/>
      <c r="AP249" s="63"/>
    </row>
    <row r="250" spans="1:42" s="60" customFormat="1" x14ac:dyDescent="0.2">
      <c r="A250" s="5"/>
      <c r="B250" s="5"/>
      <c r="C250" s="144"/>
      <c r="D250" s="65"/>
      <c r="E250" s="5"/>
      <c r="F250" s="190"/>
      <c r="G250" s="278"/>
      <c r="H250" s="139"/>
      <c r="I250" s="139"/>
      <c r="J250" s="139"/>
      <c r="K250" s="63"/>
      <c r="L250" s="63"/>
      <c r="M250" s="63"/>
      <c r="N250" s="63"/>
      <c r="O250" s="63"/>
      <c r="P250" s="63"/>
      <c r="Q250" s="63"/>
      <c r="R250" s="63"/>
      <c r="S250" s="63"/>
      <c r="T250" s="63"/>
      <c r="U250" s="63"/>
      <c r="V250" s="63"/>
      <c r="W250" s="63"/>
      <c r="X250" s="63"/>
      <c r="Y250" s="63"/>
      <c r="Z250" s="63"/>
      <c r="AA250" s="63"/>
      <c r="AB250" s="63"/>
      <c r="AC250" s="63"/>
      <c r="AD250" s="63"/>
      <c r="AE250" s="63"/>
      <c r="AF250" s="63"/>
      <c r="AG250" s="63"/>
      <c r="AH250" s="63"/>
      <c r="AI250" s="63"/>
      <c r="AJ250" s="63"/>
      <c r="AK250" s="63"/>
      <c r="AL250" s="63"/>
      <c r="AM250" s="63"/>
      <c r="AN250" s="63"/>
      <c r="AO250" s="63"/>
      <c r="AP250" s="63"/>
    </row>
    <row r="251" spans="1:42" s="60" customFormat="1" x14ac:dyDescent="0.2">
      <c r="A251" s="5"/>
      <c r="B251" s="5"/>
      <c r="C251" s="144"/>
      <c r="D251" s="65"/>
      <c r="E251" s="5"/>
      <c r="F251" s="190"/>
      <c r="G251" s="278"/>
      <c r="H251" s="139"/>
      <c r="I251" s="139"/>
      <c r="J251" s="139"/>
      <c r="K251" s="63"/>
      <c r="L251" s="63"/>
      <c r="M251" s="63"/>
      <c r="N251" s="63"/>
      <c r="O251" s="63"/>
      <c r="P251" s="63"/>
      <c r="Q251" s="63"/>
      <c r="R251" s="63"/>
      <c r="S251" s="63"/>
      <c r="T251" s="63"/>
      <c r="U251" s="63"/>
      <c r="V251" s="63"/>
      <c r="W251" s="63"/>
      <c r="X251" s="63"/>
      <c r="Y251" s="63"/>
      <c r="Z251" s="63"/>
      <c r="AA251" s="63"/>
      <c r="AB251" s="63"/>
      <c r="AC251" s="63"/>
      <c r="AD251" s="63"/>
      <c r="AE251" s="63"/>
      <c r="AF251" s="63"/>
      <c r="AG251" s="63"/>
      <c r="AH251" s="63"/>
      <c r="AI251" s="63"/>
      <c r="AJ251" s="63"/>
      <c r="AK251" s="63"/>
      <c r="AL251" s="63"/>
      <c r="AM251" s="63"/>
      <c r="AN251" s="63"/>
      <c r="AO251" s="63"/>
      <c r="AP251" s="63"/>
    </row>
    <row r="252" spans="1:42" s="60" customFormat="1" x14ac:dyDescent="0.2">
      <c r="A252" s="5"/>
      <c r="B252" s="5"/>
      <c r="C252" s="144"/>
      <c r="D252" s="65"/>
      <c r="E252" s="5"/>
      <c r="F252" s="190"/>
      <c r="G252" s="278"/>
      <c r="H252" s="139"/>
      <c r="I252" s="139"/>
      <c r="J252" s="139"/>
      <c r="K252" s="63"/>
      <c r="L252" s="63"/>
      <c r="M252" s="63"/>
      <c r="N252" s="63"/>
      <c r="O252" s="63"/>
      <c r="P252" s="63"/>
      <c r="Q252" s="63"/>
      <c r="R252" s="63"/>
      <c r="S252" s="63"/>
      <c r="T252" s="63"/>
      <c r="U252" s="63"/>
      <c r="V252" s="63"/>
      <c r="W252" s="63"/>
      <c r="X252" s="63"/>
      <c r="Y252" s="63"/>
      <c r="Z252" s="63"/>
      <c r="AA252" s="63"/>
      <c r="AB252" s="63"/>
      <c r="AC252" s="63"/>
      <c r="AD252" s="63"/>
      <c r="AE252" s="63"/>
      <c r="AF252" s="63"/>
      <c r="AG252" s="63"/>
      <c r="AH252" s="63"/>
      <c r="AI252" s="63"/>
      <c r="AJ252" s="63"/>
      <c r="AK252" s="63"/>
      <c r="AL252" s="63"/>
      <c r="AM252" s="63"/>
      <c r="AN252" s="63"/>
      <c r="AO252" s="63"/>
      <c r="AP252" s="63"/>
    </row>
    <row r="253" spans="1:42" s="60" customFormat="1" x14ac:dyDescent="0.2">
      <c r="A253" s="5"/>
      <c r="B253" s="5"/>
      <c r="C253" s="144"/>
      <c r="D253" s="65"/>
      <c r="E253" s="5"/>
      <c r="F253" s="190"/>
      <c r="G253" s="278"/>
      <c r="H253" s="139"/>
      <c r="I253" s="139"/>
      <c r="J253" s="139"/>
      <c r="K253" s="63"/>
      <c r="L253" s="63"/>
      <c r="M253" s="63"/>
      <c r="N253" s="63"/>
      <c r="O253" s="63"/>
      <c r="P253" s="63"/>
      <c r="Q253" s="63"/>
      <c r="R253" s="63"/>
      <c r="S253" s="63"/>
      <c r="T253" s="63"/>
      <c r="U253" s="63"/>
      <c r="V253" s="63"/>
      <c r="W253" s="63"/>
      <c r="X253" s="63"/>
      <c r="Y253" s="63"/>
      <c r="Z253" s="63"/>
      <c r="AA253" s="63"/>
      <c r="AB253" s="63"/>
      <c r="AC253" s="63"/>
      <c r="AD253" s="63"/>
      <c r="AE253" s="63"/>
      <c r="AF253" s="63"/>
      <c r="AG253" s="63"/>
      <c r="AH253" s="63"/>
      <c r="AI253" s="63"/>
      <c r="AJ253" s="63"/>
      <c r="AK253" s="63"/>
      <c r="AL253" s="63"/>
      <c r="AM253" s="63"/>
      <c r="AN253" s="63"/>
      <c r="AO253" s="63"/>
      <c r="AP253" s="63"/>
    </row>
    <row r="254" spans="1:42" s="60" customFormat="1" x14ac:dyDescent="0.2">
      <c r="A254" s="5"/>
      <c r="B254" s="5"/>
      <c r="C254" s="144"/>
      <c r="D254" s="65"/>
      <c r="E254" s="5"/>
      <c r="F254" s="190"/>
      <c r="G254" s="278"/>
      <c r="H254" s="139"/>
      <c r="I254" s="139"/>
      <c r="J254" s="139"/>
      <c r="K254" s="63"/>
      <c r="L254" s="63"/>
      <c r="M254" s="63"/>
      <c r="N254" s="63"/>
      <c r="O254" s="63"/>
      <c r="P254" s="63"/>
      <c r="Q254" s="63"/>
      <c r="R254" s="63"/>
      <c r="S254" s="63"/>
      <c r="T254" s="63"/>
      <c r="U254" s="63"/>
      <c r="V254" s="63"/>
      <c r="W254" s="63"/>
      <c r="X254" s="63"/>
      <c r="Y254" s="63"/>
      <c r="Z254" s="63"/>
      <c r="AA254" s="63"/>
      <c r="AB254" s="63"/>
      <c r="AC254" s="63"/>
      <c r="AD254" s="63"/>
      <c r="AE254" s="63"/>
      <c r="AF254" s="63"/>
      <c r="AG254" s="63"/>
      <c r="AH254" s="63"/>
      <c r="AI254" s="63"/>
      <c r="AJ254" s="63"/>
      <c r="AK254" s="63"/>
      <c r="AL254" s="63"/>
      <c r="AM254" s="63"/>
      <c r="AN254" s="63"/>
      <c r="AO254" s="63"/>
      <c r="AP254" s="63"/>
    </row>
    <row r="255" spans="1:42" s="60" customFormat="1" x14ac:dyDescent="0.2">
      <c r="A255" s="5"/>
      <c r="B255" s="5"/>
      <c r="C255" s="144"/>
      <c r="D255" s="65"/>
      <c r="E255" s="5"/>
      <c r="F255" s="190"/>
      <c r="G255" s="278"/>
      <c r="H255" s="139"/>
      <c r="I255" s="139"/>
      <c r="J255" s="139"/>
      <c r="K255" s="63"/>
      <c r="L255" s="63"/>
      <c r="M255" s="63"/>
      <c r="N255" s="63"/>
      <c r="O255" s="63"/>
      <c r="P255" s="63"/>
      <c r="Q255" s="63"/>
      <c r="R255" s="63"/>
      <c r="S255" s="63"/>
      <c r="T255" s="63"/>
      <c r="U255" s="63"/>
      <c r="V255" s="63"/>
      <c r="W255" s="63"/>
      <c r="X255" s="63"/>
      <c r="Y255" s="63"/>
      <c r="Z255" s="63"/>
      <c r="AA255" s="63"/>
      <c r="AB255" s="63"/>
      <c r="AC255" s="63"/>
      <c r="AD255" s="63"/>
      <c r="AE255" s="63"/>
      <c r="AF255" s="63"/>
      <c r="AG255" s="63"/>
      <c r="AH255" s="63"/>
      <c r="AI255" s="63"/>
      <c r="AJ255" s="63"/>
      <c r="AK255" s="63"/>
      <c r="AL255" s="63"/>
      <c r="AM255" s="63"/>
      <c r="AN255" s="63"/>
      <c r="AO255" s="63"/>
      <c r="AP255" s="63"/>
    </row>
    <row r="256" spans="1:42" s="60" customFormat="1" x14ac:dyDescent="0.2">
      <c r="A256" s="5"/>
      <c r="B256" s="5"/>
      <c r="C256" s="144"/>
      <c r="D256" s="65"/>
      <c r="E256" s="5"/>
      <c r="F256" s="190"/>
      <c r="G256" s="278"/>
      <c r="H256" s="139"/>
      <c r="I256" s="139"/>
      <c r="J256" s="139"/>
      <c r="K256" s="63"/>
      <c r="L256" s="63"/>
      <c r="M256" s="63"/>
      <c r="N256" s="63"/>
      <c r="O256" s="63"/>
      <c r="P256" s="63"/>
      <c r="Q256" s="63"/>
      <c r="R256" s="63"/>
      <c r="S256" s="63"/>
      <c r="T256" s="63"/>
      <c r="U256" s="63"/>
      <c r="V256" s="63"/>
      <c r="W256" s="63"/>
      <c r="X256" s="63"/>
      <c r="Y256" s="63"/>
      <c r="Z256" s="63"/>
      <c r="AA256" s="63"/>
      <c r="AB256" s="63"/>
      <c r="AC256" s="63"/>
      <c r="AD256" s="63"/>
      <c r="AE256" s="63"/>
      <c r="AF256" s="63"/>
      <c r="AG256" s="63"/>
      <c r="AH256" s="63"/>
      <c r="AI256" s="63"/>
      <c r="AJ256" s="63"/>
      <c r="AK256" s="63"/>
      <c r="AL256" s="63"/>
      <c r="AM256" s="63"/>
      <c r="AN256" s="63"/>
      <c r="AO256" s="63"/>
      <c r="AP256" s="63"/>
    </row>
    <row r="257" spans="1:42" s="60" customFormat="1" x14ac:dyDescent="0.2">
      <c r="A257" s="5"/>
      <c r="B257" s="5"/>
      <c r="C257" s="144"/>
      <c r="D257" s="65"/>
      <c r="E257" s="5"/>
      <c r="F257" s="190"/>
      <c r="G257" s="278"/>
      <c r="H257" s="139"/>
      <c r="I257" s="139"/>
      <c r="J257" s="139"/>
      <c r="K257" s="63"/>
      <c r="L257" s="63"/>
      <c r="M257" s="63"/>
      <c r="N257" s="63"/>
      <c r="O257" s="63"/>
      <c r="P257" s="63"/>
      <c r="Q257" s="63"/>
      <c r="R257" s="63"/>
      <c r="S257" s="63"/>
      <c r="T257" s="63"/>
      <c r="U257" s="63"/>
      <c r="V257" s="63"/>
      <c r="W257" s="63"/>
      <c r="X257" s="63"/>
      <c r="Y257" s="63"/>
      <c r="Z257" s="63"/>
      <c r="AA257" s="63"/>
      <c r="AB257" s="63"/>
      <c r="AC257" s="63"/>
      <c r="AD257" s="63"/>
      <c r="AE257" s="63"/>
      <c r="AF257" s="63"/>
      <c r="AG257" s="63"/>
      <c r="AH257" s="63"/>
      <c r="AI257" s="63"/>
      <c r="AJ257" s="63"/>
      <c r="AK257" s="63"/>
      <c r="AL257" s="63"/>
      <c r="AM257" s="63"/>
      <c r="AN257" s="63"/>
      <c r="AO257" s="63"/>
      <c r="AP257" s="63"/>
    </row>
    <row r="258" spans="1:42" s="60" customFormat="1" x14ac:dyDescent="0.2">
      <c r="A258" s="5"/>
      <c r="B258" s="5"/>
      <c r="C258" s="144"/>
      <c r="D258" s="65"/>
      <c r="E258" s="5"/>
      <c r="F258" s="190"/>
      <c r="G258" s="278"/>
      <c r="H258" s="139"/>
      <c r="I258" s="139"/>
      <c r="J258" s="139"/>
      <c r="K258" s="63"/>
      <c r="L258" s="63"/>
      <c r="M258" s="63"/>
      <c r="N258" s="63"/>
      <c r="O258" s="63"/>
      <c r="P258" s="63"/>
      <c r="Q258" s="63"/>
      <c r="R258" s="63"/>
      <c r="S258" s="63"/>
      <c r="T258" s="63"/>
      <c r="U258" s="63"/>
      <c r="V258" s="63"/>
      <c r="W258" s="63"/>
      <c r="X258" s="63"/>
      <c r="Y258" s="63"/>
      <c r="Z258" s="63"/>
      <c r="AA258" s="63"/>
      <c r="AB258" s="63"/>
      <c r="AC258" s="63"/>
      <c r="AD258" s="63"/>
      <c r="AE258" s="63"/>
      <c r="AF258" s="63"/>
      <c r="AG258" s="63"/>
      <c r="AH258" s="63"/>
      <c r="AI258" s="63"/>
      <c r="AJ258" s="63"/>
      <c r="AK258" s="63"/>
      <c r="AL258" s="63"/>
      <c r="AM258" s="63"/>
      <c r="AN258" s="63"/>
      <c r="AO258" s="63"/>
      <c r="AP258" s="63"/>
    </row>
    <row r="259" spans="1:42" s="60" customFormat="1" x14ac:dyDescent="0.2">
      <c r="A259" s="5"/>
      <c r="B259" s="5"/>
      <c r="C259" s="144"/>
      <c r="D259" s="65"/>
      <c r="E259" s="5"/>
      <c r="F259" s="190"/>
      <c r="G259" s="278"/>
      <c r="H259" s="139"/>
      <c r="I259" s="139"/>
      <c r="J259" s="139"/>
      <c r="K259" s="63"/>
      <c r="L259" s="63"/>
      <c r="M259" s="63"/>
      <c r="N259" s="63"/>
      <c r="O259" s="63"/>
      <c r="P259" s="63"/>
      <c r="Q259" s="63"/>
      <c r="R259" s="63"/>
      <c r="S259" s="63"/>
      <c r="T259" s="63"/>
      <c r="U259" s="63"/>
      <c r="V259" s="63"/>
      <c r="W259" s="63"/>
      <c r="X259" s="63"/>
      <c r="Y259" s="63"/>
      <c r="Z259" s="63"/>
      <c r="AA259" s="63"/>
      <c r="AB259" s="63"/>
      <c r="AC259" s="63"/>
      <c r="AD259" s="63"/>
      <c r="AE259" s="63"/>
      <c r="AF259" s="63"/>
      <c r="AG259" s="63"/>
      <c r="AH259" s="63"/>
      <c r="AI259" s="63"/>
      <c r="AJ259" s="63"/>
      <c r="AK259" s="63"/>
      <c r="AL259" s="63"/>
      <c r="AM259" s="63"/>
      <c r="AN259" s="63"/>
      <c r="AO259" s="63"/>
      <c r="AP259" s="63"/>
    </row>
    <row r="260" spans="1:42" s="60" customFormat="1" x14ac:dyDescent="0.2">
      <c r="A260" s="5"/>
      <c r="B260" s="5"/>
      <c r="C260" s="144"/>
      <c r="D260" s="65"/>
      <c r="E260" s="5"/>
      <c r="F260" s="190"/>
      <c r="G260" s="278"/>
      <c r="H260" s="139"/>
      <c r="I260" s="139"/>
      <c r="J260" s="139"/>
      <c r="K260" s="63"/>
      <c r="L260" s="63"/>
      <c r="M260" s="63"/>
      <c r="N260" s="63"/>
      <c r="O260" s="63"/>
      <c r="P260" s="63"/>
      <c r="Q260" s="63"/>
      <c r="R260" s="63"/>
      <c r="S260" s="63"/>
      <c r="T260" s="63"/>
      <c r="U260" s="63"/>
      <c r="V260" s="63"/>
      <c r="W260" s="63"/>
      <c r="X260" s="63"/>
      <c r="Y260" s="63"/>
      <c r="Z260" s="63"/>
      <c r="AA260" s="63"/>
      <c r="AB260" s="63"/>
      <c r="AC260" s="63"/>
      <c r="AD260" s="63"/>
      <c r="AE260" s="63"/>
      <c r="AF260" s="63"/>
      <c r="AG260" s="63"/>
      <c r="AH260" s="63"/>
      <c r="AI260" s="63"/>
      <c r="AJ260" s="63"/>
      <c r="AK260" s="63"/>
      <c r="AL260" s="63"/>
      <c r="AM260" s="63"/>
      <c r="AN260" s="63"/>
      <c r="AO260" s="63"/>
      <c r="AP260" s="63"/>
    </row>
    <row r="261" spans="1:42" s="60" customFormat="1" x14ac:dyDescent="0.2">
      <c r="A261" s="5"/>
      <c r="B261" s="5"/>
      <c r="C261" s="144"/>
      <c r="D261" s="65"/>
      <c r="E261" s="5"/>
      <c r="F261" s="190"/>
      <c r="G261" s="278"/>
      <c r="H261" s="139"/>
      <c r="I261" s="139"/>
      <c r="J261" s="139"/>
      <c r="K261" s="63"/>
      <c r="L261" s="63"/>
      <c r="M261" s="63"/>
      <c r="N261" s="63"/>
      <c r="O261" s="63"/>
      <c r="P261" s="63"/>
      <c r="Q261" s="63"/>
      <c r="R261" s="63"/>
      <c r="S261" s="63"/>
      <c r="T261" s="63"/>
      <c r="U261" s="63"/>
      <c r="V261" s="63"/>
      <c r="W261" s="63"/>
      <c r="X261" s="63"/>
      <c r="Y261" s="63"/>
      <c r="Z261" s="63"/>
      <c r="AA261" s="63"/>
      <c r="AB261" s="63"/>
      <c r="AC261" s="63"/>
      <c r="AD261" s="63"/>
      <c r="AE261" s="63"/>
      <c r="AF261" s="63"/>
      <c r="AG261" s="63"/>
      <c r="AH261" s="63"/>
      <c r="AI261" s="63"/>
      <c r="AJ261" s="63"/>
      <c r="AK261" s="63"/>
      <c r="AL261" s="63"/>
      <c r="AM261" s="63"/>
      <c r="AN261" s="63"/>
      <c r="AO261" s="63"/>
      <c r="AP261" s="63"/>
    </row>
    <row r="262" spans="1:42" s="60" customFormat="1" x14ac:dyDescent="0.2">
      <c r="A262" s="5"/>
      <c r="B262" s="5"/>
      <c r="C262" s="144"/>
      <c r="D262" s="65"/>
      <c r="E262" s="5"/>
      <c r="F262" s="190"/>
      <c r="G262" s="278"/>
      <c r="H262" s="139"/>
      <c r="I262" s="139"/>
      <c r="J262" s="139"/>
      <c r="K262" s="63"/>
      <c r="L262" s="63"/>
      <c r="M262" s="63"/>
      <c r="N262" s="63"/>
      <c r="O262" s="63"/>
      <c r="P262" s="63"/>
      <c r="Q262" s="63"/>
      <c r="R262" s="63"/>
      <c r="S262" s="63"/>
      <c r="T262" s="63"/>
      <c r="U262" s="63"/>
      <c r="V262" s="63"/>
      <c r="W262" s="63"/>
      <c r="X262" s="63"/>
      <c r="Y262" s="63"/>
      <c r="Z262" s="63"/>
      <c r="AA262" s="63"/>
      <c r="AB262" s="63"/>
      <c r="AC262" s="63"/>
      <c r="AD262" s="63"/>
      <c r="AE262" s="63"/>
      <c r="AF262" s="63"/>
      <c r="AG262" s="63"/>
      <c r="AH262" s="63"/>
      <c r="AI262" s="63"/>
      <c r="AJ262" s="63"/>
      <c r="AK262" s="63"/>
      <c r="AL262" s="63"/>
      <c r="AM262" s="63"/>
      <c r="AN262" s="63"/>
      <c r="AO262" s="63"/>
      <c r="AP262" s="63"/>
    </row>
    <row r="263" spans="1:42" s="60" customFormat="1" x14ac:dyDescent="0.2">
      <c r="A263" s="5"/>
      <c r="B263" s="5"/>
      <c r="C263" s="144"/>
      <c r="D263" s="65"/>
      <c r="E263" s="5"/>
      <c r="F263" s="190"/>
      <c r="G263" s="278"/>
      <c r="H263" s="139"/>
      <c r="I263" s="139"/>
      <c r="J263" s="139"/>
      <c r="K263" s="63"/>
      <c r="L263" s="63"/>
      <c r="M263" s="63"/>
      <c r="N263" s="63"/>
      <c r="O263" s="63"/>
      <c r="P263" s="63"/>
      <c r="Q263" s="63"/>
      <c r="R263" s="63"/>
      <c r="S263" s="63"/>
      <c r="T263" s="63"/>
      <c r="U263" s="63"/>
      <c r="V263" s="63"/>
      <c r="W263" s="63"/>
      <c r="X263" s="63"/>
      <c r="Y263" s="63"/>
      <c r="Z263" s="63"/>
      <c r="AA263" s="63"/>
      <c r="AB263" s="63"/>
      <c r="AC263" s="63"/>
      <c r="AD263" s="63"/>
      <c r="AE263" s="63"/>
      <c r="AF263" s="63"/>
      <c r="AG263" s="63"/>
      <c r="AH263" s="63"/>
      <c r="AI263" s="63"/>
      <c r="AJ263" s="63"/>
      <c r="AK263" s="63"/>
      <c r="AL263" s="63"/>
      <c r="AM263" s="63"/>
      <c r="AN263" s="63"/>
      <c r="AO263" s="63"/>
      <c r="AP263" s="63"/>
    </row>
    <row r="264" spans="1:42" s="60" customFormat="1" x14ac:dyDescent="0.2">
      <c r="A264" s="5"/>
      <c r="B264" s="5"/>
      <c r="C264" s="144"/>
      <c r="D264" s="65"/>
      <c r="E264" s="5"/>
      <c r="F264" s="190"/>
      <c r="G264" s="278"/>
      <c r="H264" s="139"/>
      <c r="I264" s="139"/>
      <c r="J264" s="139"/>
      <c r="K264" s="63"/>
      <c r="L264" s="63"/>
      <c r="M264" s="63"/>
      <c r="N264" s="63"/>
      <c r="O264" s="63"/>
      <c r="P264" s="63"/>
      <c r="Q264" s="63"/>
      <c r="R264" s="63"/>
      <c r="S264" s="63"/>
      <c r="T264" s="63"/>
      <c r="U264" s="63"/>
      <c r="V264" s="63"/>
      <c r="W264" s="63"/>
      <c r="X264" s="63"/>
      <c r="Y264" s="63"/>
      <c r="Z264" s="63"/>
      <c r="AA264" s="63"/>
      <c r="AB264" s="63"/>
      <c r="AC264" s="63"/>
      <c r="AD264" s="63"/>
      <c r="AE264" s="63"/>
      <c r="AF264" s="63"/>
      <c r="AG264" s="63"/>
      <c r="AH264" s="63"/>
      <c r="AI264" s="63"/>
      <c r="AJ264" s="63"/>
      <c r="AK264" s="63"/>
      <c r="AL264" s="63"/>
      <c r="AM264" s="63"/>
      <c r="AN264" s="63"/>
      <c r="AO264" s="63"/>
      <c r="AP264" s="63"/>
    </row>
    <row r="265" spans="1:42" s="60" customFormat="1" x14ac:dyDescent="0.2">
      <c r="A265" s="5"/>
      <c r="B265" s="5"/>
      <c r="C265" s="144"/>
      <c r="D265" s="65"/>
      <c r="E265" s="5"/>
      <c r="F265" s="190"/>
      <c r="G265" s="278"/>
      <c r="H265" s="139"/>
      <c r="I265" s="139"/>
      <c r="J265" s="139"/>
      <c r="K265" s="63"/>
      <c r="L265" s="63"/>
      <c r="M265" s="63"/>
      <c r="N265" s="63"/>
      <c r="O265" s="63"/>
      <c r="P265" s="63"/>
      <c r="Q265" s="63"/>
      <c r="R265" s="63"/>
      <c r="S265" s="63"/>
      <c r="T265" s="63"/>
      <c r="U265" s="63"/>
      <c r="V265" s="63"/>
      <c r="W265" s="63"/>
      <c r="X265" s="63"/>
      <c r="Y265" s="63"/>
      <c r="Z265" s="63"/>
      <c r="AA265" s="63"/>
      <c r="AB265" s="63"/>
      <c r="AC265" s="63"/>
      <c r="AD265" s="63"/>
      <c r="AE265" s="63"/>
      <c r="AF265" s="63"/>
      <c r="AG265" s="63"/>
      <c r="AH265" s="63"/>
      <c r="AI265" s="63"/>
      <c r="AJ265" s="63"/>
      <c r="AK265" s="63"/>
      <c r="AL265" s="63"/>
      <c r="AM265" s="63"/>
      <c r="AN265" s="63"/>
      <c r="AO265" s="63"/>
      <c r="AP265" s="63"/>
    </row>
    <row r="266" spans="1:42" s="60" customFormat="1" x14ac:dyDescent="0.2">
      <c r="A266" s="5"/>
      <c r="B266" s="5"/>
      <c r="C266" s="144"/>
      <c r="D266" s="65"/>
      <c r="E266" s="5"/>
      <c r="F266" s="190"/>
      <c r="G266" s="278"/>
      <c r="H266" s="139"/>
      <c r="I266" s="139"/>
      <c r="J266" s="139"/>
      <c r="K266" s="63"/>
      <c r="L266" s="63"/>
      <c r="M266" s="63"/>
      <c r="N266" s="63"/>
      <c r="O266" s="63"/>
      <c r="P266" s="63"/>
      <c r="Q266" s="63"/>
      <c r="R266" s="63"/>
      <c r="S266" s="63"/>
      <c r="T266" s="63"/>
      <c r="U266" s="63"/>
      <c r="V266" s="63"/>
      <c r="W266" s="63"/>
      <c r="X266" s="63"/>
      <c r="Y266" s="63"/>
      <c r="Z266" s="63"/>
      <c r="AA266" s="63"/>
      <c r="AB266" s="63"/>
      <c r="AC266" s="63"/>
      <c r="AD266" s="63"/>
      <c r="AE266" s="63"/>
      <c r="AF266" s="63"/>
      <c r="AG266" s="63"/>
      <c r="AH266" s="63"/>
      <c r="AI266" s="63"/>
      <c r="AJ266" s="63"/>
      <c r="AK266" s="63"/>
      <c r="AL266" s="63"/>
      <c r="AM266" s="63"/>
      <c r="AN266" s="63"/>
      <c r="AO266" s="63"/>
      <c r="AP266" s="63"/>
    </row>
    <row r="267" spans="1:42" s="60" customFormat="1" x14ac:dyDescent="0.2">
      <c r="A267" s="5"/>
      <c r="B267" s="5"/>
      <c r="C267" s="144"/>
      <c r="D267" s="65"/>
      <c r="E267" s="5"/>
      <c r="F267" s="190"/>
      <c r="G267" s="278"/>
      <c r="H267" s="139"/>
      <c r="I267" s="139"/>
      <c r="J267" s="139"/>
      <c r="K267" s="63"/>
      <c r="L267" s="63"/>
      <c r="M267" s="63"/>
      <c r="N267" s="63"/>
      <c r="O267" s="63"/>
      <c r="P267" s="63"/>
      <c r="Q267" s="63"/>
      <c r="R267" s="63"/>
      <c r="S267" s="63"/>
      <c r="T267" s="63"/>
      <c r="U267" s="63"/>
      <c r="V267" s="63"/>
      <c r="W267" s="63"/>
      <c r="X267" s="63"/>
      <c r="Y267" s="63"/>
      <c r="Z267" s="63"/>
      <c r="AA267" s="63"/>
      <c r="AB267" s="63"/>
      <c r="AC267" s="63"/>
      <c r="AD267" s="63"/>
      <c r="AE267" s="63"/>
      <c r="AF267" s="63"/>
      <c r="AG267" s="63"/>
      <c r="AH267" s="63"/>
      <c r="AI267" s="63"/>
      <c r="AJ267" s="63"/>
      <c r="AK267" s="63"/>
      <c r="AL267" s="63"/>
      <c r="AM267" s="63"/>
      <c r="AN267" s="63"/>
      <c r="AO267" s="63"/>
      <c r="AP267" s="63"/>
    </row>
    <row r="268" spans="1:42" s="60" customFormat="1" x14ac:dyDescent="0.2">
      <c r="A268" s="5"/>
      <c r="B268" s="5"/>
      <c r="C268" s="144"/>
      <c r="D268" s="65"/>
      <c r="E268" s="5"/>
      <c r="F268" s="190"/>
      <c r="G268" s="278"/>
      <c r="H268" s="139"/>
      <c r="I268" s="139"/>
      <c r="J268" s="139"/>
      <c r="K268" s="63"/>
      <c r="L268" s="63"/>
      <c r="M268" s="63"/>
      <c r="N268" s="63"/>
      <c r="O268" s="63"/>
      <c r="P268" s="63"/>
      <c r="Q268" s="63"/>
      <c r="R268" s="63"/>
      <c r="S268" s="63"/>
      <c r="T268" s="63"/>
      <c r="U268" s="63"/>
      <c r="V268" s="63"/>
      <c r="W268" s="63"/>
      <c r="X268" s="63"/>
      <c r="Y268" s="63"/>
      <c r="Z268" s="63"/>
      <c r="AA268" s="63"/>
      <c r="AB268" s="63"/>
      <c r="AC268" s="63"/>
      <c r="AD268" s="63"/>
      <c r="AE268" s="63"/>
      <c r="AF268" s="63"/>
      <c r="AG268" s="63"/>
      <c r="AH268" s="63"/>
      <c r="AI268" s="63"/>
      <c r="AJ268" s="63"/>
      <c r="AK268" s="63"/>
      <c r="AL268" s="63"/>
      <c r="AM268" s="63"/>
      <c r="AN268" s="63"/>
      <c r="AO268" s="63"/>
      <c r="AP268" s="63"/>
    </row>
    <row r="269" spans="1:42" s="60" customFormat="1" x14ac:dyDescent="0.2">
      <c r="A269" s="5"/>
      <c r="B269" s="5"/>
      <c r="C269" s="144"/>
      <c r="D269" s="65"/>
      <c r="E269" s="5"/>
      <c r="F269" s="190"/>
      <c r="G269" s="278"/>
      <c r="H269" s="139"/>
      <c r="I269" s="139"/>
      <c r="J269" s="139"/>
      <c r="K269" s="63"/>
      <c r="L269" s="63"/>
      <c r="M269" s="63"/>
      <c r="N269" s="63"/>
      <c r="O269" s="63"/>
      <c r="P269" s="63"/>
      <c r="Q269" s="63"/>
      <c r="R269" s="63"/>
      <c r="S269" s="63"/>
      <c r="T269" s="63"/>
      <c r="U269" s="63"/>
      <c r="V269" s="63"/>
      <c r="W269" s="63"/>
      <c r="X269" s="63"/>
      <c r="Y269" s="63"/>
      <c r="Z269" s="63"/>
      <c r="AA269" s="63"/>
      <c r="AB269" s="63"/>
      <c r="AC269" s="63"/>
      <c r="AD269" s="63"/>
      <c r="AE269" s="63"/>
      <c r="AF269" s="63"/>
      <c r="AG269" s="63"/>
      <c r="AH269" s="63"/>
      <c r="AI269" s="63"/>
      <c r="AJ269" s="63"/>
      <c r="AK269" s="63"/>
      <c r="AL269" s="63"/>
      <c r="AM269" s="63"/>
      <c r="AN269" s="63"/>
      <c r="AO269" s="63"/>
      <c r="AP269" s="63"/>
    </row>
    <row r="270" spans="1:42" s="60" customFormat="1" x14ac:dyDescent="0.2">
      <c r="A270" s="5"/>
      <c r="B270" s="5"/>
      <c r="C270" s="144"/>
      <c r="D270" s="65"/>
      <c r="E270" s="5"/>
      <c r="F270" s="190"/>
      <c r="G270" s="278"/>
      <c r="H270" s="139"/>
      <c r="I270" s="139"/>
      <c r="J270" s="139"/>
      <c r="K270" s="63"/>
      <c r="L270" s="63"/>
      <c r="M270" s="63"/>
      <c r="N270" s="63"/>
      <c r="O270" s="63"/>
      <c r="P270" s="63"/>
      <c r="Q270" s="63"/>
      <c r="R270" s="63"/>
      <c r="S270" s="63"/>
      <c r="T270" s="63"/>
      <c r="U270" s="63"/>
      <c r="V270" s="63"/>
      <c r="W270" s="63"/>
      <c r="X270" s="63"/>
      <c r="Y270" s="63"/>
      <c r="Z270" s="63"/>
      <c r="AA270" s="63"/>
      <c r="AB270" s="63"/>
      <c r="AC270" s="63"/>
      <c r="AD270" s="63"/>
      <c r="AE270" s="63"/>
      <c r="AF270" s="63"/>
      <c r="AG270" s="63"/>
      <c r="AH270" s="63"/>
      <c r="AI270" s="63"/>
      <c r="AJ270" s="63"/>
      <c r="AK270" s="63"/>
      <c r="AL270" s="63"/>
      <c r="AM270" s="63"/>
      <c r="AN270" s="63"/>
      <c r="AO270" s="63"/>
      <c r="AP270" s="63"/>
    </row>
    <row r="271" spans="1:42" s="60" customFormat="1" x14ac:dyDescent="0.2">
      <c r="A271" s="5"/>
      <c r="B271" s="5"/>
      <c r="C271" s="144"/>
      <c r="D271" s="65"/>
      <c r="E271" s="5"/>
      <c r="F271" s="190"/>
      <c r="G271" s="278"/>
      <c r="H271" s="139"/>
      <c r="I271" s="139"/>
      <c r="J271" s="139"/>
      <c r="K271" s="63"/>
      <c r="L271" s="63"/>
      <c r="M271" s="63"/>
      <c r="N271" s="63"/>
      <c r="O271" s="63"/>
      <c r="P271" s="63"/>
      <c r="Q271" s="63"/>
      <c r="R271" s="63"/>
      <c r="S271" s="63"/>
      <c r="T271" s="63"/>
      <c r="U271" s="63"/>
      <c r="V271" s="63"/>
      <c r="W271" s="63"/>
      <c r="X271" s="63"/>
      <c r="Y271" s="63"/>
      <c r="Z271" s="63"/>
      <c r="AA271" s="63"/>
      <c r="AB271" s="63"/>
      <c r="AC271" s="63"/>
      <c r="AD271" s="63"/>
      <c r="AE271" s="63"/>
      <c r="AF271" s="63"/>
      <c r="AG271" s="63"/>
      <c r="AH271" s="63"/>
      <c r="AI271" s="63"/>
      <c r="AJ271" s="63"/>
      <c r="AK271" s="63"/>
      <c r="AL271" s="63"/>
      <c r="AM271" s="63"/>
      <c r="AN271" s="63"/>
      <c r="AO271" s="63"/>
      <c r="AP271" s="63"/>
    </row>
    <row r="272" spans="1:42" s="60" customFormat="1" x14ac:dyDescent="0.2">
      <c r="A272" s="5"/>
      <c r="B272" s="5"/>
      <c r="C272" s="144"/>
      <c r="D272" s="65"/>
      <c r="E272" s="5"/>
      <c r="F272" s="190"/>
      <c r="G272" s="278"/>
      <c r="H272" s="139"/>
      <c r="I272" s="139"/>
      <c r="J272" s="139"/>
      <c r="K272" s="63"/>
      <c r="L272" s="63"/>
      <c r="M272" s="63"/>
      <c r="N272" s="63"/>
      <c r="O272" s="63"/>
      <c r="P272" s="63"/>
      <c r="Q272" s="63"/>
      <c r="R272" s="63"/>
      <c r="S272" s="63"/>
      <c r="T272" s="63"/>
      <c r="U272" s="63"/>
      <c r="V272" s="63"/>
      <c r="W272" s="63"/>
      <c r="X272" s="63"/>
      <c r="Y272" s="63"/>
      <c r="Z272" s="63"/>
      <c r="AA272" s="63"/>
      <c r="AB272" s="63"/>
      <c r="AC272" s="63"/>
      <c r="AD272" s="63"/>
      <c r="AE272" s="63"/>
      <c r="AF272" s="63"/>
      <c r="AG272" s="63"/>
      <c r="AH272" s="63"/>
      <c r="AI272" s="63"/>
      <c r="AJ272" s="63"/>
      <c r="AK272" s="63"/>
      <c r="AL272" s="63"/>
      <c r="AM272" s="63"/>
      <c r="AN272" s="63"/>
      <c r="AO272" s="63"/>
      <c r="AP272" s="63"/>
    </row>
    <row r="273" spans="1:42" s="60" customFormat="1" x14ac:dyDescent="0.2">
      <c r="A273" s="5"/>
      <c r="B273" s="5"/>
      <c r="C273" s="144"/>
      <c r="D273" s="65"/>
      <c r="E273" s="5"/>
      <c r="F273" s="190"/>
      <c r="G273" s="278"/>
      <c r="H273" s="139"/>
      <c r="I273" s="139"/>
      <c r="J273" s="139"/>
      <c r="K273" s="63"/>
      <c r="L273" s="63"/>
      <c r="M273" s="63"/>
      <c r="N273" s="63"/>
      <c r="O273" s="63"/>
      <c r="P273" s="63"/>
      <c r="Q273" s="63"/>
      <c r="R273" s="63"/>
      <c r="S273" s="63"/>
      <c r="T273" s="63"/>
      <c r="U273" s="63"/>
      <c r="V273" s="63"/>
      <c r="W273" s="63"/>
      <c r="X273" s="63"/>
      <c r="Y273" s="63"/>
      <c r="Z273" s="63"/>
      <c r="AA273" s="63"/>
      <c r="AB273" s="63"/>
      <c r="AC273" s="63"/>
      <c r="AD273" s="63"/>
      <c r="AE273" s="63"/>
      <c r="AF273" s="63"/>
      <c r="AG273" s="63"/>
      <c r="AH273" s="63"/>
      <c r="AI273" s="63"/>
      <c r="AJ273" s="63"/>
      <c r="AK273" s="63"/>
      <c r="AL273" s="63"/>
      <c r="AM273" s="63"/>
      <c r="AN273" s="63"/>
      <c r="AO273" s="63"/>
      <c r="AP273" s="63"/>
    </row>
    <row r="274" spans="1:42" s="60" customFormat="1" x14ac:dyDescent="0.2">
      <c r="A274" s="5"/>
      <c r="B274" s="5"/>
      <c r="C274" s="144"/>
      <c r="D274" s="65"/>
      <c r="E274" s="5"/>
      <c r="F274" s="190"/>
      <c r="G274" s="278"/>
      <c r="H274" s="139"/>
      <c r="I274" s="139"/>
      <c r="J274" s="139"/>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c r="AN274" s="63"/>
      <c r="AO274" s="63"/>
      <c r="AP274" s="63"/>
    </row>
    <row r="275" spans="1:42" s="60" customFormat="1" x14ac:dyDescent="0.2">
      <c r="A275" s="5"/>
      <c r="B275" s="5"/>
      <c r="C275" s="144"/>
      <c r="D275" s="65"/>
      <c r="E275" s="5"/>
      <c r="F275" s="190"/>
      <c r="G275" s="278"/>
      <c r="H275" s="139"/>
      <c r="I275" s="139"/>
      <c r="J275" s="139"/>
      <c r="K275" s="63"/>
      <c r="L275" s="63"/>
      <c r="M275" s="63"/>
      <c r="N275" s="63"/>
      <c r="O275" s="63"/>
      <c r="P275" s="63"/>
      <c r="Q275" s="63"/>
      <c r="R275" s="63"/>
      <c r="S275" s="63"/>
      <c r="T275" s="63"/>
      <c r="U275" s="63"/>
      <c r="V275" s="63"/>
      <c r="W275" s="63"/>
      <c r="X275" s="63"/>
      <c r="Y275" s="63"/>
      <c r="Z275" s="63"/>
      <c r="AA275" s="63"/>
      <c r="AB275" s="63"/>
      <c r="AC275" s="63"/>
      <c r="AD275" s="63"/>
      <c r="AE275" s="63"/>
      <c r="AF275" s="63"/>
      <c r="AG275" s="63"/>
      <c r="AH275" s="63"/>
      <c r="AI275" s="63"/>
      <c r="AJ275" s="63"/>
      <c r="AK275" s="63"/>
      <c r="AL275" s="63"/>
      <c r="AM275" s="63"/>
      <c r="AN275" s="63"/>
      <c r="AO275" s="63"/>
      <c r="AP275" s="63"/>
    </row>
    <row r="276" spans="1:42" s="60" customFormat="1" x14ac:dyDescent="0.2">
      <c r="A276" s="5"/>
      <c r="B276" s="5"/>
      <c r="C276" s="144"/>
      <c r="D276" s="65"/>
      <c r="E276" s="5"/>
      <c r="F276" s="190"/>
      <c r="G276" s="278"/>
      <c r="H276" s="139"/>
      <c r="I276" s="139"/>
      <c r="J276" s="139"/>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3"/>
      <c r="AO276" s="63"/>
      <c r="AP276" s="63"/>
    </row>
    <row r="277" spans="1:42" s="60" customFormat="1" x14ac:dyDescent="0.2">
      <c r="A277" s="5"/>
      <c r="B277" s="5"/>
      <c r="C277" s="144"/>
      <c r="D277" s="65"/>
      <c r="E277" s="5"/>
      <c r="F277" s="190"/>
      <c r="G277" s="278"/>
      <c r="H277" s="139"/>
      <c r="I277" s="139"/>
      <c r="J277" s="139"/>
      <c r="K277" s="63"/>
      <c r="L277" s="63"/>
      <c r="M277" s="63"/>
      <c r="N277" s="63"/>
      <c r="O277" s="63"/>
      <c r="P277" s="63"/>
      <c r="Q277" s="63"/>
      <c r="R277" s="63"/>
      <c r="S277" s="63"/>
      <c r="T277" s="63"/>
      <c r="U277" s="63"/>
      <c r="V277" s="63"/>
      <c r="W277" s="63"/>
      <c r="X277" s="63"/>
      <c r="Y277" s="63"/>
      <c r="Z277" s="63"/>
      <c r="AA277" s="63"/>
      <c r="AB277" s="63"/>
      <c r="AC277" s="63"/>
      <c r="AD277" s="63"/>
      <c r="AE277" s="63"/>
      <c r="AF277" s="63"/>
      <c r="AG277" s="63"/>
      <c r="AH277" s="63"/>
      <c r="AI277" s="63"/>
      <c r="AJ277" s="63"/>
      <c r="AK277" s="63"/>
      <c r="AL277" s="63"/>
      <c r="AM277" s="63"/>
      <c r="AN277" s="63"/>
      <c r="AO277" s="63"/>
      <c r="AP277" s="63"/>
    </row>
    <row r="278" spans="1:42" s="60" customFormat="1" x14ac:dyDescent="0.2">
      <c r="A278" s="5"/>
      <c r="B278" s="5"/>
      <c r="C278" s="144"/>
      <c r="D278" s="65"/>
      <c r="E278" s="5"/>
      <c r="F278" s="190"/>
      <c r="G278" s="278"/>
      <c r="H278" s="139"/>
      <c r="I278" s="139"/>
      <c r="J278" s="139"/>
      <c r="K278" s="63"/>
      <c r="L278" s="63"/>
      <c r="M278" s="63"/>
      <c r="N278" s="63"/>
      <c r="O278" s="63"/>
      <c r="P278" s="63"/>
      <c r="Q278" s="63"/>
      <c r="R278" s="63"/>
      <c r="S278" s="63"/>
      <c r="T278" s="63"/>
      <c r="U278" s="63"/>
      <c r="V278" s="63"/>
      <c r="W278" s="63"/>
      <c r="X278" s="63"/>
      <c r="Y278" s="63"/>
      <c r="Z278" s="63"/>
      <c r="AA278" s="63"/>
      <c r="AB278" s="63"/>
      <c r="AC278" s="63"/>
      <c r="AD278" s="63"/>
      <c r="AE278" s="63"/>
      <c r="AF278" s="63"/>
      <c r="AG278" s="63"/>
      <c r="AH278" s="63"/>
      <c r="AI278" s="63"/>
      <c r="AJ278" s="63"/>
      <c r="AK278" s="63"/>
      <c r="AL278" s="63"/>
      <c r="AM278" s="63"/>
      <c r="AN278" s="63"/>
      <c r="AO278" s="63"/>
      <c r="AP278" s="63"/>
    </row>
    <row r="279" spans="1:42" s="60" customFormat="1" x14ac:dyDescent="0.2">
      <c r="A279" s="5"/>
      <c r="B279" s="5"/>
      <c r="C279" s="144"/>
      <c r="D279" s="65"/>
      <c r="E279" s="5"/>
      <c r="F279" s="190"/>
      <c r="G279" s="278"/>
      <c r="H279" s="139"/>
      <c r="I279" s="139"/>
      <c r="J279" s="139"/>
      <c r="K279" s="63"/>
      <c r="L279" s="63"/>
      <c r="M279" s="63"/>
      <c r="N279" s="63"/>
      <c r="O279" s="63"/>
      <c r="P279" s="63"/>
      <c r="Q279" s="63"/>
      <c r="R279" s="63"/>
      <c r="S279" s="63"/>
      <c r="T279" s="63"/>
      <c r="U279" s="63"/>
      <c r="V279" s="63"/>
      <c r="W279" s="63"/>
      <c r="X279" s="63"/>
      <c r="Y279" s="63"/>
      <c r="Z279" s="63"/>
      <c r="AA279" s="63"/>
      <c r="AB279" s="63"/>
      <c r="AC279" s="63"/>
      <c r="AD279" s="63"/>
      <c r="AE279" s="63"/>
      <c r="AF279" s="63"/>
      <c r="AG279" s="63"/>
      <c r="AH279" s="63"/>
      <c r="AI279" s="63"/>
      <c r="AJ279" s="63"/>
      <c r="AK279" s="63"/>
      <c r="AL279" s="63"/>
      <c r="AM279" s="63"/>
      <c r="AN279" s="63"/>
      <c r="AO279" s="63"/>
      <c r="AP279" s="63"/>
    </row>
    <row r="280" spans="1:42" s="60" customFormat="1" x14ac:dyDescent="0.2">
      <c r="A280" s="5"/>
      <c r="B280" s="5"/>
      <c r="C280" s="144"/>
      <c r="D280" s="65"/>
      <c r="E280" s="5"/>
      <c r="F280" s="190"/>
      <c r="G280" s="278"/>
      <c r="H280" s="139"/>
      <c r="I280" s="139"/>
      <c r="J280" s="139"/>
      <c r="K280" s="63"/>
      <c r="L280" s="63"/>
      <c r="M280" s="63"/>
      <c r="N280" s="63"/>
      <c r="O280" s="63"/>
      <c r="P280" s="63"/>
      <c r="Q280" s="63"/>
      <c r="R280" s="63"/>
      <c r="S280" s="63"/>
      <c r="T280" s="63"/>
      <c r="U280" s="63"/>
      <c r="V280" s="63"/>
      <c r="W280" s="63"/>
      <c r="X280" s="63"/>
      <c r="Y280" s="63"/>
      <c r="Z280" s="63"/>
      <c r="AA280" s="63"/>
      <c r="AB280" s="63"/>
      <c r="AC280" s="63"/>
      <c r="AD280" s="63"/>
      <c r="AE280" s="63"/>
      <c r="AF280" s="63"/>
      <c r="AG280" s="63"/>
      <c r="AH280" s="63"/>
      <c r="AI280" s="63"/>
      <c r="AJ280" s="63"/>
      <c r="AK280" s="63"/>
      <c r="AL280" s="63"/>
      <c r="AM280" s="63"/>
      <c r="AN280" s="63"/>
      <c r="AO280" s="63"/>
      <c r="AP280" s="63"/>
    </row>
    <row r="281" spans="1:42" s="60" customFormat="1" x14ac:dyDescent="0.2">
      <c r="A281" s="5"/>
      <c r="B281" s="5"/>
      <c r="C281" s="144"/>
      <c r="D281" s="65"/>
      <c r="E281" s="5"/>
      <c r="F281" s="190"/>
      <c r="G281" s="278"/>
      <c r="H281" s="139"/>
      <c r="I281" s="139"/>
      <c r="J281" s="139"/>
      <c r="K281" s="63"/>
      <c r="L281" s="63"/>
      <c r="M281" s="63"/>
      <c r="N281" s="63"/>
      <c r="O281" s="63"/>
      <c r="P281" s="63"/>
      <c r="Q281" s="63"/>
      <c r="R281" s="63"/>
      <c r="S281" s="63"/>
      <c r="T281" s="63"/>
      <c r="U281" s="63"/>
      <c r="V281" s="63"/>
      <c r="W281" s="63"/>
      <c r="X281" s="63"/>
      <c r="Y281" s="63"/>
      <c r="Z281" s="63"/>
      <c r="AA281" s="63"/>
      <c r="AB281" s="63"/>
      <c r="AC281" s="63"/>
      <c r="AD281" s="63"/>
      <c r="AE281" s="63"/>
      <c r="AF281" s="63"/>
      <c r="AG281" s="63"/>
      <c r="AH281" s="63"/>
      <c r="AI281" s="63"/>
      <c r="AJ281" s="63"/>
      <c r="AK281" s="63"/>
      <c r="AL281" s="63"/>
      <c r="AM281" s="63"/>
      <c r="AN281" s="63"/>
      <c r="AO281" s="63"/>
      <c r="AP281" s="63"/>
    </row>
    <row r="282" spans="1:42" s="60" customFormat="1" x14ac:dyDescent="0.2">
      <c r="A282" s="5"/>
      <c r="B282" s="5"/>
      <c r="C282" s="144"/>
      <c r="D282" s="65"/>
      <c r="E282" s="5"/>
      <c r="F282" s="190"/>
      <c r="G282" s="278"/>
      <c r="H282" s="139"/>
      <c r="I282" s="139"/>
      <c r="J282" s="139"/>
      <c r="K282" s="63"/>
      <c r="L282" s="63"/>
      <c r="M282" s="63"/>
      <c r="N282" s="63"/>
      <c r="O282" s="63"/>
      <c r="P282" s="63"/>
      <c r="Q282" s="63"/>
      <c r="R282" s="63"/>
      <c r="S282" s="63"/>
      <c r="T282" s="63"/>
      <c r="U282" s="63"/>
      <c r="V282" s="63"/>
      <c r="W282" s="63"/>
      <c r="X282" s="63"/>
      <c r="Y282" s="63"/>
      <c r="Z282" s="63"/>
      <c r="AA282" s="63"/>
      <c r="AB282" s="63"/>
      <c r="AC282" s="63"/>
      <c r="AD282" s="63"/>
      <c r="AE282" s="63"/>
      <c r="AF282" s="63"/>
      <c r="AG282" s="63"/>
      <c r="AH282" s="63"/>
      <c r="AI282" s="63"/>
      <c r="AJ282" s="63"/>
      <c r="AK282" s="63"/>
      <c r="AL282" s="63"/>
      <c r="AM282" s="63"/>
      <c r="AN282" s="63"/>
      <c r="AO282" s="63"/>
      <c r="AP282" s="63"/>
    </row>
    <row r="283" spans="1:42" s="60" customFormat="1" x14ac:dyDescent="0.2">
      <c r="A283" s="5"/>
      <c r="B283" s="5"/>
      <c r="C283" s="144"/>
      <c r="D283" s="65"/>
      <c r="E283" s="5"/>
      <c r="F283" s="190"/>
      <c r="G283" s="278"/>
      <c r="H283" s="139"/>
      <c r="I283" s="139"/>
      <c r="J283" s="139"/>
      <c r="K283" s="63"/>
      <c r="L283" s="63"/>
      <c r="M283" s="63"/>
      <c r="N283" s="63"/>
      <c r="O283" s="63"/>
      <c r="P283" s="63"/>
      <c r="Q283" s="63"/>
      <c r="R283" s="63"/>
      <c r="S283" s="63"/>
      <c r="T283" s="63"/>
      <c r="U283" s="63"/>
      <c r="V283" s="63"/>
      <c r="W283" s="63"/>
      <c r="X283" s="63"/>
      <c r="Y283" s="63"/>
      <c r="Z283" s="63"/>
      <c r="AA283" s="63"/>
      <c r="AB283" s="63"/>
      <c r="AC283" s="63"/>
      <c r="AD283" s="63"/>
      <c r="AE283" s="63"/>
      <c r="AF283" s="63"/>
      <c r="AG283" s="63"/>
      <c r="AH283" s="63"/>
      <c r="AI283" s="63"/>
      <c r="AJ283" s="63"/>
      <c r="AK283" s="63"/>
      <c r="AL283" s="63"/>
      <c r="AM283" s="63"/>
      <c r="AN283" s="63"/>
      <c r="AO283" s="63"/>
      <c r="AP283" s="63"/>
    </row>
    <row r="284" spans="1:42" s="60" customFormat="1" x14ac:dyDescent="0.2">
      <c r="A284" s="5"/>
      <c r="B284" s="5"/>
      <c r="C284" s="144"/>
      <c r="D284" s="65"/>
      <c r="E284" s="5"/>
      <c r="F284" s="190"/>
      <c r="G284" s="278"/>
      <c r="H284" s="139"/>
      <c r="I284" s="139"/>
      <c r="J284" s="139"/>
      <c r="K284" s="63"/>
      <c r="L284" s="63"/>
      <c r="M284" s="63"/>
      <c r="N284" s="63"/>
      <c r="O284" s="63"/>
      <c r="P284" s="63"/>
      <c r="Q284" s="63"/>
      <c r="R284" s="63"/>
      <c r="S284" s="63"/>
      <c r="T284" s="63"/>
      <c r="U284" s="63"/>
      <c r="V284" s="63"/>
      <c r="W284" s="63"/>
      <c r="X284" s="63"/>
      <c r="Y284" s="63"/>
      <c r="Z284" s="63"/>
      <c r="AA284" s="63"/>
      <c r="AB284" s="63"/>
      <c r="AC284" s="63"/>
      <c r="AD284" s="63"/>
      <c r="AE284" s="63"/>
      <c r="AF284" s="63"/>
      <c r="AG284" s="63"/>
      <c r="AH284" s="63"/>
      <c r="AI284" s="63"/>
      <c r="AJ284" s="63"/>
      <c r="AK284" s="63"/>
      <c r="AL284" s="63"/>
      <c r="AM284" s="63"/>
      <c r="AN284" s="63"/>
      <c r="AO284" s="63"/>
      <c r="AP284" s="63"/>
    </row>
    <row r="285" spans="1:42" s="60" customFormat="1" x14ac:dyDescent="0.2">
      <c r="A285" s="5"/>
      <c r="B285" s="5"/>
      <c r="C285" s="144"/>
      <c r="D285" s="65"/>
      <c r="E285" s="5"/>
      <c r="F285" s="190"/>
      <c r="G285" s="278"/>
      <c r="H285" s="139"/>
      <c r="I285" s="139"/>
      <c r="J285" s="139"/>
      <c r="K285" s="63"/>
      <c r="L285" s="63"/>
      <c r="M285" s="63"/>
      <c r="N285" s="63"/>
      <c r="O285" s="63"/>
      <c r="P285" s="63"/>
      <c r="Q285" s="63"/>
      <c r="R285" s="63"/>
      <c r="S285" s="63"/>
      <c r="T285" s="63"/>
      <c r="U285" s="63"/>
      <c r="V285" s="63"/>
      <c r="W285" s="63"/>
      <c r="X285" s="63"/>
      <c r="Y285" s="63"/>
      <c r="Z285" s="63"/>
      <c r="AA285" s="63"/>
      <c r="AB285" s="63"/>
      <c r="AC285" s="63"/>
      <c r="AD285" s="63"/>
      <c r="AE285" s="63"/>
      <c r="AF285" s="63"/>
      <c r="AG285" s="63"/>
      <c r="AH285" s="63"/>
      <c r="AI285" s="63"/>
      <c r="AJ285" s="63"/>
      <c r="AK285" s="63"/>
      <c r="AL285" s="63"/>
      <c r="AM285" s="63"/>
      <c r="AN285" s="63"/>
      <c r="AO285" s="63"/>
      <c r="AP285" s="63"/>
    </row>
    <row r="286" spans="1:42" s="60" customFormat="1" x14ac:dyDescent="0.2">
      <c r="A286" s="5"/>
      <c r="B286" s="5"/>
      <c r="C286" s="144"/>
      <c r="D286" s="65"/>
      <c r="E286" s="5"/>
      <c r="F286" s="190"/>
      <c r="G286" s="278"/>
      <c r="H286" s="139"/>
      <c r="I286" s="139"/>
      <c r="J286" s="139"/>
      <c r="K286" s="63"/>
      <c r="L286" s="63"/>
      <c r="M286" s="63"/>
      <c r="N286" s="63"/>
      <c r="O286" s="63"/>
      <c r="P286" s="63"/>
      <c r="Q286" s="63"/>
      <c r="R286" s="63"/>
      <c r="S286" s="63"/>
      <c r="T286" s="63"/>
      <c r="U286" s="63"/>
      <c r="V286" s="63"/>
      <c r="W286" s="63"/>
      <c r="X286" s="63"/>
      <c r="Y286" s="63"/>
      <c r="Z286" s="63"/>
      <c r="AA286" s="63"/>
      <c r="AB286" s="63"/>
      <c r="AC286" s="63"/>
      <c r="AD286" s="63"/>
      <c r="AE286" s="63"/>
      <c r="AF286" s="63"/>
      <c r="AG286" s="63"/>
      <c r="AH286" s="63"/>
      <c r="AI286" s="63"/>
      <c r="AJ286" s="63"/>
      <c r="AK286" s="63"/>
      <c r="AL286" s="63"/>
      <c r="AM286" s="63"/>
      <c r="AN286" s="63"/>
      <c r="AO286" s="63"/>
      <c r="AP286" s="63"/>
    </row>
    <row r="287" spans="1:42" s="60" customFormat="1" x14ac:dyDescent="0.2">
      <c r="A287" s="5"/>
      <c r="B287" s="5"/>
      <c r="C287" s="144"/>
      <c r="D287" s="65"/>
      <c r="E287" s="5"/>
      <c r="F287" s="190"/>
      <c r="G287" s="278"/>
      <c r="H287" s="139"/>
      <c r="I287" s="139"/>
      <c r="J287" s="139"/>
      <c r="K287" s="63"/>
      <c r="L287" s="63"/>
      <c r="M287" s="63"/>
      <c r="N287" s="63"/>
      <c r="O287" s="63"/>
      <c r="P287" s="63"/>
      <c r="Q287" s="63"/>
      <c r="R287" s="63"/>
      <c r="S287" s="63"/>
      <c r="T287" s="63"/>
      <c r="U287" s="63"/>
      <c r="V287" s="63"/>
      <c r="W287" s="63"/>
      <c r="X287" s="63"/>
      <c r="Y287" s="63"/>
      <c r="Z287" s="63"/>
      <c r="AA287" s="63"/>
      <c r="AB287" s="63"/>
      <c r="AC287" s="63"/>
      <c r="AD287" s="63"/>
      <c r="AE287" s="63"/>
      <c r="AF287" s="63"/>
      <c r="AG287" s="63"/>
      <c r="AH287" s="63"/>
      <c r="AI287" s="63"/>
      <c r="AJ287" s="63"/>
      <c r="AK287" s="63"/>
      <c r="AL287" s="63"/>
      <c r="AM287" s="63"/>
      <c r="AN287" s="63"/>
      <c r="AO287" s="63"/>
      <c r="AP287" s="63"/>
    </row>
    <row r="288" spans="1:42" s="60" customFormat="1" x14ac:dyDescent="0.2">
      <c r="A288" s="5"/>
      <c r="B288" s="5"/>
      <c r="C288" s="144"/>
      <c r="D288" s="65"/>
      <c r="E288" s="5"/>
      <c r="F288" s="190"/>
      <c r="G288" s="278"/>
      <c r="H288" s="139"/>
      <c r="I288" s="139"/>
      <c r="J288" s="139"/>
      <c r="K288" s="63"/>
      <c r="L288" s="63"/>
      <c r="M288" s="63"/>
      <c r="N288" s="63"/>
      <c r="O288" s="63"/>
      <c r="P288" s="63"/>
      <c r="Q288" s="63"/>
      <c r="R288" s="63"/>
      <c r="S288" s="63"/>
      <c r="T288" s="63"/>
      <c r="U288" s="63"/>
      <c r="V288" s="63"/>
      <c r="W288" s="63"/>
      <c r="X288" s="63"/>
      <c r="Y288" s="63"/>
      <c r="Z288" s="63"/>
      <c r="AA288" s="63"/>
      <c r="AB288" s="63"/>
      <c r="AC288" s="63"/>
      <c r="AD288" s="63"/>
      <c r="AE288" s="63"/>
      <c r="AF288" s="63"/>
      <c r="AG288" s="63"/>
      <c r="AH288" s="63"/>
      <c r="AI288" s="63"/>
      <c r="AJ288" s="63"/>
      <c r="AK288" s="63"/>
      <c r="AL288" s="63"/>
      <c r="AM288" s="63"/>
      <c r="AN288" s="63"/>
      <c r="AO288" s="63"/>
      <c r="AP288" s="63"/>
    </row>
    <row r="289" spans="1:42" s="60" customFormat="1" x14ac:dyDescent="0.2">
      <c r="A289" s="5"/>
      <c r="B289" s="5"/>
      <c r="C289" s="144"/>
      <c r="D289" s="65"/>
      <c r="E289" s="5"/>
      <c r="F289" s="190"/>
      <c r="G289" s="278"/>
      <c r="H289" s="139"/>
      <c r="I289" s="139"/>
      <c r="J289" s="139"/>
      <c r="K289" s="63"/>
      <c r="L289" s="63"/>
      <c r="M289" s="63"/>
      <c r="N289" s="63"/>
      <c r="O289" s="63"/>
      <c r="P289" s="63"/>
      <c r="Q289" s="63"/>
      <c r="R289" s="63"/>
      <c r="S289" s="63"/>
      <c r="T289" s="63"/>
      <c r="U289" s="63"/>
      <c r="V289" s="63"/>
      <c r="W289" s="63"/>
      <c r="X289" s="63"/>
      <c r="Y289" s="63"/>
      <c r="Z289" s="63"/>
      <c r="AA289" s="63"/>
      <c r="AB289" s="63"/>
      <c r="AC289" s="63"/>
      <c r="AD289" s="63"/>
      <c r="AE289" s="63"/>
      <c r="AF289" s="63"/>
      <c r="AG289" s="63"/>
      <c r="AH289" s="63"/>
      <c r="AI289" s="63"/>
      <c r="AJ289" s="63"/>
      <c r="AK289" s="63"/>
      <c r="AL289" s="63"/>
      <c r="AM289" s="63"/>
      <c r="AN289" s="63"/>
      <c r="AO289" s="63"/>
      <c r="AP289" s="63"/>
    </row>
    <row r="290" spans="1:42" s="60" customFormat="1" x14ac:dyDescent="0.2">
      <c r="A290" s="5"/>
      <c r="B290" s="5"/>
      <c r="C290" s="144"/>
      <c r="D290" s="65"/>
      <c r="E290" s="5"/>
      <c r="F290" s="190"/>
      <c r="G290" s="278"/>
      <c r="H290" s="139"/>
      <c r="I290" s="139"/>
      <c r="J290" s="139"/>
      <c r="K290" s="63"/>
      <c r="L290" s="63"/>
      <c r="M290" s="63"/>
      <c r="N290" s="63"/>
      <c r="O290" s="63"/>
      <c r="P290" s="63"/>
      <c r="Q290" s="63"/>
      <c r="R290" s="63"/>
      <c r="S290" s="63"/>
      <c r="T290" s="63"/>
      <c r="U290" s="63"/>
      <c r="V290" s="63"/>
      <c r="W290" s="63"/>
      <c r="X290" s="63"/>
      <c r="Y290" s="63"/>
      <c r="Z290" s="63"/>
      <c r="AA290" s="63"/>
      <c r="AB290" s="63"/>
      <c r="AC290" s="63"/>
      <c r="AD290" s="63"/>
      <c r="AE290" s="63"/>
      <c r="AF290" s="63"/>
      <c r="AG290" s="63"/>
      <c r="AH290" s="63"/>
      <c r="AI290" s="63"/>
      <c r="AJ290" s="63"/>
      <c r="AK290" s="63"/>
      <c r="AL290" s="63"/>
      <c r="AM290" s="63"/>
      <c r="AN290" s="63"/>
      <c r="AO290" s="63"/>
      <c r="AP290" s="63"/>
    </row>
    <row r="291" spans="1:42" s="60" customFormat="1" x14ac:dyDescent="0.2">
      <c r="A291" s="5"/>
      <c r="B291" s="5"/>
      <c r="C291" s="144"/>
      <c r="D291" s="65"/>
      <c r="E291" s="5"/>
      <c r="F291" s="190"/>
      <c r="G291" s="278"/>
      <c r="H291" s="139"/>
      <c r="I291" s="139"/>
      <c r="J291" s="139"/>
      <c r="K291" s="63"/>
      <c r="L291" s="63"/>
      <c r="M291" s="63"/>
      <c r="N291" s="63"/>
      <c r="O291" s="63"/>
      <c r="P291" s="63"/>
      <c r="Q291" s="63"/>
      <c r="R291" s="63"/>
      <c r="S291" s="63"/>
      <c r="T291" s="63"/>
      <c r="U291" s="63"/>
      <c r="V291" s="63"/>
      <c r="W291" s="63"/>
      <c r="X291" s="63"/>
      <c r="Y291" s="63"/>
      <c r="Z291" s="63"/>
      <c r="AA291" s="63"/>
      <c r="AB291" s="63"/>
      <c r="AC291" s="63"/>
      <c r="AD291" s="63"/>
      <c r="AE291" s="63"/>
      <c r="AF291" s="63"/>
      <c r="AG291" s="63"/>
      <c r="AH291" s="63"/>
      <c r="AI291" s="63"/>
      <c r="AJ291" s="63"/>
      <c r="AK291" s="63"/>
      <c r="AL291" s="63"/>
      <c r="AM291" s="63"/>
      <c r="AN291" s="63"/>
      <c r="AO291" s="63"/>
      <c r="AP291" s="63"/>
    </row>
    <row r="292" spans="1:42" s="60" customFormat="1" x14ac:dyDescent="0.2">
      <c r="A292" s="5"/>
      <c r="B292" s="5"/>
      <c r="C292" s="144"/>
      <c r="D292" s="65"/>
      <c r="E292" s="5"/>
      <c r="F292" s="190"/>
      <c r="G292" s="278"/>
      <c r="H292" s="139"/>
      <c r="I292" s="139"/>
      <c r="J292" s="139"/>
      <c r="K292" s="63"/>
      <c r="L292" s="63"/>
      <c r="M292" s="63"/>
      <c r="N292" s="63"/>
      <c r="O292" s="63"/>
      <c r="P292" s="63"/>
      <c r="Q292" s="63"/>
      <c r="R292" s="63"/>
      <c r="S292" s="63"/>
      <c r="T292" s="63"/>
      <c r="U292" s="63"/>
      <c r="V292" s="63"/>
      <c r="W292" s="63"/>
      <c r="X292" s="63"/>
      <c r="Y292" s="63"/>
      <c r="Z292" s="63"/>
      <c r="AA292" s="63"/>
      <c r="AB292" s="63"/>
      <c r="AC292" s="63"/>
      <c r="AD292" s="63"/>
      <c r="AE292" s="63"/>
      <c r="AF292" s="63"/>
      <c r="AG292" s="63"/>
      <c r="AH292" s="63"/>
      <c r="AI292" s="63"/>
      <c r="AJ292" s="63"/>
      <c r="AK292" s="63"/>
      <c r="AL292" s="63"/>
      <c r="AM292" s="63"/>
      <c r="AN292" s="63"/>
      <c r="AO292" s="63"/>
      <c r="AP292" s="63"/>
    </row>
    <row r="293" spans="1:42" s="60" customFormat="1" x14ac:dyDescent="0.2">
      <c r="A293" s="5"/>
      <c r="B293" s="5"/>
      <c r="C293" s="144"/>
      <c r="D293" s="65"/>
      <c r="E293" s="5"/>
      <c r="F293" s="190"/>
      <c r="G293" s="278"/>
      <c r="H293" s="139"/>
      <c r="I293" s="139"/>
      <c r="J293" s="139"/>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3"/>
      <c r="AO293" s="63"/>
      <c r="AP293" s="63"/>
    </row>
    <row r="294" spans="1:42" s="60" customFormat="1" x14ac:dyDescent="0.2">
      <c r="A294" s="5"/>
      <c r="B294" s="5"/>
      <c r="C294" s="144"/>
      <c r="D294" s="65"/>
      <c r="E294" s="5"/>
      <c r="F294" s="190"/>
      <c r="G294" s="278"/>
      <c r="H294" s="139"/>
      <c r="I294" s="139"/>
      <c r="J294" s="139"/>
      <c r="K294" s="63"/>
      <c r="L294" s="63"/>
      <c r="M294" s="63"/>
      <c r="N294" s="63"/>
      <c r="O294" s="63"/>
      <c r="P294" s="63"/>
      <c r="Q294" s="63"/>
      <c r="R294" s="63"/>
      <c r="S294" s="63"/>
      <c r="T294" s="63"/>
      <c r="U294" s="63"/>
      <c r="V294" s="63"/>
      <c r="W294" s="63"/>
      <c r="X294" s="63"/>
      <c r="Y294" s="63"/>
      <c r="Z294" s="63"/>
      <c r="AA294" s="63"/>
      <c r="AB294" s="63"/>
      <c r="AC294" s="63"/>
      <c r="AD294" s="63"/>
      <c r="AE294" s="63"/>
      <c r="AF294" s="63"/>
      <c r="AG294" s="63"/>
      <c r="AH294" s="63"/>
      <c r="AI294" s="63"/>
      <c r="AJ294" s="63"/>
      <c r="AK294" s="63"/>
      <c r="AL294" s="63"/>
      <c r="AM294" s="63"/>
      <c r="AN294" s="63"/>
      <c r="AO294" s="63"/>
      <c r="AP294" s="63"/>
    </row>
    <row r="295" spans="1:42" s="60" customFormat="1" x14ac:dyDescent="0.2">
      <c r="A295" s="5"/>
      <c r="B295" s="5"/>
      <c r="C295" s="144"/>
      <c r="D295" s="65"/>
      <c r="E295" s="5"/>
      <c r="F295" s="190"/>
      <c r="G295" s="278"/>
      <c r="H295" s="139"/>
      <c r="I295" s="139"/>
      <c r="J295" s="139"/>
      <c r="K295" s="63"/>
      <c r="L295" s="63"/>
      <c r="M295" s="63"/>
      <c r="N295" s="63"/>
      <c r="O295" s="63"/>
      <c r="P295" s="63"/>
      <c r="Q295" s="63"/>
      <c r="R295" s="63"/>
      <c r="S295" s="63"/>
      <c r="T295" s="63"/>
      <c r="U295" s="63"/>
      <c r="V295" s="63"/>
      <c r="W295" s="63"/>
      <c r="X295" s="63"/>
      <c r="Y295" s="63"/>
      <c r="Z295" s="63"/>
      <c r="AA295" s="63"/>
      <c r="AB295" s="63"/>
      <c r="AC295" s="63"/>
      <c r="AD295" s="63"/>
      <c r="AE295" s="63"/>
      <c r="AF295" s="63"/>
      <c r="AG295" s="63"/>
      <c r="AH295" s="63"/>
      <c r="AI295" s="63"/>
      <c r="AJ295" s="63"/>
      <c r="AK295" s="63"/>
      <c r="AL295" s="63"/>
      <c r="AM295" s="63"/>
      <c r="AN295" s="63"/>
      <c r="AO295" s="63"/>
      <c r="AP295" s="63"/>
    </row>
    <row r="296" spans="1:42" s="60" customFormat="1" x14ac:dyDescent="0.2">
      <c r="A296" s="5"/>
      <c r="B296" s="5"/>
      <c r="C296" s="144"/>
      <c r="D296" s="65"/>
      <c r="E296" s="5"/>
      <c r="F296" s="190"/>
      <c r="G296" s="278"/>
      <c r="H296" s="139"/>
      <c r="I296" s="139"/>
      <c r="J296" s="139"/>
      <c r="K296" s="63"/>
      <c r="L296" s="63"/>
      <c r="M296" s="63"/>
      <c r="N296" s="63"/>
      <c r="O296" s="63"/>
      <c r="P296" s="63"/>
      <c r="Q296" s="63"/>
      <c r="R296" s="63"/>
      <c r="S296" s="63"/>
      <c r="T296" s="63"/>
      <c r="U296" s="63"/>
      <c r="V296" s="63"/>
      <c r="W296" s="63"/>
      <c r="X296" s="63"/>
      <c r="Y296" s="63"/>
      <c r="Z296" s="63"/>
      <c r="AA296" s="63"/>
      <c r="AB296" s="63"/>
      <c r="AC296" s="63"/>
      <c r="AD296" s="63"/>
      <c r="AE296" s="63"/>
      <c r="AF296" s="63"/>
      <c r="AG296" s="63"/>
      <c r="AH296" s="63"/>
      <c r="AI296" s="63"/>
      <c r="AJ296" s="63"/>
      <c r="AK296" s="63"/>
      <c r="AL296" s="63"/>
      <c r="AM296" s="63"/>
      <c r="AN296" s="63"/>
      <c r="AO296" s="63"/>
      <c r="AP296" s="63"/>
    </row>
    <row r="297" spans="1:42" s="60" customFormat="1" x14ac:dyDescent="0.2">
      <c r="A297" s="5"/>
      <c r="B297" s="5"/>
      <c r="C297" s="144"/>
      <c r="D297" s="65"/>
      <c r="E297" s="5"/>
      <c r="F297" s="190"/>
      <c r="G297" s="278"/>
      <c r="H297" s="139"/>
      <c r="I297" s="139"/>
      <c r="J297" s="139"/>
      <c r="K297" s="63"/>
      <c r="L297" s="63"/>
      <c r="M297" s="63"/>
      <c r="N297" s="63"/>
      <c r="O297" s="63"/>
      <c r="P297" s="63"/>
      <c r="Q297" s="63"/>
      <c r="R297" s="63"/>
      <c r="S297" s="63"/>
      <c r="T297" s="63"/>
      <c r="U297" s="63"/>
      <c r="V297" s="63"/>
      <c r="W297" s="63"/>
      <c r="X297" s="63"/>
      <c r="Y297" s="63"/>
      <c r="Z297" s="63"/>
      <c r="AA297" s="63"/>
      <c r="AB297" s="63"/>
      <c r="AC297" s="63"/>
      <c r="AD297" s="63"/>
      <c r="AE297" s="63"/>
      <c r="AF297" s="63"/>
      <c r="AG297" s="63"/>
      <c r="AH297" s="63"/>
      <c r="AI297" s="63"/>
      <c r="AJ297" s="63"/>
      <c r="AK297" s="63"/>
      <c r="AL297" s="63"/>
      <c r="AM297" s="63"/>
      <c r="AN297" s="63"/>
      <c r="AO297" s="63"/>
      <c r="AP297" s="63"/>
    </row>
    <row r="298" spans="1:42" s="60" customFormat="1" x14ac:dyDescent="0.2">
      <c r="A298" s="5"/>
      <c r="B298" s="5"/>
      <c r="C298" s="144"/>
      <c r="D298" s="65"/>
      <c r="E298" s="5"/>
      <c r="F298" s="190"/>
      <c r="G298" s="278"/>
      <c r="H298" s="139"/>
      <c r="I298" s="139"/>
      <c r="J298" s="139"/>
      <c r="K298" s="63"/>
      <c r="L298" s="63"/>
      <c r="M298" s="63"/>
      <c r="N298" s="63"/>
      <c r="O298" s="63"/>
      <c r="P298" s="63"/>
      <c r="Q298" s="63"/>
      <c r="R298" s="63"/>
      <c r="S298" s="63"/>
      <c r="T298" s="63"/>
      <c r="U298" s="63"/>
      <c r="V298" s="63"/>
      <c r="W298" s="63"/>
      <c r="X298" s="63"/>
      <c r="Y298" s="63"/>
      <c r="Z298" s="63"/>
      <c r="AA298" s="63"/>
      <c r="AB298" s="63"/>
      <c r="AC298" s="63"/>
      <c r="AD298" s="63"/>
      <c r="AE298" s="63"/>
      <c r="AF298" s="63"/>
      <c r="AG298" s="63"/>
      <c r="AH298" s="63"/>
      <c r="AI298" s="63"/>
      <c r="AJ298" s="63"/>
      <c r="AK298" s="63"/>
      <c r="AL298" s="63"/>
      <c r="AM298" s="63"/>
      <c r="AN298" s="63"/>
      <c r="AO298" s="63"/>
      <c r="AP298" s="63"/>
    </row>
    <row r="299" spans="1:42" s="60" customFormat="1" x14ac:dyDescent="0.2">
      <c r="A299" s="5"/>
      <c r="B299" s="5"/>
      <c r="C299" s="144"/>
      <c r="D299" s="65"/>
      <c r="E299" s="5"/>
      <c r="F299" s="190"/>
      <c r="G299" s="278"/>
      <c r="H299" s="139"/>
      <c r="I299" s="139"/>
      <c r="J299" s="139"/>
      <c r="K299" s="63"/>
      <c r="L299" s="63"/>
      <c r="M299" s="63"/>
      <c r="N299" s="63"/>
      <c r="O299" s="63"/>
      <c r="P299" s="63"/>
      <c r="Q299" s="63"/>
      <c r="R299" s="63"/>
      <c r="S299" s="63"/>
      <c r="T299" s="63"/>
      <c r="U299" s="63"/>
      <c r="V299" s="63"/>
      <c r="W299" s="63"/>
      <c r="X299" s="63"/>
      <c r="Y299" s="63"/>
      <c r="Z299" s="63"/>
      <c r="AA299" s="63"/>
      <c r="AB299" s="63"/>
      <c r="AC299" s="63"/>
      <c r="AD299" s="63"/>
      <c r="AE299" s="63"/>
      <c r="AF299" s="63"/>
      <c r="AG299" s="63"/>
      <c r="AH299" s="63"/>
      <c r="AI299" s="63"/>
      <c r="AJ299" s="63"/>
      <c r="AK299" s="63"/>
      <c r="AL299" s="63"/>
      <c r="AM299" s="63"/>
      <c r="AN299" s="63"/>
      <c r="AO299" s="63"/>
      <c r="AP299" s="63"/>
    </row>
    <row r="300" spans="1:42" s="60" customFormat="1" x14ac:dyDescent="0.2">
      <c r="A300" s="5"/>
      <c r="B300" s="5"/>
      <c r="C300" s="144"/>
      <c r="D300" s="65"/>
      <c r="E300" s="5"/>
      <c r="F300" s="190"/>
      <c r="G300" s="278"/>
      <c r="H300" s="139"/>
      <c r="I300" s="139"/>
      <c r="J300" s="139"/>
      <c r="K300" s="63"/>
      <c r="L300" s="63"/>
      <c r="M300" s="63"/>
      <c r="N300" s="63"/>
      <c r="O300" s="63"/>
      <c r="P300" s="63"/>
      <c r="Q300" s="63"/>
      <c r="R300" s="63"/>
      <c r="S300" s="63"/>
      <c r="T300" s="63"/>
      <c r="U300" s="63"/>
      <c r="V300" s="63"/>
      <c r="W300" s="63"/>
      <c r="X300" s="63"/>
      <c r="Y300" s="63"/>
      <c r="Z300" s="63"/>
      <c r="AA300" s="63"/>
      <c r="AB300" s="63"/>
      <c r="AC300" s="63"/>
      <c r="AD300" s="63"/>
      <c r="AE300" s="63"/>
      <c r="AF300" s="63"/>
      <c r="AG300" s="63"/>
      <c r="AH300" s="63"/>
      <c r="AI300" s="63"/>
      <c r="AJ300" s="63"/>
      <c r="AK300" s="63"/>
      <c r="AL300" s="63"/>
      <c r="AM300" s="63"/>
      <c r="AN300" s="63"/>
      <c r="AO300" s="63"/>
      <c r="AP300" s="63"/>
    </row>
    <row r="301" spans="1:42" s="60" customFormat="1" x14ac:dyDescent="0.2">
      <c r="A301" s="5"/>
      <c r="B301" s="5"/>
      <c r="C301" s="144"/>
      <c r="D301" s="65"/>
      <c r="E301" s="5"/>
      <c r="F301" s="190"/>
      <c r="G301" s="278"/>
      <c r="H301" s="139"/>
      <c r="I301" s="139"/>
      <c r="J301" s="139"/>
      <c r="K301" s="63"/>
      <c r="L301" s="63"/>
      <c r="M301" s="63"/>
      <c r="N301" s="63"/>
      <c r="O301" s="63"/>
      <c r="P301" s="63"/>
      <c r="Q301" s="63"/>
      <c r="R301" s="63"/>
      <c r="S301" s="63"/>
      <c r="T301" s="63"/>
      <c r="U301" s="63"/>
      <c r="V301" s="63"/>
      <c r="W301" s="63"/>
      <c r="X301" s="63"/>
      <c r="Y301" s="63"/>
      <c r="Z301" s="63"/>
      <c r="AA301" s="63"/>
      <c r="AB301" s="63"/>
      <c r="AC301" s="63"/>
      <c r="AD301" s="63"/>
      <c r="AE301" s="63"/>
      <c r="AF301" s="63"/>
      <c r="AG301" s="63"/>
      <c r="AH301" s="63"/>
      <c r="AI301" s="63"/>
      <c r="AJ301" s="63"/>
      <c r="AK301" s="63"/>
      <c r="AL301" s="63"/>
      <c r="AM301" s="63"/>
      <c r="AN301" s="63"/>
      <c r="AO301" s="63"/>
      <c r="AP301" s="63"/>
    </row>
    <row r="302" spans="1:42" s="60" customFormat="1" x14ac:dyDescent="0.2">
      <c r="A302" s="5"/>
      <c r="B302" s="5"/>
      <c r="C302" s="144"/>
      <c r="D302" s="65"/>
      <c r="E302" s="5"/>
      <c r="F302" s="190"/>
      <c r="G302" s="278"/>
      <c r="H302" s="139"/>
      <c r="I302" s="139"/>
      <c r="J302" s="139"/>
      <c r="K302" s="63"/>
      <c r="L302" s="63"/>
      <c r="M302" s="63"/>
      <c r="N302" s="63"/>
      <c r="O302" s="63"/>
      <c r="P302" s="63"/>
      <c r="Q302" s="63"/>
      <c r="R302" s="63"/>
      <c r="S302" s="63"/>
      <c r="T302" s="63"/>
      <c r="U302" s="63"/>
      <c r="V302" s="63"/>
      <c r="W302" s="63"/>
      <c r="X302" s="63"/>
      <c r="Y302" s="63"/>
      <c r="Z302" s="63"/>
      <c r="AA302" s="63"/>
      <c r="AB302" s="63"/>
      <c r="AC302" s="63"/>
      <c r="AD302" s="63"/>
      <c r="AE302" s="63"/>
      <c r="AF302" s="63"/>
      <c r="AG302" s="63"/>
      <c r="AH302" s="63"/>
      <c r="AI302" s="63"/>
      <c r="AJ302" s="63"/>
      <c r="AK302" s="63"/>
      <c r="AL302" s="63"/>
      <c r="AM302" s="63"/>
      <c r="AN302" s="63"/>
      <c r="AO302" s="63"/>
      <c r="AP302" s="63"/>
    </row>
    <row r="303" spans="1:42" s="60" customFormat="1" x14ac:dyDescent="0.2">
      <c r="A303" s="5"/>
      <c r="B303" s="5"/>
      <c r="C303" s="144"/>
      <c r="D303" s="65"/>
      <c r="E303" s="5"/>
      <c r="F303" s="190"/>
      <c r="G303" s="278"/>
      <c r="H303" s="139"/>
      <c r="I303" s="139"/>
      <c r="J303" s="139"/>
      <c r="K303" s="63"/>
      <c r="L303" s="63"/>
      <c r="M303" s="63"/>
      <c r="N303" s="63"/>
      <c r="O303" s="63"/>
      <c r="P303" s="63"/>
      <c r="Q303" s="63"/>
      <c r="R303" s="63"/>
      <c r="S303" s="63"/>
      <c r="T303" s="63"/>
      <c r="U303" s="63"/>
      <c r="V303" s="63"/>
      <c r="W303" s="63"/>
      <c r="X303" s="63"/>
      <c r="Y303" s="63"/>
      <c r="Z303" s="63"/>
      <c r="AA303" s="63"/>
      <c r="AB303" s="63"/>
      <c r="AC303" s="63"/>
      <c r="AD303" s="63"/>
      <c r="AE303" s="63"/>
      <c r="AF303" s="63"/>
      <c r="AG303" s="63"/>
      <c r="AH303" s="63"/>
      <c r="AI303" s="63"/>
      <c r="AJ303" s="63"/>
      <c r="AK303" s="63"/>
      <c r="AL303" s="63"/>
      <c r="AM303" s="63"/>
      <c r="AN303" s="63"/>
      <c r="AO303" s="63"/>
      <c r="AP303" s="63"/>
    </row>
    <row r="304" spans="1:42" s="60" customFormat="1" x14ac:dyDescent="0.2">
      <c r="A304" s="5"/>
      <c r="B304" s="5"/>
      <c r="C304" s="144"/>
      <c r="D304" s="65"/>
      <c r="E304" s="5"/>
      <c r="F304" s="190"/>
      <c r="G304" s="278"/>
      <c r="H304" s="139"/>
      <c r="I304" s="139"/>
      <c r="J304" s="139"/>
      <c r="K304" s="63"/>
      <c r="L304" s="63"/>
      <c r="M304" s="63"/>
      <c r="N304" s="63"/>
      <c r="O304" s="63"/>
      <c r="P304" s="63"/>
      <c r="Q304" s="63"/>
      <c r="R304" s="63"/>
      <c r="S304" s="63"/>
      <c r="T304" s="63"/>
      <c r="U304" s="63"/>
      <c r="V304" s="63"/>
      <c r="W304" s="63"/>
      <c r="X304" s="63"/>
      <c r="Y304" s="63"/>
      <c r="Z304" s="63"/>
      <c r="AA304" s="63"/>
      <c r="AB304" s="63"/>
      <c r="AC304" s="63"/>
      <c r="AD304" s="63"/>
      <c r="AE304" s="63"/>
      <c r="AF304" s="63"/>
      <c r="AG304" s="63"/>
      <c r="AH304" s="63"/>
      <c r="AI304" s="63"/>
      <c r="AJ304" s="63"/>
      <c r="AK304" s="63"/>
      <c r="AL304" s="63"/>
      <c r="AM304" s="63"/>
      <c r="AN304" s="63"/>
      <c r="AO304" s="63"/>
      <c r="AP304" s="63"/>
    </row>
    <row r="305" spans="1:42" s="60" customFormat="1" x14ac:dyDescent="0.2">
      <c r="A305" s="5"/>
      <c r="B305" s="5"/>
      <c r="C305" s="144"/>
      <c r="D305" s="65"/>
      <c r="E305" s="5"/>
      <c r="F305" s="190"/>
      <c r="G305" s="278"/>
      <c r="H305" s="139"/>
      <c r="I305" s="139"/>
      <c r="J305" s="139"/>
      <c r="K305" s="63"/>
      <c r="L305" s="63"/>
      <c r="M305" s="63"/>
      <c r="N305" s="63"/>
      <c r="O305" s="63"/>
      <c r="P305" s="63"/>
      <c r="Q305" s="63"/>
      <c r="R305" s="63"/>
      <c r="S305" s="63"/>
      <c r="T305" s="63"/>
      <c r="U305" s="63"/>
      <c r="V305" s="63"/>
      <c r="W305" s="63"/>
      <c r="X305" s="63"/>
      <c r="Y305" s="63"/>
      <c r="Z305" s="63"/>
      <c r="AA305" s="63"/>
      <c r="AB305" s="63"/>
      <c r="AC305" s="63"/>
      <c r="AD305" s="63"/>
      <c r="AE305" s="63"/>
      <c r="AF305" s="63"/>
      <c r="AG305" s="63"/>
      <c r="AH305" s="63"/>
      <c r="AI305" s="63"/>
      <c r="AJ305" s="63"/>
      <c r="AK305" s="63"/>
      <c r="AL305" s="63"/>
      <c r="AM305" s="63"/>
      <c r="AN305" s="63"/>
      <c r="AO305" s="63"/>
      <c r="AP305" s="63"/>
    </row>
    <row r="306" spans="1:42" s="60" customFormat="1" x14ac:dyDescent="0.2">
      <c r="A306" s="5"/>
      <c r="B306" s="5"/>
      <c r="C306" s="144"/>
      <c r="D306" s="65"/>
      <c r="E306" s="5"/>
      <c r="F306" s="190"/>
      <c r="G306" s="278"/>
      <c r="H306" s="139"/>
      <c r="I306" s="139"/>
      <c r="J306" s="139"/>
      <c r="K306" s="63"/>
      <c r="L306" s="63"/>
      <c r="M306" s="63"/>
      <c r="N306" s="63"/>
      <c r="O306" s="63"/>
      <c r="P306" s="63"/>
      <c r="Q306" s="63"/>
      <c r="R306" s="63"/>
      <c r="S306" s="63"/>
      <c r="T306" s="63"/>
      <c r="U306" s="63"/>
      <c r="V306" s="63"/>
      <c r="W306" s="63"/>
      <c r="X306" s="63"/>
      <c r="Y306" s="63"/>
      <c r="Z306" s="63"/>
      <c r="AA306" s="63"/>
      <c r="AB306" s="63"/>
      <c r="AC306" s="63"/>
      <c r="AD306" s="63"/>
      <c r="AE306" s="63"/>
      <c r="AF306" s="63"/>
      <c r="AG306" s="63"/>
      <c r="AH306" s="63"/>
      <c r="AI306" s="63"/>
      <c r="AJ306" s="63"/>
      <c r="AK306" s="63"/>
      <c r="AL306" s="63"/>
      <c r="AM306" s="63"/>
      <c r="AN306" s="63"/>
      <c r="AO306" s="63"/>
      <c r="AP306" s="63"/>
    </row>
    <row r="307" spans="1:42" s="60" customFormat="1" x14ac:dyDescent="0.2">
      <c r="A307" s="5"/>
      <c r="B307" s="5"/>
      <c r="C307" s="144"/>
      <c r="D307" s="65"/>
      <c r="E307" s="5"/>
      <c r="F307" s="190"/>
      <c r="G307" s="278"/>
      <c r="H307" s="139"/>
      <c r="I307" s="139"/>
      <c r="J307" s="139"/>
      <c r="K307" s="63"/>
      <c r="L307" s="63"/>
      <c r="M307" s="63"/>
      <c r="N307" s="63"/>
      <c r="O307" s="63"/>
      <c r="P307" s="63"/>
      <c r="Q307" s="63"/>
      <c r="R307" s="63"/>
      <c r="S307" s="63"/>
      <c r="T307" s="63"/>
      <c r="U307" s="63"/>
      <c r="V307" s="63"/>
      <c r="W307" s="63"/>
      <c r="X307" s="63"/>
      <c r="Y307" s="63"/>
      <c r="Z307" s="63"/>
      <c r="AA307" s="63"/>
      <c r="AB307" s="63"/>
      <c r="AC307" s="63"/>
      <c r="AD307" s="63"/>
      <c r="AE307" s="63"/>
      <c r="AF307" s="63"/>
      <c r="AG307" s="63"/>
      <c r="AH307" s="63"/>
      <c r="AI307" s="63"/>
      <c r="AJ307" s="63"/>
      <c r="AK307" s="63"/>
      <c r="AL307" s="63"/>
      <c r="AM307" s="63"/>
      <c r="AN307" s="63"/>
      <c r="AO307" s="63"/>
      <c r="AP307" s="63"/>
    </row>
    <row r="308" spans="1:42" s="60" customFormat="1" x14ac:dyDescent="0.2">
      <c r="A308" s="5"/>
      <c r="B308" s="5"/>
      <c r="C308" s="144"/>
      <c r="D308" s="65"/>
      <c r="E308" s="5"/>
      <c r="F308" s="190"/>
      <c r="G308" s="278"/>
      <c r="H308" s="139"/>
      <c r="I308" s="139"/>
      <c r="J308" s="139"/>
      <c r="K308" s="63"/>
      <c r="L308" s="63"/>
      <c r="M308" s="63"/>
      <c r="N308" s="63"/>
      <c r="O308" s="63"/>
      <c r="P308" s="63"/>
      <c r="Q308" s="63"/>
      <c r="R308" s="63"/>
      <c r="S308" s="63"/>
      <c r="T308" s="63"/>
      <c r="U308" s="63"/>
      <c r="V308" s="63"/>
      <c r="W308" s="63"/>
      <c r="X308" s="63"/>
      <c r="Y308" s="63"/>
      <c r="Z308" s="63"/>
      <c r="AA308" s="63"/>
      <c r="AB308" s="63"/>
      <c r="AC308" s="63"/>
      <c r="AD308" s="63"/>
      <c r="AE308" s="63"/>
      <c r="AF308" s="63"/>
      <c r="AG308" s="63"/>
      <c r="AH308" s="63"/>
      <c r="AI308" s="63"/>
      <c r="AJ308" s="63"/>
      <c r="AK308" s="63"/>
      <c r="AL308" s="63"/>
      <c r="AM308" s="63"/>
      <c r="AN308" s="63"/>
      <c r="AO308" s="63"/>
      <c r="AP308" s="63"/>
    </row>
    <row r="309" spans="1:42" s="60" customFormat="1" x14ac:dyDescent="0.2">
      <c r="A309" s="5"/>
      <c r="B309" s="5"/>
      <c r="C309" s="144"/>
      <c r="D309" s="65"/>
      <c r="E309" s="5"/>
      <c r="F309" s="190"/>
      <c r="G309" s="278"/>
      <c r="H309" s="139"/>
      <c r="I309" s="139"/>
      <c r="J309" s="139"/>
      <c r="K309" s="63"/>
      <c r="L309" s="63"/>
      <c r="M309" s="63"/>
      <c r="N309" s="63"/>
      <c r="O309" s="63"/>
      <c r="P309" s="63"/>
      <c r="Q309" s="63"/>
      <c r="R309" s="63"/>
      <c r="S309" s="63"/>
      <c r="T309" s="63"/>
      <c r="U309" s="63"/>
      <c r="V309" s="63"/>
      <c r="W309" s="63"/>
      <c r="X309" s="63"/>
      <c r="Y309" s="63"/>
      <c r="Z309" s="63"/>
      <c r="AA309" s="63"/>
      <c r="AB309" s="63"/>
      <c r="AC309" s="63"/>
      <c r="AD309" s="63"/>
      <c r="AE309" s="63"/>
      <c r="AF309" s="63"/>
      <c r="AG309" s="63"/>
      <c r="AH309" s="63"/>
      <c r="AI309" s="63"/>
      <c r="AJ309" s="63"/>
      <c r="AK309" s="63"/>
      <c r="AL309" s="63"/>
      <c r="AM309" s="63"/>
      <c r="AN309" s="63"/>
      <c r="AO309" s="63"/>
      <c r="AP309" s="63"/>
    </row>
    <row r="310" spans="1:42" s="60" customFormat="1" x14ac:dyDescent="0.2">
      <c r="A310" s="5"/>
      <c r="B310" s="5"/>
      <c r="C310" s="144"/>
      <c r="D310" s="65"/>
      <c r="E310" s="5"/>
      <c r="F310" s="190"/>
      <c r="G310" s="278"/>
      <c r="H310" s="139"/>
      <c r="I310" s="139"/>
      <c r="J310" s="139"/>
      <c r="K310" s="63"/>
      <c r="L310" s="63"/>
      <c r="M310" s="63"/>
      <c r="N310" s="63"/>
      <c r="O310" s="63"/>
      <c r="P310" s="63"/>
      <c r="Q310" s="63"/>
      <c r="R310" s="63"/>
      <c r="S310" s="63"/>
      <c r="T310" s="63"/>
      <c r="U310" s="63"/>
      <c r="V310" s="63"/>
      <c r="W310" s="63"/>
      <c r="X310" s="63"/>
      <c r="Y310" s="63"/>
      <c r="Z310" s="63"/>
      <c r="AA310" s="63"/>
      <c r="AB310" s="63"/>
      <c r="AC310" s="63"/>
      <c r="AD310" s="63"/>
      <c r="AE310" s="63"/>
      <c r="AF310" s="63"/>
      <c r="AG310" s="63"/>
      <c r="AH310" s="63"/>
      <c r="AI310" s="63"/>
      <c r="AJ310" s="63"/>
      <c r="AK310" s="63"/>
      <c r="AL310" s="63"/>
      <c r="AM310" s="63"/>
      <c r="AN310" s="63"/>
      <c r="AO310" s="63"/>
      <c r="AP310" s="63"/>
    </row>
    <row r="311" spans="1:42" s="60" customFormat="1" x14ac:dyDescent="0.2">
      <c r="A311" s="5"/>
      <c r="B311" s="5"/>
      <c r="C311" s="144"/>
      <c r="D311" s="65"/>
      <c r="E311" s="5"/>
      <c r="F311" s="190"/>
      <c r="G311" s="278"/>
      <c r="H311" s="139"/>
      <c r="I311" s="139"/>
      <c r="J311" s="139"/>
      <c r="K311" s="63"/>
      <c r="L311" s="63"/>
      <c r="M311" s="63"/>
      <c r="N311" s="63"/>
      <c r="O311" s="63"/>
      <c r="P311" s="63"/>
      <c r="Q311" s="63"/>
      <c r="R311" s="63"/>
      <c r="S311" s="63"/>
      <c r="T311" s="63"/>
      <c r="U311" s="63"/>
      <c r="V311" s="63"/>
      <c r="W311" s="63"/>
      <c r="X311" s="63"/>
      <c r="Y311" s="63"/>
      <c r="Z311" s="63"/>
      <c r="AA311" s="63"/>
      <c r="AB311" s="63"/>
      <c r="AC311" s="63"/>
      <c r="AD311" s="63"/>
      <c r="AE311" s="63"/>
      <c r="AF311" s="63"/>
      <c r="AG311" s="63"/>
      <c r="AH311" s="63"/>
      <c r="AI311" s="63"/>
      <c r="AJ311" s="63"/>
      <c r="AK311" s="63"/>
      <c r="AL311" s="63"/>
      <c r="AM311" s="63"/>
      <c r="AN311" s="63"/>
      <c r="AO311" s="63"/>
      <c r="AP311" s="63"/>
    </row>
    <row r="312" spans="1:42" s="60" customFormat="1" x14ac:dyDescent="0.2">
      <c r="A312" s="5"/>
      <c r="B312" s="5"/>
      <c r="C312" s="144"/>
      <c r="D312" s="65"/>
      <c r="E312" s="5"/>
      <c r="F312" s="190"/>
      <c r="G312" s="278"/>
      <c r="H312" s="139"/>
      <c r="I312" s="139"/>
      <c r="J312" s="139"/>
      <c r="K312" s="63"/>
      <c r="L312" s="63"/>
      <c r="M312" s="63"/>
      <c r="N312" s="63"/>
      <c r="O312" s="63"/>
      <c r="P312" s="63"/>
      <c r="Q312" s="63"/>
      <c r="R312" s="63"/>
      <c r="S312" s="63"/>
      <c r="T312" s="63"/>
      <c r="U312" s="63"/>
      <c r="V312" s="63"/>
      <c r="W312" s="63"/>
      <c r="X312" s="63"/>
      <c r="Y312" s="63"/>
      <c r="Z312" s="63"/>
      <c r="AA312" s="63"/>
      <c r="AB312" s="63"/>
      <c r="AC312" s="63"/>
      <c r="AD312" s="63"/>
      <c r="AE312" s="63"/>
      <c r="AF312" s="63"/>
      <c r="AG312" s="63"/>
      <c r="AH312" s="63"/>
      <c r="AI312" s="63"/>
      <c r="AJ312" s="63"/>
      <c r="AK312" s="63"/>
      <c r="AL312" s="63"/>
      <c r="AM312" s="63"/>
      <c r="AN312" s="63"/>
      <c r="AO312" s="63"/>
      <c r="AP312" s="63"/>
    </row>
    <row r="313" spans="1:42" s="60" customFormat="1" x14ac:dyDescent="0.2">
      <c r="A313" s="5"/>
      <c r="B313" s="5"/>
      <c r="C313" s="144"/>
      <c r="D313" s="65"/>
      <c r="E313" s="5"/>
      <c r="F313" s="190"/>
      <c r="G313" s="278"/>
      <c r="H313" s="139"/>
      <c r="I313" s="139"/>
      <c r="J313" s="139"/>
      <c r="K313" s="63"/>
      <c r="L313" s="63"/>
      <c r="M313" s="63"/>
      <c r="N313" s="63"/>
      <c r="O313" s="63"/>
      <c r="P313" s="63"/>
      <c r="Q313" s="63"/>
      <c r="R313" s="63"/>
      <c r="S313" s="63"/>
      <c r="T313" s="63"/>
      <c r="U313" s="63"/>
      <c r="V313" s="63"/>
      <c r="W313" s="63"/>
      <c r="X313" s="63"/>
      <c r="Y313" s="63"/>
      <c r="Z313" s="63"/>
      <c r="AA313" s="63"/>
      <c r="AB313" s="63"/>
      <c r="AC313" s="63"/>
      <c r="AD313" s="63"/>
      <c r="AE313" s="63"/>
      <c r="AF313" s="63"/>
      <c r="AG313" s="63"/>
      <c r="AH313" s="63"/>
      <c r="AI313" s="63"/>
      <c r="AJ313" s="63"/>
      <c r="AK313" s="63"/>
      <c r="AL313" s="63"/>
      <c r="AM313" s="63"/>
      <c r="AN313" s="63"/>
      <c r="AO313" s="63"/>
      <c r="AP313" s="63"/>
    </row>
    <row r="314" spans="1:42" s="60" customFormat="1" x14ac:dyDescent="0.2">
      <c r="A314" s="5"/>
      <c r="B314" s="5"/>
      <c r="C314" s="144"/>
      <c r="D314" s="65"/>
      <c r="E314" s="5"/>
      <c r="F314" s="190"/>
      <c r="G314" s="278"/>
      <c r="H314" s="139"/>
      <c r="I314" s="139"/>
      <c r="J314" s="139"/>
      <c r="K314" s="63"/>
      <c r="L314" s="63"/>
      <c r="M314" s="63"/>
      <c r="N314" s="63"/>
      <c r="O314" s="63"/>
      <c r="P314" s="63"/>
      <c r="Q314" s="63"/>
      <c r="R314" s="63"/>
      <c r="S314" s="63"/>
      <c r="T314" s="63"/>
      <c r="U314" s="63"/>
      <c r="V314" s="63"/>
      <c r="W314" s="63"/>
      <c r="X314" s="63"/>
      <c r="Y314" s="63"/>
      <c r="Z314" s="63"/>
      <c r="AA314" s="63"/>
      <c r="AB314" s="63"/>
      <c r="AC314" s="63"/>
      <c r="AD314" s="63"/>
      <c r="AE314" s="63"/>
      <c r="AF314" s="63"/>
      <c r="AG314" s="63"/>
      <c r="AH314" s="63"/>
      <c r="AI314" s="63"/>
      <c r="AJ314" s="63"/>
      <c r="AK314" s="63"/>
      <c r="AL314" s="63"/>
      <c r="AM314" s="63"/>
      <c r="AN314" s="63"/>
      <c r="AO314" s="63"/>
      <c r="AP314" s="63"/>
    </row>
    <row r="315" spans="1:42" s="60" customFormat="1" x14ac:dyDescent="0.2">
      <c r="A315" s="5"/>
      <c r="B315" s="5"/>
      <c r="C315" s="144"/>
      <c r="D315" s="65"/>
      <c r="E315" s="5"/>
      <c r="F315" s="190"/>
      <c r="G315" s="278"/>
      <c r="H315" s="139"/>
      <c r="I315" s="139"/>
      <c r="J315" s="139"/>
      <c r="K315" s="63"/>
      <c r="L315" s="63"/>
      <c r="M315" s="63"/>
      <c r="N315" s="63"/>
      <c r="O315" s="63"/>
      <c r="P315" s="63"/>
      <c r="Q315" s="63"/>
      <c r="R315" s="63"/>
      <c r="S315" s="63"/>
      <c r="T315" s="63"/>
      <c r="U315" s="63"/>
      <c r="V315" s="63"/>
      <c r="W315" s="63"/>
      <c r="X315" s="63"/>
      <c r="Y315" s="63"/>
      <c r="Z315" s="63"/>
      <c r="AA315" s="63"/>
      <c r="AB315" s="63"/>
      <c r="AC315" s="63"/>
      <c r="AD315" s="63"/>
      <c r="AE315" s="63"/>
      <c r="AF315" s="63"/>
      <c r="AG315" s="63"/>
      <c r="AH315" s="63"/>
      <c r="AI315" s="63"/>
      <c r="AJ315" s="63"/>
      <c r="AK315" s="63"/>
      <c r="AL315" s="63"/>
      <c r="AM315" s="63"/>
      <c r="AN315" s="63"/>
      <c r="AO315" s="63"/>
      <c r="AP315" s="63"/>
    </row>
    <row r="316" spans="1:42" s="60" customFormat="1" x14ac:dyDescent="0.2">
      <c r="A316" s="5"/>
      <c r="B316" s="5"/>
      <c r="C316" s="144"/>
      <c r="D316" s="65"/>
      <c r="E316" s="5"/>
      <c r="F316" s="190"/>
      <c r="G316" s="278"/>
      <c r="H316" s="139"/>
      <c r="I316" s="139"/>
      <c r="J316" s="139"/>
      <c r="K316" s="63"/>
      <c r="L316" s="63"/>
      <c r="M316" s="63"/>
      <c r="N316" s="63"/>
      <c r="O316" s="63"/>
      <c r="P316" s="63"/>
      <c r="Q316" s="63"/>
      <c r="R316" s="63"/>
      <c r="S316" s="63"/>
      <c r="T316" s="63"/>
      <c r="U316" s="63"/>
      <c r="V316" s="63"/>
      <c r="W316" s="63"/>
      <c r="X316" s="63"/>
      <c r="Y316" s="63"/>
      <c r="Z316" s="63"/>
      <c r="AA316" s="63"/>
      <c r="AB316" s="63"/>
      <c r="AC316" s="63"/>
      <c r="AD316" s="63"/>
      <c r="AE316" s="63"/>
      <c r="AF316" s="63"/>
      <c r="AG316" s="63"/>
      <c r="AH316" s="63"/>
      <c r="AI316" s="63"/>
      <c r="AJ316" s="63"/>
      <c r="AK316" s="63"/>
      <c r="AL316" s="63"/>
      <c r="AM316" s="63"/>
      <c r="AN316" s="63"/>
      <c r="AO316" s="63"/>
      <c r="AP316" s="63"/>
    </row>
    <row r="317" spans="1:42" s="60" customFormat="1" x14ac:dyDescent="0.2">
      <c r="A317" s="5"/>
      <c r="B317" s="5"/>
      <c r="C317" s="144"/>
      <c r="D317" s="65"/>
      <c r="E317" s="5"/>
      <c r="F317" s="190"/>
      <c r="G317" s="278"/>
      <c r="H317" s="139"/>
      <c r="I317" s="139"/>
      <c r="J317" s="139"/>
      <c r="K317" s="63"/>
      <c r="L317" s="63"/>
      <c r="M317" s="63"/>
      <c r="N317" s="63"/>
      <c r="O317" s="63"/>
      <c r="P317" s="63"/>
      <c r="Q317" s="63"/>
      <c r="R317" s="63"/>
      <c r="S317" s="63"/>
      <c r="T317" s="63"/>
      <c r="U317" s="63"/>
      <c r="V317" s="63"/>
      <c r="W317" s="63"/>
      <c r="X317" s="63"/>
      <c r="Y317" s="63"/>
      <c r="Z317" s="63"/>
      <c r="AA317" s="63"/>
      <c r="AB317" s="63"/>
      <c r="AC317" s="63"/>
      <c r="AD317" s="63"/>
      <c r="AE317" s="63"/>
      <c r="AF317" s="63"/>
      <c r="AG317" s="63"/>
      <c r="AH317" s="63"/>
      <c r="AI317" s="63"/>
      <c r="AJ317" s="63"/>
      <c r="AK317" s="63"/>
      <c r="AL317" s="63"/>
      <c r="AM317" s="63"/>
      <c r="AN317" s="63"/>
      <c r="AO317" s="63"/>
      <c r="AP317" s="63"/>
    </row>
    <row r="318" spans="1:42" s="60" customFormat="1" x14ac:dyDescent="0.2">
      <c r="A318" s="5"/>
      <c r="B318" s="5"/>
      <c r="C318" s="144"/>
      <c r="D318" s="65"/>
      <c r="E318" s="5"/>
      <c r="F318" s="190"/>
      <c r="G318" s="278"/>
      <c r="H318" s="139"/>
      <c r="I318" s="139"/>
      <c r="J318" s="139"/>
      <c r="K318" s="63"/>
      <c r="L318" s="63"/>
      <c r="M318" s="63"/>
      <c r="N318" s="63"/>
      <c r="O318" s="63"/>
      <c r="P318" s="63"/>
      <c r="Q318" s="63"/>
      <c r="R318" s="63"/>
      <c r="S318" s="63"/>
      <c r="T318" s="63"/>
      <c r="U318" s="63"/>
      <c r="V318" s="63"/>
      <c r="W318" s="63"/>
      <c r="X318" s="63"/>
      <c r="Y318" s="63"/>
      <c r="Z318" s="63"/>
      <c r="AA318" s="63"/>
      <c r="AB318" s="63"/>
      <c r="AC318" s="63"/>
      <c r="AD318" s="63"/>
      <c r="AE318" s="63"/>
      <c r="AF318" s="63"/>
      <c r="AG318" s="63"/>
      <c r="AH318" s="63"/>
      <c r="AI318" s="63"/>
      <c r="AJ318" s="63"/>
      <c r="AK318" s="63"/>
      <c r="AL318" s="63"/>
      <c r="AM318" s="63"/>
      <c r="AN318" s="63"/>
      <c r="AO318" s="63"/>
      <c r="AP318" s="63"/>
    </row>
    <row r="319" spans="1:42" s="60" customFormat="1" x14ac:dyDescent="0.2">
      <c r="A319" s="5"/>
      <c r="B319" s="5"/>
      <c r="C319" s="144"/>
      <c r="D319" s="65"/>
      <c r="E319" s="5"/>
      <c r="F319" s="190"/>
      <c r="G319" s="278"/>
      <c r="H319" s="139"/>
      <c r="I319" s="139"/>
      <c r="J319" s="139"/>
      <c r="K319" s="63"/>
      <c r="L319" s="63"/>
      <c r="M319" s="63"/>
      <c r="N319" s="63"/>
      <c r="O319" s="63"/>
      <c r="P319" s="63"/>
      <c r="Q319" s="63"/>
      <c r="R319" s="63"/>
      <c r="S319" s="63"/>
      <c r="T319" s="63"/>
      <c r="U319" s="63"/>
      <c r="V319" s="63"/>
      <c r="W319" s="63"/>
      <c r="X319" s="63"/>
      <c r="Y319" s="63"/>
      <c r="Z319" s="63"/>
      <c r="AA319" s="63"/>
      <c r="AB319" s="63"/>
      <c r="AC319" s="63"/>
      <c r="AD319" s="63"/>
      <c r="AE319" s="63"/>
      <c r="AF319" s="63"/>
      <c r="AG319" s="63"/>
      <c r="AH319" s="63"/>
      <c r="AI319" s="63"/>
      <c r="AJ319" s="63"/>
      <c r="AK319" s="63"/>
      <c r="AL319" s="63"/>
      <c r="AM319" s="63"/>
      <c r="AN319" s="63"/>
      <c r="AO319" s="63"/>
      <c r="AP319" s="63"/>
    </row>
    <row r="320" spans="1:42" s="60" customFormat="1" x14ac:dyDescent="0.2">
      <c r="A320" s="5"/>
      <c r="B320" s="5"/>
      <c r="C320" s="144"/>
      <c r="D320" s="65"/>
      <c r="E320" s="5"/>
      <c r="F320" s="190"/>
      <c r="G320" s="278"/>
      <c r="H320" s="139"/>
      <c r="I320" s="139"/>
      <c r="J320" s="139"/>
      <c r="K320" s="63"/>
      <c r="L320" s="63"/>
      <c r="M320" s="63"/>
      <c r="N320" s="63"/>
      <c r="O320" s="63"/>
      <c r="P320" s="63"/>
      <c r="Q320" s="63"/>
      <c r="R320" s="63"/>
      <c r="S320" s="63"/>
      <c r="T320" s="63"/>
      <c r="U320" s="63"/>
      <c r="V320" s="63"/>
      <c r="W320" s="63"/>
      <c r="X320" s="63"/>
      <c r="Y320" s="63"/>
      <c r="Z320" s="63"/>
      <c r="AA320" s="63"/>
      <c r="AB320" s="63"/>
      <c r="AC320" s="63"/>
      <c r="AD320" s="63"/>
      <c r="AE320" s="63"/>
      <c r="AF320" s="63"/>
      <c r="AG320" s="63"/>
      <c r="AH320" s="63"/>
      <c r="AI320" s="63"/>
      <c r="AJ320" s="63"/>
      <c r="AK320" s="63"/>
      <c r="AL320" s="63"/>
      <c r="AM320" s="63"/>
      <c r="AN320" s="63"/>
      <c r="AO320" s="63"/>
      <c r="AP320" s="63"/>
    </row>
    <row r="321" spans="1:42" s="60" customFormat="1" x14ac:dyDescent="0.2">
      <c r="A321" s="5"/>
      <c r="B321" s="5"/>
      <c r="C321" s="144"/>
      <c r="D321" s="65"/>
      <c r="E321" s="5"/>
      <c r="F321" s="190"/>
      <c r="G321" s="278"/>
      <c r="H321" s="139"/>
      <c r="I321" s="139"/>
      <c r="J321" s="139"/>
      <c r="K321" s="63"/>
      <c r="L321" s="63"/>
      <c r="M321" s="63"/>
      <c r="N321" s="63"/>
      <c r="O321" s="63"/>
      <c r="P321" s="63"/>
      <c r="Q321" s="63"/>
      <c r="R321" s="63"/>
      <c r="S321" s="63"/>
      <c r="T321" s="63"/>
      <c r="U321" s="63"/>
      <c r="V321" s="63"/>
      <c r="W321" s="63"/>
      <c r="X321" s="63"/>
      <c r="Y321" s="63"/>
      <c r="Z321" s="63"/>
      <c r="AA321" s="63"/>
      <c r="AB321" s="63"/>
      <c r="AC321" s="63"/>
      <c r="AD321" s="63"/>
      <c r="AE321" s="63"/>
      <c r="AF321" s="63"/>
      <c r="AG321" s="63"/>
      <c r="AH321" s="63"/>
      <c r="AI321" s="63"/>
      <c r="AJ321" s="63"/>
      <c r="AK321" s="63"/>
      <c r="AL321" s="63"/>
      <c r="AM321" s="63"/>
      <c r="AN321" s="63"/>
      <c r="AO321" s="63"/>
      <c r="AP321" s="63"/>
    </row>
    <row r="322" spans="1:42" s="60" customFormat="1" x14ac:dyDescent="0.2">
      <c r="A322" s="5"/>
      <c r="B322" s="5"/>
      <c r="C322" s="144"/>
      <c r="D322" s="65"/>
      <c r="E322" s="5"/>
      <c r="F322" s="190"/>
      <c r="G322" s="278"/>
      <c r="H322" s="139"/>
      <c r="I322" s="139"/>
      <c r="J322" s="139"/>
      <c r="K322" s="63"/>
      <c r="L322" s="63"/>
      <c r="M322" s="63"/>
      <c r="N322" s="63"/>
      <c r="O322" s="63"/>
      <c r="P322" s="63"/>
      <c r="Q322" s="63"/>
      <c r="R322" s="63"/>
      <c r="S322" s="63"/>
      <c r="T322" s="63"/>
      <c r="U322" s="63"/>
      <c r="V322" s="63"/>
      <c r="W322" s="63"/>
      <c r="X322" s="63"/>
      <c r="Y322" s="63"/>
      <c r="Z322" s="63"/>
      <c r="AA322" s="63"/>
      <c r="AB322" s="63"/>
      <c r="AC322" s="63"/>
      <c r="AD322" s="63"/>
      <c r="AE322" s="63"/>
      <c r="AF322" s="63"/>
      <c r="AG322" s="63"/>
      <c r="AH322" s="63"/>
      <c r="AI322" s="63"/>
      <c r="AJ322" s="63"/>
      <c r="AK322" s="63"/>
      <c r="AL322" s="63"/>
      <c r="AM322" s="63"/>
      <c r="AN322" s="63"/>
      <c r="AO322" s="63"/>
      <c r="AP322" s="63"/>
    </row>
    <row r="323" spans="1:42" s="60" customFormat="1" x14ac:dyDescent="0.2">
      <c r="A323" s="5"/>
      <c r="B323" s="5"/>
      <c r="C323" s="144"/>
      <c r="D323" s="65"/>
      <c r="E323" s="5"/>
      <c r="F323" s="190"/>
      <c r="G323" s="278"/>
      <c r="H323" s="139"/>
      <c r="I323" s="139"/>
      <c r="J323" s="139"/>
      <c r="K323" s="63"/>
      <c r="L323" s="63"/>
      <c r="M323" s="63"/>
      <c r="N323" s="63"/>
      <c r="O323" s="63"/>
      <c r="P323" s="63"/>
      <c r="Q323" s="63"/>
      <c r="R323" s="63"/>
      <c r="S323" s="63"/>
      <c r="T323" s="63"/>
      <c r="U323" s="63"/>
      <c r="V323" s="63"/>
      <c r="W323" s="63"/>
      <c r="X323" s="63"/>
      <c r="Y323" s="63"/>
      <c r="Z323" s="63"/>
      <c r="AA323" s="63"/>
      <c r="AB323" s="63"/>
      <c r="AC323" s="63"/>
      <c r="AD323" s="63"/>
      <c r="AE323" s="63"/>
      <c r="AF323" s="63"/>
      <c r="AG323" s="63"/>
      <c r="AH323" s="63"/>
      <c r="AI323" s="63"/>
      <c r="AJ323" s="63"/>
      <c r="AK323" s="63"/>
      <c r="AL323" s="63"/>
      <c r="AM323" s="63"/>
      <c r="AN323" s="63"/>
      <c r="AO323" s="63"/>
      <c r="AP323" s="63"/>
    </row>
    <row r="324" spans="1:42" s="60" customFormat="1" x14ac:dyDescent="0.2">
      <c r="A324" s="5"/>
      <c r="B324" s="5"/>
      <c r="C324" s="144"/>
      <c r="D324" s="65"/>
      <c r="E324" s="5"/>
      <c r="F324" s="190"/>
      <c r="G324" s="278"/>
      <c r="H324" s="139"/>
      <c r="I324" s="139"/>
      <c r="J324" s="139"/>
      <c r="K324" s="63"/>
      <c r="L324" s="63"/>
      <c r="M324" s="63"/>
      <c r="N324" s="63"/>
      <c r="O324" s="63"/>
      <c r="P324" s="63"/>
      <c r="Q324" s="63"/>
      <c r="R324" s="63"/>
      <c r="S324" s="63"/>
      <c r="T324" s="63"/>
      <c r="U324" s="63"/>
      <c r="V324" s="63"/>
      <c r="W324" s="63"/>
      <c r="X324" s="63"/>
      <c r="Y324" s="63"/>
      <c r="Z324" s="63"/>
      <c r="AA324" s="63"/>
      <c r="AB324" s="63"/>
      <c r="AC324" s="63"/>
      <c r="AD324" s="63"/>
      <c r="AE324" s="63"/>
      <c r="AF324" s="63"/>
      <c r="AG324" s="63"/>
      <c r="AH324" s="63"/>
      <c r="AI324" s="63"/>
      <c r="AJ324" s="63"/>
      <c r="AK324" s="63"/>
      <c r="AL324" s="63"/>
      <c r="AM324" s="63"/>
      <c r="AN324" s="63"/>
      <c r="AO324" s="63"/>
      <c r="AP324" s="63"/>
    </row>
    <row r="325" spans="1:42" s="60" customFormat="1" x14ac:dyDescent="0.2">
      <c r="A325" s="5"/>
      <c r="B325" s="5"/>
      <c r="C325" s="144"/>
      <c r="D325" s="65"/>
      <c r="E325" s="5"/>
      <c r="F325" s="190"/>
      <c r="G325" s="278"/>
      <c r="H325" s="139"/>
      <c r="I325" s="139"/>
      <c r="J325" s="139"/>
      <c r="K325" s="63"/>
      <c r="L325" s="63"/>
      <c r="M325" s="63"/>
      <c r="N325" s="63"/>
      <c r="O325" s="63"/>
      <c r="P325" s="63"/>
      <c r="Q325" s="63"/>
      <c r="R325" s="63"/>
      <c r="S325" s="63"/>
      <c r="T325" s="63"/>
      <c r="U325" s="63"/>
      <c r="V325" s="63"/>
      <c r="W325" s="63"/>
      <c r="X325" s="63"/>
      <c r="Y325" s="63"/>
      <c r="Z325" s="63"/>
      <c r="AA325" s="63"/>
      <c r="AB325" s="63"/>
      <c r="AC325" s="63"/>
      <c r="AD325" s="63"/>
      <c r="AE325" s="63"/>
      <c r="AF325" s="63"/>
      <c r="AG325" s="63"/>
      <c r="AH325" s="63"/>
      <c r="AI325" s="63"/>
      <c r="AJ325" s="63"/>
      <c r="AK325" s="63"/>
      <c r="AL325" s="63"/>
      <c r="AM325" s="63"/>
      <c r="AN325" s="63"/>
      <c r="AO325" s="63"/>
      <c r="AP325" s="63"/>
    </row>
    <row r="326" spans="1:42" s="60" customFormat="1" x14ac:dyDescent="0.2">
      <c r="A326" s="5"/>
      <c r="B326" s="5"/>
      <c r="C326" s="144"/>
      <c r="D326" s="65"/>
      <c r="E326" s="5"/>
      <c r="F326" s="190"/>
      <c r="G326" s="278"/>
      <c r="H326" s="139"/>
      <c r="I326" s="139"/>
      <c r="J326" s="139"/>
      <c r="K326" s="63"/>
      <c r="L326" s="63"/>
      <c r="M326" s="63"/>
      <c r="N326" s="63"/>
      <c r="O326" s="63"/>
      <c r="P326" s="63"/>
      <c r="Q326" s="63"/>
      <c r="R326" s="63"/>
      <c r="S326" s="63"/>
      <c r="T326" s="63"/>
      <c r="U326" s="63"/>
      <c r="V326" s="63"/>
      <c r="W326" s="63"/>
      <c r="X326" s="63"/>
      <c r="Y326" s="63"/>
      <c r="Z326" s="63"/>
      <c r="AA326" s="63"/>
      <c r="AB326" s="63"/>
      <c r="AC326" s="63"/>
      <c r="AD326" s="63"/>
      <c r="AE326" s="63"/>
      <c r="AF326" s="63"/>
      <c r="AG326" s="63"/>
      <c r="AH326" s="63"/>
      <c r="AI326" s="63"/>
      <c r="AJ326" s="63"/>
      <c r="AK326" s="63"/>
      <c r="AL326" s="63"/>
      <c r="AM326" s="63"/>
      <c r="AN326" s="63"/>
      <c r="AO326" s="63"/>
      <c r="AP326" s="63"/>
    </row>
    <row r="327" spans="1:42" s="60" customFormat="1" x14ac:dyDescent="0.2">
      <c r="A327" s="5"/>
      <c r="B327" s="5"/>
      <c r="C327" s="144"/>
      <c r="D327" s="65"/>
      <c r="E327" s="5"/>
      <c r="F327" s="190"/>
      <c r="G327" s="278"/>
      <c r="H327" s="139"/>
      <c r="I327" s="139"/>
      <c r="J327" s="139"/>
      <c r="K327" s="63"/>
      <c r="L327" s="63"/>
      <c r="M327" s="63"/>
      <c r="N327" s="63"/>
      <c r="O327" s="63"/>
      <c r="P327" s="63"/>
      <c r="Q327" s="63"/>
      <c r="R327" s="63"/>
      <c r="S327" s="63"/>
      <c r="T327" s="63"/>
      <c r="U327" s="63"/>
      <c r="V327" s="63"/>
      <c r="W327" s="63"/>
      <c r="X327" s="63"/>
      <c r="Y327" s="63"/>
      <c r="Z327" s="63"/>
      <c r="AA327" s="63"/>
      <c r="AB327" s="63"/>
      <c r="AC327" s="63"/>
      <c r="AD327" s="63"/>
      <c r="AE327" s="63"/>
      <c r="AF327" s="63"/>
      <c r="AG327" s="63"/>
      <c r="AH327" s="63"/>
      <c r="AI327" s="63"/>
      <c r="AJ327" s="63"/>
      <c r="AK327" s="63"/>
      <c r="AL327" s="63"/>
      <c r="AM327" s="63"/>
      <c r="AN327" s="63"/>
      <c r="AO327" s="63"/>
      <c r="AP327" s="63"/>
    </row>
    <row r="328" spans="1:42" s="60" customFormat="1" x14ac:dyDescent="0.2">
      <c r="A328" s="5"/>
      <c r="B328" s="5"/>
      <c r="C328" s="144"/>
      <c r="D328" s="65"/>
      <c r="E328" s="5"/>
      <c r="F328" s="190"/>
      <c r="G328" s="278"/>
      <c r="H328" s="139"/>
      <c r="I328" s="139"/>
      <c r="J328" s="139"/>
      <c r="K328" s="63"/>
      <c r="L328" s="63"/>
      <c r="M328" s="63"/>
      <c r="N328" s="63"/>
      <c r="O328" s="63"/>
      <c r="P328" s="63"/>
      <c r="Q328" s="63"/>
      <c r="R328" s="63"/>
      <c r="S328" s="63"/>
      <c r="T328" s="63"/>
      <c r="U328" s="63"/>
      <c r="V328" s="63"/>
      <c r="W328" s="63"/>
      <c r="X328" s="63"/>
      <c r="Y328" s="63"/>
      <c r="Z328" s="63"/>
      <c r="AA328" s="63"/>
      <c r="AB328" s="63"/>
      <c r="AC328" s="63"/>
      <c r="AD328" s="63"/>
      <c r="AE328" s="63"/>
      <c r="AF328" s="63"/>
      <c r="AG328" s="63"/>
      <c r="AH328" s="63"/>
      <c r="AI328" s="63"/>
      <c r="AJ328" s="63"/>
      <c r="AK328" s="63"/>
      <c r="AL328" s="63"/>
      <c r="AM328" s="63"/>
      <c r="AN328" s="63"/>
      <c r="AO328" s="63"/>
      <c r="AP328" s="63"/>
    </row>
    <row r="329" spans="1:42" s="60" customFormat="1" x14ac:dyDescent="0.2">
      <c r="A329" s="5"/>
      <c r="B329" s="5"/>
      <c r="C329" s="144"/>
      <c r="D329" s="65"/>
      <c r="E329" s="5"/>
      <c r="F329" s="190"/>
      <c r="G329" s="278"/>
      <c r="H329" s="139"/>
      <c r="I329" s="139"/>
      <c r="J329" s="139"/>
      <c r="K329" s="63"/>
      <c r="L329" s="63"/>
      <c r="M329" s="63"/>
      <c r="N329" s="63"/>
      <c r="O329" s="63"/>
      <c r="P329" s="63"/>
      <c r="Q329" s="63"/>
      <c r="R329" s="63"/>
      <c r="S329" s="63"/>
      <c r="T329" s="63"/>
      <c r="U329" s="63"/>
      <c r="V329" s="63"/>
      <c r="W329" s="63"/>
      <c r="X329" s="63"/>
      <c r="Y329" s="63"/>
      <c r="Z329" s="63"/>
      <c r="AA329" s="63"/>
      <c r="AB329" s="63"/>
      <c r="AC329" s="63"/>
      <c r="AD329" s="63"/>
      <c r="AE329" s="63"/>
      <c r="AF329" s="63"/>
      <c r="AG329" s="63"/>
      <c r="AH329" s="63"/>
      <c r="AI329" s="63"/>
      <c r="AJ329" s="63"/>
      <c r="AK329" s="63"/>
      <c r="AL329" s="63"/>
      <c r="AM329" s="63"/>
      <c r="AN329" s="63"/>
      <c r="AO329" s="63"/>
      <c r="AP329" s="63"/>
    </row>
    <row r="330" spans="1:42" s="60" customFormat="1" x14ac:dyDescent="0.2">
      <c r="A330" s="5"/>
      <c r="B330" s="5"/>
      <c r="C330" s="144"/>
      <c r="D330" s="65"/>
      <c r="E330" s="5"/>
      <c r="F330" s="190"/>
      <c r="G330" s="278"/>
      <c r="H330" s="139"/>
      <c r="I330" s="139"/>
      <c r="J330" s="139"/>
      <c r="K330" s="63"/>
      <c r="L330" s="63"/>
      <c r="M330" s="63"/>
      <c r="N330" s="63"/>
      <c r="O330" s="63"/>
      <c r="P330" s="63"/>
      <c r="Q330" s="63"/>
      <c r="R330" s="63"/>
      <c r="S330" s="63"/>
      <c r="T330" s="63"/>
      <c r="U330" s="63"/>
      <c r="V330" s="63"/>
      <c r="W330" s="63"/>
      <c r="X330" s="63"/>
      <c r="Y330" s="63"/>
      <c r="Z330" s="63"/>
      <c r="AA330" s="63"/>
      <c r="AB330" s="63"/>
      <c r="AC330" s="63"/>
      <c r="AD330" s="63"/>
      <c r="AE330" s="63"/>
      <c r="AF330" s="63"/>
      <c r="AG330" s="63"/>
      <c r="AH330" s="63"/>
      <c r="AI330" s="63"/>
      <c r="AJ330" s="63"/>
      <c r="AK330" s="63"/>
      <c r="AL330" s="63"/>
      <c r="AM330" s="63"/>
      <c r="AN330" s="63"/>
      <c r="AO330" s="63"/>
      <c r="AP330" s="63"/>
    </row>
    <row r="331" spans="1:42" s="60" customFormat="1" x14ac:dyDescent="0.2">
      <c r="A331" s="5"/>
      <c r="B331" s="5"/>
      <c r="C331" s="144"/>
      <c r="D331" s="65"/>
      <c r="E331" s="5"/>
      <c r="F331" s="190"/>
      <c r="G331" s="278"/>
      <c r="H331" s="139"/>
      <c r="I331" s="139"/>
      <c r="J331" s="139"/>
      <c r="K331" s="63"/>
      <c r="L331" s="63"/>
      <c r="M331" s="63"/>
      <c r="N331" s="63"/>
      <c r="O331" s="63"/>
      <c r="P331" s="63"/>
      <c r="Q331" s="63"/>
      <c r="R331" s="63"/>
      <c r="S331" s="63"/>
      <c r="T331" s="63"/>
      <c r="U331" s="63"/>
      <c r="V331" s="63"/>
      <c r="W331" s="63"/>
      <c r="X331" s="63"/>
      <c r="Y331" s="63"/>
      <c r="Z331" s="63"/>
      <c r="AA331" s="63"/>
      <c r="AB331" s="63"/>
      <c r="AC331" s="63"/>
      <c r="AD331" s="63"/>
      <c r="AE331" s="63"/>
      <c r="AF331" s="63"/>
      <c r="AG331" s="63"/>
      <c r="AH331" s="63"/>
      <c r="AI331" s="63"/>
      <c r="AJ331" s="63"/>
      <c r="AK331" s="63"/>
      <c r="AL331" s="63"/>
      <c r="AM331" s="63"/>
      <c r="AN331" s="63"/>
      <c r="AO331" s="63"/>
      <c r="AP331" s="63"/>
    </row>
    <row r="332" spans="1:42" s="60" customFormat="1" x14ac:dyDescent="0.2">
      <c r="A332" s="5"/>
      <c r="B332" s="5"/>
      <c r="C332" s="144"/>
      <c r="D332" s="65"/>
      <c r="E332" s="5"/>
      <c r="F332" s="190"/>
      <c r="G332" s="278"/>
      <c r="H332" s="139"/>
      <c r="I332" s="139"/>
      <c r="J332" s="139"/>
      <c r="K332" s="63"/>
      <c r="L332" s="63"/>
      <c r="M332" s="63"/>
      <c r="N332" s="63"/>
      <c r="O332" s="63"/>
      <c r="P332" s="63"/>
      <c r="Q332" s="63"/>
      <c r="R332" s="63"/>
      <c r="S332" s="63"/>
      <c r="T332" s="63"/>
      <c r="U332" s="63"/>
      <c r="V332" s="63"/>
      <c r="W332" s="63"/>
      <c r="X332" s="63"/>
      <c r="Y332" s="63"/>
      <c r="Z332" s="63"/>
      <c r="AA332" s="63"/>
      <c r="AB332" s="63"/>
      <c r="AC332" s="63"/>
      <c r="AD332" s="63"/>
      <c r="AE332" s="63"/>
      <c r="AF332" s="63"/>
      <c r="AG332" s="63"/>
      <c r="AH332" s="63"/>
      <c r="AI332" s="63"/>
      <c r="AJ332" s="63"/>
      <c r="AK332" s="63"/>
      <c r="AL332" s="63"/>
      <c r="AM332" s="63"/>
      <c r="AN332" s="63"/>
      <c r="AO332" s="63"/>
      <c r="AP332" s="63"/>
    </row>
    <row r="333" spans="1:42" s="60" customFormat="1" x14ac:dyDescent="0.2">
      <c r="A333" s="5"/>
      <c r="B333" s="5"/>
      <c r="C333" s="144"/>
      <c r="D333" s="65"/>
      <c r="E333" s="5"/>
      <c r="F333" s="190"/>
      <c r="G333" s="278"/>
      <c r="H333" s="139"/>
      <c r="I333" s="139"/>
      <c r="J333" s="139"/>
      <c r="K333" s="63"/>
      <c r="L333" s="63"/>
      <c r="M333" s="63"/>
      <c r="N333" s="63"/>
      <c r="O333" s="63"/>
      <c r="P333" s="63"/>
      <c r="Q333" s="63"/>
      <c r="R333" s="63"/>
      <c r="S333" s="63"/>
      <c r="T333" s="63"/>
      <c r="U333" s="63"/>
      <c r="V333" s="63"/>
      <c r="W333" s="63"/>
      <c r="X333" s="63"/>
      <c r="Y333" s="63"/>
      <c r="Z333" s="63"/>
      <c r="AA333" s="63"/>
      <c r="AB333" s="63"/>
      <c r="AC333" s="63"/>
      <c r="AD333" s="63"/>
      <c r="AE333" s="63"/>
      <c r="AF333" s="63"/>
      <c r="AG333" s="63"/>
      <c r="AH333" s="63"/>
      <c r="AI333" s="63"/>
      <c r="AJ333" s="63"/>
      <c r="AK333" s="63"/>
      <c r="AL333" s="63"/>
      <c r="AM333" s="63"/>
      <c r="AN333" s="63"/>
      <c r="AO333" s="63"/>
      <c r="AP333" s="63"/>
    </row>
    <row r="334" spans="1:42" s="60" customFormat="1" x14ac:dyDescent="0.2">
      <c r="A334" s="5"/>
      <c r="B334" s="5"/>
      <c r="C334" s="144"/>
      <c r="D334" s="65"/>
      <c r="E334" s="5"/>
      <c r="F334" s="190"/>
      <c r="G334" s="278"/>
      <c r="H334" s="139"/>
      <c r="I334" s="139"/>
      <c r="J334" s="139"/>
      <c r="K334" s="63"/>
      <c r="L334" s="63"/>
      <c r="M334" s="63"/>
      <c r="N334" s="63"/>
      <c r="O334" s="63"/>
      <c r="P334" s="63"/>
      <c r="Q334" s="63"/>
      <c r="R334" s="63"/>
      <c r="S334" s="63"/>
      <c r="T334" s="63"/>
      <c r="U334" s="63"/>
      <c r="V334" s="63"/>
      <c r="W334" s="63"/>
      <c r="X334" s="63"/>
      <c r="Y334" s="63"/>
      <c r="Z334" s="63"/>
      <c r="AA334" s="63"/>
      <c r="AB334" s="63"/>
      <c r="AC334" s="63"/>
      <c r="AD334" s="63"/>
      <c r="AE334" s="63"/>
      <c r="AF334" s="63"/>
      <c r="AG334" s="63"/>
      <c r="AH334" s="63"/>
      <c r="AI334" s="63"/>
      <c r="AJ334" s="63"/>
      <c r="AK334" s="63"/>
      <c r="AL334" s="63"/>
      <c r="AM334" s="63"/>
      <c r="AN334" s="63"/>
      <c r="AO334" s="63"/>
      <c r="AP334" s="63"/>
    </row>
    <row r="335" spans="1:42" s="60" customFormat="1" x14ac:dyDescent="0.2">
      <c r="A335" s="5"/>
      <c r="B335" s="5"/>
      <c r="C335" s="144"/>
      <c r="D335" s="65"/>
      <c r="E335" s="5"/>
      <c r="F335" s="190"/>
      <c r="G335" s="278"/>
      <c r="H335" s="139"/>
      <c r="I335" s="139"/>
      <c r="J335" s="139"/>
      <c r="K335" s="63"/>
      <c r="L335" s="63"/>
      <c r="M335" s="63"/>
      <c r="N335" s="63"/>
      <c r="O335" s="63"/>
      <c r="P335" s="63"/>
      <c r="Q335" s="63"/>
      <c r="R335" s="63"/>
      <c r="S335" s="63"/>
      <c r="T335" s="63"/>
      <c r="U335" s="63"/>
      <c r="V335" s="63"/>
      <c r="W335" s="63"/>
      <c r="X335" s="63"/>
      <c r="Y335" s="63"/>
      <c r="Z335" s="63"/>
      <c r="AA335" s="63"/>
      <c r="AB335" s="63"/>
      <c r="AC335" s="63"/>
      <c r="AD335" s="63"/>
      <c r="AE335" s="63"/>
      <c r="AF335" s="63"/>
      <c r="AG335" s="63"/>
      <c r="AH335" s="63"/>
      <c r="AI335" s="63"/>
      <c r="AJ335" s="63"/>
      <c r="AK335" s="63"/>
      <c r="AL335" s="63"/>
      <c r="AM335" s="63"/>
      <c r="AN335" s="63"/>
      <c r="AO335" s="63"/>
      <c r="AP335" s="63"/>
    </row>
    <row r="336" spans="1:42" s="60" customFormat="1" x14ac:dyDescent="0.2">
      <c r="A336" s="5"/>
      <c r="B336" s="5"/>
      <c r="C336" s="144"/>
      <c r="D336" s="65"/>
      <c r="E336" s="5"/>
      <c r="F336" s="190"/>
      <c r="G336" s="278"/>
      <c r="H336" s="139"/>
      <c r="I336" s="139"/>
      <c r="J336" s="139"/>
      <c r="K336" s="63"/>
      <c r="L336" s="63"/>
      <c r="M336" s="63"/>
      <c r="N336" s="63"/>
      <c r="O336" s="63"/>
      <c r="P336" s="63"/>
      <c r="Q336" s="63"/>
      <c r="R336" s="63"/>
      <c r="S336" s="63"/>
      <c r="T336" s="63"/>
      <c r="U336" s="63"/>
      <c r="V336" s="63"/>
      <c r="W336" s="63"/>
      <c r="X336" s="63"/>
      <c r="Y336" s="63"/>
      <c r="Z336" s="63"/>
      <c r="AA336" s="63"/>
      <c r="AB336" s="63"/>
      <c r="AC336" s="63"/>
      <c r="AD336" s="63"/>
      <c r="AE336" s="63"/>
      <c r="AF336" s="63"/>
      <c r="AG336" s="63"/>
      <c r="AH336" s="63"/>
      <c r="AI336" s="63"/>
      <c r="AJ336" s="63"/>
      <c r="AK336" s="63"/>
      <c r="AL336" s="63"/>
      <c r="AM336" s="63"/>
      <c r="AN336" s="63"/>
      <c r="AO336" s="63"/>
      <c r="AP336" s="63"/>
    </row>
    <row r="337" spans="1:42" s="60" customFormat="1" x14ac:dyDescent="0.2">
      <c r="A337" s="5"/>
      <c r="B337" s="5"/>
      <c r="C337" s="144"/>
      <c r="D337" s="65"/>
      <c r="E337" s="5"/>
      <c r="F337" s="190"/>
      <c r="G337" s="278"/>
      <c r="H337" s="139"/>
      <c r="I337" s="139"/>
      <c r="J337" s="139"/>
      <c r="K337" s="63"/>
      <c r="L337" s="63"/>
      <c r="M337" s="63"/>
      <c r="N337" s="63"/>
      <c r="O337" s="63"/>
      <c r="P337" s="63"/>
      <c r="Q337" s="63"/>
      <c r="R337" s="63"/>
      <c r="S337" s="63"/>
      <c r="T337" s="63"/>
      <c r="U337" s="63"/>
      <c r="V337" s="63"/>
      <c r="W337" s="63"/>
      <c r="X337" s="63"/>
      <c r="Y337" s="63"/>
      <c r="Z337" s="63"/>
      <c r="AA337" s="63"/>
      <c r="AB337" s="63"/>
      <c r="AC337" s="63"/>
      <c r="AD337" s="63"/>
      <c r="AE337" s="63"/>
      <c r="AF337" s="63"/>
      <c r="AG337" s="63"/>
      <c r="AH337" s="63"/>
      <c r="AI337" s="63"/>
      <c r="AJ337" s="63"/>
      <c r="AK337" s="63"/>
      <c r="AL337" s="63"/>
      <c r="AM337" s="63"/>
      <c r="AN337" s="63"/>
      <c r="AO337" s="63"/>
      <c r="AP337" s="63"/>
    </row>
    <row r="338" spans="1:42" s="60" customFormat="1" x14ac:dyDescent="0.2">
      <c r="A338" s="5"/>
      <c r="B338" s="5"/>
      <c r="C338" s="144"/>
      <c r="D338" s="65"/>
      <c r="E338" s="5"/>
      <c r="F338" s="190"/>
      <c r="G338" s="278"/>
      <c r="H338" s="139"/>
      <c r="I338" s="139"/>
      <c r="J338" s="139"/>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c r="AJ338" s="63"/>
      <c r="AK338" s="63"/>
      <c r="AL338" s="63"/>
      <c r="AM338" s="63"/>
      <c r="AN338" s="63"/>
      <c r="AO338" s="63"/>
      <c r="AP338" s="63"/>
    </row>
    <row r="339" spans="1:42" s="60" customFormat="1" x14ac:dyDescent="0.2">
      <c r="A339" s="5"/>
      <c r="B339" s="5"/>
      <c r="C339" s="144"/>
      <c r="D339" s="65"/>
      <c r="E339" s="5"/>
      <c r="F339" s="190"/>
      <c r="G339" s="278"/>
      <c r="H339" s="139"/>
      <c r="I339" s="139"/>
      <c r="J339" s="139"/>
      <c r="K339" s="63"/>
      <c r="L339" s="63"/>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c r="AJ339" s="63"/>
      <c r="AK339" s="63"/>
      <c r="AL339" s="63"/>
      <c r="AM339" s="63"/>
      <c r="AN339" s="63"/>
      <c r="AO339" s="63"/>
      <c r="AP339" s="63"/>
    </row>
    <row r="340" spans="1:42" s="60" customFormat="1" x14ac:dyDescent="0.2">
      <c r="A340" s="5"/>
      <c r="B340" s="5"/>
      <c r="C340" s="144"/>
      <c r="D340" s="65"/>
      <c r="E340" s="5"/>
      <c r="F340" s="190"/>
      <c r="G340" s="278"/>
      <c r="H340" s="139"/>
      <c r="I340" s="139"/>
      <c r="J340" s="139"/>
      <c r="K340" s="63"/>
      <c r="L340" s="63"/>
      <c r="M340" s="63"/>
      <c r="N340" s="63"/>
      <c r="O340" s="63"/>
      <c r="P340" s="63"/>
      <c r="Q340" s="63"/>
      <c r="R340" s="63"/>
      <c r="S340" s="63"/>
      <c r="T340" s="63"/>
      <c r="U340" s="63"/>
      <c r="V340" s="63"/>
      <c r="W340" s="63"/>
      <c r="X340" s="63"/>
      <c r="Y340" s="63"/>
      <c r="Z340" s="63"/>
      <c r="AA340" s="63"/>
      <c r="AB340" s="63"/>
      <c r="AC340" s="63"/>
      <c r="AD340" s="63"/>
      <c r="AE340" s="63"/>
      <c r="AF340" s="63"/>
      <c r="AG340" s="63"/>
      <c r="AH340" s="63"/>
      <c r="AI340" s="63"/>
      <c r="AJ340" s="63"/>
      <c r="AK340" s="63"/>
      <c r="AL340" s="63"/>
      <c r="AM340" s="63"/>
      <c r="AN340" s="63"/>
      <c r="AO340" s="63"/>
      <c r="AP340" s="63"/>
    </row>
    <row r="341" spans="1:42" s="60" customFormat="1" x14ac:dyDescent="0.2">
      <c r="A341" s="5"/>
      <c r="B341" s="5"/>
      <c r="C341" s="144"/>
      <c r="D341" s="65"/>
      <c r="E341" s="5"/>
      <c r="F341" s="190"/>
      <c r="G341" s="278"/>
      <c r="H341" s="139"/>
      <c r="I341" s="139"/>
      <c r="J341" s="139"/>
      <c r="K341" s="63"/>
      <c r="L341" s="63"/>
      <c r="M341" s="63"/>
      <c r="N341" s="63"/>
      <c r="O341" s="63"/>
      <c r="P341" s="63"/>
      <c r="Q341" s="63"/>
      <c r="R341" s="63"/>
      <c r="S341" s="63"/>
      <c r="T341" s="63"/>
      <c r="U341" s="63"/>
      <c r="V341" s="63"/>
      <c r="W341" s="63"/>
      <c r="X341" s="63"/>
      <c r="Y341" s="63"/>
      <c r="Z341" s="63"/>
      <c r="AA341" s="63"/>
      <c r="AB341" s="63"/>
      <c r="AC341" s="63"/>
      <c r="AD341" s="63"/>
      <c r="AE341" s="63"/>
      <c r="AF341" s="63"/>
      <c r="AG341" s="63"/>
      <c r="AH341" s="63"/>
      <c r="AI341" s="63"/>
      <c r="AJ341" s="63"/>
      <c r="AK341" s="63"/>
      <c r="AL341" s="63"/>
      <c r="AM341" s="63"/>
      <c r="AN341" s="63"/>
      <c r="AO341" s="63"/>
      <c r="AP341" s="63"/>
    </row>
    <row r="342" spans="1:42" s="60" customFormat="1" x14ac:dyDescent="0.2">
      <c r="A342" s="5"/>
      <c r="B342" s="5"/>
      <c r="C342" s="144"/>
      <c r="D342" s="65"/>
      <c r="E342" s="5"/>
      <c r="F342" s="190"/>
      <c r="G342" s="278"/>
      <c r="H342" s="139"/>
      <c r="I342" s="139"/>
      <c r="J342" s="139"/>
      <c r="K342" s="63"/>
      <c r="L342" s="63"/>
      <c r="M342" s="63"/>
      <c r="N342" s="63"/>
      <c r="O342" s="63"/>
      <c r="P342" s="63"/>
      <c r="Q342" s="63"/>
      <c r="R342" s="63"/>
      <c r="S342" s="63"/>
      <c r="T342" s="63"/>
      <c r="U342" s="63"/>
      <c r="V342" s="63"/>
      <c r="W342" s="63"/>
      <c r="X342" s="63"/>
      <c r="Y342" s="63"/>
      <c r="Z342" s="63"/>
      <c r="AA342" s="63"/>
      <c r="AB342" s="63"/>
      <c r="AC342" s="63"/>
      <c r="AD342" s="63"/>
      <c r="AE342" s="63"/>
      <c r="AF342" s="63"/>
      <c r="AG342" s="63"/>
      <c r="AH342" s="63"/>
      <c r="AI342" s="63"/>
      <c r="AJ342" s="63"/>
      <c r="AK342" s="63"/>
      <c r="AL342" s="63"/>
      <c r="AM342" s="63"/>
      <c r="AN342" s="63"/>
      <c r="AO342" s="63"/>
      <c r="AP342" s="63"/>
    </row>
    <row r="343" spans="1:42" s="60" customFormat="1" x14ac:dyDescent="0.2">
      <c r="A343" s="5"/>
      <c r="B343" s="5"/>
      <c r="C343" s="144"/>
      <c r="D343" s="65"/>
      <c r="E343" s="5"/>
      <c r="F343" s="190"/>
      <c r="G343" s="278"/>
      <c r="H343" s="139"/>
      <c r="I343" s="139"/>
      <c r="J343" s="139"/>
      <c r="K343" s="63"/>
      <c r="L343" s="63"/>
      <c r="M343" s="63"/>
      <c r="N343" s="63"/>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c r="AN343" s="63"/>
      <c r="AO343" s="63"/>
      <c r="AP343" s="63"/>
    </row>
    <row r="344" spans="1:42" s="60" customFormat="1" x14ac:dyDescent="0.2">
      <c r="A344" s="5"/>
      <c r="B344" s="5"/>
      <c r="C344" s="144"/>
      <c r="D344" s="65"/>
      <c r="E344" s="5"/>
      <c r="F344" s="190"/>
      <c r="G344" s="278"/>
      <c r="H344" s="139"/>
      <c r="I344" s="139"/>
      <c r="J344" s="139"/>
      <c r="K344" s="63"/>
      <c r="L344" s="63"/>
      <c r="M344" s="63"/>
      <c r="N344" s="63"/>
      <c r="O344" s="63"/>
      <c r="P344" s="63"/>
      <c r="Q344" s="63"/>
      <c r="R344" s="63"/>
      <c r="S344" s="63"/>
      <c r="T344" s="63"/>
      <c r="U344" s="63"/>
      <c r="V344" s="63"/>
      <c r="W344" s="63"/>
      <c r="X344" s="63"/>
      <c r="Y344" s="63"/>
      <c r="Z344" s="63"/>
      <c r="AA344" s="63"/>
      <c r="AB344" s="63"/>
      <c r="AC344" s="63"/>
      <c r="AD344" s="63"/>
      <c r="AE344" s="63"/>
      <c r="AF344" s="63"/>
      <c r="AG344" s="63"/>
      <c r="AH344" s="63"/>
      <c r="AI344" s="63"/>
      <c r="AJ344" s="63"/>
      <c r="AK344" s="63"/>
      <c r="AL344" s="63"/>
      <c r="AM344" s="63"/>
      <c r="AN344" s="63"/>
      <c r="AO344" s="63"/>
      <c r="AP344" s="63"/>
    </row>
    <row r="345" spans="1:42" s="60" customFormat="1" x14ac:dyDescent="0.2">
      <c r="A345" s="5"/>
      <c r="B345" s="5"/>
      <c r="C345" s="144"/>
      <c r="D345" s="65"/>
      <c r="E345" s="5"/>
      <c r="F345" s="190"/>
      <c r="G345" s="278"/>
      <c r="H345" s="139"/>
      <c r="I345" s="139"/>
      <c r="J345" s="139"/>
      <c r="K345" s="63"/>
      <c r="L345" s="63"/>
      <c r="M345" s="63"/>
      <c r="N345" s="63"/>
      <c r="O345" s="63"/>
      <c r="P345" s="63"/>
      <c r="Q345" s="63"/>
      <c r="R345" s="63"/>
      <c r="S345" s="63"/>
      <c r="T345" s="63"/>
      <c r="U345" s="63"/>
      <c r="V345" s="63"/>
      <c r="W345" s="63"/>
      <c r="X345" s="63"/>
      <c r="Y345" s="63"/>
      <c r="Z345" s="63"/>
      <c r="AA345" s="63"/>
      <c r="AB345" s="63"/>
      <c r="AC345" s="63"/>
      <c r="AD345" s="63"/>
      <c r="AE345" s="63"/>
      <c r="AF345" s="63"/>
      <c r="AG345" s="63"/>
      <c r="AH345" s="63"/>
      <c r="AI345" s="63"/>
      <c r="AJ345" s="63"/>
      <c r="AK345" s="63"/>
      <c r="AL345" s="63"/>
      <c r="AM345" s="63"/>
      <c r="AN345" s="63"/>
      <c r="AO345" s="63"/>
      <c r="AP345" s="63"/>
    </row>
    <row r="346" spans="1:42" s="60" customFormat="1" x14ac:dyDescent="0.2">
      <c r="A346" s="5"/>
      <c r="B346" s="5"/>
      <c r="C346" s="144"/>
      <c r="D346" s="65"/>
      <c r="E346" s="5"/>
      <c r="F346" s="190"/>
      <c r="G346" s="278"/>
      <c r="H346" s="139"/>
      <c r="I346" s="139"/>
      <c r="J346" s="139"/>
      <c r="K346" s="63"/>
      <c r="L346" s="63"/>
      <c r="M346" s="63"/>
      <c r="N346" s="63"/>
      <c r="O346" s="63"/>
      <c r="P346" s="63"/>
      <c r="Q346" s="63"/>
      <c r="R346" s="63"/>
      <c r="S346" s="63"/>
      <c r="T346" s="63"/>
      <c r="U346" s="63"/>
      <c r="V346" s="63"/>
      <c r="W346" s="63"/>
      <c r="X346" s="63"/>
      <c r="Y346" s="63"/>
      <c r="Z346" s="63"/>
      <c r="AA346" s="63"/>
      <c r="AB346" s="63"/>
      <c r="AC346" s="63"/>
      <c r="AD346" s="63"/>
      <c r="AE346" s="63"/>
      <c r="AF346" s="63"/>
      <c r="AG346" s="63"/>
      <c r="AH346" s="63"/>
      <c r="AI346" s="63"/>
      <c r="AJ346" s="63"/>
      <c r="AK346" s="63"/>
      <c r="AL346" s="63"/>
      <c r="AM346" s="63"/>
      <c r="AN346" s="63"/>
      <c r="AO346" s="63"/>
      <c r="AP346" s="63"/>
    </row>
    <row r="347" spans="1:42" s="60" customFormat="1" x14ac:dyDescent="0.2">
      <c r="A347" s="5"/>
      <c r="B347" s="5"/>
      <c r="C347" s="144"/>
      <c r="D347" s="65"/>
      <c r="E347" s="5"/>
      <c r="F347" s="190"/>
      <c r="G347" s="278"/>
      <c r="H347" s="139"/>
      <c r="I347" s="139"/>
      <c r="J347" s="139"/>
      <c r="K347" s="63"/>
      <c r="L347" s="63"/>
      <c r="M347" s="63"/>
      <c r="N347" s="63"/>
      <c r="O347" s="63"/>
      <c r="P347" s="63"/>
      <c r="Q347" s="63"/>
      <c r="R347" s="63"/>
      <c r="S347" s="63"/>
      <c r="T347" s="63"/>
      <c r="U347" s="63"/>
      <c r="V347" s="63"/>
      <c r="W347" s="63"/>
      <c r="X347" s="63"/>
      <c r="Y347" s="63"/>
      <c r="Z347" s="63"/>
      <c r="AA347" s="63"/>
      <c r="AB347" s="63"/>
      <c r="AC347" s="63"/>
      <c r="AD347" s="63"/>
      <c r="AE347" s="63"/>
      <c r="AF347" s="63"/>
      <c r="AG347" s="63"/>
      <c r="AH347" s="63"/>
      <c r="AI347" s="63"/>
      <c r="AJ347" s="63"/>
      <c r="AK347" s="63"/>
      <c r="AL347" s="63"/>
      <c r="AM347" s="63"/>
      <c r="AN347" s="63"/>
      <c r="AO347" s="63"/>
      <c r="AP347" s="63"/>
    </row>
    <row r="348" spans="1:42" s="60" customFormat="1" x14ac:dyDescent="0.2">
      <c r="A348" s="5"/>
      <c r="B348" s="5"/>
      <c r="C348" s="144"/>
      <c r="D348" s="65"/>
      <c r="E348" s="5"/>
      <c r="F348" s="190"/>
      <c r="G348" s="278"/>
      <c r="H348" s="139"/>
      <c r="I348" s="139"/>
      <c r="J348" s="139"/>
      <c r="K348" s="63"/>
      <c r="L348" s="63"/>
      <c r="M348" s="63"/>
      <c r="N348" s="63"/>
      <c r="O348" s="63"/>
      <c r="P348" s="63"/>
      <c r="Q348" s="63"/>
      <c r="R348" s="63"/>
      <c r="S348" s="63"/>
      <c r="T348" s="63"/>
      <c r="U348" s="63"/>
      <c r="V348" s="63"/>
      <c r="W348" s="63"/>
      <c r="X348" s="63"/>
      <c r="Y348" s="63"/>
      <c r="Z348" s="63"/>
      <c r="AA348" s="63"/>
      <c r="AB348" s="63"/>
      <c r="AC348" s="63"/>
      <c r="AD348" s="63"/>
      <c r="AE348" s="63"/>
      <c r="AF348" s="63"/>
      <c r="AG348" s="63"/>
      <c r="AH348" s="63"/>
      <c r="AI348" s="63"/>
      <c r="AJ348" s="63"/>
      <c r="AK348" s="63"/>
      <c r="AL348" s="63"/>
      <c r="AM348" s="63"/>
      <c r="AN348" s="63"/>
      <c r="AO348" s="63"/>
      <c r="AP348" s="63"/>
    </row>
    <row r="349" spans="1:42" s="60" customFormat="1" x14ac:dyDescent="0.2">
      <c r="A349" s="5"/>
      <c r="B349" s="5"/>
      <c r="C349" s="144"/>
      <c r="D349" s="65"/>
      <c r="E349" s="5"/>
      <c r="F349" s="190"/>
      <c r="G349" s="278"/>
      <c r="H349" s="139"/>
      <c r="I349" s="139"/>
      <c r="J349" s="139"/>
      <c r="K349" s="63"/>
      <c r="L349" s="63"/>
      <c r="M349" s="63"/>
      <c r="N349" s="63"/>
      <c r="O349" s="63"/>
      <c r="P349" s="63"/>
      <c r="Q349" s="63"/>
      <c r="R349" s="63"/>
      <c r="S349" s="63"/>
      <c r="T349" s="63"/>
      <c r="U349" s="63"/>
      <c r="V349" s="63"/>
      <c r="W349" s="63"/>
      <c r="X349" s="63"/>
      <c r="Y349" s="63"/>
      <c r="Z349" s="63"/>
      <c r="AA349" s="63"/>
      <c r="AB349" s="63"/>
      <c r="AC349" s="63"/>
      <c r="AD349" s="63"/>
      <c r="AE349" s="63"/>
      <c r="AF349" s="63"/>
      <c r="AG349" s="63"/>
      <c r="AH349" s="63"/>
      <c r="AI349" s="63"/>
      <c r="AJ349" s="63"/>
      <c r="AK349" s="63"/>
      <c r="AL349" s="63"/>
      <c r="AM349" s="63"/>
      <c r="AN349" s="63"/>
      <c r="AO349" s="63"/>
      <c r="AP349" s="63"/>
    </row>
    <row r="350" spans="1:42" s="60" customFormat="1" x14ac:dyDescent="0.2">
      <c r="A350" s="5"/>
      <c r="B350" s="5"/>
      <c r="C350" s="144"/>
      <c r="D350" s="65"/>
      <c r="E350" s="5"/>
      <c r="F350" s="190"/>
      <c r="G350" s="278"/>
      <c r="H350" s="139"/>
      <c r="I350" s="139"/>
      <c r="J350" s="139"/>
      <c r="K350" s="63"/>
      <c r="L350" s="63"/>
      <c r="M350" s="63"/>
      <c r="N350" s="63"/>
      <c r="O350" s="63"/>
      <c r="P350" s="63"/>
      <c r="Q350" s="63"/>
      <c r="R350" s="63"/>
      <c r="S350" s="63"/>
      <c r="T350" s="63"/>
      <c r="U350" s="63"/>
      <c r="V350" s="63"/>
      <c r="W350" s="63"/>
      <c r="X350" s="63"/>
      <c r="Y350" s="63"/>
      <c r="Z350" s="63"/>
      <c r="AA350" s="63"/>
      <c r="AB350" s="63"/>
      <c r="AC350" s="63"/>
      <c r="AD350" s="63"/>
      <c r="AE350" s="63"/>
      <c r="AF350" s="63"/>
      <c r="AG350" s="63"/>
      <c r="AH350" s="63"/>
      <c r="AI350" s="63"/>
      <c r="AJ350" s="63"/>
      <c r="AK350" s="63"/>
      <c r="AL350" s="63"/>
      <c r="AM350" s="63"/>
      <c r="AN350" s="63"/>
      <c r="AO350" s="63"/>
      <c r="AP350" s="63"/>
    </row>
    <row r="351" spans="1:42" s="60" customFormat="1" x14ac:dyDescent="0.2">
      <c r="A351" s="5"/>
      <c r="B351" s="5"/>
      <c r="C351" s="144"/>
      <c r="D351" s="65"/>
      <c r="E351" s="5"/>
      <c r="F351" s="190"/>
      <c r="G351" s="278"/>
      <c r="H351" s="139"/>
      <c r="I351" s="139"/>
      <c r="J351" s="139"/>
      <c r="K351" s="63"/>
      <c r="L351" s="63"/>
      <c r="M351" s="63"/>
      <c r="N351" s="63"/>
      <c r="O351" s="63"/>
      <c r="P351" s="63"/>
      <c r="Q351" s="63"/>
      <c r="R351" s="63"/>
      <c r="S351" s="63"/>
      <c r="T351" s="63"/>
      <c r="U351" s="63"/>
      <c r="V351" s="63"/>
      <c r="W351" s="63"/>
      <c r="X351" s="63"/>
      <c r="Y351" s="63"/>
      <c r="Z351" s="63"/>
      <c r="AA351" s="63"/>
      <c r="AB351" s="63"/>
      <c r="AC351" s="63"/>
      <c r="AD351" s="63"/>
      <c r="AE351" s="63"/>
      <c r="AF351" s="63"/>
      <c r="AG351" s="63"/>
      <c r="AH351" s="63"/>
      <c r="AI351" s="63"/>
      <c r="AJ351" s="63"/>
      <c r="AK351" s="63"/>
      <c r="AL351" s="63"/>
      <c r="AM351" s="63"/>
      <c r="AN351" s="63"/>
      <c r="AO351" s="63"/>
      <c r="AP351" s="63"/>
    </row>
    <row r="352" spans="1:42" s="60" customFormat="1" x14ac:dyDescent="0.2">
      <c r="A352" s="5"/>
      <c r="B352" s="5"/>
      <c r="C352" s="144"/>
      <c r="D352" s="65"/>
      <c r="E352" s="5"/>
      <c r="F352" s="190"/>
      <c r="G352" s="278"/>
      <c r="H352" s="139"/>
      <c r="I352" s="139"/>
      <c r="J352" s="139"/>
      <c r="K352" s="63"/>
      <c r="L352" s="63"/>
      <c r="M352" s="63"/>
      <c r="N352" s="63"/>
      <c r="O352" s="63"/>
      <c r="P352" s="63"/>
      <c r="Q352" s="63"/>
      <c r="R352" s="63"/>
      <c r="S352" s="63"/>
      <c r="T352" s="63"/>
      <c r="U352" s="63"/>
      <c r="V352" s="63"/>
      <c r="W352" s="63"/>
      <c r="X352" s="63"/>
      <c r="Y352" s="63"/>
      <c r="Z352" s="63"/>
      <c r="AA352" s="63"/>
      <c r="AB352" s="63"/>
      <c r="AC352" s="63"/>
      <c r="AD352" s="63"/>
      <c r="AE352" s="63"/>
      <c r="AF352" s="63"/>
      <c r="AG352" s="63"/>
      <c r="AH352" s="63"/>
      <c r="AI352" s="63"/>
      <c r="AJ352" s="63"/>
      <c r="AK352" s="63"/>
      <c r="AL352" s="63"/>
      <c r="AM352" s="63"/>
      <c r="AN352" s="63"/>
      <c r="AO352" s="63"/>
      <c r="AP352" s="63"/>
    </row>
    <row r="353" spans="1:42" s="60" customFormat="1" x14ac:dyDescent="0.2">
      <c r="A353" s="5"/>
      <c r="B353" s="5"/>
      <c r="C353" s="144"/>
      <c r="D353" s="65"/>
      <c r="E353" s="5"/>
      <c r="F353" s="190"/>
      <c r="G353" s="278"/>
      <c r="H353" s="139"/>
      <c r="I353" s="139"/>
      <c r="J353" s="139"/>
      <c r="K353" s="63"/>
      <c r="L353" s="63"/>
      <c r="M353" s="63"/>
      <c r="N353" s="63"/>
      <c r="O353" s="63"/>
      <c r="P353" s="63"/>
      <c r="Q353" s="63"/>
      <c r="R353" s="63"/>
      <c r="S353" s="63"/>
      <c r="T353" s="63"/>
      <c r="U353" s="63"/>
      <c r="V353" s="63"/>
      <c r="W353" s="63"/>
      <c r="X353" s="63"/>
      <c r="Y353" s="63"/>
      <c r="Z353" s="63"/>
      <c r="AA353" s="63"/>
      <c r="AB353" s="63"/>
      <c r="AC353" s="63"/>
      <c r="AD353" s="63"/>
      <c r="AE353" s="63"/>
      <c r="AF353" s="63"/>
      <c r="AG353" s="63"/>
      <c r="AH353" s="63"/>
      <c r="AI353" s="63"/>
      <c r="AJ353" s="63"/>
      <c r="AK353" s="63"/>
      <c r="AL353" s="63"/>
      <c r="AM353" s="63"/>
      <c r="AN353" s="63"/>
      <c r="AO353" s="63"/>
      <c r="AP353" s="63"/>
    </row>
    <row r="354" spans="1:42" s="60" customFormat="1" x14ac:dyDescent="0.2">
      <c r="A354" s="5"/>
      <c r="B354" s="5"/>
      <c r="C354" s="144"/>
      <c r="D354" s="65"/>
      <c r="E354" s="5"/>
      <c r="F354" s="190"/>
      <c r="G354" s="278"/>
      <c r="H354" s="139"/>
      <c r="I354" s="139"/>
      <c r="J354" s="139"/>
      <c r="K354" s="63"/>
      <c r="L354" s="63"/>
      <c r="M354" s="63"/>
      <c r="N354" s="63"/>
      <c r="O354" s="63"/>
      <c r="P354" s="63"/>
      <c r="Q354" s="63"/>
      <c r="R354" s="63"/>
      <c r="S354" s="63"/>
      <c r="T354" s="63"/>
      <c r="U354" s="63"/>
      <c r="V354" s="63"/>
      <c r="W354" s="63"/>
      <c r="X354" s="63"/>
      <c r="Y354" s="63"/>
      <c r="Z354" s="63"/>
      <c r="AA354" s="63"/>
      <c r="AB354" s="63"/>
      <c r="AC354" s="63"/>
      <c r="AD354" s="63"/>
      <c r="AE354" s="63"/>
      <c r="AF354" s="63"/>
      <c r="AG354" s="63"/>
      <c r="AH354" s="63"/>
      <c r="AI354" s="63"/>
      <c r="AJ354" s="63"/>
      <c r="AK354" s="63"/>
      <c r="AL354" s="63"/>
      <c r="AM354" s="63"/>
      <c r="AN354" s="63"/>
      <c r="AO354" s="63"/>
      <c r="AP354" s="63"/>
    </row>
    <row r="355" spans="1:42" s="60" customFormat="1" x14ac:dyDescent="0.2">
      <c r="A355" s="5"/>
      <c r="B355" s="5"/>
      <c r="C355" s="144"/>
      <c r="D355" s="65"/>
      <c r="E355" s="5"/>
      <c r="F355" s="190"/>
      <c r="G355" s="278"/>
      <c r="H355" s="139"/>
      <c r="I355" s="139"/>
      <c r="J355" s="139"/>
      <c r="K355" s="63"/>
      <c r="L355" s="63"/>
      <c r="M355" s="63"/>
      <c r="N355" s="63"/>
      <c r="O355" s="63"/>
      <c r="P355" s="63"/>
      <c r="Q355" s="63"/>
      <c r="R355" s="63"/>
      <c r="S355" s="63"/>
      <c r="T355" s="63"/>
      <c r="U355" s="63"/>
      <c r="V355" s="63"/>
      <c r="W355" s="63"/>
      <c r="X355" s="63"/>
      <c r="Y355" s="63"/>
      <c r="Z355" s="63"/>
      <c r="AA355" s="63"/>
      <c r="AB355" s="63"/>
      <c r="AC355" s="63"/>
      <c r="AD355" s="63"/>
      <c r="AE355" s="63"/>
      <c r="AF355" s="63"/>
      <c r="AG355" s="63"/>
      <c r="AH355" s="63"/>
      <c r="AI355" s="63"/>
      <c r="AJ355" s="63"/>
      <c r="AK355" s="63"/>
      <c r="AL355" s="63"/>
      <c r="AM355" s="63"/>
      <c r="AN355" s="63"/>
      <c r="AO355" s="63"/>
      <c r="AP355" s="63"/>
    </row>
    <row r="356" spans="1:42" s="60" customFormat="1" x14ac:dyDescent="0.2">
      <c r="A356" s="5"/>
      <c r="B356" s="5"/>
      <c r="C356" s="144"/>
      <c r="D356" s="65"/>
      <c r="E356" s="5"/>
      <c r="F356" s="190"/>
      <c r="G356" s="278"/>
      <c r="H356" s="139"/>
      <c r="I356" s="139"/>
      <c r="J356" s="139"/>
      <c r="K356" s="63"/>
      <c r="L356" s="63"/>
      <c r="M356" s="63"/>
      <c r="N356" s="63"/>
      <c r="O356" s="63"/>
      <c r="P356" s="63"/>
      <c r="Q356" s="63"/>
      <c r="R356" s="63"/>
      <c r="S356" s="63"/>
      <c r="T356" s="63"/>
      <c r="U356" s="63"/>
      <c r="V356" s="63"/>
      <c r="W356" s="63"/>
      <c r="X356" s="63"/>
      <c r="Y356" s="63"/>
      <c r="Z356" s="63"/>
      <c r="AA356" s="63"/>
      <c r="AB356" s="63"/>
      <c r="AC356" s="63"/>
      <c r="AD356" s="63"/>
      <c r="AE356" s="63"/>
      <c r="AF356" s="63"/>
      <c r="AG356" s="63"/>
      <c r="AH356" s="63"/>
      <c r="AI356" s="63"/>
      <c r="AJ356" s="63"/>
      <c r="AK356" s="63"/>
      <c r="AL356" s="63"/>
      <c r="AM356" s="63"/>
      <c r="AN356" s="63"/>
      <c r="AO356" s="63"/>
      <c r="AP356" s="63"/>
    </row>
    <row r="357" spans="1:42" s="60" customFormat="1" x14ac:dyDescent="0.2">
      <c r="A357" s="5"/>
      <c r="B357" s="5"/>
      <c r="C357" s="144"/>
      <c r="D357" s="65"/>
      <c r="E357" s="5"/>
      <c r="F357" s="190"/>
      <c r="G357" s="278"/>
      <c r="H357" s="139"/>
      <c r="I357" s="139"/>
      <c r="J357" s="139"/>
      <c r="K357" s="63"/>
      <c r="L357" s="63"/>
      <c r="M357" s="63"/>
      <c r="N357" s="63"/>
      <c r="O357" s="63"/>
      <c r="P357" s="63"/>
      <c r="Q357" s="63"/>
      <c r="R357" s="63"/>
      <c r="S357" s="63"/>
      <c r="T357" s="63"/>
      <c r="U357" s="63"/>
      <c r="V357" s="63"/>
      <c r="W357" s="63"/>
      <c r="X357" s="63"/>
      <c r="Y357" s="63"/>
      <c r="Z357" s="63"/>
      <c r="AA357" s="63"/>
      <c r="AB357" s="63"/>
      <c r="AC357" s="63"/>
      <c r="AD357" s="63"/>
      <c r="AE357" s="63"/>
      <c r="AF357" s="63"/>
      <c r="AG357" s="63"/>
      <c r="AH357" s="63"/>
      <c r="AI357" s="63"/>
      <c r="AJ357" s="63"/>
      <c r="AK357" s="63"/>
      <c r="AL357" s="63"/>
      <c r="AM357" s="63"/>
      <c r="AN357" s="63"/>
      <c r="AO357" s="63"/>
      <c r="AP357" s="63"/>
    </row>
    <row r="358" spans="1:42" s="60" customFormat="1" x14ac:dyDescent="0.2">
      <c r="A358" s="5"/>
      <c r="B358" s="5"/>
      <c r="C358" s="144"/>
      <c r="D358" s="65"/>
      <c r="E358" s="5"/>
      <c r="F358" s="190"/>
      <c r="G358" s="278"/>
      <c r="H358" s="139"/>
      <c r="I358" s="139"/>
      <c r="J358" s="139"/>
      <c r="K358" s="63"/>
      <c r="L358" s="63"/>
      <c r="M358" s="63"/>
      <c r="N358" s="63"/>
      <c r="O358" s="63"/>
      <c r="P358" s="63"/>
      <c r="Q358" s="63"/>
      <c r="R358" s="63"/>
      <c r="S358" s="63"/>
      <c r="T358" s="63"/>
      <c r="U358" s="63"/>
      <c r="V358" s="63"/>
      <c r="W358" s="63"/>
      <c r="X358" s="63"/>
      <c r="Y358" s="63"/>
      <c r="Z358" s="63"/>
      <c r="AA358" s="63"/>
      <c r="AB358" s="63"/>
      <c r="AC358" s="63"/>
      <c r="AD358" s="63"/>
      <c r="AE358" s="63"/>
      <c r="AF358" s="63"/>
      <c r="AG358" s="63"/>
      <c r="AH358" s="63"/>
      <c r="AI358" s="63"/>
      <c r="AJ358" s="63"/>
      <c r="AK358" s="63"/>
      <c r="AL358" s="63"/>
      <c r="AM358" s="63"/>
      <c r="AN358" s="63"/>
      <c r="AO358" s="63"/>
      <c r="AP358" s="63"/>
    </row>
    <row r="359" spans="1:42" s="60" customFormat="1" x14ac:dyDescent="0.2">
      <c r="A359" s="5"/>
      <c r="B359" s="5"/>
      <c r="C359" s="144"/>
      <c r="D359" s="65"/>
      <c r="E359" s="5"/>
      <c r="F359" s="190"/>
      <c r="G359" s="278"/>
      <c r="H359" s="139"/>
      <c r="I359" s="139"/>
      <c r="J359" s="139"/>
      <c r="K359" s="63"/>
      <c r="L359" s="63"/>
      <c r="M359" s="63"/>
      <c r="N359" s="63"/>
      <c r="O359" s="63"/>
      <c r="P359" s="63"/>
      <c r="Q359" s="63"/>
      <c r="R359" s="63"/>
      <c r="S359" s="63"/>
      <c r="T359" s="63"/>
      <c r="U359" s="63"/>
      <c r="V359" s="63"/>
      <c r="W359" s="63"/>
      <c r="X359" s="63"/>
      <c r="Y359" s="63"/>
      <c r="Z359" s="63"/>
      <c r="AA359" s="63"/>
      <c r="AB359" s="63"/>
      <c r="AC359" s="63"/>
      <c r="AD359" s="63"/>
      <c r="AE359" s="63"/>
      <c r="AF359" s="63"/>
      <c r="AG359" s="63"/>
      <c r="AH359" s="63"/>
      <c r="AI359" s="63"/>
      <c r="AJ359" s="63"/>
      <c r="AK359" s="63"/>
      <c r="AL359" s="63"/>
      <c r="AM359" s="63"/>
      <c r="AN359" s="63"/>
      <c r="AO359" s="63"/>
      <c r="AP359" s="63"/>
    </row>
    <row r="360" spans="1:42" s="60" customFormat="1" x14ac:dyDescent="0.2">
      <c r="A360" s="5"/>
      <c r="B360" s="5"/>
      <c r="C360" s="144"/>
      <c r="D360" s="65"/>
      <c r="E360" s="5"/>
      <c r="F360" s="190"/>
      <c r="G360" s="278"/>
      <c r="H360" s="139"/>
      <c r="I360" s="139"/>
      <c r="J360" s="139"/>
      <c r="K360" s="63"/>
      <c r="L360" s="63"/>
      <c r="M360" s="63"/>
      <c r="N360" s="63"/>
      <c r="O360" s="63"/>
      <c r="P360" s="63"/>
      <c r="Q360" s="63"/>
      <c r="R360" s="63"/>
      <c r="S360" s="63"/>
      <c r="T360" s="63"/>
      <c r="U360" s="63"/>
      <c r="V360" s="63"/>
      <c r="W360" s="63"/>
      <c r="X360" s="63"/>
      <c r="Y360" s="63"/>
      <c r="Z360" s="63"/>
      <c r="AA360" s="63"/>
      <c r="AB360" s="63"/>
      <c r="AC360" s="63"/>
      <c r="AD360" s="63"/>
      <c r="AE360" s="63"/>
      <c r="AF360" s="63"/>
      <c r="AG360" s="63"/>
      <c r="AH360" s="63"/>
      <c r="AI360" s="63"/>
      <c r="AJ360" s="63"/>
      <c r="AK360" s="63"/>
      <c r="AL360" s="63"/>
      <c r="AM360" s="63"/>
      <c r="AN360" s="63"/>
      <c r="AO360" s="63"/>
      <c r="AP360" s="63"/>
    </row>
    <row r="361" spans="1:42" s="60" customFormat="1" x14ac:dyDescent="0.2">
      <c r="A361" s="5"/>
      <c r="B361" s="5"/>
      <c r="C361" s="144"/>
      <c r="D361" s="65"/>
      <c r="E361" s="5"/>
      <c r="F361" s="190"/>
      <c r="G361" s="278"/>
      <c r="H361" s="139"/>
      <c r="I361" s="139"/>
      <c r="J361" s="139"/>
      <c r="K361" s="63"/>
      <c r="L361" s="63"/>
      <c r="M361" s="63"/>
      <c r="N361" s="63"/>
      <c r="O361" s="63"/>
      <c r="P361" s="63"/>
      <c r="Q361" s="63"/>
      <c r="R361" s="63"/>
      <c r="S361" s="63"/>
      <c r="T361" s="63"/>
      <c r="U361" s="63"/>
      <c r="V361" s="63"/>
      <c r="W361" s="63"/>
      <c r="X361" s="63"/>
      <c r="Y361" s="63"/>
      <c r="Z361" s="63"/>
      <c r="AA361" s="63"/>
      <c r="AB361" s="63"/>
      <c r="AC361" s="63"/>
      <c r="AD361" s="63"/>
      <c r="AE361" s="63"/>
      <c r="AF361" s="63"/>
      <c r="AG361" s="63"/>
      <c r="AH361" s="63"/>
      <c r="AI361" s="63"/>
      <c r="AJ361" s="63"/>
      <c r="AK361" s="63"/>
      <c r="AL361" s="63"/>
      <c r="AM361" s="63"/>
      <c r="AN361" s="63"/>
      <c r="AO361" s="63"/>
      <c r="AP361" s="63"/>
    </row>
    <row r="362" spans="1:42" s="60" customFormat="1" x14ac:dyDescent="0.2">
      <c r="A362" s="5"/>
      <c r="B362" s="5"/>
      <c r="C362" s="144"/>
      <c r="D362" s="65"/>
      <c r="E362" s="5"/>
      <c r="F362" s="190"/>
      <c r="G362" s="278"/>
      <c r="H362" s="139"/>
      <c r="I362" s="139"/>
      <c r="J362" s="139"/>
      <c r="K362" s="63"/>
      <c r="L362" s="63"/>
      <c r="M362" s="63"/>
      <c r="N362" s="63"/>
      <c r="O362" s="63"/>
      <c r="P362" s="63"/>
      <c r="Q362" s="63"/>
      <c r="R362" s="63"/>
      <c r="S362" s="63"/>
      <c r="T362" s="63"/>
      <c r="U362" s="63"/>
      <c r="V362" s="63"/>
      <c r="W362" s="63"/>
      <c r="X362" s="63"/>
      <c r="Y362" s="63"/>
      <c r="Z362" s="63"/>
      <c r="AA362" s="63"/>
      <c r="AB362" s="63"/>
      <c r="AC362" s="63"/>
      <c r="AD362" s="63"/>
      <c r="AE362" s="63"/>
      <c r="AF362" s="63"/>
      <c r="AG362" s="63"/>
      <c r="AH362" s="63"/>
      <c r="AI362" s="63"/>
      <c r="AJ362" s="63"/>
      <c r="AK362" s="63"/>
      <c r="AL362" s="63"/>
      <c r="AM362" s="63"/>
      <c r="AN362" s="63"/>
      <c r="AO362" s="63"/>
      <c r="AP362" s="63"/>
    </row>
    <row r="363" spans="1:42" s="60" customFormat="1" x14ac:dyDescent="0.2">
      <c r="A363" s="5"/>
      <c r="B363" s="5"/>
      <c r="C363" s="144"/>
      <c r="D363" s="65"/>
      <c r="E363" s="5"/>
      <c r="F363" s="190"/>
      <c r="G363" s="278"/>
      <c r="H363" s="139"/>
      <c r="I363" s="139"/>
      <c r="J363" s="139"/>
      <c r="K363" s="63"/>
      <c r="L363" s="63"/>
      <c r="M363" s="63"/>
      <c r="N363" s="63"/>
      <c r="O363" s="63"/>
      <c r="P363" s="63"/>
      <c r="Q363" s="63"/>
      <c r="R363" s="63"/>
      <c r="S363" s="63"/>
      <c r="T363" s="63"/>
      <c r="U363" s="63"/>
      <c r="V363" s="63"/>
      <c r="W363" s="63"/>
      <c r="X363" s="63"/>
      <c r="Y363" s="63"/>
      <c r="Z363" s="63"/>
      <c r="AA363" s="63"/>
      <c r="AB363" s="63"/>
      <c r="AC363" s="63"/>
      <c r="AD363" s="63"/>
      <c r="AE363" s="63"/>
      <c r="AF363" s="63"/>
      <c r="AG363" s="63"/>
      <c r="AH363" s="63"/>
      <c r="AI363" s="63"/>
      <c r="AJ363" s="63"/>
      <c r="AK363" s="63"/>
      <c r="AL363" s="63"/>
      <c r="AM363" s="63"/>
      <c r="AN363" s="63"/>
      <c r="AO363" s="63"/>
      <c r="AP363" s="63"/>
    </row>
    <row r="364" spans="1:42" s="60" customFormat="1" x14ac:dyDescent="0.2">
      <c r="A364" s="5"/>
      <c r="B364" s="5"/>
      <c r="C364" s="144"/>
      <c r="D364" s="65"/>
      <c r="E364" s="5"/>
      <c r="F364" s="190"/>
      <c r="G364" s="278"/>
      <c r="H364" s="139"/>
      <c r="I364" s="139"/>
      <c r="J364" s="139"/>
      <c r="K364" s="63"/>
      <c r="L364" s="63"/>
      <c r="M364" s="63"/>
      <c r="N364" s="63"/>
      <c r="O364" s="63"/>
      <c r="P364" s="63"/>
      <c r="Q364" s="63"/>
      <c r="R364" s="63"/>
      <c r="S364" s="63"/>
      <c r="T364" s="63"/>
      <c r="U364" s="63"/>
      <c r="V364" s="63"/>
      <c r="W364" s="63"/>
      <c r="X364" s="63"/>
      <c r="Y364" s="63"/>
      <c r="Z364" s="63"/>
      <c r="AA364" s="63"/>
      <c r="AB364" s="63"/>
      <c r="AC364" s="63"/>
      <c r="AD364" s="63"/>
      <c r="AE364" s="63"/>
      <c r="AF364" s="63"/>
      <c r="AG364" s="63"/>
      <c r="AH364" s="63"/>
      <c r="AI364" s="63"/>
      <c r="AJ364" s="63"/>
      <c r="AK364" s="63"/>
      <c r="AL364" s="63"/>
      <c r="AM364" s="63"/>
      <c r="AN364" s="63"/>
      <c r="AO364" s="63"/>
      <c r="AP364" s="63"/>
    </row>
    <row r="365" spans="1:42" s="60" customFormat="1" x14ac:dyDescent="0.2">
      <c r="A365" s="5"/>
      <c r="B365" s="5"/>
      <c r="C365" s="144"/>
      <c r="D365" s="65"/>
      <c r="E365" s="5"/>
      <c r="F365" s="190"/>
      <c r="G365" s="278"/>
      <c r="H365" s="139"/>
      <c r="I365" s="139"/>
      <c r="J365" s="139"/>
      <c r="K365" s="63"/>
      <c r="L365" s="63"/>
      <c r="M365" s="63"/>
      <c r="N365" s="63"/>
      <c r="O365" s="63"/>
      <c r="P365" s="63"/>
      <c r="Q365" s="63"/>
      <c r="R365" s="63"/>
      <c r="S365" s="63"/>
      <c r="T365" s="63"/>
      <c r="U365" s="63"/>
      <c r="V365" s="63"/>
      <c r="W365" s="63"/>
      <c r="X365" s="63"/>
      <c r="Y365" s="63"/>
      <c r="Z365" s="63"/>
      <c r="AA365" s="63"/>
      <c r="AB365" s="63"/>
      <c r="AC365" s="63"/>
      <c r="AD365" s="63"/>
      <c r="AE365" s="63"/>
      <c r="AF365" s="63"/>
      <c r="AG365" s="63"/>
      <c r="AH365" s="63"/>
      <c r="AI365" s="63"/>
      <c r="AJ365" s="63"/>
      <c r="AK365" s="63"/>
      <c r="AL365" s="63"/>
      <c r="AM365" s="63"/>
      <c r="AN365" s="63"/>
      <c r="AO365" s="63"/>
      <c r="AP365" s="63"/>
    </row>
    <row r="366" spans="1:42" s="60" customFormat="1" x14ac:dyDescent="0.2">
      <c r="A366" s="5"/>
      <c r="B366" s="5"/>
      <c r="C366" s="144"/>
      <c r="D366" s="65"/>
      <c r="E366" s="5"/>
      <c r="F366" s="190"/>
      <c r="G366" s="278"/>
      <c r="H366" s="139"/>
      <c r="I366" s="139"/>
      <c r="J366" s="139"/>
      <c r="K366" s="63"/>
      <c r="L366" s="63"/>
      <c r="M366" s="63"/>
      <c r="N366" s="63"/>
      <c r="O366" s="63"/>
      <c r="P366" s="63"/>
      <c r="Q366" s="63"/>
      <c r="R366" s="63"/>
      <c r="S366" s="63"/>
      <c r="T366" s="63"/>
      <c r="U366" s="63"/>
      <c r="V366" s="63"/>
      <c r="W366" s="63"/>
      <c r="X366" s="63"/>
      <c r="Y366" s="63"/>
      <c r="Z366" s="63"/>
      <c r="AA366" s="63"/>
      <c r="AB366" s="63"/>
      <c r="AC366" s="63"/>
      <c r="AD366" s="63"/>
      <c r="AE366" s="63"/>
      <c r="AF366" s="63"/>
      <c r="AG366" s="63"/>
      <c r="AH366" s="63"/>
      <c r="AI366" s="63"/>
      <c r="AJ366" s="63"/>
      <c r="AK366" s="63"/>
      <c r="AL366" s="63"/>
      <c r="AM366" s="63"/>
      <c r="AN366" s="63"/>
      <c r="AO366" s="63"/>
      <c r="AP366" s="63"/>
    </row>
    <row r="367" spans="1:42" x14ac:dyDescent="0.2">
      <c r="B367" s="5"/>
      <c r="C367" s="144"/>
      <c r="D367" s="65"/>
      <c r="E367" s="5"/>
      <c r="F367" s="190"/>
      <c r="G367" s="278"/>
      <c r="H367" s="139"/>
      <c r="I367" s="139"/>
      <c r="J367" s="139"/>
      <c r="AP367" s="63"/>
    </row>
    <row r="368" spans="1:42" x14ac:dyDescent="0.2">
      <c r="B368" s="5"/>
      <c r="C368" s="144"/>
      <c r="D368" s="65"/>
      <c r="E368" s="5"/>
      <c r="F368" s="190"/>
      <c r="G368" s="278"/>
      <c r="H368" s="139"/>
      <c r="I368" s="139"/>
      <c r="J368" s="139"/>
    </row>
    <row r="369" spans="1:44" x14ac:dyDescent="0.2">
      <c r="B369" s="5"/>
      <c r="C369" s="144"/>
      <c r="D369" s="65"/>
      <c r="E369" s="5"/>
      <c r="F369" s="190"/>
      <c r="G369" s="278"/>
      <c r="H369" s="139"/>
      <c r="I369" s="139"/>
      <c r="J369" s="139"/>
    </row>
    <row r="370" spans="1:44" x14ac:dyDescent="0.2">
      <c r="B370" s="5"/>
      <c r="C370" s="144"/>
      <c r="D370" s="65"/>
      <c r="E370" s="5"/>
      <c r="F370" s="190"/>
      <c r="G370" s="278"/>
      <c r="H370" s="139"/>
      <c r="I370" s="139"/>
      <c r="J370" s="139"/>
    </row>
    <row r="371" spans="1:44" x14ac:dyDescent="0.2">
      <c r="B371" s="5"/>
      <c r="C371" s="144"/>
      <c r="D371" s="65"/>
      <c r="E371" s="5"/>
      <c r="F371" s="190"/>
      <c r="G371" s="278"/>
      <c r="H371" s="139"/>
      <c r="I371" s="139"/>
      <c r="J371" s="139"/>
    </row>
    <row r="372" spans="1:44" s="63" customFormat="1" x14ac:dyDescent="0.2">
      <c r="A372" s="5"/>
      <c r="B372" s="5"/>
      <c r="C372" s="144"/>
      <c r="D372" s="65"/>
      <c r="E372" s="5"/>
      <c r="F372" s="190"/>
      <c r="G372" s="278"/>
      <c r="H372" s="139"/>
      <c r="I372" s="139"/>
      <c r="J372" s="139"/>
      <c r="AP372" s="67"/>
      <c r="AQ372" s="59"/>
      <c r="AR372" s="59"/>
    </row>
    <row r="373" spans="1:44" s="63" customFormat="1" x14ac:dyDescent="0.2">
      <c r="A373" s="5"/>
      <c r="B373" s="5"/>
      <c r="C373" s="144"/>
      <c r="D373" s="65"/>
      <c r="E373" s="5"/>
      <c r="F373" s="190"/>
      <c r="G373" s="278"/>
      <c r="H373" s="139"/>
      <c r="I373" s="139"/>
      <c r="J373" s="139"/>
      <c r="AP373" s="67"/>
      <c r="AQ373" s="59"/>
      <c r="AR373" s="59"/>
    </row>
    <row r="374" spans="1:44" s="63" customFormat="1" x14ac:dyDescent="0.2">
      <c r="A374" s="5"/>
      <c r="B374" s="5"/>
      <c r="C374" s="144"/>
      <c r="D374" s="65"/>
      <c r="E374" s="5"/>
      <c r="F374" s="190"/>
      <c r="G374" s="278"/>
      <c r="H374" s="139"/>
      <c r="I374" s="139"/>
      <c r="J374" s="139"/>
      <c r="AP374" s="67"/>
      <c r="AQ374" s="59"/>
      <c r="AR374" s="59"/>
    </row>
    <row r="375" spans="1:44" s="63" customFormat="1" x14ac:dyDescent="0.2">
      <c r="A375" s="5"/>
      <c r="B375" s="5"/>
      <c r="C375" s="144"/>
      <c r="D375" s="65"/>
      <c r="E375" s="5"/>
      <c r="F375" s="190"/>
      <c r="G375" s="278"/>
      <c r="H375" s="139"/>
      <c r="I375" s="139"/>
      <c r="J375" s="139"/>
      <c r="AP375" s="67"/>
      <c r="AQ375" s="59"/>
      <c r="AR375" s="59"/>
    </row>
    <row r="376" spans="1:44" s="63" customFormat="1" x14ac:dyDescent="0.2">
      <c r="A376" s="5"/>
      <c r="B376" s="5"/>
      <c r="C376" s="144"/>
      <c r="D376" s="65"/>
      <c r="E376" s="5"/>
      <c r="F376" s="190"/>
      <c r="G376" s="278"/>
      <c r="H376" s="139"/>
      <c r="I376" s="139"/>
      <c r="J376" s="139"/>
      <c r="AP376" s="67"/>
      <c r="AQ376" s="59"/>
      <c r="AR376" s="59"/>
    </row>
    <row r="377" spans="1:44" s="63" customFormat="1" x14ac:dyDescent="0.2">
      <c r="A377" s="5"/>
      <c r="B377" s="5"/>
      <c r="C377" s="144"/>
      <c r="D377" s="65"/>
      <c r="E377" s="5"/>
      <c r="F377" s="190"/>
      <c r="G377" s="278"/>
      <c r="H377" s="139"/>
      <c r="I377" s="139"/>
      <c r="J377" s="139"/>
      <c r="AP377" s="67"/>
      <c r="AQ377" s="59"/>
      <c r="AR377" s="59"/>
    </row>
    <row r="378" spans="1:44" s="63" customFormat="1" x14ac:dyDescent="0.2">
      <c r="A378" s="5"/>
      <c r="B378" s="5"/>
      <c r="C378" s="144"/>
      <c r="D378" s="65"/>
      <c r="E378" s="5"/>
      <c r="F378" s="190"/>
      <c r="G378" s="278"/>
      <c r="H378" s="139"/>
      <c r="I378" s="139"/>
      <c r="J378" s="139"/>
      <c r="AP378" s="67"/>
      <c r="AQ378" s="59"/>
      <c r="AR378" s="59"/>
    </row>
    <row r="379" spans="1:44" s="63" customFormat="1" x14ac:dyDescent="0.2">
      <c r="A379" s="5"/>
      <c r="B379" s="5"/>
      <c r="C379" s="144"/>
      <c r="D379" s="65"/>
      <c r="E379" s="5"/>
      <c r="F379" s="190"/>
      <c r="G379" s="278"/>
      <c r="H379" s="139"/>
      <c r="I379" s="139"/>
      <c r="J379" s="139"/>
      <c r="AP379" s="67"/>
      <c r="AQ379" s="59"/>
      <c r="AR379" s="59"/>
    </row>
    <row r="380" spans="1:44" s="63" customFormat="1" x14ac:dyDescent="0.2">
      <c r="A380" s="5"/>
      <c r="B380" s="5"/>
      <c r="C380" s="144"/>
      <c r="D380" s="65"/>
      <c r="E380" s="5"/>
      <c r="F380" s="190"/>
      <c r="G380" s="278"/>
      <c r="H380" s="139"/>
      <c r="I380" s="139"/>
      <c r="J380" s="139"/>
      <c r="AP380" s="67"/>
      <c r="AQ380" s="59"/>
      <c r="AR380" s="59"/>
    </row>
    <row r="381" spans="1:44" s="63" customFormat="1" x14ac:dyDescent="0.2">
      <c r="A381" s="5"/>
      <c r="B381" s="5"/>
      <c r="C381" s="144"/>
      <c r="D381" s="65"/>
      <c r="E381" s="5"/>
      <c r="F381" s="190"/>
      <c r="G381" s="278"/>
      <c r="H381" s="139"/>
      <c r="I381" s="139"/>
      <c r="J381" s="139"/>
      <c r="AP381" s="67"/>
      <c r="AQ381" s="59"/>
      <c r="AR381" s="59"/>
    </row>
    <row r="382" spans="1:44" s="63" customFormat="1" x14ac:dyDescent="0.2">
      <c r="A382" s="5"/>
      <c r="B382" s="5"/>
      <c r="C382" s="144"/>
      <c r="D382" s="65"/>
      <c r="E382" s="5"/>
      <c r="F382" s="190"/>
      <c r="G382" s="278"/>
      <c r="H382" s="139"/>
      <c r="I382" s="139"/>
      <c r="J382" s="139"/>
      <c r="AP382" s="67"/>
      <c r="AQ382" s="59"/>
      <c r="AR382" s="59"/>
    </row>
    <row r="383" spans="1:44" s="63" customFormat="1" x14ac:dyDescent="0.2">
      <c r="A383" s="5"/>
      <c r="B383" s="5"/>
      <c r="C383" s="144"/>
      <c r="D383" s="65"/>
      <c r="E383" s="5"/>
      <c r="F383" s="190"/>
      <c r="G383" s="278"/>
      <c r="H383" s="139"/>
      <c r="I383" s="139"/>
      <c r="J383" s="139"/>
      <c r="AP383" s="67"/>
      <c r="AQ383" s="59"/>
      <c r="AR383" s="59"/>
    </row>
    <row r="384" spans="1:44" s="63" customFormat="1" x14ac:dyDescent="0.2">
      <c r="A384" s="5"/>
      <c r="B384" s="5"/>
      <c r="C384" s="144"/>
      <c r="D384" s="65"/>
      <c r="E384" s="5"/>
      <c r="F384" s="190"/>
      <c r="G384" s="278"/>
      <c r="H384" s="139"/>
      <c r="I384" s="139"/>
      <c r="J384" s="139"/>
      <c r="AP384" s="67"/>
      <c r="AQ384" s="59"/>
      <c r="AR384" s="59"/>
    </row>
    <row r="385" spans="1:44" s="63" customFormat="1" x14ac:dyDescent="0.2">
      <c r="A385" s="5"/>
      <c r="B385" s="5"/>
      <c r="C385" s="144"/>
      <c r="D385" s="65"/>
      <c r="E385" s="5"/>
      <c r="F385" s="190"/>
      <c r="G385" s="278"/>
      <c r="H385" s="139"/>
      <c r="I385" s="139"/>
      <c r="J385" s="139"/>
      <c r="AP385" s="67"/>
      <c r="AQ385" s="59"/>
      <c r="AR385" s="59"/>
    </row>
    <row r="386" spans="1:44" s="63" customFormat="1" x14ac:dyDescent="0.2">
      <c r="A386" s="5"/>
      <c r="B386" s="5"/>
      <c r="C386" s="144"/>
      <c r="D386" s="65"/>
      <c r="E386" s="5"/>
      <c r="F386" s="190"/>
      <c r="G386" s="278"/>
      <c r="H386" s="139"/>
      <c r="I386" s="139"/>
      <c r="J386" s="139"/>
      <c r="AP386" s="67"/>
      <c r="AQ386" s="59"/>
      <c r="AR386" s="59"/>
    </row>
    <row r="387" spans="1:44" s="63" customFormat="1" x14ac:dyDescent="0.2">
      <c r="A387" s="5"/>
      <c r="B387" s="5"/>
      <c r="C387" s="144"/>
      <c r="D387" s="65"/>
      <c r="E387" s="5"/>
      <c r="F387" s="190"/>
      <c r="G387" s="278"/>
      <c r="H387" s="139"/>
      <c r="I387" s="139"/>
      <c r="J387" s="139"/>
      <c r="AP387" s="67"/>
      <c r="AQ387" s="59"/>
      <c r="AR387" s="59"/>
    </row>
    <row r="388" spans="1:44" s="63" customFormat="1" x14ac:dyDescent="0.2">
      <c r="A388" s="5"/>
      <c r="B388" s="5"/>
      <c r="C388" s="144"/>
      <c r="D388" s="65"/>
      <c r="E388" s="5"/>
      <c r="F388" s="190"/>
      <c r="G388" s="278"/>
      <c r="H388" s="139"/>
      <c r="I388" s="139"/>
      <c r="J388" s="139"/>
      <c r="AP388" s="67"/>
      <c r="AQ388" s="59"/>
      <c r="AR388" s="59"/>
    </row>
    <row r="389" spans="1:44" s="63" customFormat="1" x14ac:dyDescent="0.2">
      <c r="A389" s="5"/>
      <c r="B389" s="5"/>
      <c r="C389" s="144"/>
      <c r="D389" s="65"/>
      <c r="E389" s="5"/>
      <c r="F389" s="190"/>
      <c r="G389" s="278"/>
      <c r="H389" s="139"/>
      <c r="I389" s="139"/>
      <c r="J389" s="139"/>
      <c r="AP389" s="67"/>
      <c r="AQ389" s="59"/>
      <c r="AR389" s="59"/>
    </row>
    <row r="390" spans="1:44" s="63" customFormat="1" x14ac:dyDescent="0.2">
      <c r="A390" s="5"/>
      <c r="B390" s="5"/>
      <c r="C390" s="144"/>
      <c r="D390" s="65"/>
      <c r="E390" s="5"/>
      <c r="F390" s="190"/>
      <c r="G390" s="278"/>
      <c r="H390" s="139"/>
      <c r="I390" s="139"/>
      <c r="J390" s="139"/>
      <c r="AP390" s="67"/>
      <c r="AQ390" s="59"/>
      <c r="AR390" s="59"/>
    </row>
    <row r="391" spans="1:44" s="63" customFormat="1" x14ac:dyDescent="0.2">
      <c r="A391" s="5"/>
      <c r="B391" s="5"/>
      <c r="C391" s="144"/>
      <c r="D391" s="65"/>
      <c r="E391" s="5"/>
      <c r="F391" s="190"/>
      <c r="G391" s="278"/>
      <c r="H391" s="139"/>
      <c r="I391" s="139"/>
      <c r="J391" s="139"/>
      <c r="AP391" s="67"/>
      <c r="AQ391" s="59"/>
      <c r="AR391" s="59"/>
    </row>
    <row r="392" spans="1:44" s="63" customFormat="1" x14ac:dyDescent="0.2">
      <c r="A392" s="5"/>
      <c r="B392" s="5"/>
      <c r="C392" s="144"/>
      <c r="D392" s="65"/>
      <c r="E392" s="5"/>
      <c r="F392" s="190"/>
      <c r="G392" s="278"/>
      <c r="H392" s="139"/>
      <c r="I392" s="139"/>
      <c r="J392" s="139"/>
      <c r="AP392" s="67"/>
      <c r="AQ392" s="59"/>
      <c r="AR392" s="59"/>
    </row>
    <row r="393" spans="1:44" s="63" customFormat="1" x14ac:dyDescent="0.2">
      <c r="A393" s="5"/>
      <c r="B393" s="5"/>
      <c r="C393" s="144"/>
      <c r="D393" s="65"/>
      <c r="E393" s="5"/>
      <c r="F393" s="190"/>
      <c r="G393" s="278"/>
      <c r="H393" s="139"/>
      <c r="I393" s="139"/>
      <c r="J393" s="139"/>
      <c r="AP393" s="67"/>
      <c r="AQ393" s="59"/>
      <c r="AR393" s="59"/>
    </row>
    <row r="394" spans="1:44" s="63" customFormat="1" x14ac:dyDescent="0.2">
      <c r="A394" s="5"/>
      <c r="B394" s="5"/>
      <c r="C394" s="144"/>
      <c r="D394" s="65"/>
      <c r="E394" s="5"/>
      <c r="F394" s="190"/>
      <c r="G394" s="278"/>
      <c r="H394" s="139"/>
      <c r="I394" s="139"/>
      <c r="J394" s="139"/>
      <c r="AP394" s="67"/>
      <c r="AQ394" s="59"/>
      <c r="AR394" s="59"/>
    </row>
    <row r="395" spans="1:44" s="63" customFormat="1" x14ac:dyDescent="0.2">
      <c r="A395" s="5"/>
      <c r="B395" s="5"/>
      <c r="C395" s="144"/>
      <c r="D395" s="65"/>
      <c r="E395" s="5"/>
      <c r="F395" s="190"/>
      <c r="G395" s="278"/>
      <c r="H395" s="139"/>
      <c r="I395" s="139"/>
      <c r="J395" s="139"/>
      <c r="AP395" s="67"/>
      <c r="AQ395" s="59"/>
      <c r="AR395" s="59"/>
    </row>
    <row r="396" spans="1:44" s="63" customFormat="1" x14ac:dyDescent="0.2">
      <c r="A396" s="5"/>
      <c r="B396" s="5"/>
      <c r="C396" s="144"/>
      <c r="D396" s="65"/>
      <c r="E396" s="5"/>
      <c r="F396" s="190"/>
      <c r="G396" s="278"/>
      <c r="H396" s="139"/>
      <c r="I396" s="139"/>
      <c r="J396" s="139"/>
      <c r="AP396" s="67"/>
      <c r="AQ396" s="59"/>
      <c r="AR396" s="59"/>
    </row>
    <row r="397" spans="1:44" s="63" customFormat="1" x14ac:dyDescent="0.2">
      <c r="A397" s="5"/>
      <c r="B397" s="5"/>
      <c r="C397" s="144"/>
      <c r="D397" s="65"/>
      <c r="E397" s="5"/>
      <c r="F397" s="190"/>
      <c r="G397" s="278"/>
      <c r="H397" s="139"/>
      <c r="I397" s="139"/>
      <c r="J397" s="139"/>
      <c r="AP397" s="67"/>
      <c r="AQ397" s="59"/>
      <c r="AR397" s="59"/>
    </row>
    <row r="398" spans="1:44" s="63" customFormat="1" x14ac:dyDescent="0.2">
      <c r="A398" s="5"/>
      <c r="B398" s="5"/>
      <c r="C398" s="144"/>
      <c r="D398" s="65"/>
      <c r="E398" s="5"/>
      <c r="F398" s="190"/>
      <c r="G398" s="278"/>
      <c r="H398" s="139"/>
      <c r="I398" s="139"/>
      <c r="J398" s="139"/>
      <c r="AP398" s="67"/>
      <c r="AQ398" s="59"/>
      <c r="AR398" s="59"/>
    </row>
    <row r="399" spans="1:44" s="63" customFormat="1" x14ac:dyDescent="0.2">
      <c r="A399" s="5"/>
      <c r="B399" s="5"/>
      <c r="C399" s="144"/>
      <c r="D399" s="65"/>
      <c r="E399" s="5"/>
      <c r="F399" s="190"/>
      <c r="G399" s="278"/>
      <c r="H399" s="139"/>
      <c r="I399" s="139"/>
      <c r="J399" s="139"/>
      <c r="AP399" s="67"/>
      <c r="AQ399" s="59"/>
      <c r="AR399" s="59"/>
    </row>
    <row r="400" spans="1:44" s="63" customFormat="1" x14ac:dyDescent="0.2">
      <c r="A400" s="5"/>
      <c r="B400" s="5"/>
      <c r="C400" s="144"/>
      <c r="D400" s="65"/>
      <c r="E400" s="5"/>
      <c r="F400" s="190"/>
      <c r="G400" s="278"/>
      <c r="H400" s="139"/>
      <c r="I400" s="139"/>
      <c r="J400" s="139"/>
      <c r="AP400" s="67"/>
      <c r="AQ400" s="59"/>
      <c r="AR400" s="59"/>
    </row>
    <row r="401" spans="1:44" s="63" customFormat="1" x14ac:dyDescent="0.2">
      <c r="A401" s="5"/>
      <c r="B401" s="5"/>
      <c r="C401" s="144"/>
      <c r="D401" s="65"/>
      <c r="E401" s="5"/>
      <c r="F401" s="190"/>
      <c r="G401" s="278"/>
      <c r="H401" s="139"/>
      <c r="I401" s="139"/>
      <c r="J401" s="139"/>
      <c r="AP401" s="67"/>
      <c r="AQ401" s="59"/>
      <c r="AR401" s="59"/>
    </row>
    <row r="402" spans="1:44" s="63" customFormat="1" x14ac:dyDescent="0.2">
      <c r="A402" s="5"/>
      <c r="B402" s="5"/>
      <c r="C402" s="144"/>
      <c r="D402" s="65"/>
      <c r="E402" s="5"/>
      <c r="F402" s="190"/>
      <c r="G402" s="278"/>
      <c r="H402" s="139"/>
      <c r="I402" s="139"/>
      <c r="J402" s="139"/>
      <c r="AP402" s="67"/>
      <c r="AQ402" s="59"/>
      <c r="AR402" s="59"/>
    </row>
    <row r="403" spans="1:44" s="63" customFormat="1" x14ac:dyDescent="0.2">
      <c r="A403" s="5"/>
      <c r="B403" s="5"/>
      <c r="C403" s="144"/>
      <c r="D403" s="65"/>
      <c r="E403" s="5"/>
      <c r="F403" s="190"/>
      <c r="G403" s="278"/>
      <c r="H403" s="139"/>
      <c r="I403" s="139"/>
      <c r="J403" s="139"/>
      <c r="AP403" s="67"/>
      <c r="AQ403" s="59"/>
      <c r="AR403" s="59"/>
    </row>
    <row r="404" spans="1:44" s="63" customFormat="1" x14ac:dyDescent="0.2">
      <c r="A404" s="5"/>
      <c r="B404" s="5"/>
      <c r="C404" s="144"/>
      <c r="D404" s="65"/>
      <c r="E404" s="5"/>
      <c r="F404" s="190"/>
      <c r="G404" s="278"/>
      <c r="H404" s="139"/>
      <c r="I404" s="139"/>
      <c r="J404" s="139"/>
      <c r="AP404" s="67"/>
      <c r="AQ404" s="59"/>
      <c r="AR404" s="59"/>
    </row>
    <row r="405" spans="1:44" s="63" customFormat="1" x14ac:dyDescent="0.2">
      <c r="A405" s="5"/>
      <c r="B405" s="5"/>
      <c r="C405" s="144"/>
      <c r="D405" s="65"/>
      <c r="E405" s="5"/>
      <c r="F405" s="190"/>
      <c r="G405" s="278"/>
      <c r="H405" s="139"/>
      <c r="I405" s="139"/>
      <c r="J405" s="139"/>
      <c r="AP405" s="67"/>
      <c r="AQ405" s="59"/>
      <c r="AR405" s="59"/>
    </row>
    <row r="406" spans="1:44" s="63" customFormat="1" x14ac:dyDescent="0.2">
      <c r="A406" s="5"/>
      <c r="B406" s="5"/>
      <c r="C406" s="144"/>
      <c r="D406" s="65"/>
      <c r="E406" s="5"/>
      <c r="F406" s="190"/>
      <c r="G406" s="278"/>
      <c r="H406" s="139"/>
      <c r="I406" s="139"/>
      <c r="J406" s="139"/>
      <c r="AP406" s="67"/>
      <c r="AQ406" s="59"/>
      <c r="AR406" s="59"/>
    </row>
    <row r="407" spans="1:44" s="63" customFormat="1" x14ac:dyDescent="0.2">
      <c r="A407" s="5"/>
      <c r="B407" s="5"/>
      <c r="C407" s="144"/>
      <c r="D407" s="65"/>
      <c r="E407" s="5"/>
      <c r="F407" s="190"/>
      <c r="G407" s="278"/>
      <c r="H407" s="139"/>
      <c r="I407" s="139"/>
      <c r="J407" s="139"/>
      <c r="AP407" s="67"/>
      <c r="AQ407" s="59"/>
      <c r="AR407" s="59"/>
    </row>
    <row r="408" spans="1:44" s="63" customFormat="1" x14ac:dyDescent="0.2">
      <c r="A408" s="5"/>
      <c r="B408" s="5"/>
      <c r="C408" s="144"/>
      <c r="D408" s="65"/>
      <c r="E408" s="5"/>
      <c r="F408" s="190"/>
      <c r="G408" s="278"/>
      <c r="H408" s="139"/>
      <c r="I408" s="139"/>
      <c r="J408" s="139"/>
      <c r="AP408" s="67"/>
      <c r="AQ408" s="59"/>
      <c r="AR408" s="59"/>
    </row>
    <row r="409" spans="1:44" s="63" customFormat="1" x14ac:dyDescent="0.2">
      <c r="A409" s="5"/>
      <c r="B409" s="5"/>
      <c r="C409" s="144"/>
      <c r="D409" s="65"/>
      <c r="E409" s="5"/>
      <c r="F409" s="190"/>
      <c r="G409" s="278"/>
      <c r="H409" s="139"/>
      <c r="I409" s="139"/>
      <c r="J409" s="139"/>
      <c r="AP409" s="67"/>
      <c r="AQ409" s="59"/>
      <c r="AR409" s="59"/>
    </row>
    <row r="410" spans="1:44" s="63" customFormat="1" x14ac:dyDescent="0.2">
      <c r="A410" s="5"/>
      <c r="B410" s="5"/>
      <c r="C410" s="144"/>
      <c r="D410" s="65"/>
      <c r="E410" s="5"/>
      <c r="F410" s="190"/>
      <c r="G410" s="278"/>
      <c r="H410" s="139"/>
      <c r="I410" s="139"/>
      <c r="J410" s="139"/>
      <c r="AP410" s="67"/>
      <c r="AQ410" s="59"/>
      <c r="AR410" s="59"/>
    </row>
    <row r="411" spans="1:44" s="63" customFormat="1" x14ac:dyDescent="0.2">
      <c r="A411" s="5"/>
      <c r="B411" s="5"/>
      <c r="C411" s="144"/>
      <c r="D411" s="65"/>
      <c r="E411" s="5"/>
      <c r="F411" s="190"/>
      <c r="G411" s="278"/>
      <c r="H411" s="139"/>
      <c r="I411" s="139"/>
      <c r="J411" s="139"/>
      <c r="AP411" s="67"/>
      <c r="AQ411" s="59"/>
      <c r="AR411" s="59"/>
    </row>
    <row r="412" spans="1:44" s="63" customFormat="1" x14ac:dyDescent="0.2">
      <c r="A412" s="5"/>
      <c r="B412" s="5"/>
      <c r="C412" s="144"/>
      <c r="D412" s="65"/>
      <c r="E412" s="5"/>
      <c r="F412" s="190"/>
      <c r="G412" s="278"/>
      <c r="H412" s="139"/>
      <c r="I412" s="139"/>
      <c r="J412" s="139"/>
      <c r="AP412" s="67"/>
      <c r="AQ412" s="59"/>
      <c r="AR412" s="59"/>
    </row>
    <row r="413" spans="1:44" s="63" customFormat="1" x14ac:dyDescent="0.2">
      <c r="A413" s="5"/>
      <c r="B413" s="5"/>
      <c r="C413" s="144"/>
      <c r="D413" s="65"/>
      <c r="E413" s="5"/>
      <c r="F413" s="190"/>
      <c r="G413" s="278"/>
      <c r="H413" s="139"/>
      <c r="I413" s="139"/>
      <c r="J413" s="139"/>
      <c r="AP413" s="67"/>
      <c r="AQ413" s="59"/>
      <c r="AR413" s="59"/>
    </row>
    <row r="414" spans="1:44" s="63" customFormat="1" x14ac:dyDescent="0.2">
      <c r="A414" s="5"/>
      <c r="B414" s="5"/>
      <c r="C414" s="144"/>
      <c r="D414" s="65"/>
      <c r="E414" s="5"/>
      <c r="F414" s="190"/>
      <c r="G414" s="278"/>
      <c r="H414" s="139"/>
      <c r="I414" s="139"/>
      <c r="J414" s="139"/>
      <c r="AP414" s="67"/>
      <c r="AQ414" s="59"/>
      <c r="AR414" s="59"/>
    </row>
    <row r="415" spans="1:44" s="63" customFormat="1" x14ac:dyDescent="0.2">
      <c r="A415" s="5"/>
      <c r="B415" s="5"/>
      <c r="C415" s="144"/>
      <c r="D415" s="65"/>
      <c r="E415" s="5"/>
      <c r="F415" s="190"/>
      <c r="G415" s="278"/>
      <c r="H415" s="139"/>
      <c r="I415" s="139"/>
      <c r="J415" s="139"/>
      <c r="AP415" s="67"/>
      <c r="AQ415" s="59"/>
      <c r="AR415" s="59"/>
    </row>
    <row r="416" spans="1:44" s="63" customFormat="1" x14ac:dyDescent="0.2">
      <c r="A416" s="5"/>
      <c r="B416" s="5"/>
      <c r="C416" s="144"/>
      <c r="D416" s="65"/>
      <c r="E416" s="5"/>
      <c r="F416" s="190"/>
      <c r="G416" s="278"/>
      <c r="H416" s="139"/>
      <c r="I416" s="139"/>
      <c r="J416" s="139"/>
      <c r="AP416" s="67"/>
      <c r="AQ416" s="59"/>
      <c r="AR416" s="59"/>
    </row>
    <row r="417" spans="1:44" s="63" customFormat="1" x14ac:dyDescent="0.2">
      <c r="A417" s="5"/>
      <c r="B417" s="5"/>
      <c r="C417" s="144"/>
      <c r="D417" s="65"/>
      <c r="E417" s="5"/>
      <c r="F417" s="190"/>
      <c r="G417" s="278"/>
      <c r="H417" s="139"/>
      <c r="I417" s="139"/>
      <c r="J417" s="139"/>
      <c r="AP417" s="67"/>
      <c r="AQ417" s="59"/>
      <c r="AR417" s="59"/>
    </row>
    <row r="418" spans="1:44" s="63" customFormat="1" x14ac:dyDescent="0.2">
      <c r="A418" s="5"/>
      <c r="B418" s="5"/>
      <c r="C418" s="144"/>
      <c r="D418" s="65"/>
      <c r="E418" s="5"/>
      <c r="F418" s="190"/>
      <c r="G418" s="278"/>
      <c r="H418" s="139"/>
      <c r="I418" s="139"/>
      <c r="J418" s="139"/>
      <c r="AP418" s="67"/>
      <c r="AQ418" s="59"/>
      <c r="AR418" s="59"/>
    </row>
    <row r="419" spans="1:44" s="63" customFormat="1" x14ac:dyDescent="0.2">
      <c r="A419" s="5"/>
      <c r="B419" s="5"/>
      <c r="C419" s="144"/>
      <c r="D419" s="65"/>
      <c r="E419" s="5"/>
      <c r="F419" s="190"/>
      <c r="G419" s="278"/>
      <c r="H419" s="139"/>
      <c r="I419" s="139"/>
      <c r="J419" s="139"/>
      <c r="AP419" s="67"/>
      <c r="AQ419" s="59"/>
      <c r="AR419" s="59"/>
    </row>
    <row r="420" spans="1:44" s="63" customFormat="1" x14ac:dyDescent="0.2">
      <c r="A420" s="5"/>
      <c r="B420" s="5"/>
      <c r="C420" s="144"/>
      <c r="D420" s="65"/>
      <c r="E420" s="5"/>
      <c r="F420" s="190"/>
      <c r="G420" s="278"/>
      <c r="H420" s="139"/>
      <c r="I420" s="139"/>
      <c r="J420" s="139"/>
      <c r="AP420" s="67"/>
      <c r="AQ420" s="59"/>
      <c r="AR420" s="59"/>
    </row>
    <row r="421" spans="1:44" s="63" customFormat="1" x14ac:dyDescent="0.2">
      <c r="A421" s="5"/>
      <c r="B421" s="5"/>
      <c r="C421" s="144"/>
      <c r="D421" s="65"/>
      <c r="E421" s="5"/>
      <c r="F421" s="190"/>
      <c r="G421" s="278"/>
      <c r="H421" s="139"/>
      <c r="I421" s="139"/>
      <c r="J421" s="139"/>
      <c r="AP421" s="67"/>
      <c r="AQ421" s="59"/>
      <c r="AR421" s="59"/>
    </row>
    <row r="422" spans="1:44" s="63" customFormat="1" x14ac:dyDescent="0.2">
      <c r="A422" s="5"/>
      <c r="B422" s="5"/>
      <c r="C422" s="144"/>
      <c r="D422" s="65"/>
      <c r="E422" s="5"/>
      <c r="F422" s="190"/>
      <c r="G422" s="278"/>
      <c r="H422" s="139"/>
      <c r="I422" s="139"/>
      <c r="J422" s="139"/>
      <c r="AP422" s="67"/>
      <c r="AQ422" s="59"/>
      <c r="AR422" s="59"/>
    </row>
    <row r="423" spans="1:44" s="63" customFormat="1" x14ac:dyDescent="0.2">
      <c r="A423" s="5"/>
      <c r="B423" s="5"/>
      <c r="C423" s="144"/>
      <c r="D423" s="65"/>
      <c r="E423" s="5"/>
      <c r="F423" s="190"/>
      <c r="G423" s="278"/>
      <c r="H423" s="139"/>
      <c r="I423" s="139"/>
      <c r="J423" s="139"/>
      <c r="AP423" s="67"/>
      <c r="AQ423" s="59"/>
      <c r="AR423" s="59"/>
    </row>
    <row r="424" spans="1:44" s="63" customFormat="1" x14ac:dyDescent="0.2">
      <c r="A424" s="5"/>
      <c r="B424" s="5"/>
      <c r="C424" s="144"/>
      <c r="D424" s="65"/>
      <c r="E424" s="5"/>
      <c r="F424" s="190"/>
      <c r="G424" s="278"/>
      <c r="H424" s="139"/>
      <c r="I424" s="139"/>
      <c r="J424" s="139"/>
      <c r="AP424" s="67"/>
      <c r="AQ424" s="59"/>
      <c r="AR424" s="59"/>
    </row>
    <row r="425" spans="1:44" s="63" customFormat="1" x14ac:dyDescent="0.2">
      <c r="A425" s="5"/>
      <c r="B425" s="5"/>
      <c r="C425" s="144"/>
      <c r="D425" s="65"/>
      <c r="E425" s="5"/>
      <c r="F425" s="190"/>
      <c r="G425" s="278"/>
      <c r="H425" s="139"/>
      <c r="I425" s="139"/>
      <c r="J425" s="139"/>
      <c r="AP425" s="67"/>
      <c r="AQ425" s="59"/>
      <c r="AR425" s="59"/>
    </row>
    <row r="426" spans="1:44" s="63" customFormat="1" x14ac:dyDescent="0.2">
      <c r="A426" s="5"/>
      <c r="B426" s="5"/>
      <c r="C426" s="144"/>
      <c r="D426" s="65"/>
      <c r="E426" s="5"/>
      <c r="F426" s="190"/>
      <c r="G426" s="278"/>
      <c r="H426" s="139"/>
      <c r="I426" s="139"/>
      <c r="J426" s="139"/>
      <c r="AP426" s="67"/>
      <c r="AQ426" s="59"/>
      <c r="AR426" s="59"/>
    </row>
    <row r="427" spans="1:44" s="63" customFormat="1" x14ac:dyDescent="0.2">
      <c r="A427" s="5"/>
      <c r="B427" s="5"/>
      <c r="C427" s="144"/>
      <c r="D427" s="65"/>
      <c r="E427" s="5"/>
      <c r="F427" s="190"/>
      <c r="G427" s="278"/>
      <c r="H427" s="139"/>
      <c r="I427" s="139"/>
      <c r="J427" s="139"/>
      <c r="AP427" s="67"/>
      <c r="AQ427" s="59"/>
      <c r="AR427" s="59"/>
    </row>
    <row r="428" spans="1:44" s="63" customFormat="1" x14ac:dyDescent="0.2">
      <c r="A428" s="5"/>
      <c r="B428" s="5"/>
      <c r="C428" s="144"/>
      <c r="D428" s="65"/>
      <c r="E428" s="5"/>
      <c r="F428" s="190"/>
      <c r="G428" s="278"/>
      <c r="H428" s="139"/>
      <c r="I428" s="139"/>
      <c r="J428" s="139"/>
      <c r="AP428" s="67"/>
      <c r="AQ428" s="59"/>
      <c r="AR428" s="59"/>
    </row>
    <row r="429" spans="1:44" s="63" customFormat="1" x14ac:dyDescent="0.2">
      <c r="A429" s="5"/>
      <c r="B429" s="5"/>
      <c r="C429" s="144"/>
      <c r="D429" s="65"/>
      <c r="E429" s="5"/>
      <c r="F429" s="190"/>
      <c r="G429" s="278"/>
      <c r="H429" s="139"/>
      <c r="I429" s="139"/>
      <c r="J429" s="139"/>
      <c r="AP429" s="67"/>
      <c r="AQ429" s="59"/>
      <c r="AR429" s="59"/>
    </row>
    <row r="430" spans="1:44" s="63" customFormat="1" x14ac:dyDescent="0.2">
      <c r="A430" s="5"/>
      <c r="B430" s="5"/>
      <c r="C430" s="144"/>
      <c r="D430" s="65"/>
      <c r="E430" s="5"/>
      <c r="F430" s="190"/>
      <c r="G430" s="278"/>
      <c r="H430" s="139"/>
      <c r="I430" s="139"/>
      <c r="J430" s="139"/>
      <c r="AP430" s="67"/>
      <c r="AQ430" s="59"/>
      <c r="AR430" s="59"/>
    </row>
    <row r="431" spans="1:44" s="63" customFormat="1" x14ac:dyDescent="0.2">
      <c r="A431" s="5"/>
      <c r="B431" s="5"/>
      <c r="C431" s="144"/>
      <c r="D431" s="65"/>
      <c r="E431" s="5"/>
      <c r="F431" s="190"/>
      <c r="G431" s="278"/>
      <c r="H431" s="139"/>
      <c r="I431" s="139"/>
      <c r="J431" s="139"/>
      <c r="AP431" s="67"/>
      <c r="AQ431" s="59"/>
      <c r="AR431" s="59"/>
    </row>
    <row r="432" spans="1:44" s="63" customFormat="1" x14ac:dyDescent="0.2">
      <c r="A432" s="5"/>
      <c r="B432" s="5"/>
      <c r="C432" s="144"/>
      <c r="D432" s="65"/>
      <c r="E432" s="5"/>
      <c r="F432" s="190"/>
      <c r="G432" s="278"/>
      <c r="H432" s="139"/>
      <c r="I432" s="139"/>
      <c r="J432" s="139"/>
      <c r="AP432" s="67"/>
      <c r="AQ432" s="59"/>
      <c r="AR432" s="59"/>
    </row>
    <row r="433" spans="1:44" s="63" customFormat="1" x14ac:dyDescent="0.2">
      <c r="A433" s="5"/>
      <c r="B433" s="5"/>
      <c r="C433" s="144"/>
      <c r="D433" s="65"/>
      <c r="E433" s="5"/>
      <c r="F433" s="190"/>
      <c r="G433" s="278"/>
      <c r="H433" s="139"/>
      <c r="I433" s="139"/>
      <c r="J433" s="139"/>
      <c r="AP433" s="67"/>
      <c r="AQ433" s="59"/>
      <c r="AR433" s="59"/>
    </row>
    <row r="434" spans="1:44" s="63" customFormat="1" x14ac:dyDescent="0.2">
      <c r="A434" s="5"/>
      <c r="B434" s="5"/>
      <c r="C434" s="144"/>
      <c r="D434" s="65"/>
      <c r="E434" s="5"/>
      <c r="F434" s="190"/>
      <c r="G434" s="278"/>
      <c r="H434" s="139"/>
      <c r="I434" s="139"/>
      <c r="J434" s="139"/>
      <c r="AP434" s="67"/>
      <c r="AQ434" s="59"/>
      <c r="AR434" s="59"/>
    </row>
    <row r="435" spans="1:44" s="63" customFormat="1" x14ac:dyDescent="0.2">
      <c r="A435" s="5"/>
      <c r="B435" s="5"/>
      <c r="C435" s="144"/>
      <c r="D435" s="65"/>
      <c r="E435" s="5"/>
      <c r="F435" s="190"/>
      <c r="G435" s="278"/>
      <c r="H435" s="139"/>
      <c r="I435" s="139"/>
      <c r="J435" s="139"/>
      <c r="AP435" s="67"/>
      <c r="AQ435" s="59"/>
      <c r="AR435" s="59"/>
    </row>
    <row r="436" spans="1:44" s="63" customFormat="1" x14ac:dyDescent="0.2">
      <c r="A436" s="5"/>
      <c r="B436" s="5"/>
      <c r="C436" s="144"/>
      <c r="D436" s="65"/>
      <c r="E436" s="5"/>
      <c r="F436" s="190"/>
      <c r="G436" s="278"/>
      <c r="H436" s="139"/>
      <c r="I436" s="139"/>
      <c r="J436" s="139"/>
      <c r="AP436" s="67"/>
      <c r="AQ436" s="59"/>
      <c r="AR436" s="59"/>
    </row>
    <row r="437" spans="1:44" s="63" customFormat="1" x14ac:dyDescent="0.2">
      <c r="A437" s="5"/>
      <c r="B437" s="5"/>
      <c r="C437" s="144"/>
      <c r="D437" s="65"/>
      <c r="E437" s="5"/>
      <c r="F437" s="190"/>
      <c r="G437" s="278"/>
      <c r="H437" s="139"/>
      <c r="I437" s="139"/>
      <c r="J437" s="139"/>
      <c r="AP437" s="67"/>
      <c r="AQ437" s="59"/>
      <c r="AR437" s="59"/>
    </row>
    <row r="438" spans="1:44" s="63" customFormat="1" x14ac:dyDescent="0.2">
      <c r="A438" s="5"/>
      <c r="B438" s="5"/>
      <c r="C438" s="144"/>
      <c r="D438" s="65"/>
      <c r="E438" s="5"/>
      <c r="F438" s="190"/>
      <c r="G438" s="278"/>
      <c r="H438" s="139"/>
      <c r="I438" s="139"/>
      <c r="J438" s="139"/>
      <c r="AP438" s="67"/>
      <c r="AQ438" s="59"/>
      <c r="AR438" s="59"/>
    </row>
    <row r="439" spans="1:44" s="63" customFormat="1" x14ac:dyDescent="0.2">
      <c r="A439" s="5"/>
      <c r="B439" s="5"/>
      <c r="C439" s="144"/>
      <c r="D439" s="65"/>
      <c r="E439" s="5"/>
      <c r="F439" s="190"/>
      <c r="G439" s="278"/>
      <c r="H439" s="139"/>
      <c r="I439" s="139"/>
      <c r="J439" s="139"/>
      <c r="AP439" s="67"/>
      <c r="AQ439" s="59"/>
      <c r="AR439" s="59"/>
    </row>
    <row r="440" spans="1:44" s="63" customFormat="1" x14ac:dyDescent="0.2">
      <c r="A440" s="5"/>
      <c r="B440" s="5"/>
      <c r="C440" s="144"/>
      <c r="D440" s="65"/>
      <c r="E440" s="5"/>
      <c r="F440" s="190"/>
      <c r="G440" s="278"/>
      <c r="H440" s="139"/>
      <c r="I440" s="139"/>
      <c r="J440" s="139"/>
      <c r="AP440" s="67"/>
      <c r="AQ440" s="59"/>
      <c r="AR440" s="59"/>
    </row>
    <row r="441" spans="1:44" s="63" customFormat="1" x14ac:dyDescent="0.2">
      <c r="A441" s="5"/>
      <c r="B441" s="5"/>
      <c r="C441" s="144"/>
      <c r="D441" s="65"/>
      <c r="E441" s="5"/>
      <c r="F441" s="190"/>
      <c r="G441" s="278"/>
      <c r="H441" s="139"/>
      <c r="I441" s="139"/>
      <c r="J441" s="139"/>
      <c r="AP441" s="67"/>
      <c r="AQ441" s="59"/>
      <c r="AR441" s="59"/>
    </row>
    <row r="442" spans="1:44" s="63" customFormat="1" x14ac:dyDescent="0.2">
      <c r="A442" s="5"/>
      <c r="B442" s="5"/>
      <c r="C442" s="144"/>
      <c r="D442" s="65"/>
      <c r="E442" s="5"/>
      <c r="F442" s="190"/>
      <c r="G442" s="278"/>
      <c r="H442" s="139"/>
      <c r="I442" s="139"/>
      <c r="J442" s="139"/>
      <c r="AP442" s="67"/>
      <c r="AQ442" s="59"/>
      <c r="AR442" s="59"/>
    </row>
    <row r="443" spans="1:44" s="63" customFormat="1" x14ac:dyDescent="0.2">
      <c r="A443" s="5"/>
      <c r="B443" s="5"/>
      <c r="C443" s="144"/>
      <c r="D443" s="65"/>
      <c r="E443" s="5"/>
      <c r="F443" s="190"/>
      <c r="G443" s="278"/>
      <c r="H443" s="139"/>
      <c r="I443" s="139"/>
      <c r="J443" s="139"/>
      <c r="AP443" s="67"/>
      <c r="AQ443" s="59"/>
      <c r="AR443" s="59"/>
    </row>
    <row r="444" spans="1:44" s="63" customFormat="1" x14ac:dyDescent="0.2">
      <c r="A444" s="5"/>
      <c r="B444" s="5"/>
      <c r="C444" s="144"/>
      <c r="D444" s="65"/>
      <c r="E444" s="5"/>
      <c r="F444" s="190"/>
      <c r="G444" s="278"/>
      <c r="H444" s="139"/>
      <c r="I444" s="139"/>
      <c r="J444" s="139"/>
      <c r="AP444" s="67"/>
      <c r="AQ444" s="59"/>
      <c r="AR444" s="59"/>
    </row>
    <row r="445" spans="1:44" s="63" customFormat="1" x14ac:dyDescent="0.2">
      <c r="A445" s="5"/>
      <c r="B445" s="5"/>
      <c r="C445" s="144"/>
      <c r="D445" s="65"/>
      <c r="E445" s="5"/>
      <c r="F445" s="190"/>
      <c r="G445" s="278"/>
      <c r="H445" s="139"/>
      <c r="I445" s="139"/>
      <c r="J445" s="139"/>
      <c r="AP445" s="67"/>
      <c r="AQ445" s="59"/>
      <c r="AR445" s="59"/>
    </row>
    <row r="446" spans="1:44" s="63" customFormat="1" x14ac:dyDescent="0.2">
      <c r="A446" s="5"/>
      <c r="B446" s="5"/>
      <c r="C446" s="144"/>
      <c r="D446" s="65"/>
      <c r="E446" s="5"/>
      <c r="F446" s="190"/>
      <c r="G446" s="278"/>
      <c r="H446" s="139"/>
      <c r="I446" s="139"/>
      <c r="J446" s="139"/>
      <c r="AP446" s="67"/>
      <c r="AQ446" s="59"/>
      <c r="AR446" s="59"/>
    </row>
    <row r="447" spans="1:44" s="63" customFormat="1" x14ac:dyDescent="0.2">
      <c r="A447" s="5"/>
      <c r="B447" s="5"/>
      <c r="C447" s="144"/>
      <c r="D447" s="65"/>
      <c r="E447" s="5"/>
      <c r="F447" s="190"/>
      <c r="G447" s="278"/>
      <c r="H447" s="139"/>
      <c r="I447" s="139"/>
      <c r="J447" s="139"/>
      <c r="AP447" s="67"/>
      <c r="AQ447" s="59"/>
      <c r="AR447" s="59"/>
    </row>
    <row r="448" spans="1:44" s="63" customFormat="1" x14ac:dyDescent="0.2">
      <c r="A448" s="5"/>
      <c r="B448" s="5"/>
      <c r="C448" s="144"/>
      <c r="D448" s="65"/>
      <c r="E448" s="5"/>
      <c r="F448" s="190"/>
      <c r="G448" s="278"/>
      <c r="H448" s="139"/>
      <c r="I448" s="139"/>
      <c r="J448" s="139"/>
      <c r="AP448" s="67"/>
      <c r="AQ448" s="59"/>
      <c r="AR448" s="59"/>
    </row>
    <row r="449" spans="1:44" s="63" customFormat="1" x14ac:dyDescent="0.2">
      <c r="A449" s="5"/>
      <c r="B449" s="5"/>
      <c r="C449" s="144"/>
      <c r="D449" s="65"/>
      <c r="E449" s="5"/>
      <c r="F449" s="190"/>
      <c r="G449" s="278"/>
      <c r="H449" s="139"/>
      <c r="I449" s="139"/>
      <c r="J449" s="139"/>
      <c r="AP449" s="67"/>
      <c r="AQ449" s="59"/>
      <c r="AR449" s="59"/>
    </row>
    <row r="450" spans="1:44" s="63" customFormat="1" x14ac:dyDescent="0.2">
      <c r="A450" s="5"/>
      <c r="B450" s="5"/>
      <c r="C450" s="144"/>
      <c r="D450" s="65"/>
      <c r="E450" s="5"/>
      <c r="F450" s="190"/>
      <c r="G450" s="278"/>
      <c r="H450" s="139"/>
      <c r="I450" s="139"/>
      <c r="J450" s="139"/>
      <c r="AP450" s="67"/>
      <c r="AQ450" s="59"/>
      <c r="AR450" s="59"/>
    </row>
    <row r="451" spans="1:44" s="63" customFormat="1" x14ac:dyDescent="0.2">
      <c r="A451" s="5"/>
      <c r="B451" s="5"/>
      <c r="C451" s="144"/>
      <c r="D451" s="65"/>
      <c r="E451" s="5"/>
      <c r="F451" s="190"/>
      <c r="G451" s="278"/>
      <c r="H451" s="139"/>
      <c r="I451" s="139"/>
      <c r="J451" s="139"/>
      <c r="AP451" s="67"/>
      <c r="AQ451" s="59"/>
      <c r="AR451" s="59"/>
    </row>
    <row r="452" spans="1:44" s="63" customFormat="1" x14ac:dyDescent="0.2">
      <c r="A452" s="5"/>
      <c r="B452" s="5"/>
      <c r="C452" s="144"/>
      <c r="D452" s="65"/>
      <c r="E452" s="5"/>
      <c r="F452" s="190"/>
      <c r="G452" s="278"/>
      <c r="H452" s="139"/>
      <c r="I452" s="139"/>
      <c r="J452" s="139"/>
      <c r="AP452" s="67"/>
      <c r="AQ452" s="59"/>
      <c r="AR452" s="59"/>
    </row>
    <row r="453" spans="1:44" s="63" customFormat="1" x14ac:dyDescent="0.2">
      <c r="A453" s="5"/>
      <c r="B453" s="5"/>
      <c r="C453" s="144"/>
      <c r="D453" s="65"/>
      <c r="E453" s="5"/>
      <c r="F453" s="190"/>
      <c r="G453" s="278"/>
      <c r="H453" s="139"/>
      <c r="I453" s="139"/>
      <c r="J453" s="139"/>
      <c r="AP453" s="67"/>
      <c r="AQ453" s="59"/>
      <c r="AR453" s="59"/>
    </row>
    <row r="454" spans="1:44" s="63" customFormat="1" x14ac:dyDescent="0.2">
      <c r="A454" s="5"/>
      <c r="B454" s="5"/>
      <c r="C454" s="144"/>
      <c r="D454" s="65"/>
      <c r="E454" s="5"/>
      <c r="F454" s="190"/>
      <c r="G454" s="278"/>
      <c r="H454" s="139"/>
      <c r="I454" s="139"/>
      <c r="J454" s="139"/>
      <c r="AP454" s="67"/>
      <c r="AQ454" s="59"/>
      <c r="AR454" s="59"/>
    </row>
    <row r="455" spans="1:44" s="63" customFormat="1" x14ac:dyDescent="0.2">
      <c r="A455" s="5"/>
      <c r="B455" s="5"/>
      <c r="C455" s="144"/>
      <c r="D455" s="65"/>
      <c r="E455" s="5"/>
      <c r="F455" s="190"/>
      <c r="G455" s="278"/>
      <c r="H455" s="139"/>
      <c r="I455" s="139"/>
      <c r="J455" s="139"/>
      <c r="AP455" s="67"/>
      <c r="AQ455" s="59"/>
      <c r="AR455" s="59"/>
    </row>
    <row r="456" spans="1:44" s="63" customFormat="1" x14ac:dyDescent="0.2">
      <c r="A456" s="5"/>
      <c r="B456" s="5"/>
      <c r="C456" s="144"/>
      <c r="D456" s="65"/>
      <c r="E456" s="5"/>
      <c r="F456" s="190"/>
      <c r="G456" s="278"/>
      <c r="H456" s="139"/>
      <c r="I456" s="139"/>
      <c r="J456" s="139"/>
      <c r="AP456" s="67"/>
      <c r="AQ456" s="59"/>
      <c r="AR456" s="59"/>
    </row>
    <row r="457" spans="1:44" s="63" customFormat="1" x14ac:dyDescent="0.2">
      <c r="A457" s="5"/>
      <c r="B457" s="5"/>
      <c r="C457" s="144"/>
      <c r="D457" s="65"/>
      <c r="E457" s="5"/>
      <c r="F457" s="190"/>
      <c r="G457" s="278"/>
      <c r="H457" s="139"/>
      <c r="I457" s="139"/>
      <c r="J457" s="139"/>
      <c r="AP457" s="67"/>
      <c r="AQ457" s="59"/>
      <c r="AR457" s="59"/>
    </row>
    <row r="458" spans="1:44" s="63" customFormat="1" x14ac:dyDescent="0.2">
      <c r="A458" s="5"/>
      <c r="B458" s="5"/>
      <c r="C458" s="144"/>
      <c r="D458" s="65"/>
      <c r="E458" s="5"/>
      <c r="F458" s="190"/>
      <c r="G458" s="278"/>
      <c r="H458" s="139"/>
      <c r="I458" s="139"/>
      <c r="J458" s="139"/>
      <c r="AP458" s="67"/>
      <c r="AQ458" s="59"/>
      <c r="AR458" s="59"/>
    </row>
    <row r="459" spans="1:44" s="63" customFormat="1" x14ac:dyDescent="0.2">
      <c r="A459" s="5"/>
      <c r="B459" s="5"/>
      <c r="C459" s="144"/>
      <c r="D459" s="65"/>
      <c r="E459" s="5"/>
      <c r="F459" s="190"/>
      <c r="G459" s="278"/>
      <c r="H459" s="139"/>
      <c r="I459" s="139"/>
      <c r="J459" s="139"/>
      <c r="AP459" s="67"/>
      <c r="AQ459" s="59"/>
      <c r="AR459" s="59"/>
    </row>
    <row r="460" spans="1:44" s="63" customFormat="1" x14ac:dyDescent="0.2">
      <c r="A460" s="5"/>
      <c r="B460" s="5"/>
      <c r="C460" s="144"/>
      <c r="D460" s="65"/>
      <c r="E460" s="5"/>
      <c r="F460" s="190"/>
      <c r="G460" s="278"/>
      <c r="H460" s="139"/>
      <c r="I460" s="139"/>
      <c r="J460" s="139"/>
      <c r="AP460" s="67"/>
      <c r="AQ460" s="59"/>
      <c r="AR460" s="59"/>
    </row>
    <row r="461" spans="1:44" s="63" customFormat="1" x14ac:dyDescent="0.2">
      <c r="A461" s="5"/>
      <c r="B461" s="5"/>
      <c r="C461" s="144"/>
      <c r="D461" s="65"/>
      <c r="E461" s="5"/>
      <c r="F461" s="190"/>
      <c r="G461" s="278"/>
      <c r="H461" s="139"/>
      <c r="I461" s="139"/>
      <c r="J461" s="139"/>
      <c r="AP461" s="67"/>
      <c r="AQ461" s="59"/>
      <c r="AR461" s="59"/>
    </row>
    <row r="462" spans="1:44" s="63" customFormat="1" x14ac:dyDescent="0.2">
      <c r="A462" s="5"/>
      <c r="B462" s="5"/>
      <c r="C462" s="144"/>
      <c r="D462" s="65"/>
      <c r="E462" s="5"/>
      <c r="F462" s="190"/>
      <c r="G462" s="278"/>
      <c r="H462" s="139"/>
      <c r="I462" s="139"/>
      <c r="J462" s="139"/>
      <c r="AP462" s="67"/>
      <c r="AQ462" s="59"/>
      <c r="AR462" s="59"/>
    </row>
    <row r="463" spans="1:44" s="63" customFormat="1" x14ac:dyDescent="0.2">
      <c r="A463" s="5"/>
      <c r="B463" s="5"/>
      <c r="C463" s="144"/>
      <c r="D463" s="65"/>
      <c r="E463" s="5"/>
      <c r="F463" s="190"/>
      <c r="G463" s="278"/>
      <c r="H463" s="139"/>
      <c r="I463" s="139"/>
      <c r="J463" s="139"/>
      <c r="AP463" s="67"/>
      <c r="AQ463" s="59"/>
      <c r="AR463" s="59"/>
    </row>
    <row r="464" spans="1:44" s="63" customFormat="1" x14ac:dyDescent="0.2">
      <c r="A464" s="5"/>
      <c r="B464" s="5"/>
      <c r="C464" s="144"/>
      <c r="D464" s="65"/>
      <c r="E464" s="5"/>
      <c r="F464" s="190"/>
      <c r="G464" s="278"/>
      <c r="H464" s="139"/>
      <c r="I464" s="139"/>
      <c r="J464" s="139"/>
      <c r="AP464" s="67"/>
      <c r="AQ464" s="59"/>
      <c r="AR464" s="59"/>
    </row>
    <row r="465" spans="1:44" s="63" customFormat="1" x14ac:dyDescent="0.2">
      <c r="A465" s="5"/>
      <c r="B465" s="5"/>
      <c r="C465" s="144"/>
      <c r="D465" s="65"/>
      <c r="E465" s="5"/>
      <c r="F465" s="190"/>
      <c r="G465" s="278"/>
      <c r="H465" s="139"/>
      <c r="I465" s="139"/>
      <c r="J465" s="139"/>
      <c r="AP465" s="67"/>
      <c r="AQ465" s="59"/>
      <c r="AR465" s="59"/>
    </row>
    <row r="466" spans="1:44" s="63" customFormat="1" x14ac:dyDescent="0.2">
      <c r="A466" s="5"/>
      <c r="B466" s="5"/>
      <c r="C466" s="144"/>
      <c r="D466" s="65"/>
      <c r="E466" s="5"/>
      <c r="F466" s="190"/>
      <c r="G466" s="278"/>
      <c r="H466" s="139"/>
      <c r="I466" s="139"/>
      <c r="J466" s="139"/>
      <c r="AP466" s="67"/>
      <c r="AQ466" s="59"/>
      <c r="AR466" s="59"/>
    </row>
    <row r="467" spans="1:44" s="63" customFormat="1" x14ac:dyDescent="0.2">
      <c r="A467" s="5"/>
      <c r="B467" s="5"/>
      <c r="C467" s="144"/>
      <c r="D467" s="65"/>
      <c r="E467" s="5"/>
      <c r="F467" s="190"/>
      <c r="G467" s="278"/>
      <c r="H467" s="139"/>
      <c r="I467" s="139"/>
      <c r="J467" s="139"/>
      <c r="AP467" s="67"/>
      <c r="AQ467" s="59"/>
      <c r="AR467" s="59"/>
    </row>
    <row r="468" spans="1:44" s="63" customFormat="1" x14ac:dyDescent="0.2">
      <c r="A468" s="5"/>
      <c r="B468" s="5"/>
      <c r="C468" s="144"/>
      <c r="D468" s="65"/>
      <c r="E468" s="5"/>
      <c r="F468" s="190"/>
      <c r="G468" s="278"/>
      <c r="H468" s="139"/>
      <c r="I468" s="139"/>
      <c r="J468" s="139"/>
      <c r="AP468" s="67"/>
      <c r="AQ468" s="59"/>
      <c r="AR468" s="59"/>
    </row>
    <row r="469" spans="1:44" s="63" customFormat="1" x14ac:dyDescent="0.2">
      <c r="A469" s="5"/>
      <c r="B469" s="5"/>
      <c r="C469" s="144"/>
      <c r="D469" s="65"/>
      <c r="E469" s="5"/>
      <c r="F469" s="190"/>
      <c r="G469" s="278"/>
      <c r="H469" s="139"/>
      <c r="I469" s="139"/>
      <c r="J469" s="139"/>
      <c r="AP469" s="67"/>
      <c r="AQ469" s="59"/>
      <c r="AR469" s="59"/>
    </row>
    <row r="470" spans="1:44" s="63" customFormat="1" x14ac:dyDescent="0.2">
      <c r="A470" s="5"/>
      <c r="B470" s="5"/>
      <c r="C470" s="144"/>
      <c r="D470" s="65"/>
      <c r="E470" s="5"/>
      <c r="F470" s="190"/>
      <c r="G470" s="278"/>
      <c r="H470" s="139"/>
      <c r="I470" s="139"/>
      <c r="J470" s="139"/>
      <c r="AP470" s="67"/>
      <c r="AQ470" s="59"/>
      <c r="AR470" s="59"/>
    </row>
    <row r="471" spans="1:44" s="63" customFormat="1" x14ac:dyDescent="0.2">
      <c r="A471" s="5"/>
      <c r="B471" s="5"/>
      <c r="C471" s="144"/>
      <c r="D471" s="65"/>
      <c r="E471" s="5"/>
      <c r="F471" s="190"/>
      <c r="G471" s="278"/>
      <c r="H471" s="139"/>
      <c r="I471" s="139"/>
      <c r="J471" s="139"/>
      <c r="AP471" s="67"/>
      <c r="AQ471" s="59"/>
      <c r="AR471" s="59"/>
    </row>
    <row r="472" spans="1:44" s="63" customFormat="1" x14ac:dyDescent="0.2">
      <c r="A472" s="5"/>
      <c r="B472" s="5"/>
      <c r="C472" s="144"/>
      <c r="D472" s="65"/>
      <c r="E472" s="5"/>
      <c r="F472" s="190"/>
      <c r="G472" s="278"/>
      <c r="H472" s="139"/>
      <c r="I472" s="139"/>
      <c r="J472" s="139"/>
      <c r="AP472" s="67"/>
      <c r="AQ472" s="59"/>
      <c r="AR472" s="59"/>
    </row>
    <row r="473" spans="1:44" s="63" customFormat="1" x14ac:dyDescent="0.2">
      <c r="A473" s="5"/>
      <c r="B473" s="5"/>
      <c r="C473" s="144"/>
      <c r="D473" s="65"/>
      <c r="E473" s="5"/>
      <c r="F473" s="190"/>
      <c r="G473" s="278"/>
      <c r="H473" s="139"/>
      <c r="I473" s="139"/>
      <c r="J473" s="139"/>
      <c r="AP473" s="67"/>
      <c r="AQ473" s="59"/>
      <c r="AR473" s="59"/>
    </row>
    <row r="474" spans="1:44" s="63" customFormat="1" x14ac:dyDescent="0.2">
      <c r="A474" s="5"/>
      <c r="B474" s="5"/>
      <c r="C474" s="144"/>
      <c r="D474" s="65"/>
      <c r="E474" s="5"/>
      <c r="F474" s="190"/>
      <c r="G474" s="278"/>
      <c r="H474" s="139"/>
      <c r="I474" s="139"/>
      <c r="J474" s="139"/>
      <c r="AP474" s="67"/>
      <c r="AQ474" s="59"/>
      <c r="AR474" s="59"/>
    </row>
    <row r="475" spans="1:44" s="63" customFormat="1" x14ac:dyDescent="0.2">
      <c r="A475" s="5"/>
      <c r="B475" s="5"/>
      <c r="C475" s="144"/>
      <c r="D475" s="65"/>
      <c r="E475" s="5"/>
      <c r="F475" s="190"/>
      <c r="G475" s="278"/>
      <c r="H475" s="139"/>
      <c r="I475" s="139"/>
      <c r="J475" s="139"/>
      <c r="AP475" s="67"/>
      <c r="AQ475" s="59"/>
      <c r="AR475" s="59"/>
    </row>
    <row r="476" spans="1:44" s="63" customFormat="1" x14ac:dyDescent="0.2">
      <c r="A476" s="5"/>
      <c r="B476" s="5"/>
      <c r="C476" s="144"/>
      <c r="D476" s="65"/>
      <c r="E476" s="5"/>
      <c r="F476" s="190"/>
      <c r="G476" s="278"/>
      <c r="H476" s="139"/>
      <c r="I476" s="139"/>
      <c r="J476" s="139"/>
      <c r="AP476" s="67"/>
      <c r="AQ476" s="59"/>
      <c r="AR476" s="59"/>
    </row>
    <row r="477" spans="1:44" s="63" customFormat="1" x14ac:dyDescent="0.2">
      <c r="A477" s="5"/>
      <c r="B477" s="5"/>
      <c r="C477" s="144"/>
      <c r="D477" s="65"/>
      <c r="E477" s="5"/>
      <c r="F477" s="190"/>
      <c r="G477" s="278"/>
      <c r="H477" s="139"/>
      <c r="I477" s="139"/>
      <c r="J477" s="139"/>
      <c r="AP477" s="67"/>
      <c r="AQ477" s="59"/>
      <c r="AR477" s="59"/>
    </row>
    <row r="478" spans="1:44" s="63" customFormat="1" x14ac:dyDescent="0.2">
      <c r="A478" s="5"/>
      <c r="B478" s="5"/>
      <c r="C478" s="144"/>
      <c r="D478" s="65"/>
      <c r="E478" s="5"/>
      <c r="F478" s="190"/>
      <c r="G478" s="278"/>
      <c r="H478" s="139"/>
      <c r="I478" s="139"/>
      <c r="J478" s="139"/>
      <c r="AP478" s="67"/>
      <c r="AQ478" s="59"/>
      <c r="AR478" s="59"/>
    </row>
    <row r="479" spans="1:44" s="63" customFormat="1" x14ac:dyDescent="0.2">
      <c r="A479" s="5"/>
      <c r="B479" s="5"/>
      <c r="C479" s="144"/>
      <c r="D479" s="65"/>
      <c r="E479" s="5"/>
      <c r="F479" s="190"/>
      <c r="G479" s="278"/>
      <c r="H479" s="139"/>
      <c r="I479" s="139"/>
      <c r="J479" s="139"/>
      <c r="AP479" s="67"/>
      <c r="AQ479" s="59"/>
      <c r="AR479" s="59"/>
    </row>
    <row r="480" spans="1:44" s="63" customFormat="1" x14ac:dyDescent="0.2">
      <c r="A480" s="5"/>
      <c r="B480" s="5"/>
      <c r="C480" s="144"/>
      <c r="D480" s="65"/>
      <c r="E480" s="5"/>
      <c r="F480" s="190"/>
      <c r="G480" s="278"/>
      <c r="H480" s="139"/>
      <c r="I480" s="139"/>
      <c r="J480" s="139"/>
      <c r="AP480" s="67"/>
      <c r="AQ480" s="59"/>
      <c r="AR480" s="59"/>
    </row>
    <row r="481" spans="1:44" s="63" customFormat="1" x14ac:dyDescent="0.2">
      <c r="A481" s="5"/>
      <c r="B481" s="5"/>
      <c r="C481" s="144"/>
      <c r="D481" s="65"/>
      <c r="E481" s="5"/>
      <c r="F481" s="190"/>
      <c r="G481" s="278"/>
      <c r="H481" s="139"/>
      <c r="I481" s="139"/>
      <c r="J481" s="139"/>
      <c r="AP481" s="67"/>
      <c r="AQ481" s="59"/>
      <c r="AR481" s="59"/>
    </row>
    <row r="482" spans="1:44" s="63" customFormat="1" x14ac:dyDescent="0.2">
      <c r="A482" s="5"/>
      <c r="B482" s="5"/>
      <c r="C482" s="144"/>
      <c r="D482" s="65"/>
      <c r="E482" s="5"/>
      <c r="F482" s="190"/>
      <c r="G482" s="278"/>
      <c r="H482" s="139"/>
      <c r="I482" s="139"/>
      <c r="J482" s="139"/>
      <c r="AP482" s="67"/>
      <c r="AQ482" s="59"/>
      <c r="AR482" s="59"/>
    </row>
    <row r="483" spans="1:44" s="63" customFormat="1" x14ac:dyDescent="0.2">
      <c r="A483" s="5"/>
      <c r="B483" s="5"/>
      <c r="C483" s="144"/>
      <c r="D483" s="65"/>
      <c r="E483" s="5"/>
      <c r="F483" s="190"/>
      <c r="G483" s="278"/>
      <c r="H483" s="139"/>
      <c r="I483" s="139"/>
      <c r="J483" s="139"/>
      <c r="AP483" s="67"/>
      <c r="AQ483" s="59"/>
      <c r="AR483" s="59"/>
    </row>
    <row r="484" spans="1:44" s="63" customFormat="1" x14ac:dyDescent="0.2">
      <c r="A484" s="5"/>
      <c r="B484" s="5"/>
      <c r="C484" s="144"/>
      <c r="D484" s="65"/>
      <c r="E484" s="5"/>
      <c r="F484" s="190"/>
      <c r="G484" s="278"/>
      <c r="H484" s="139"/>
      <c r="I484" s="139"/>
      <c r="J484" s="139"/>
      <c r="AP484" s="67"/>
      <c r="AQ484" s="59"/>
      <c r="AR484" s="59"/>
    </row>
    <row r="485" spans="1:44" s="63" customFormat="1" x14ac:dyDescent="0.2">
      <c r="A485" s="5"/>
      <c r="B485" s="5"/>
      <c r="C485" s="144"/>
      <c r="D485" s="65"/>
      <c r="E485" s="5"/>
      <c r="F485" s="190"/>
      <c r="G485" s="278"/>
      <c r="H485" s="139"/>
      <c r="I485" s="139"/>
      <c r="J485" s="139"/>
      <c r="AP485" s="67"/>
      <c r="AQ485" s="59"/>
      <c r="AR485" s="59"/>
    </row>
    <row r="486" spans="1:44" s="63" customFormat="1" x14ac:dyDescent="0.2">
      <c r="A486" s="5"/>
      <c r="B486" s="5"/>
      <c r="C486" s="144"/>
      <c r="D486" s="65"/>
      <c r="E486" s="5"/>
      <c r="F486" s="190"/>
      <c r="G486" s="278"/>
      <c r="H486" s="139"/>
      <c r="I486" s="139"/>
      <c r="J486" s="139"/>
      <c r="AP486" s="67"/>
      <c r="AQ486" s="59"/>
      <c r="AR486" s="59"/>
    </row>
    <row r="487" spans="1:44" s="63" customFormat="1" x14ac:dyDescent="0.2">
      <c r="A487" s="5"/>
      <c r="B487" s="5"/>
      <c r="C487" s="144"/>
      <c r="D487" s="65"/>
      <c r="E487" s="5"/>
      <c r="F487" s="190"/>
      <c r="G487" s="278"/>
      <c r="H487" s="139"/>
      <c r="I487" s="139"/>
      <c r="J487" s="139"/>
      <c r="AP487" s="67"/>
      <c r="AQ487" s="59"/>
      <c r="AR487" s="59"/>
    </row>
    <row r="488" spans="1:44" s="63" customFormat="1" x14ac:dyDescent="0.2">
      <c r="A488" s="5"/>
      <c r="B488" s="5"/>
      <c r="C488" s="144"/>
      <c r="D488" s="65"/>
      <c r="E488" s="5"/>
      <c r="F488" s="190"/>
      <c r="G488" s="278"/>
      <c r="H488" s="139"/>
      <c r="I488" s="139"/>
      <c r="J488" s="139"/>
      <c r="AP488" s="67"/>
      <c r="AQ488" s="59"/>
      <c r="AR488" s="59"/>
    </row>
    <row r="489" spans="1:44" s="63" customFormat="1" x14ac:dyDescent="0.2">
      <c r="A489" s="5"/>
      <c r="B489" s="5"/>
      <c r="C489" s="144"/>
      <c r="D489" s="65"/>
      <c r="E489" s="5"/>
      <c r="F489" s="190"/>
      <c r="G489" s="278"/>
      <c r="H489" s="139"/>
      <c r="I489" s="139"/>
      <c r="J489" s="139"/>
      <c r="AP489" s="67"/>
      <c r="AQ489" s="59"/>
      <c r="AR489" s="59"/>
    </row>
    <row r="490" spans="1:44" s="63" customFormat="1" x14ac:dyDescent="0.2">
      <c r="A490" s="5"/>
      <c r="B490" s="5"/>
      <c r="C490" s="144"/>
      <c r="D490" s="65"/>
      <c r="E490" s="5"/>
      <c r="F490" s="190"/>
      <c r="G490" s="278"/>
      <c r="H490" s="139"/>
      <c r="I490" s="139"/>
      <c r="J490" s="139"/>
      <c r="AP490" s="67"/>
      <c r="AQ490" s="59"/>
      <c r="AR490" s="59"/>
    </row>
    <row r="491" spans="1:44" s="63" customFormat="1" x14ac:dyDescent="0.2">
      <c r="A491" s="5"/>
      <c r="B491" s="5"/>
      <c r="C491" s="144"/>
      <c r="D491" s="65"/>
      <c r="E491" s="5"/>
      <c r="F491" s="190"/>
      <c r="G491" s="278"/>
      <c r="H491" s="139"/>
      <c r="I491" s="139"/>
      <c r="J491" s="139"/>
      <c r="AP491" s="67"/>
      <c r="AQ491" s="59"/>
      <c r="AR491" s="59"/>
    </row>
    <row r="492" spans="1:44" s="63" customFormat="1" x14ac:dyDescent="0.2">
      <c r="A492" s="5"/>
      <c r="B492" s="5"/>
      <c r="C492" s="144"/>
      <c r="D492" s="65"/>
      <c r="E492" s="5"/>
      <c r="F492" s="190"/>
      <c r="G492" s="278"/>
      <c r="H492" s="139"/>
      <c r="I492" s="139"/>
      <c r="J492" s="139"/>
      <c r="AP492" s="67"/>
      <c r="AQ492" s="59"/>
      <c r="AR492" s="59"/>
    </row>
    <row r="493" spans="1:44" s="63" customFormat="1" x14ac:dyDescent="0.2">
      <c r="A493" s="5"/>
      <c r="B493" s="5"/>
      <c r="C493" s="144"/>
      <c r="D493" s="65"/>
      <c r="E493" s="5"/>
      <c r="F493" s="190"/>
      <c r="G493" s="278"/>
      <c r="H493" s="139"/>
      <c r="I493" s="139"/>
      <c r="J493" s="139"/>
      <c r="AP493" s="67"/>
      <c r="AQ493" s="59"/>
      <c r="AR493" s="59"/>
    </row>
    <row r="494" spans="1:44" s="63" customFormat="1" x14ac:dyDescent="0.2">
      <c r="A494" s="5"/>
      <c r="B494" s="5"/>
      <c r="C494" s="144"/>
      <c r="D494" s="65"/>
      <c r="E494" s="5"/>
      <c r="F494" s="190"/>
      <c r="G494" s="278"/>
      <c r="H494" s="139"/>
      <c r="I494" s="139"/>
      <c r="J494" s="139"/>
      <c r="AP494" s="67"/>
      <c r="AQ494" s="59"/>
      <c r="AR494" s="59"/>
    </row>
    <row r="495" spans="1:44" s="63" customFormat="1" x14ac:dyDescent="0.2">
      <c r="A495" s="5"/>
      <c r="B495" s="5"/>
      <c r="C495" s="144"/>
      <c r="D495" s="65"/>
      <c r="E495" s="5"/>
      <c r="F495" s="190"/>
      <c r="G495" s="278"/>
      <c r="H495" s="139"/>
      <c r="I495" s="139"/>
      <c r="J495" s="139"/>
      <c r="AP495" s="67"/>
      <c r="AQ495" s="59"/>
      <c r="AR495" s="59"/>
    </row>
    <row r="496" spans="1:44" s="63" customFormat="1" x14ac:dyDescent="0.2">
      <c r="A496" s="5"/>
      <c r="B496" s="5"/>
      <c r="C496" s="144"/>
      <c r="D496" s="65"/>
      <c r="E496" s="5"/>
      <c r="F496" s="190"/>
      <c r="G496" s="278"/>
      <c r="H496" s="139"/>
      <c r="I496" s="139"/>
      <c r="J496" s="139"/>
      <c r="AP496" s="67"/>
      <c r="AQ496" s="59"/>
      <c r="AR496" s="59"/>
    </row>
    <row r="497" spans="1:44" s="63" customFormat="1" x14ac:dyDescent="0.2">
      <c r="A497" s="5"/>
      <c r="B497" s="5"/>
      <c r="C497" s="144"/>
      <c r="D497" s="65"/>
      <c r="E497" s="5"/>
      <c r="F497" s="190"/>
      <c r="G497" s="278"/>
      <c r="H497" s="139"/>
      <c r="I497" s="139"/>
      <c r="J497" s="139"/>
      <c r="AP497" s="67"/>
      <c r="AQ497" s="59"/>
      <c r="AR497" s="59"/>
    </row>
    <row r="498" spans="1:44" s="63" customFormat="1" x14ac:dyDescent="0.2">
      <c r="A498" s="5"/>
      <c r="B498" s="5"/>
      <c r="C498" s="144"/>
      <c r="D498" s="65"/>
      <c r="E498" s="5"/>
      <c r="F498" s="190"/>
      <c r="G498" s="278"/>
      <c r="H498" s="139"/>
      <c r="I498" s="139"/>
      <c r="J498" s="139"/>
      <c r="AP498" s="67"/>
      <c r="AQ498" s="59"/>
      <c r="AR498" s="59"/>
    </row>
    <row r="499" spans="1:44" s="63" customFormat="1" x14ac:dyDescent="0.2">
      <c r="A499" s="5"/>
      <c r="B499" s="5"/>
      <c r="C499" s="144"/>
      <c r="D499" s="65"/>
      <c r="E499" s="5"/>
      <c r="F499" s="190"/>
      <c r="G499" s="278"/>
      <c r="H499" s="139"/>
      <c r="I499" s="139"/>
      <c r="J499" s="139"/>
      <c r="AP499" s="67"/>
      <c r="AQ499" s="59"/>
      <c r="AR499" s="59"/>
    </row>
    <row r="500" spans="1:44" s="63" customFormat="1" x14ac:dyDescent="0.2">
      <c r="A500" s="5"/>
      <c r="B500" s="5"/>
      <c r="C500" s="144"/>
      <c r="D500" s="65"/>
      <c r="E500" s="5"/>
      <c r="F500" s="190"/>
      <c r="G500" s="278"/>
      <c r="H500" s="139"/>
      <c r="I500" s="139"/>
      <c r="J500" s="139"/>
      <c r="AP500" s="67"/>
      <c r="AQ500" s="59"/>
      <c r="AR500" s="59"/>
    </row>
    <row r="501" spans="1:44" s="63" customFormat="1" x14ac:dyDescent="0.2">
      <c r="A501" s="5"/>
      <c r="B501" s="5"/>
      <c r="C501" s="144"/>
      <c r="D501" s="65"/>
      <c r="E501" s="5"/>
      <c r="F501" s="190"/>
      <c r="G501" s="278"/>
      <c r="H501" s="139"/>
      <c r="I501" s="139"/>
      <c r="J501" s="139"/>
      <c r="AP501" s="67"/>
      <c r="AQ501" s="59"/>
      <c r="AR501" s="59"/>
    </row>
    <row r="502" spans="1:44" s="63" customFormat="1" x14ac:dyDescent="0.2">
      <c r="A502" s="5"/>
      <c r="B502" s="5"/>
      <c r="C502" s="144"/>
      <c r="D502" s="65"/>
      <c r="E502" s="5"/>
      <c r="F502" s="190"/>
      <c r="G502" s="278"/>
      <c r="H502" s="139"/>
      <c r="I502" s="139"/>
      <c r="J502" s="139"/>
      <c r="AP502" s="67"/>
      <c r="AQ502" s="59"/>
      <c r="AR502" s="59"/>
    </row>
    <row r="503" spans="1:44" s="63" customFormat="1" x14ac:dyDescent="0.2">
      <c r="A503" s="5"/>
      <c r="B503" s="5"/>
      <c r="C503" s="144"/>
      <c r="D503" s="65"/>
      <c r="E503" s="5"/>
      <c r="F503" s="190"/>
      <c r="G503" s="278"/>
      <c r="H503" s="139"/>
      <c r="I503" s="139"/>
      <c r="J503" s="139"/>
      <c r="AP503" s="67"/>
      <c r="AQ503" s="59"/>
      <c r="AR503" s="59"/>
    </row>
    <row r="504" spans="1:44" s="63" customFormat="1" x14ac:dyDescent="0.2">
      <c r="A504" s="5"/>
      <c r="B504" s="5"/>
      <c r="C504" s="144"/>
      <c r="D504" s="65"/>
      <c r="E504" s="5"/>
      <c r="F504" s="190"/>
      <c r="G504" s="278"/>
      <c r="H504" s="139"/>
      <c r="I504" s="139"/>
      <c r="J504" s="139"/>
      <c r="AP504" s="67"/>
      <c r="AQ504" s="59"/>
      <c r="AR504" s="59"/>
    </row>
    <row r="505" spans="1:44" s="63" customFormat="1" x14ac:dyDescent="0.2">
      <c r="A505" s="5"/>
      <c r="B505" s="5"/>
      <c r="C505" s="144"/>
      <c r="D505" s="65"/>
      <c r="E505" s="5"/>
      <c r="F505" s="190"/>
      <c r="G505" s="278"/>
      <c r="H505" s="139"/>
      <c r="I505" s="139"/>
      <c r="J505" s="139"/>
      <c r="AP505" s="67"/>
      <c r="AQ505" s="59"/>
      <c r="AR505" s="59"/>
    </row>
    <row r="506" spans="1:44" s="63" customFormat="1" x14ac:dyDescent="0.2">
      <c r="A506" s="5"/>
      <c r="B506" s="5"/>
      <c r="C506" s="144"/>
      <c r="D506" s="65"/>
      <c r="E506" s="5"/>
      <c r="F506" s="190"/>
      <c r="G506" s="278"/>
      <c r="H506" s="139"/>
      <c r="I506" s="139"/>
      <c r="J506" s="139"/>
      <c r="AP506" s="67"/>
      <c r="AQ506" s="59"/>
      <c r="AR506" s="59"/>
    </row>
    <row r="507" spans="1:44" s="63" customFormat="1" x14ac:dyDescent="0.2">
      <c r="A507" s="5"/>
      <c r="B507" s="5"/>
      <c r="C507" s="144"/>
      <c r="D507" s="65"/>
      <c r="E507" s="5"/>
      <c r="F507" s="190"/>
      <c r="G507" s="278"/>
      <c r="H507" s="139"/>
      <c r="I507" s="139"/>
      <c r="J507" s="139"/>
      <c r="AP507" s="67"/>
      <c r="AQ507" s="59"/>
      <c r="AR507" s="59"/>
    </row>
    <row r="508" spans="1:44" s="63" customFormat="1" x14ac:dyDescent="0.2">
      <c r="A508" s="5"/>
      <c r="B508" s="5"/>
      <c r="C508" s="144"/>
      <c r="D508" s="65"/>
      <c r="E508" s="5"/>
      <c r="F508" s="190"/>
      <c r="G508" s="278"/>
      <c r="H508" s="139"/>
      <c r="I508" s="139"/>
      <c r="J508" s="139"/>
      <c r="AP508" s="67"/>
      <c r="AQ508" s="59"/>
      <c r="AR508" s="59"/>
    </row>
    <row r="509" spans="1:44" s="63" customFormat="1" x14ac:dyDescent="0.2">
      <c r="A509" s="5"/>
      <c r="B509" s="5"/>
      <c r="C509" s="144"/>
      <c r="D509" s="65"/>
      <c r="E509" s="5"/>
      <c r="F509" s="190"/>
      <c r="G509" s="278"/>
      <c r="H509" s="139"/>
      <c r="I509" s="139"/>
      <c r="J509" s="139"/>
      <c r="AP509" s="67"/>
      <c r="AQ509" s="59"/>
      <c r="AR509" s="59"/>
    </row>
    <row r="510" spans="1:44" s="63" customFormat="1" x14ac:dyDescent="0.2">
      <c r="A510" s="5"/>
      <c r="B510" s="5"/>
      <c r="C510" s="144"/>
      <c r="D510" s="65"/>
      <c r="E510" s="5"/>
      <c r="F510" s="190"/>
      <c r="G510" s="278"/>
      <c r="H510" s="139"/>
      <c r="I510" s="139"/>
      <c r="J510" s="139"/>
      <c r="AP510" s="67"/>
      <c r="AQ510" s="59"/>
      <c r="AR510" s="59"/>
    </row>
    <row r="511" spans="1:44" s="63" customFormat="1" x14ac:dyDescent="0.2">
      <c r="A511" s="5"/>
      <c r="B511" s="5"/>
      <c r="C511" s="144"/>
      <c r="D511" s="65"/>
      <c r="E511" s="5"/>
      <c r="F511" s="190"/>
      <c r="G511" s="278"/>
      <c r="H511" s="139"/>
      <c r="I511" s="139"/>
      <c r="J511" s="139"/>
      <c r="AP511" s="67"/>
      <c r="AQ511" s="59"/>
      <c r="AR511" s="59"/>
    </row>
    <row r="512" spans="1:44" s="63" customFormat="1" x14ac:dyDescent="0.2">
      <c r="A512" s="5"/>
      <c r="B512" s="5"/>
      <c r="C512" s="144"/>
      <c r="D512" s="65"/>
      <c r="E512" s="5"/>
      <c r="F512" s="190"/>
      <c r="G512" s="278"/>
      <c r="H512" s="139"/>
      <c r="I512" s="139"/>
      <c r="J512" s="139"/>
      <c r="AP512" s="67"/>
      <c r="AQ512" s="59"/>
      <c r="AR512" s="59"/>
    </row>
    <row r="513" spans="1:44" s="63" customFormat="1" x14ac:dyDescent="0.2">
      <c r="A513" s="5"/>
      <c r="B513" s="5"/>
      <c r="C513" s="144"/>
      <c r="D513" s="65"/>
      <c r="E513" s="5"/>
      <c r="F513" s="190"/>
      <c r="G513" s="278"/>
      <c r="H513" s="139"/>
      <c r="I513" s="139"/>
      <c r="J513" s="139"/>
      <c r="AP513" s="67"/>
      <c r="AQ513" s="59"/>
      <c r="AR513" s="59"/>
    </row>
    <row r="514" spans="1:44" s="63" customFormat="1" x14ac:dyDescent="0.2">
      <c r="A514" s="5"/>
      <c r="B514" s="5"/>
      <c r="C514" s="144"/>
      <c r="D514" s="65"/>
      <c r="E514" s="5"/>
      <c r="F514" s="190"/>
      <c r="G514" s="278"/>
      <c r="H514" s="139"/>
      <c r="I514" s="139"/>
      <c r="J514" s="139"/>
      <c r="AP514" s="67"/>
      <c r="AQ514" s="59"/>
      <c r="AR514" s="59"/>
    </row>
    <row r="515" spans="1:44" s="63" customFormat="1" x14ac:dyDescent="0.2">
      <c r="A515" s="5"/>
      <c r="B515" s="5"/>
      <c r="C515" s="144"/>
      <c r="D515" s="65"/>
      <c r="E515" s="5"/>
      <c r="F515" s="190"/>
      <c r="G515" s="278"/>
      <c r="H515" s="139"/>
      <c r="I515" s="139"/>
      <c r="J515" s="139"/>
      <c r="AP515" s="67"/>
      <c r="AQ515" s="59"/>
      <c r="AR515" s="59"/>
    </row>
    <row r="516" spans="1:44" s="63" customFormat="1" x14ac:dyDescent="0.2">
      <c r="A516" s="5"/>
      <c r="B516" s="5"/>
      <c r="C516" s="144"/>
      <c r="D516" s="65"/>
      <c r="E516" s="5"/>
      <c r="F516" s="190"/>
      <c r="G516" s="278"/>
      <c r="H516" s="139"/>
      <c r="I516" s="139"/>
      <c r="J516" s="139"/>
      <c r="AP516" s="67"/>
      <c r="AQ516" s="59"/>
      <c r="AR516" s="59"/>
    </row>
    <row r="517" spans="1:44" s="63" customFormat="1" x14ac:dyDescent="0.2">
      <c r="A517" s="5"/>
      <c r="B517" s="5"/>
      <c r="C517" s="144"/>
      <c r="D517" s="65"/>
      <c r="E517" s="5"/>
      <c r="F517" s="190"/>
      <c r="G517" s="278"/>
      <c r="H517" s="139"/>
      <c r="I517" s="139"/>
      <c r="J517" s="139"/>
      <c r="AP517" s="67"/>
      <c r="AQ517" s="59"/>
      <c r="AR517" s="59"/>
    </row>
    <row r="518" spans="1:44" s="63" customFormat="1" x14ac:dyDescent="0.2">
      <c r="A518" s="5"/>
      <c r="B518" s="5"/>
      <c r="C518" s="144"/>
      <c r="D518" s="65"/>
      <c r="E518" s="5"/>
      <c r="F518" s="190"/>
      <c r="G518" s="278"/>
      <c r="H518" s="139"/>
      <c r="I518" s="139"/>
      <c r="J518" s="139"/>
      <c r="AP518" s="67"/>
      <c r="AQ518" s="59"/>
      <c r="AR518" s="59"/>
    </row>
    <row r="519" spans="1:44" s="63" customFormat="1" x14ac:dyDescent="0.2">
      <c r="A519" s="5"/>
      <c r="B519" s="5"/>
      <c r="C519" s="144"/>
      <c r="D519" s="65"/>
      <c r="E519" s="5"/>
      <c r="F519" s="190"/>
      <c r="G519" s="278"/>
      <c r="H519" s="139"/>
      <c r="I519" s="139"/>
      <c r="J519" s="139"/>
      <c r="AP519" s="67"/>
      <c r="AQ519" s="59"/>
      <c r="AR519" s="59"/>
    </row>
    <row r="520" spans="1:44" s="63" customFormat="1" x14ac:dyDescent="0.2">
      <c r="A520" s="5"/>
      <c r="B520" s="5"/>
      <c r="C520" s="144"/>
      <c r="D520" s="65"/>
      <c r="E520" s="5"/>
      <c r="F520" s="190"/>
      <c r="G520" s="278"/>
      <c r="H520" s="139"/>
      <c r="I520" s="139"/>
      <c r="J520" s="139"/>
      <c r="AP520" s="67"/>
      <c r="AQ520" s="59"/>
      <c r="AR520" s="59"/>
    </row>
    <row r="521" spans="1:44" s="63" customFormat="1" x14ac:dyDescent="0.2">
      <c r="A521" s="5"/>
      <c r="B521" s="5"/>
      <c r="C521" s="144"/>
      <c r="D521" s="65"/>
      <c r="E521" s="5"/>
      <c r="F521" s="190"/>
      <c r="G521" s="278"/>
      <c r="H521" s="139"/>
      <c r="I521" s="139"/>
      <c r="J521" s="139"/>
      <c r="AP521" s="67"/>
      <c r="AQ521" s="59"/>
      <c r="AR521" s="59"/>
    </row>
    <row r="522" spans="1:44" s="63" customFormat="1" x14ac:dyDescent="0.2">
      <c r="A522" s="5"/>
      <c r="B522" s="5"/>
      <c r="C522" s="144"/>
      <c r="D522" s="65"/>
      <c r="E522" s="5"/>
      <c r="F522" s="190"/>
      <c r="G522" s="278"/>
      <c r="H522" s="139"/>
      <c r="I522" s="139"/>
      <c r="J522" s="139"/>
      <c r="AP522" s="67"/>
      <c r="AQ522" s="59"/>
      <c r="AR522" s="59"/>
    </row>
    <row r="523" spans="1:44" s="63" customFormat="1" x14ac:dyDescent="0.2">
      <c r="A523" s="5"/>
      <c r="B523" s="5"/>
      <c r="C523" s="144"/>
      <c r="D523" s="65"/>
      <c r="E523" s="5"/>
      <c r="F523" s="190"/>
      <c r="G523" s="278"/>
      <c r="H523" s="139"/>
      <c r="I523" s="139"/>
      <c r="J523" s="139"/>
      <c r="AP523" s="67"/>
      <c r="AQ523" s="59"/>
      <c r="AR523" s="59"/>
    </row>
    <row r="524" spans="1:44" s="63" customFormat="1" x14ac:dyDescent="0.2">
      <c r="A524" s="5"/>
      <c r="B524" s="5"/>
      <c r="C524" s="144"/>
      <c r="D524" s="65"/>
      <c r="E524" s="5"/>
      <c r="F524" s="190"/>
      <c r="G524" s="278"/>
      <c r="H524" s="139"/>
      <c r="I524" s="139"/>
      <c r="J524" s="139"/>
      <c r="AP524" s="67"/>
      <c r="AQ524" s="59"/>
      <c r="AR524" s="59"/>
    </row>
    <row r="525" spans="1:44" s="63" customFormat="1" x14ac:dyDescent="0.2">
      <c r="A525" s="5"/>
      <c r="B525" s="5"/>
      <c r="C525" s="144"/>
      <c r="D525" s="65"/>
      <c r="E525" s="5"/>
      <c r="F525" s="190"/>
      <c r="G525" s="278"/>
      <c r="H525" s="139"/>
      <c r="I525" s="139"/>
      <c r="J525" s="139"/>
      <c r="AP525" s="67"/>
      <c r="AQ525" s="59"/>
      <c r="AR525" s="59"/>
    </row>
    <row r="526" spans="1:44" s="63" customFormat="1" x14ac:dyDescent="0.2">
      <c r="A526" s="5"/>
      <c r="B526" s="5"/>
      <c r="C526" s="144"/>
      <c r="D526" s="65"/>
      <c r="E526" s="5"/>
      <c r="F526" s="190"/>
      <c r="G526" s="278"/>
      <c r="H526" s="139"/>
      <c r="I526" s="139"/>
      <c r="J526" s="139"/>
      <c r="AP526" s="67"/>
      <c r="AQ526" s="59"/>
      <c r="AR526" s="59"/>
    </row>
    <row r="527" spans="1:44" s="63" customFormat="1" x14ac:dyDescent="0.2">
      <c r="A527" s="5"/>
      <c r="B527" s="5"/>
      <c r="C527" s="144"/>
      <c r="D527" s="65"/>
      <c r="E527" s="5"/>
      <c r="F527" s="190"/>
      <c r="G527" s="278"/>
      <c r="H527" s="139"/>
      <c r="I527" s="139"/>
      <c r="J527" s="139"/>
      <c r="AP527" s="67"/>
      <c r="AQ527" s="59"/>
      <c r="AR527" s="59"/>
    </row>
    <row r="528" spans="1:44" s="63" customFormat="1" x14ac:dyDescent="0.2">
      <c r="A528" s="5"/>
      <c r="B528" s="5"/>
      <c r="C528" s="144"/>
      <c r="D528" s="65"/>
      <c r="E528" s="5"/>
      <c r="F528" s="190"/>
      <c r="G528" s="278"/>
      <c r="H528" s="139"/>
      <c r="I528" s="139"/>
      <c r="J528" s="139"/>
      <c r="AP528" s="67"/>
      <c r="AQ528" s="59"/>
      <c r="AR528" s="59"/>
    </row>
    <row r="529" spans="1:44" s="63" customFormat="1" x14ac:dyDescent="0.2">
      <c r="A529" s="5"/>
      <c r="B529" s="5"/>
      <c r="C529" s="144"/>
      <c r="D529" s="65"/>
      <c r="E529" s="5"/>
      <c r="F529" s="190"/>
      <c r="G529" s="278"/>
      <c r="H529" s="139"/>
      <c r="I529" s="139"/>
      <c r="J529" s="139"/>
      <c r="AP529" s="67"/>
      <c r="AQ529" s="59"/>
      <c r="AR529" s="59"/>
    </row>
    <row r="530" spans="1:44" s="63" customFormat="1" x14ac:dyDescent="0.2">
      <c r="A530" s="5"/>
      <c r="B530" s="5"/>
      <c r="C530" s="144"/>
      <c r="D530" s="65"/>
      <c r="E530" s="5"/>
      <c r="F530" s="190"/>
      <c r="G530" s="278"/>
      <c r="H530" s="139"/>
      <c r="I530" s="139"/>
      <c r="J530" s="139"/>
      <c r="AP530" s="67"/>
      <c r="AQ530" s="59"/>
      <c r="AR530" s="59"/>
    </row>
    <row r="531" spans="1:44" s="63" customFormat="1" x14ac:dyDescent="0.2">
      <c r="A531" s="5"/>
      <c r="B531" s="5"/>
      <c r="C531" s="144"/>
      <c r="D531" s="65"/>
      <c r="E531" s="5"/>
      <c r="F531" s="190"/>
      <c r="G531" s="278"/>
      <c r="H531" s="139"/>
      <c r="I531" s="139"/>
      <c r="J531" s="139"/>
      <c r="AP531" s="67"/>
      <c r="AQ531" s="59"/>
      <c r="AR531" s="59"/>
    </row>
    <row r="532" spans="1:44" s="63" customFormat="1" x14ac:dyDescent="0.2">
      <c r="A532" s="5"/>
      <c r="B532" s="5"/>
      <c r="C532" s="144"/>
      <c r="D532" s="65"/>
      <c r="E532" s="5"/>
      <c r="F532" s="190"/>
      <c r="G532" s="278"/>
      <c r="H532" s="139"/>
      <c r="I532" s="139"/>
      <c r="J532" s="139"/>
      <c r="AP532" s="67"/>
      <c r="AQ532" s="59"/>
      <c r="AR532" s="59"/>
    </row>
    <row r="533" spans="1:44" s="63" customFormat="1" x14ac:dyDescent="0.2">
      <c r="A533" s="5"/>
      <c r="B533" s="5"/>
      <c r="C533" s="144"/>
      <c r="D533" s="65"/>
      <c r="E533" s="5"/>
      <c r="F533" s="190"/>
      <c r="G533" s="278"/>
      <c r="H533" s="139"/>
      <c r="I533" s="139"/>
      <c r="J533" s="139"/>
      <c r="AP533" s="67"/>
      <c r="AQ533" s="59"/>
      <c r="AR533" s="59"/>
    </row>
    <row r="534" spans="1:44" s="63" customFormat="1" x14ac:dyDescent="0.2">
      <c r="A534" s="5"/>
      <c r="B534" s="5"/>
      <c r="C534" s="144"/>
      <c r="D534" s="65"/>
      <c r="E534" s="5"/>
      <c r="F534" s="190"/>
      <c r="G534" s="278"/>
      <c r="H534" s="139"/>
      <c r="I534" s="139"/>
      <c r="J534" s="139"/>
      <c r="AP534" s="67"/>
      <c r="AQ534" s="59"/>
      <c r="AR534" s="59"/>
    </row>
    <row r="535" spans="1:44" s="63" customFormat="1" x14ac:dyDescent="0.2">
      <c r="A535" s="5"/>
      <c r="B535" s="5"/>
      <c r="C535" s="144"/>
      <c r="D535" s="65"/>
      <c r="E535" s="5"/>
      <c r="F535" s="190"/>
      <c r="G535" s="278"/>
      <c r="H535" s="139"/>
      <c r="I535" s="139"/>
      <c r="J535" s="139"/>
      <c r="AP535" s="67"/>
      <c r="AQ535" s="59"/>
      <c r="AR535" s="59"/>
    </row>
    <row r="536" spans="1:44" s="63" customFormat="1" x14ac:dyDescent="0.2">
      <c r="A536" s="5"/>
      <c r="B536" s="5"/>
      <c r="C536" s="144"/>
      <c r="D536" s="65"/>
      <c r="E536" s="5"/>
      <c r="F536" s="190"/>
      <c r="G536" s="278"/>
      <c r="H536" s="139"/>
      <c r="I536" s="139"/>
      <c r="J536" s="139"/>
      <c r="AP536" s="67"/>
      <c r="AQ536" s="59"/>
      <c r="AR536" s="59"/>
    </row>
    <row r="537" spans="1:44" s="63" customFormat="1" x14ac:dyDescent="0.2">
      <c r="A537" s="5"/>
      <c r="B537" s="5"/>
      <c r="C537" s="144"/>
      <c r="D537" s="65"/>
      <c r="E537" s="5"/>
      <c r="F537" s="190"/>
      <c r="G537" s="278"/>
      <c r="H537" s="139"/>
      <c r="I537" s="139"/>
      <c r="J537" s="139"/>
      <c r="AP537" s="67"/>
      <c r="AQ537" s="59"/>
      <c r="AR537" s="59"/>
    </row>
    <row r="538" spans="1:44" s="63" customFormat="1" x14ac:dyDescent="0.2">
      <c r="A538" s="5"/>
      <c r="B538" s="5"/>
      <c r="C538" s="144"/>
      <c r="D538" s="65"/>
      <c r="E538" s="5"/>
      <c r="F538" s="190"/>
      <c r="G538" s="278"/>
      <c r="H538" s="139"/>
      <c r="I538" s="139"/>
      <c r="J538" s="139"/>
      <c r="AP538" s="67"/>
      <c r="AQ538" s="59"/>
      <c r="AR538" s="59"/>
    </row>
    <row r="539" spans="1:44" s="63" customFormat="1" x14ac:dyDescent="0.2">
      <c r="A539" s="5"/>
      <c r="B539" s="5"/>
      <c r="C539" s="144"/>
      <c r="D539" s="65"/>
      <c r="E539" s="5"/>
      <c r="F539" s="190"/>
      <c r="G539" s="278"/>
      <c r="H539" s="139"/>
      <c r="I539" s="139"/>
      <c r="J539" s="139"/>
      <c r="AP539" s="67"/>
      <c r="AQ539" s="59"/>
      <c r="AR539" s="59"/>
    </row>
    <row r="540" spans="1:44" s="63" customFormat="1" x14ac:dyDescent="0.2">
      <c r="A540" s="5"/>
      <c r="B540" s="5"/>
      <c r="C540" s="144"/>
      <c r="D540" s="65"/>
      <c r="E540" s="5"/>
      <c r="F540" s="190"/>
      <c r="G540" s="278"/>
      <c r="H540" s="139"/>
      <c r="I540" s="139"/>
      <c r="J540" s="139"/>
      <c r="AP540" s="67"/>
      <c r="AQ540" s="59"/>
      <c r="AR540" s="59"/>
    </row>
    <row r="541" spans="1:44" s="63" customFormat="1" x14ac:dyDescent="0.2">
      <c r="A541" s="5"/>
      <c r="B541" s="5"/>
      <c r="C541" s="144"/>
      <c r="D541" s="65"/>
      <c r="E541" s="5"/>
      <c r="F541" s="190"/>
      <c r="G541" s="278"/>
      <c r="H541" s="139"/>
      <c r="I541" s="139"/>
      <c r="J541" s="139"/>
      <c r="AP541" s="67"/>
      <c r="AQ541" s="59"/>
      <c r="AR541" s="59"/>
    </row>
    <row r="542" spans="1:44" s="63" customFormat="1" x14ac:dyDescent="0.2">
      <c r="A542" s="5"/>
      <c r="B542" s="5"/>
      <c r="C542" s="144"/>
      <c r="D542" s="65"/>
      <c r="E542" s="5"/>
      <c r="F542" s="190"/>
      <c r="G542" s="278"/>
      <c r="H542" s="139"/>
      <c r="I542" s="139"/>
      <c r="J542" s="139"/>
      <c r="AP542" s="67"/>
      <c r="AQ542" s="59"/>
      <c r="AR542" s="59"/>
    </row>
    <row r="543" spans="1:44" s="63" customFormat="1" x14ac:dyDescent="0.2">
      <c r="A543" s="5"/>
      <c r="B543" s="5"/>
      <c r="C543" s="144"/>
      <c r="D543" s="65"/>
      <c r="E543" s="5"/>
      <c r="F543" s="190"/>
      <c r="G543" s="278"/>
      <c r="H543" s="139"/>
      <c r="I543" s="139"/>
      <c r="J543" s="139"/>
      <c r="AP543" s="67"/>
      <c r="AQ543" s="59"/>
      <c r="AR543" s="59"/>
    </row>
    <row r="544" spans="1:44" s="63" customFormat="1" x14ac:dyDescent="0.2">
      <c r="A544" s="5"/>
      <c r="B544" s="5"/>
      <c r="C544" s="144"/>
      <c r="D544" s="65"/>
      <c r="E544" s="5"/>
      <c r="F544" s="190"/>
      <c r="G544" s="278"/>
      <c r="H544" s="139"/>
      <c r="I544" s="139"/>
      <c r="J544" s="139"/>
      <c r="AP544" s="67"/>
      <c r="AQ544" s="59"/>
      <c r="AR544" s="59"/>
    </row>
    <row r="545" spans="1:44" s="63" customFormat="1" x14ac:dyDescent="0.2">
      <c r="A545" s="5"/>
      <c r="B545" s="5"/>
      <c r="C545" s="144"/>
      <c r="D545" s="65"/>
      <c r="E545" s="5"/>
      <c r="F545" s="190"/>
      <c r="G545" s="278"/>
      <c r="H545" s="139"/>
      <c r="I545" s="139"/>
      <c r="J545" s="139"/>
      <c r="AP545" s="67"/>
      <c r="AQ545" s="59"/>
      <c r="AR545" s="59"/>
    </row>
    <row r="546" spans="1:44" s="63" customFormat="1" x14ac:dyDescent="0.2">
      <c r="A546" s="5"/>
      <c r="B546" s="5"/>
      <c r="C546" s="144"/>
      <c r="D546" s="65"/>
      <c r="E546" s="5"/>
      <c r="F546" s="190"/>
      <c r="G546" s="278"/>
      <c r="H546" s="139"/>
      <c r="I546" s="139"/>
      <c r="J546" s="139"/>
      <c r="AP546" s="67"/>
      <c r="AQ546" s="59"/>
      <c r="AR546" s="59"/>
    </row>
    <row r="547" spans="1:44" s="63" customFormat="1" x14ac:dyDescent="0.2">
      <c r="A547" s="5"/>
      <c r="B547" s="5"/>
      <c r="C547" s="144"/>
      <c r="D547" s="65"/>
      <c r="E547" s="5"/>
      <c r="F547" s="190"/>
      <c r="G547" s="278"/>
      <c r="H547" s="139"/>
      <c r="I547" s="139"/>
      <c r="J547" s="139"/>
      <c r="AP547" s="67"/>
      <c r="AQ547" s="59"/>
      <c r="AR547" s="59"/>
    </row>
    <row r="548" spans="1:44" s="63" customFormat="1" x14ac:dyDescent="0.2">
      <c r="A548" s="5"/>
      <c r="B548" s="5"/>
      <c r="C548" s="144"/>
      <c r="D548" s="65"/>
      <c r="E548" s="5"/>
      <c r="F548" s="190"/>
      <c r="G548" s="278"/>
      <c r="H548" s="139"/>
      <c r="I548" s="139"/>
      <c r="J548" s="139"/>
      <c r="AP548" s="67"/>
      <c r="AQ548" s="59"/>
      <c r="AR548" s="59"/>
    </row>
    <row r="549" spans="1:44" s="63" customFormat="1" x14ac:dyDescent="0.2">
      <c r="A549" s="5"/>
      <c r="B549" s="5"/>
      <c r="C549" s="144"/>
      <c r="D549" s="65"/>
      <c r="E549" s="5"/>
      <c r="F549" s="190"/>
      <c r="G549" s="278"/>
      <c r="H549" s="139"/>
      <c r="I549" s="139"/>
      <c r="J549" s="139"/>
      <c r="AP549" s="67"/>
      <c r="AQ549" s="59"/>
      <c r="AR549" s="59"/>
    </row>
    <row r="550" spans="1:44" s="63" customFormat="1" x14ac:dyDescent="0.2">
      <c r="A550" s="5"/>
      <c r="B550" s="5"/>
      <c r="C550" s="144"/>
      <c r="D550" s="65"/>
      <c r="E550" s="5"/>
      <c r="F550" s="190"/>
      <c r="G550" s="278"/>
      <c r="H550" s="139"/>
      <c r="I550" s="139"/>
      <c r="J550" s="139"/>
      <c r="AP550" s="67"/>
      <c r="AQ550" s="59"/>
      <c r="AR550" s="59"/>
    </row>
    <row r="551" spans="1:44" s="63" customFormat="1" x14ac:dyDescent="0.2">
      <c r="A551" s="5"/>
      <c r="B551" s="5"/>
      <c r="C551" s="144"/>
      <c r="D551" s="65"/>
      <c r="E551" s="5"/>
      <c r="F551" s="190"/>
      <c r="G551" s="278"/>
      <c r="H551" s="139"/>
      <c r="I551" s="139"/>
      <c r="J551" s="139"/>
      <c r="AP551" s="67"/>
      <c r="AQ551" s="59"/>
      <c r="AR551" s="59"/>
    </row>
    <row r="552" spans="1:44" s="63" customFormat="1" x14ac:dyDescent="0.2">
      <c r="A552" s="5"/>
      <c r="B552" s="5"/>
      <c r="C552" s="144"/>
      <c r="D552" s="65"/>
      <c r="E552" s="5"/>
      <c r="F552" s="190"/>
      <c r="G552" s="278"/>
      <c r="H552" s="139"/>
      <c r="I552" s="139"/>
      <c r="J552" s="139"/>
      <c r="AP552" s="67"/>
      <c r="AQ552" s="59"/>
      <c r="AR552" s="59"/>
    </row>
    <row r="553" spans="1:44" s="63" customFormat="1" x14ac:dyDescent="0.2">
      <c r="A553" s="5"/>
      <c r="B553" s="5"/>
      <c r="C553" s="144"/>
      <c r="D553" s="65"/>
      <c r="E553" s="5"/>
      <c r="F553" s="190"/>
      <c r="G553" s="278"/>
      <c r="H553" s="139"/>
      <c r="I553" s="139"/>
      <c r="J553" s="139"/>
      <c r="AP553" s="67"/>
      <c r="AQ553" s="59"/>
      <c r="AR553" s="59"/>
    </row>
    <row r="554" spans="1:44" s="63" customFormat="1" x14ac:dyDescent="0.2">
      <c r="A554" s="5"/>
      <c r="B554" s="5"/>
      <c r="C554" s="144"/>
      <c r="D554" s="65"/>
      <c r="E554" s="5"/>
      <c r="F554" s="190"/>
      <c r="G554" s="278"/>
      <c r="H554" s="139"/>
      <c r="I554" s="139"/>
      <c r="J554" s="139"/>
      <c r="AP554" s="67"/>
      <c r="AQ554" s="59"/>
      <c r="AR554" s="59"/>
    </row>
    <row r="555" spans="1:44" s="63" customFormat="1" x14ac:dyDescent="0.2">
      <c r="A555" s="5"/>
      <c r="B555" s="5"/>
      <c r="C555" s="144"/>
      <c r="D555" s="65"/>
      <c r="E555" s="5"/>
      <c r="F555" s="190"/>
      <c r="G555" s="278"/>
      <c r="H555" s="139"/>
      <c r="I555" s="139"/>
      <c r="J555" s="139"/>
      <c r="AP555" s="67"/>
      <c r="AQ555" s="59"/>
      <c r="AR555" s="59"/>
    </row>
    <row r="556" spans="1:44" s="63" customFormat="1" x14ac:dyDescent="0.2">
      <c r="A556" s="5"/>
      <c r="B556" s="5"/>
      <c r="C556" s="144"/>
      <c r="D556" s="65"/>
      <c r="E556" s="5"/>
      <c r="F556" s="190"/>
      <c r="G556" s="278"/>
      <c r="H556" s="139"/>
      <c r="I556" s="139"/>
      <c r="J556" s="139"/>
      <c r="AP556" s="67"/>
      <c r="AQ556" s="59"/>
      <c r="AR556" s="59"/>
    </row>
    <row r="557" spans="1:44" s="63" customFormat="1" x14ac:dyDescent="0.2">
      <c r="A557" s="5"/>
      <c r="B557" s="5"/>
      <c r="C557" s="144"/>
      <c r="D557" s="65"/>
      <c r="E557" s="5"/>
      <c r="F557" s="190"/>
      <c r="G557" s="278"/>
      <c r="H557" s="139"/>
      <c r="I557" s="139"/>
      <c r="J557" s="139"/>
      <c r="AP557" s="67"/>
      <c r="AQ557" s="59"/>
      <c r="AR557" s="59"/>
    </row>
    <row r="558" spans="1:44" s="63" customFormat="1" x14ac:dyDescent="0.2">
      <c r="A558" s="5"/>
      <c r="B558" s="5"/>
      <c r="C558" s="144"/>
      <c r="D558" s="65"/>
      <c r="E558" s="5"/>
      <c r="F558" s="190"/>
      <c r="G558" s="278"/>
      <c r="H558" s="139"/>
      <c r="I558" s="139"/>
      <c r="J558" s="139"/>
      <c r="AP558" s="67"/>
      <c r="AQ558" s="59"/>
      <c r="AR558" s="59"/>
    </row>
    <row r="559" spans="1:44" s="63" customFormat="1" x14ac:dyDescent="0.2">
      <c r="A559" s="5"/>
      <c r="B559" s="5"/>
      <c r="C559" s="144"/>
      <c r="D559" s="65"/>
      <c r="E559" s="5"/>
      <c r="F559" s="190"/>
      <c r="G559" s="278"/>
      <c r="H559" s="139"/>
      <c r="I559" s="139"/>
      <c r="J559" s="139"/>
      <c r="AP559" s="67"/>
      <c r="AQ559" s="59"/>
      <c r="AR559" s="59"/>
    </row>
    <row r="560" spans="1:44" s="63" customFormat="1" x14ac:dyDescent="0.2">
      <c r="A560" s="5"/>
      <c r="B560" s="5"/>
      <c r="C560" s="144"/>
      <c r="D560" s="65"/>
      <c r="E560" s="5"/>
      <c r="F560" s="190"/>
      <c r="G560" s="278"/>
      <c r="H560" s="139"/>
      <c r="I560" s="139"/>
      <c r="J560" s="139"/>
      <c r="AP560" s="67"/>
      <c r="AQ560" s="59"/>
      <c r="AR560" s="59"/>
    </row>
    <row r="561" spans="1:44" s="63" customFormat="1" x14ac:dyDescent="0.2">
      <c r="A561" s="5"/>
      <c r="B561" s="5"/>
      <c r="C561" s="144"/>
      <c r="D561" s="65"/>
      <c r="E561" s="5"/>
      <c r="F561" s="190"/>
      <c r="G561" s="278"/>
      <c r="H561" s="139"/>
      <c r="I561" s="139"/>
      <c r="J561" s="139"/>
      <c r="AP561" s="67"/>
      <c r="AQ561" s="59"/>
      <c r="AR561" s="59"/>
    </row>
    <row r="562" spans="1:44" s="63" customFormat="1" x14ac:dyDescent="0.2">
      <c r="A562" s="5"/>
      <c r="B562" s="5"/>
      <c r="C562" s="144"/>
      <c r="D562" s="65"/>
      <c r="E562" s="5"/>
      <c r="F562" s="190"/>
      <c r="G562" s="278"/>
      <c r="H562" s="139"/>
      <c r="I562" s="139"/>
      <c r="J562" s="139"/>
      <c r="AP562" s="67"/>
      <c r="AQ562" s="59"/>
      <c r="AR562" s="59"/>
    </row>
    <row r="563" spans="1:44" s="63" customFormat="1" x14ac:dyDescent="0.2">
      <c r="A563" s="5"/>
      <c r="B563" s="5"/>
      <c r="C563" s="144"/>
      <c r="D563" s="65"/>
      <c r="E563" s="5"/>
      <c r="F563" s="190"/>
      <c r="G563" s="278"/>
      <c r="H563" s="139"/>
      <c r="I563" s="139"/>
      <c r="J563" s="139"/>
      <c r="AP563" s="67"/>
      <c r="AQ563" s="59"/>
      <c r="AR563" s="59"/>
    </row>
    <row r="564" spans="1:44" s="63" customFormat="1" x14ac:dyDescent="0.2">
      <c r="A564" s="5"/>
      <c r="B564" s="5"/>
      <c r="C564" s="144"/>
      <c r="D564" s="65"/>
      <c r="E564" s="5"/>
      <c r="F564" s="190"/>
      <c r="G564" s="278"/>
      <c r="H564" s="139"/>
      <c r="I564" s="139"/>
      <c r="J564" s="139"/>
      <c r="AP564" s="67"/>
      <c r="AQ564" s="59"/>
      <c r="AR564" s="59"/>
    </row>
    <row r="565" spans="1:44" s="63" customFormat="1" x14ac:dyDescent="0.2">
      <c r="A565" s="5"/>
      <c r="B565" s="5"/>
      <c r="C565" s="144"/>
      <c r="D565" s="65"/>
      <c r="E565" s="5"/>
      <c r="F565" s="190"/>
      <c r="G565" s="278"/>
      <c r="H565" s="139"/>
      <c r="I565" s="139"/>
      <c r="J565" s="139"/>
      <c r="AP565" s="67"/>
      <c r="AQ565" s="59"/>
      <c r="AR565" s="59"/>
    </row>
    <row r="566" spans="1:44" s="63" customFormat="1" x14ac:dyDescent="0.2">
      <c r="A566" s="5"/>
      <c r="B566" s="5"/>
      <c r="C566" s="144"/>
      <c r="D566" s="65"/>
      <c r="E566" s="5"/>
      <c r="F566" s="190"/>
      <c r="G566" s="278"/>
      <c r="H566" s="139"/>
      <c r="I566" s="139"/>
      <c r="J566" s="139"/>
      <c r="AP566" s="67"/>
      <c r="AQ566" s="59"/>
      <c r="AR566" s="59"/>
    </row>
    <row r="567" spans="1:44" s="63" customFormat="1" x14ac:dyDescent="0.2">
      <c r="A567" s="5"/>
      <c r="B567" s="5"/>
      <c r="C567" s="144"/>
      <c r="D567" s="65"/>
      <c r="E567" s="5"/>
      <c r="F567" s="190"/>
      <c r="G567" s="278"/>
      <c r="H567" s="139"/>
      <c r="I567" s="139"/>
      <c r="J567" s="139"/>
      <c r="AP567" s="67"/>
      <c r="AQ567" s="59"/>
      <c r="AR567" s="59"/>
    </row>
    <row r="568" spans="1:44" s="63" customFormat="1" x14ac:dyDescent="0.2">
      <c r="A568" s="5"/>
      <c r="B568" s="5"/>
      <c r="C568" s="144"/>
      <c r="D568" s="65"/>
      <c r="E568" s="5"/>
      <c r="F568" s="190"/>
      <c r="G568" s="278"/>
      <c r="H568" s="139"/>
      <c r="I568" s="139"/>
      <c r="J568" s="139"/>
      <c r="AP568" s="67"/>
      <c r="AQ568" s="59"/>
      <c r="AR568" s="59"/>
    </row>
    <row r="569" spans="1:44" s="63" customFormat="1" x14ac:dyDescent="0.2">
      <c r="A569" s="5"/>
      <c r="B569" s="5"/>
      <c r="C569" s="144"/>
      <c r="D569" s="65"/>
      <c r="E569" s="5"/>
      <c r="F569" s="190"/>
      <c r="G569" s="278"/>
      <c r="H569" s="139"/>
      <c r="I569" s="139"/>
      <c r="J569" s="139"/>
      <c r="AP569" s="67"/>
      <c r="AQ569" s="59"/>
      <c r="AR569" s="59"/>
    </row>
    <row r="570" spans="1:44" s="63" customFormat="1" x14ac:dyDescent="0.2">
      <c r="A570" s="5"/>
      <c r="B570" s="5"/>
      <c r="C570" s="144"/>
      <c r="D570" s="65"/>
      <c r="E570" s="5"/>
      <c r="F570" s="190"/>
      <c r="G570" s="278"/>
      <c r="H570" s="139"/>
      <c r="I570" s="139"/>
      <c r="J570" s="139"/>
      <c r="AP570" s="67"/>
      <c r="AQ570" s="59"/>
      <c r="AR570" s="59"/>
    </row>
  </sheetData>
  <sheetProtection formatCells="0" formatColumns="0" selectLockedCells="1"/>
  <protectedRanges>
    <protectedRange sqref="K9:AP90" name="Bereich1_3"/>
    <protectedRange sqref="V3:Y3 AK3:AP3" name="Bereich1_2"/>
    <protectedRange sqref="D6:I6" name="Bereich1_7_2"/>
  </protectedRanges>
  <mergeCells count="13">
    <mergeCell ref="M3:N3"/>
    <mergeCell ref="O3:R3"/>
    <mergeCell ref="T3:U3"/>
    <mergeCell ref="V3:Y3"/>
    <mergeCell ref="AC3:AD3"/>
    <mergeCell ref="O4:R4"/>
    <mergeCell ref="V4:Y4"/>
    <mergeCell ref="AE4:AH4"/>
    <mergeCell ref="AO4:AP4"/>
    <mergeCell ref="AJ1:AN1"/>
    <mergeCell ref="AO1:AP1"/>
    <mergeCell ref="AE3:AH3"/>
    <mergeCell ref="AK3:AP3"/>
  </mergeCells>
  <conditionalFormatting sqref="AL6:AO89">
    <cfRule type="expression" dxfId="26" priority="92">
      <formula>AL$6=""</formula>
    </cfRule>
  </conditionalFormatting>
  <conditionalFormatting sqref="A75:A89 A9:A73">
    <cfRule type="expression" dxfId="25" priority="95">
      <formula>$A9=$O$3</formula>
    </cfRule>
    <cfRule type="expression" dxfId="24" priority="96">
      <formula>$A9=$V$3</formula>
    </cfRule>
    <cfRule type="expression" dxfId="23" priority="97">
      <formula>$A9=$AE$3</formula>
    </cfRule>
  </conditionalFormatting>
  <conditionalFormatting sqref="AL8:AO8">
    <cfRule type="expression" dxfId="22" priority="91">
      <formula>AL$6=""</formula>
    </cfRule>
  </conditionalFormatting>
  <conditionalFormatting sqref="K6:AO89">
    <cfRule type="expression" dxfId="9" priority="93">
      <formula>K$7="F"</formula>
    </cfRule>
    <cfRule type="expression" dxfId="8" priority="94">
      <formula>OR(WEEKDAY(K$6)=1,WEEKDAY(K$6)=7)</formula>
    </cfRule>
  </conditionalFormatting>
  <conditionalFormatting sqref="A74">
    <cfRule type="expression" dxfId="19" priority="9">
      <formula>$A74=$O$3</formula>
    </cfRule>
    <cfRule type="expression" dxfId="18" priority="10">
      <formula>$A74=$V$3</formula>
    </cfRule>
    <cfRule type="expression" dxfId="17" priority="11">
      <formula>$A74=$AE$3</formula>
    </cfRule>
  </conditionalFormatting>
  <conditionalFormatting sqref="AL90:AO90">
    <cfRule type="expression" dxfId="7" priority="3">
      <formula>AL$6=""</formula>
    </cfRule>
  </conditionalFormatting>
  <conditionalFormatting sqref="A90">
    <cfRule type="expression" dxfId="6" priority="6">
      <formula>$A90=$O$3</formula>
    </cfRule>
    <cfRule type="expression" dxfId="5" priority="7">
      <formula>$A90=$V$3</formula>
    </cfRule>
    <cfRule type="expression" dxfId="4" priority="8">
      <formula>$A90=$AE$3</formula>
    </cfRule>
  </conditionalFormatting>
  <conditionalFormatting sqref="U90:AO90">
    <cfRule type="expression" dxfId="3" priority="4">
      <formula>U$7="F"</formula>
    </cfRule>
    <cfRule type="expression" dxfId="2" priority="5">
      <formula>OR(WEEKDAY(U$6)=1,WEEKDAY(U$6)=7)</formula>
    </cfRule>
  </conditionalFormatting>
  <conditionalFormatting sqref="K90:T90">
    <cfRule type="expression" dxfId="1" priority="1">
      <formula>K$7="F"</formula>
    </cfRule>
    <cfRule type="expression" dxfId="0" priority="2">
      <formula>OR(WEEKDAY(K$6)=1,WEEKDAY(K$6)=7)</formula>
    </cfRule>
  </conditionalFormatting>
  <hyperlinks>
    <hyperlink ref="G11" r:id="rId1"/>
    <hyperlink ref="G10" r:id="rId2"/>
    <hyperlink ref="G12" r:id="rId3"/>
    <hyperlink ref="G13" r:id="rId4"/>
    <hyperlink ref="G15" r:id="rId5"/>
    <hyperlink ref="G18" r:id="rId6"/>
    <hyperlink ref="G20" r:id="rId7"/>
    <hyperlink ref="G21" r:id="rId8"/>
    <hyperlink ref="G23" r:id="rId9"/>
    <hyperlink ref="G25" r:id="rId10"/>
    <hyperlink ref="G26" r:id="rId11"/>
    <hyperlink ref="G31" r:id="rId12"/>
    <hyperlink ref="G32" r:id="rId13"/>
    <hyperlink ref="G33" r:id="rId14"/>
    <hyperlink ref="G35" r:id="rId15"/>
    <hyperlink ref="G37" r:id="rId16"/>
    <hyperlink ref="G39" r:id="rId17"/>
    <hyperlink ref="G41" r:id="rId18"/>
    <hyperlink ref="G42" r:id="rId19"/>
    <hyperlink ref="G43" r:id="rId20"/>
    <hyperlink ref="G44" r:id="rId21"/>
    <hyperlink ref="G45" r:id="rId22"/>
    <hyperlink ref="G46" r:id="rId23"/>
    <hyperlink ref="G47" r:id="rId24"/>
    <hyperlink ref="G52" r:id="rId25"/>
    <hyperlink ref="G53" r:id="rId26"/>
    <hyperlink ref="G54" r:id="rId27"/>
    <hyperlink ref="G55" r:id="rId28"/>
    <hyperlink ref="G56" r:id="rId29"/>
    <hyperlink ref="G57" r:id="rId30"/>
    <hyperlink ref="G60" r:id="rId31"/>
    <hyperlink ref="G61" r:id="rId32"/>
    <hyperlink ref="G64" r:id="rId33"/>
    <hyperlink ref="G38" r:id="rId34"/>
    <hyperlink ref="G40" r:id="rId35"/>
    <hyperlink ref="G49" r:id="rId36"/>
    <hyperlink ref="G62" r:id="rId37"/>
    <hyperlink ref="G27" r:id="rId38"/>
    <hyperlink ref="G29" r:id="rId39"/>
    <hyperlink ref="G67" r:id="rId40"/>
    <hyperlink ref="G65" r:id="rId41"/>
    <hyperlink ref="G70" r:id="rId42"/>
    <hyperlink ref="G66" r:id="rId43"/>
    <hyperlink ref="G88" r:id="rId44"/>
    <hyperlink ref="G36" r:id="rId45"/>
    <hyperlink ref="G22" r:id="rId46"/>
    <hyperlink ref="G17" r:id="rId47"/>
    <hyperlink ref="G50" r:id="rId48"/>
    <hyperlink ref="G51" r:id="rId49"/>
    <hyperlink ref="G77" r:id="rId50"/>
    <hyperlink ref="G14" r:id="rId51"/>
    <hyperlink ref="G78" r:id="rId52"/>
    <hyperlink ref="G75" r:id="rId53"/>
    <hyperlink ref="G16" r:id="rId54"/>
    <hyperlink ref="G30" r:id="rId55"/>
    <hyperlink ref="G34" r:id="rId56"/>
    <hyperlink ref="G48" r:id="rId57"/>
    <hyperlink ref="G81" r:id="rId58"/>
    <hyperlink ref="G9" r:id="rId59"/>
    <hyperlink ref="G71" r:id="rId60"/>
    <hyperlink ref="G76" r:id="rId61"/>
    <hyperlink ref="G80" r:id="rId62"/>
    <hyperlink ref="G82" r:id="rId63"/>
    <hyperlink ref="G84" r:id="rId64"/>
    <hyperlink ref="G85" r:id="rId65"/>
    <hyperlink ref="G86" r:id="rId66"/>
    <hyperlink ref="G87" r:id="rId67"/>
    <hyperlink ref="G89" r:id="rId68"/>
    <hyperlink ref="G63" r:id="rId69"/>
    <hyperlink ref="G69" r:id="rId70"/>
    <hyperlink ref="G74" r:id="rId71"/>
    <hyperlink ref="G73" r:id="rId72"/>
    <hyperlink ref="G72" r:id="rId73"/>
  </hyperlinks>
  <printOptions horizontalCentered="1" verticalCentered="1"/>
  <pageMargins left="0" right="0" top="0" bottom="0" header="0" footer="0"/>
  <pageSetup paperSize="9" scale="34" fitToHeight="0" orientation="landscape" r:id="rId74"/>
  <headerFooter alignWithMargins="0">
    <oddFooter>&amp;R&amp;8&amp;F  &amp;A  &amp;D  fel</oddFooter>
  </headerFooter>
  <drawing r:id="rId75"/>
  <legacyDrawing r:id="rId76"/>
  <tableParts count="1">
    <tablePart r:id="rId77"/>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
  <sheetViews>
    <sheetView workbookViewId="0">
      <selection sqref="A1:I8"/>
    </sheetView>
  </sheetViews>
  <sheetFormatPr baseColWidth="10" defaultRowHeight="12.75" x14ac:dyDescent="0.2"/>
  <sheetData/>
  <pageMargins left="0.7" right="0.7" top="0.78740157499999996" bottom="0.78740157499999996" header="0.3" footer="0.3"/>
  <pageSetup paperSize="9" orientation="landscape"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5">
    <tabColor rgb="FFFFFF99"/>
    <pageSetUpPr fitToPage="1"/>
  </sheetPr>
  <dimension ref="A1:AR631"/>
  <sheetViews>
    <sheetView showZeros="0" zoomScale="55" zoomScaleNormal="55" zoomScaleSheetLayoutView="40" workbookViewId="0">
      <pane xSplit="4" ySplit="8" topLeftCell="E135" activePane="bottomRight" state="frozen"/>
      <selection activeCell="C39" sqref="C39"/>
      <selection pane="topRight" activeCell="C39" sqref="C39"/>
      <selection pane="bottomLeft" activeCell="C39" sqref="C39"/>
      <selection pane="bottomRight" activeCell="H175" sqref="H175"/>
    </sheetView>
  </sheetViews>
  <sheetFormatPr baseColWidth="10" defaultColWidth="11.42578125" defaultRowHeight="19.5" x14ac:dyDescent="0.2"/>
  <cols>
    <col min="1" max="1" width="22.140625" style="5" customWidth="1"/>
    <col min="2" max="2" width="10.140625" style="4" customWidth="1"/>
    <col min="3" max="3" width="13" style="141" customWidth="1"/>
    <col min="4" max="4" width="49.28515625" style="17" bestFit="1" customWidth="1"/>
    <col min="5" max="5" width="13" style="4" customWidth="1"/>
    <col min="6" max="6" width="16.28515625" style="181" bestFit="1" customWidth="1"/>
    <col min="7" max="7" width="30.7109375" style="243" customWidth="1"/>
    <col min="8" max="8" width="17.85546875" style="135" customWidth="1"/>
    <col min="9" max="9" width="16.42578125" style="135" customWidth="1"/>
    <col min="10" max="10" width="16.28515625" style="135" bestFit="1" customWidth="1"/>
    <col min="11" max="19" width="5.7109375" style="63" customWidth="1"/>
    <col min="20" max="20" width="6.7109375" style="63" customWidth="1"/>
    <col min="21" max="21" width="6.28515625" style="63" customWidth="1"/>
    <col min="22" max="29" width="6.7109375" style="63" customWidth="1"/>
    <col min="30" max="30" width="7.28515625" style="63" customWidth="1"/>
    <col min="31" max="31" width="6.7109375" style="63" customWidth="1"/>
    <col min="32" max="39" width="7.28515625" style="63" customWidth="1"/>
    <col min="40" max="41" width="5.7109375" style="63" customWidth="1"/>
    <col min="42" max="42" width="22.28515625" style="67" customWidth="1"/>
    <col min="43" max="16384" width="11.42578125" style="59"/>
  </cols>
  <sheetData>
    <row r="1" spans="1:44" s="19" customFormat="1" ht="41.25" customHeight="1" thickBot="1" x14ac:dyDescent="0.35">
      <c r="A1" s="5"/>
      <c r="B1" s="4"/>
      <c r="C1" s="141"/>
      <c r="D1" s="248">
        <v>43952</v>
      </c>
      <c r="E1" s="4"/>
      <c r="F1" s="18"/>
      <c r="G1" s="232"/>
      <c r="H1" s="132"/>
      <c r="I1" s="132"/>
      <c r="J1" s="204"/>
      <c r="K1" s="204" t="s">
        <v>15</v>
      </c>
      <c r="L1" s="204"/>
      <c r="M1" s="132"/>
      <c r="N1" s="132"/>
      <c r="O1" s="132"/>
      <c r="P1" s="132"/>
      <c r="Q1" s="132"/>
      <c r="R1" s="132"/>
      <c r="S1" s="132"/>
      <c r="T1" s="204"/>
      <c r="U1" s="204"/>
      <c r="V1" s="204"/>
      <c r="W1" s="132"/>
      <c r="X1" s="132"/>
      <c r="Y1" s="132"/>
      <c r="Z1" s="132"/>
      <c r="AA1" s="204"/>
      <c r="AB1" s="204"/>
      <c r="AC1" s="132"/>
      <c r="AD1" s="132"/>
      <c r="AE1" s="132"/>
      <c r="AG1" s="132"/>
      <c r="AH1" s="204"/>
      <c r="AI1" s="205">
        <f>MONTH(D1)</f>
        <v>5</v>
      </c>
      <c r="AJ1" s="346" t="str">
        <f>TEXT(DATE(YEAR(D1),MONTH(D1),DAY(D1)),"MMMM")</f>
        <v>Mai</v>
      </c>
      <c r="AK1" s="346"/>
      <c r="AL1" s="346"/>
      <c r="AM1" s="346"/>
      <c r="AN1" s="346"/>
      <c r="AO1" s="347">
        <f>YEAR(D1)</f>
        <v>2020</v>
      </c>
      <c r="AP1" s="347"/>
      <c r="AR1" s="206"/>
    </row>
    <row r="2" spans="1:44" s="24" customFormat="1" ht="15" customHeight="1" x14ac:dyDescent="0.2">
      <c r="A2" s="5"/>
      <c r="B2" s="4"/>
      <c r="C2" s="141"/>
      <c r="D2" s="20"/>
      <c r="E2" s="104"/>
      <c r="F2" s="182"/>
      <c r="G2" s="233"/>
      <c r="H2" s="133"/>
      <c r="I2" s="133"/>
      <c r="J2" s="133"/>
      <c r="K2" s="62"/>
      <c r="L2" s="22"/>
      <c r="M2" s="22"/>
      <c r="N2" s="22"/>
      <c r="O2" s="22"/>
      <c r="P2" s="23"/>
      <c r="Q2" s="22"/>
      <c r="R2" s="22"/>
      <c r="S2" s="22"/>
      <c r="T2" s="22"/>
      <c r="U2" s="62"/>
      <c r="V2" s="62"/>
      <c r="W2" s="62"/>
      <c r="X2" s="22"/>
      <c r="Y2" s="22"/>
      <c r="Z2" s="22"/>
      <c r="AA2" s="22"/>
      <c r="AB2" s="62"/>
      <c r="AC2" s="62"/>
      <c r="AD2" s="22"/>
      <c r="AE2" s="22"/>
      <c r="AF2" s="22"/>
      <c r="AG2" s="22"/>
      <c r="AH2" s="22"/>
      <c r="AI2" s="62"/>
      <c r="AJ2" s="62"/>
      <c r="AK2" s="22"/>
      <c r="AL2" s="22"/>
      <c r="AM2" s="22"/>
      <c r="AN2" s="22"/>
      <c r="AO2" s="22"/>
    </row>
    <row r="3" spans="1:44" s="24" customFormat="1" ht="35.25" customHeight="1" x14ac:dyDescent="0.2">
      <c r="A3" s="5"/>
      <c r="B3" s="4"/>
      <c r="C3" s="141"/>
      <c r="D3" s="20"/>
      <c r="E3" s="104"/>
      <c r="F3" s="182"/>
      <c r="G3" s="233"/>
      <c r="H3" s="133"/>
      <c r="I3" s="133"/>
      <c r="J3" s="133"/>
      <c r="K3" s="62"/>
      <c r="L3" s="200"/>
      <c r="M3" s="320" t="s">
        <v>16</v>
      </c>
      <c r="N3" s="339"/>
      <c r="O3" s="323">
        <v>381489</v>
      </c>
      <c r="P3" s="324"/>
      <c r="Q3" s="324"/>
      <c r="R3" s="325"/>
      <c r="S3" s="244"/>
      <c r="T3" s="321" t="s">
        <v>16</v>
      </c>
      <c r="U3" s="322"/>
      <c r="V3" s="326">
        <v>361241</v>
      </c>
      <c r="W3" s="327"/>
      <c r="X3" s="327"/>
      <c r="Y3" s="328"/>
      <c r="Z3" s="245"/>
      <c r="AA3" s="245"/>
      <c r="AB3" s="201"/>
      <c r="AC3" s="321" t="s">
        <v>16</v>
      </c>
      <c r="AD3" s="322"/>
      <c r="AE3" s="331">
        <v>361240</v>
      </c>
      <c r="AF3" s="332"/>
      <c r="AG3" s="332"/>
      <c r="AH3" s="333"/>
      <c r="AI3" s="62"/>
      <c r="AJ3" s="62"/>
      <c r="AK3" s="319"/>
      <c r="AL3" s="319"/>
      <c r="AM3" s="319"/>
      <c r="AN3" s="319"/>
      <c r="AO3" s="319"/>
      <c r="AP3" s="319"/>
    </row>
    <row r="4" spans="1:44" s="123" customFormat="1" ht="33" customHeight="1" x14ac:dyDescent="0.3">
      <c r="A4" s="231">
        <f>SUBTOTAL(102,tab_Anwesenheit4567[TAS])</f>
        <v>66</v>
      </c>
      <c r="B4" s="129" t="s">
        <v>169</v>
      </c>
      <c r="C4" s="142"/>
      <c r="D4" s="23"/>
      <c r="E4" s="120"/>
      <c r="F4" s="183"/>
      <c r="G4" s="234"/>
      <c r="H4" s="134"/>
      <c r="I4" s="134"/>
      <c r="J4" s="134"/>
      <c r="K4" s="172"/>
      <c r="L4" s="122"/>
      <c r="M4" s="122"/>
      <c r="N4" s="122"/>
      <c r="O4" s="329">
        <f>COUNTIFS(tab_Anwesenheit4567[[#All],[TAS]],O3)</f>
        <v>6</v>
      </c>
      <c r="P4" s="329"/>
      <c r="Q4" s="329"/>
      <c r="R4" s="329"/>
      <c r="S4" s="246"/>
      <c r="T4" s="246"/>
      <c r="U4" s="247"/>
      <c r="V4" s="329">
        <f>COUNTIFS(tab_Anwesenheit4567[[#All],[TAS]],V3)</f>
        <v>53</v>
      </c>
      <c r="W4" s="329"/>
      <c r="X4" s="329"/>
      <c r="Y4" s="329"/>
      <c r="Z4" s="246"/>
      <c r="AA4" s="246"/>
      <c r="AB4" s="247"/>
      <c r="AC4" s="247"/>
      <c r="AD4" s="246"/>
      <c r="AE4" s="329">
        <f>COUNTIFS(tab_Anwesenheit4567[[#All],[TAS]],AE3)</f>
        <v>7</v>
      </c>
      <c r="AF4" s="329"/>
      <c r="AG4" s="329"/>
      <c r="AH4" s="329"/>
      <c r="AI4" s="172"/>
      <c r="AJ4" s="172"/>
      <c r="AK4" s="203" t="s">
        <v>166</v>
      </c>
      <c r="AL4" s="122"/>
      <c r="AM4" s="122"/>
      <c r="AN4" s="122"/>
      <c r="AO4" s="330">
        <f>COUNT(tab_Anwesenheit4567[TAS])</f>
        <v>66</v>
      </c>
      <c r="AP4" s="330"/>
    </row>
    <row r="5" spans="1:44" s="123" customFormat="1" ht="33" customHeight="1" x14ac:dyDescent="0.3">
      <c r="A5" s="231"/>
      <c r="B5" s="129"/>
      <c r="C5" s="142"/>
      <c r="D5" s="23"/>
      <c r="E5" s="120"/>
      <c r="F5" s="183"/>
      <c r="G5" s="234"/>
      <c r="H5" s="134"/>
      <c r="I5" s="134"/>
      <c r="J5" s="134"/>
      <c r="K5" s="172"/>
      <c r="L5" s="172"/>
      <c r="M5" s="172"/>
      <c r="N5" s="172"/>
      <c r="O5" s="225"/>
      <c r="P5" s="225"/>
      <c r="Q5" s="225"/>
      <c r="R5" s="225"/>
      <c r="S5" s="172"/>
      <c r="T5" s="172"/>
      <c r="U5" s="172"/>
      <c r="V5" s="225"/>
      <c r="W5" s="225"/>
      <c r="X5" s="225"/>
      <c r="Y5" s="225"/>
      <c r="Z5" s="172"/>
      <c r="AA5" s="172"/>
      <c r="AB5" s="172"/>
      <c r="AC5" s="172"/>
      <c r="AD5" s="172"/>
      <c r="AE5" s="225"/>
      <c r="AF5" s="225"/>
      <c r="AG5" s="225"/>
      <c r="AH5" s="225"/>
      <c r="AI5" s="172"/>
      <c r="AJ5" s="172"/>
      <c r="AK5" s="225"/>
      <c r="AL5" s="172"/>
      <c r="AM5" s="172"/>
      <c r="AN5" s="172"/>
      <c r="AO5" s="225"/>
      <c r="AP5" s="225"/>
    </row>
    <row r="6" spans="1:44" s="251" customFormat="1" ht="21.75" customHeight="1" x14ac:dyDescent="0.2">
      <c r="A6" s="207"/>
      <c r="B6" s="207"/>
      <c r="C6" s="207"/>
      <c r="D6" s="207"/>
      <c r="E6" s="207"/>
      <c r="F6" s="214"/>
      <c r="G6" s="235"/>
      <c r="H6" s="214"/>
      <c r="I6" s="214"/>
      <c r="J6" s="249"/>
      <c r="K6" s="250">
        <f>$D$1</f>
        <v>43952</v>
      </c>
      <c r="L6" s="250">
        <f>IFERROR(IF(MONTH($D$1)&lt;&gt;MONTH(K$6+1),"",K$6+1),"")</f>
        <v>43953</v>
      </c>
      <c r="M6" s="250">
        <f t="shared" ref="M6:AP6" si="0">IFERROR(IF(MONTH($D$1)&lt;&gt;MONTH(L$6+1),"",L$6+1),"")</f>
        <v>43954</v>
      </c>
      <c r="N6" s="250">
        <f t="shared" si="0"/>
        <v>43955</v>
      </c>
      <c r="O6" s="250">
        <f t="shared" si="0"/>
        <v>43956</v>
      </c>
      <c r="P6" s="250">
        <f t="shared" si="0"/>
        <v>43957</v>
      </c>
      <c r="Q6" s="250">
        <f t="shared" si="0"/>
        <v>43958</v>
      </c>
      <c r="R6" s="250">
        <f t="shared" si="0"/>
        <v>43959</v>
      </c>
      <c r="S6" s="250">
        <f t="shared" si="0"/>
        <v>43960</v>
      </c>
      <c r="T6" s="250">
        <f t="shared" si="0"/>
        <v>43961</v>
      </c>
      <c r="U6" s="250">
        <f t="shared" si="0"/>
        <v>43962</v>
      </c>
      <c r="V6" s="250">
        <f t="shared" si="0"/>
        <v>43963</v>
      </c>
      <c r="W6" s="250">
        <f t="shared" si="0"/>
        <v>43964</v>
      </c>
      <c r="X6" s="250">
        <f t="shared" si="0"/>
        <v>43965</v>
      </c>
      <c r="Y6" s="250">
        <f t="shared" si="0"/>
        <v>43966</v>
      </c>
      <c r="Z6" s="250">
        <f t="shared" si="0"/>
        <v>43967</v>
      </c>
      <c r="AA6" s="250">
        <f t="shared" si="0"/>
        <v>43968</v>
      </c>
      <c r="AB6" s="250">
        <f t="shared" si="0"/>
        <v>43969</v>
      </c>
      <c r="AC6" s="250">
        <f t="shared" si="0"/>
        <v>43970</v>
      </c>
      <c r="AD6" s="250">
        <f t="shared" si="0"/>
        <v>43971</v>
      </c>
      <c r="AE6" s="250">
        <f t="shared" si="0"/>
        <v>43972</v>
      </c>
      <c r="AF6" s="250">
        <f t="shared" si="0"/>
        <v>43973</v>
      </c>
      <c r="AG6" s="250">
        <f t="shared" si="0"/>
        <v>43974</v>
      </c>
      <c r="AH6" s="250">
        <f t="shared" si="0"/>
        <v>43975</v>
      </c>
      <c r="AI6" s="250">
        <f t="shared" si="0"/>
        <v>43976</v>
      </c>
      <c r="AJ6" s="250">
        <f t="shared" si="0"/>
        <v>43977</v>
      </c>
      <c r="AK6" s="250">
        <f t="shared" si="0"/>
        <v>43978</v>
      </c>
      <c r="AL6" s="250">
        <f t="shared" si="0"/>
        <v>43979</v>
      </c>
      <c r="AM6" s="250">
        <f t="shared" si="0"/>
        <v>43980</v>
      </c>
      <c r="AN6" s="250">
        <f t="shared" si="0"/>
        <v>43981</v>
      </c>
      <c r="AO6" s="250">
        <f t="shared" si="0"/>
        <v>43982</v>
      </c>
      <c r="AP6" s="249" t="str">
        <f t="shared" si="0"/>
        <v/>
      </c>
    </row>
    <row r="7" spans="1:44" s="215" customFormat="1" ht="20.25" customHeight="1" x14ac:dyDescent="0.2">
      <c r="A7" s="208"/>
      <c r="B7" s="208"/>
      <c r="E7" s="216"/>
      <c r="F7" s="217"/>
      <c r="G7" s="236"/>
      <c r="H7" s="217"/>
      <c r="I7" s="217"/>
      <c r="J7" s="217"/>
      <c r="K7" s="252" t="str">
        <f>IFERROR(IF(VLOOKUP(K$6,tbl_Feiertage[Feiertage],1,FALSE)&lt;&gt;"","F"),"")</f>
        <v>F</v>
      </c>
      <c r="L7" s="252" t="str">
        <f>IFERROR(IF(VLOOKUP(L$6,tbl_Feiertage[Feiertage],1,FALSE)&lt;&gt;"","F"),"")</f>
        <v/>
      </c>
      <c r="M7" s="252" t="str">
        <f>IFERROR(IF(VLOOKUP(M$6,tbl_Feiertage[Feiertage],1,FALSE)&lt;&gt;"","F"),"")</f>
        <v/>
      </c>
      <c r="N7" s="252" t="str">
        <f>IFERROR(IF(VLOOKUP(N$6,tbl_Feiertage[Feiertage],1,FALSE)&lt;&gt;"","F"),"")</f>
        <v/>
      </c>
      <c r="O7" s="252" t="str">
        <f>IFERROR(IF(VLOOKUP(O$6,tbl_Feiertage[Feiertage],1,FALSE)&lt;&gt;"","F"),"")</f>
        <v/>
      </c>
      <c r="P7" s="252" t="str">
        <f>IFERROR(IF(VLOOKUP(P$6,tbl_Feiertage[Feiertage],1,FALSE)&lt;&gt;"","F"),"")</f>
        <v/>
      </c>
      <c r="Q7" s="252" t="str">
        <f>IFERROR(IF(VLOOKUP(Q$6,tbl_Feiertage[Feiertage],1,FALSE)&lt;&gt;"","F"),"")</f>
        <v/>
      </c>
      <c r="R7" s="252" t="str">
        <f>IFERROR(IF(VLOOKUP(R$6,tbl_Feiertage[Feiertage],1,FALSE)&lt;&gt;"","F"),"")</f>
        <v/>
      </c>
      <c r="S7" s="252" t="str">
        <f>IFERROR(IF(VLOOKUP(S$6,tbl_Feiertage[Feiertage],1,FALSE)&lt;&gt;"","F"),"")</f>
        <v/>
      </c>
      <c r="T7" s="252" t="str">
        <f>IFERROR(IF(VLOOKUP(T$6,tbl_Feiertage[Feiertage],1,FALSE)&lt;&gt;"","F"),"")</f>
        <v/>
      </c>
      <c r="U7" s="252" t="str">
        <f>IFERROR(IF(VLOOKUP(U$6,tbl_Feiertage[Feiertage],1,FALSE)&lt;&gt;"","F"),"")</f>
        <v/>
      </c>
      <c r="V7" s="252" t="str">
        <f>IFERROR(IF(VLOOKUP(V$6,tbl_Feiertage[Feiertage],1,FALSE)&lt;&gt;"","F"),"")</f>
        <v/>
      </c>
      <c r="W7" s="252" t="str">
        <f>IFERROR(IF(VLOOKUP(W$6,tbl_Feiertage[Feiertage],1,FALSE)&lt;&gt;"","F"),"")</f>
        <v/>
      </c>
      <c r="X7" s="252" t="str">
        <f>IFERROR(IF(VLOOKUP(X$6,tbl_Feiertage[Feiertage],1,FALSE)&lt;&gt;"","F"),"")</f>
        <v/>
      </c>
      <c r="Y7" s="252" t="str">
        <f>IFERROR(IF(VLOOKUP(Y$6,tbl_Feiertage[Feiertage],1,FALSE)&lt;&gt;"","F"),"")</f>
        <v/>
      </c>
      <c r="Z7" s="252" t="str">
        <f>IFERROR(IF(VLOOKUP(Z$6,tbl_Feiertage[Feiertage],1,FALSE)&lt;&gt;"","F"),"")</f>
        <v/>
      </c>
      <c r="AA7" s="252" t="str">
        <f>IFERROR(IF(VLOOKUP(AA$6,tbl_Feiertage[Feiertage],1,FALSE)&lt;&gt;"","F"),"")</f>
        <v/>
      </c>
      <c r="AB7" s="252" t="str">
        <f>IFERROR(IF(VLOOKUP(AB$6,tbl_Feiertage[Feiertage],1,FALSE)&lt;&gt;"","F"),"")</f>
        <v/>
      </c>
      <c r="AC7" s="252" t="str">
        <f>IFERROR(IF(VLOOKUP(AC$6,tbl_Feiertage[Feiertage],1,FALSE)&lt;&gt;"","F"),"")</f>
        <v/>
      </c>
      <c r="AD7" s="252" t="str">
        <f>IFERROR(IF(VLOOKUP(AD$6,tbl_Feiertage[Feiertage],1,FALSE)&lt;&gt;"","F"),"")</f>
        <v/>
      </c>
      <c r="AE7" s="252" t="str">
        <f>IFERROR(IF(VLOOKUP(AE$6,tbl_Feiertage[Feiertage],1,FALSE)&lt;&gt;"","F"),"")</f>
        <v>F</v>
      </c>
      <c r="AF7" s="252" t="str">
        <f>IFERROR(IF(VLOOKUP(AF$6,tbl_Feiertage[Feiertage],1,FALSE)&lt;&gt;"","F"),"")</f>
        <v/>
      </c>
      <c r="AG7" s="252" t="str">
        <f>IFERROR(IF(VLOOKUP(AG$6,tbl_Feiertage[Feiertage],1,FALSE)&lt;&gt;"","F"),"")</f>
        <v/>
      </c>
      <c r="AH7" s="252" t="str">
        <f>IFERROR(IF(VLOOKUP(AH$6,tbl_Feiertage[Feiertage],1,FALSE)&lt;&gt;"","F"),"")</f>
        <v/>
      </c>
      <c r="AI7" s="252" t="str">
        <f>IFERROR(IF(VLOOKUP(AI$6,tbl_Feiertage[Feiertage],1,FALSE)&lt;&gt;"","F"),"")</f>
        <v/>
      </c>
      <c r="AJ7" s="252" t="str">
        <f>IFERROR(IF(VLOOKUP(AJ$6,tbl_Feiertage[Feiertage],1,FALSE)&lt;&gt;"","F"),"")</f>
        <v/>
      </c>
      <c r="AK7" s="252" t="str">
        <f>IFERROR(IF(VLOOKUP(AK$6,tbl_Feiertage[Feiertage],1,FALSE)&lt;&gt;"","F"),"")</f>
        <v/>
      </c>
      <c r="AL7" s="252" t="str">
        <f>IFERROR(IF(VLOOKUP(AL$6,tbl_Feiertage[Feiertage],1,FALSE)&lt;&gt;"","F"),"")</f>
        <v/>
      </c>
      <c r="AM7" s="252" t="str">
        <f>IFERROR(IF(VLOOKUP(AM$6,tbl_Feiertage[Feiertage],1,FALSE)&lt;&gt;"","F"),"")</f>
        <v/>
      </c>
      <c r="AN7" s="252" t="str">
        <f>IFERROR(IF(VLOOKUP(AN$6,tbl_Feiertage[Feiertage],1,FALSE)&lt;&gt;"","F"),"")</f>
        <v/>
      </c>
      <c r="AO7" s="252" t="str">
        <f>IFERROR(IF(VLOOKUP(AO$6,tbl_Feiertage[Feiertage],1,FALSE)&lt;&gt;"","F"),"")</f>
        <v/>
      </c>
      <c r="AP7" s="253" t="s">
        <v>331</v>
      </c>
    </row>
    <row r="8" spans="1:44" s="224" customFormat="1" ht="48" customHeight="1" x14ac:dyDescent="0.2">
      <c r="A8" s="112" t="s">
        <v>16</v>
      </c>
      <c r="B8" s="113" t="s">
        <v>14</v>
      </c>
      <c r="C8" s="113" t="s">
        <v>8</v>
      </c>
      <c r="D8" s="114" t="s">
        <v>7</v>
      </c>
      <c r="E8" s="115" t="s">
        <v>12</v>
      </c>
      <c r="F8" s="184" t="s">
        <v>13</v>
      </c>
      <c r="G8" s="237" t="s">
        <v>238</v>
      </c>
      <c r="H8" s="136" t="s">
        <v>9</v>
      </c>
      <c r="I8" s="136" t="s">
        <v>10</v>
      </c>
      <c r="J8" s="136" t="s">
        <v>6</v>
      </c>
      <c r="K8" s="226" t="s">
        <v>137</v>
      </c>
      <c r="L8" s="226" t="s">
        <v>138</v>
      </c>
      <c r="M8" s="226" t="s">
        <v>139</v>
      </c>
      <c r="N8" s="226" t="s">
        <v>140</v>
      </c>
      <c r="O8" s="226" t="s">
        <v>141</v>
      </c>
      <c r="P8" s="226" t="s">
        <v>142</v>
      </c>
      <c r="Q8" s="226" t="s">
        <v>143</v>
      </c>
      <c r="R8" s="226" t="s">
        <v>144</v>
      </c>
      <c r="S8" s="226" t="s">
        <v>145</v>
      </c>
      <c r="T8" s="226" t="s">
        <v>146</v>
      </c>
      <c r="U8" s="226" t="s">
        <v>147</v>
      </c>
      <c r="V8" s="226" t="s">
        <v>148</v>
      </c>
      <c r="W8" s="226" t="s">
        <v>149</v>
      </c>
      <c r="X8" s="226" t="s">
        <v>150</v>
      </c>
      <c r="Y8" s="226" t="s">
        <v>151</v>
      </c>
      <c r="Z8" s="226" t="s">
        <v>152</v>
      </c>
      <c r="AA8" s="226" t="s">
        <v>153</v>
      </c>
      <c r="AB8" s="226" t="s">
        <v>154</v>
      </c>
      <c r="AC8" s="226" t="s">
        <v>155</v>
      </c>
      <c r="AD8" s="226" t="s">
        <v>156</v>
      </c>
      <c r="AE8" s="226" t="s">
        <v>157</v>
      </c>
      <c r="AF8" s="226" t="s">
        <v>158</v>
      </c>
      <c r="AG8" s="226" t="s">
        <v>159</v>
      </c>
      <c r="AH8" s="226" t="s">
        <v>160</v>
      </c>
      <c r="AI8" s="226" t="s">
        <v>161</v>
      </c>
      <c r="AJ8" s="226" t="s">
        <v>162</v>
      </c>
      <c r="AK8" s="226" t="s">
        <v>163</v>
      </c>
      <c r="AL8" s="226" t="s">
        <v>164</v>
      </c>
      <c r="AM8" s="226" t="s">
        <v>165</v>
      </c>
      <c r="AN8" s="226" t="s">
        <v>167</v>
      </c>
      <c r="AO8" s="227" t="s">
        <v>168</v>
      </c>
      <c r="AP8" s="118" t="s">
        <v>0</v>
      </c>
    </row>
    <row r="9" spans="1:44" s="55" customFormat="1" ht="22.5" customHeight="1" x14ac:dyDescent="0.25">
      <c r="A9" s="223">
        <v>381489</v>
      </c>
      <c r="B9" s="202">
        <v>15</v>
      </c>
      <c r="C9" s="7"/>
      <c r="D9" s="32" t="s">
        <v>218</v>
      </c>
      <c r="E9" s="107">
        <v>5835</v>
      </c>
      <c r="F9" s="70">
        <v>34541</v>
      </c>
      <c r="G9" s="238" t="s">
        <v>239</v>
      </c>
      <c r="H9" s="166"/>
      <c r="I9" s="177">
        <v>43969</v>
      </c>
      <c r="J9" s="177">
        <v>44610</v>
      </c>
      <c r="K9" s="37"/>
      <c r="L9" s="37"/>
      <c r="M9" s="37"/>
      <c r="N9" s="37"/>
      <c r="O9" s="37"/>
      <c r="P9" s="37"/>
      <c r="Q9" s="37"/>
      <c r="R9" s="37"/>
      <c r="S9" s="37"/>
      <c r="T9" s="37"/>
      <c r="U9" s="37"/>
      <c r="V9" s="37"/>
      <c r="W9" s="37"/>
      <c r="X9" s="37"/>
      <c r="Y9" s="37"/>
      <c r="Z9" s="37"/>
      <c r="AA9" s="37"/>
      <c r="AB9" s="37"/>
      <c r="AC9" s="37"/>
      <c r="AD9" s="37"/>
      <c r="AE9" s="37"/>
      <c r="AF9" s="37" t="s">
        <v>83</v>
      </c>
      <c r="AG9" s="37"/>
      <c r="AH9" s="37"/>
      <c r="AI9" s="37"/>
      <c r="AJ9" s="37"/>
      <c r="AK9" s="37"/>
      <c r="AL9" s="37"/>
      <c r="AM9" s="37"/>
      <c r="AN9" s="37"/>
      <c r="AO9" s="37"/>
      <c r="AP9" s="126"/>
    </row>
    <row r="10" spans="1:44" s="55" customFormat="1" ht="22.5" customHeight="1" x14ac:dyDescent="0.25">
      <c r="A10" s="223">
        <v>381489</v>
      </c>
      <c r="B10" s="202">
        <v>15</v>
      </c>
      <c r="C10" s="7"/>
      <c r="D10" s="32" t="s">
        <v>219</v>
      </c>
      <c r="E10" s="107">
        <v>6443</v>
      </c>
      <c r="F10" s="70">
        <v>27145</v>
      </c>
      <c r="G10" s="238" t="s">
        <v>240</v>
      </c>
      <c r="H10" s="166"/>
      <c r="I10" s="177">
        <v>43969</v>
      </c>
      <c r="J10" s="177">
        <v>44610</v>
      </c>
      <c r="K10" s="37"/>
      <c r="L10" s="37"/>
      <c r="M10" s="37"/>
      <c r="N10" s="37"/>
      <c r="O10" s="37"/>
      <c r="P10" s="37"/>
      <c r="Q10" s="37"/>
      <c r="R10" s="37"/>
      <c r="S10" s="37"/>
      <c r="T10" s="37"/>
      <c r="U10" s="37"/>
      <c r="V10" s="37"/>
      <c r="W10" s="37"/>
      <c r="X10" s="37"/>
      <c r="Y10" s="37"/>
      <c r="Z10" s="37"/>
      <c r="AA10" s="37"/>
      <c r="AB10" s="37"/>
      <c r="AC10" s="37"/>
      <c r="AD10" s="37"/>
      <c r="AE10" s="37"/>
      <c r="AF10" s="37" t="s">
        <v>83</v>
      </c>
      <c r="AG10" s="37"/>
      <c r="AH10" s="37"/>
      <c r="AI10" s="37"/>
      <c r="AJ10" s="37"/>
      <c r="AK10" s="37"/>
      <c r="AL10" s="37"/>
      <c r="AM10" s="37"/>
      <c r="AN10" s="37"/>
      <c r="AO10" s="37"/>
      <c r="AP10" s="126"/>
    </row>
    <row r="11" spans="1:44" s="55" customFormat="1" ht="22.5" customHeight="1" x14ac:dyDescent="0.25">
      <c r="A11" s="223">
        <v>381489</v>
      </c>
      <c r="B11" s="202">
        <v>14</v>
      </c>
      <c r="C11" s="7">
        <v>124</v>
      </c>
      <c r="D11" s="32" t="s">
        <v>135</v>
      </c>
      <c r="E11" s="81">
        <v>4042</v>
      </c>
      <c r="F11" s="185">
        <v>36856</v>
      </c>
      <c r="G11" s="238" t="s">
        <v>241</v>
      </c>
      <c r="H11" s="166"/>
      <c r="I11" s="71">
        <v>43864</v>
      </c>
      <c r="J11" s="71">
        <v>44533</v>
      </c>
      <c r="K11" s="37"/>
      <c r="L11" s="37"/>
      <c r="M11" s="37"/>
      <c r="N11" s="37" t="s">
        <v>84</v>
      </c>
      <c r="O11" s="37" t="s">
        <v>84</v>
      </c>
      <c r="P11" s="37" t="s">
        <v>84</v>
      </c>
      <c r="Q11" s="37" t="s">
        <v>84</v>
      </c>
      <c r="R11" s="37" t="s">
        <v>84</v>
      </c>
      <c r="S11" s="37"/>
      <c r="T11" s="37"/>
      <c r="U11" s="37" t="s">
        <v>84</v>
      </c>
      <c r="V11" s="37" t="s">
        <v>84</v>
      </c>
      <c r="W11" s="37" t="s">
        <v>84</v>
      </c>
      <c r="X11" s="37" t="s">
        <v>84</v>
      </c>
      <c r="Y11" s="37" t="s">
        <v>84</v>
      </c>
      <c r="Z11" s="37"/>
      <c r="AA11" s="37"/>
      <c r="AB11" s="37"/>
      <c r="AC11" s="37"/>
      <c r="AD11" s="37"/>
      <c r="AE11" s="37"/>
      <c r="AF11" s="37" t="s">
        <v>83</v>
      </c>
      <c r="AG11" s="37"/>
      <c r="AH11" s="37"/>
      <c r="AI11" s="37"/>
      <c r="AJ11" s="37"/>
      <c r="AK11" s="37"/>
      <c r="AL11" s="37"/>
      <c r="AM11" s="37"/>
      <c r="AN11" s="37"/>
      <c r="AO11" s="37"/>
      <c r="AP11" s="126"/>
    </row>
    <row r="12" spans="1:44" s="55" customFormat="1" ht="22.5" customHeight="1" x14ac:dyDescent="0.25">
      <c r="A12" s="223">
        <v>381489</v>
      </c>
      <c r="B12" s="202" t="s">
        <v>17</v>
      </c>
      <c r="C12" s="99"/>
      <c r="D12" s="41" t="s">
        <v>76</v>
      </c>
      <c r="E12" s="81">
        <v>1305</v>
      </c>
      <c r="F12" s="185">
        <v>26281</v>
      </c>
      <c r="G12" s="238" t="s">
        <v>242</v>
      </c>
      <c r="H12" s="71">
        <v>43774</v>
      </c>
      <c r="I12" s="71">
        <v>43864</v>
      </c>
      <c r="J12" s="71">
        <v>44400</v>
      </c>
      <c r="K12" s="37"/>
      <c r="L12" s="37"/>
      <c r="M12" s="37"/>
      <c r="N12" s="37" t="s">
        <v>84</v>
      </c>
      <c r="O12" s="37" t="s">
        <v>84</v>
      </c>
      <c r="P12" s="37" t="s">
        <v>84</v>
      </c>
      <c r="Q12" s="37" t="s">
        <v>84</v>
      </c>
      <c r="R12" s="37" t="s">
        <v>84</v>
      </c>
      <c r="S12" s="37"/>
      <c r="T12" s="37"/>
      <c r="U12" s="37" t="s">
        <v>94</v>
      </c>
      <c r="V12" s="37" t="s">
        <v>94</v>
      </c>
      <c r="W12" s="37"/>
      <c r="X12" s="37"/>
      <c r="Y12" s="37"/>
      <c r="Z12" s="37"/>
      <c r="AA12" s="37"/>
      <c r="AB12" s="37"/>
      <c r="AC12" s="37"/>
      <c r="AD12" s="37"/>
      <c r="AE12" s="37"/>
      <c r="AF12" s="37" t="s">
        <v>83</v>
      </c>
      <c r="AG12" s="37"/>
      <c r="AH12" s="37"/>
      <c r="AI12" s="37"/>
      <c r="AJ12" s="37"/>
      <c r="AK12" s="37"/>
      <c r="AL12" s="37"/>
      <c r="AM12" s="37"/>
      <c r="AN12" s="37"/>
      <c r="AO12" s="37"/>
      <c r="AP12" s="126"/>
    </row>
    <row r="13" spans="1:44" s="60" customFormat="1" ht="22.5" customHeight="1" x14ac:dyDescent="0.25">
      <c r="A13" s="223">
        <v>381489</v>
      </c>
      <c r="B13" s="202">
        <v>14</v>
      </c>
      <c r="C13" s="8">
        <v>115</v>
      </c>
      <c r="D13" s="32" t="s">
        <v>136</v>
      </c>
      <c r="E13" s="81">
        <v>4033</v>
      </c>
      <c r="F13" s="185">
        <v>37200</v>
      </c>
      <c r="G13" s="238" t="s">
        <v>243</v>
      </c>
      <c r="H13" s="167"/>
      <c r="I13" s="71">
        <v>43864</v>
      </c>
      <c r="J13" s="71">
        <v>44533</v>
      </c>
      <c r="K13" s="37"/>
      <c r="L13" s="37"/>
      <c r="M13" s="37"/>
      <c r="N13" s="37" t="s">
        <v>84</v>
      </c>
      <c r="O13" s="37" t="s">
        <v>84</v>
      </c>
      <c r="P13" s="37" t="s">
        <v>84</v>
      </c>
      <c r="Q13" s="37" t="s">
        <v>84</v>
      </c>
      <c r="R13" s="37" t="s">
        <v>84</v>
      </c>
      <c r="S13" s="37"/>
      <c r="T13" s="37"/>
      <c r="U13" s="37" t="s">
        <v>84</v>
      </c>
      <c r="V13" s="37" t="s">
        <v>84</v>
      </c>
      <c r="W13" s="37" t="s">
        <v>84</v>
      </c>
      <c r="X13" s="37" t="s">
        <v>84</v>
      </c>
      <c r="Y13" s="37" t="s">
        <v>84</v>
      </c>
      <c r="Z13" s="37"/>
      <c r="AA13" s="37"/>
      <c r="AB13" s="37"/>
      <c r="AC13" s="37"/>
      <c r="AD13" s="37"/>
      <c r="AE13" s="37"/>
      <c r="AF13" s="37" t="s">
        <v>83</v>
      </c>
      <c r="AG13" s="37"/>
      <c r="AH13" s="37"/>
      <c r="AI13" s="37"/>
      <c r="AJ13" s="37"/>
      <c r="AK13" s="37"/>
      <c r="AL13" s="37"/>
      <c r="AM13" s="37"/>
      <c r="AN13" s="37"/>
      <c r="AO13" s="37"/>
      <c r="AP13" s="126"/>
    </row>
    <row r="14" spans="1:44" s="60" customFormat="1" ht="22.5" customHeight="1" x14ac:dyDescent="0.25">
      <c r="A14" s="223">
        <v>381489</v>
      </c>
      <c r="B14" s="202">
        <v>15</v>
      </c>
      <c r="C14" s="8"/>
      <c r="D14" s="32" t="s">
        <v>220</v>
      </c>
      <c r="E14" s="107">
        <v>6517</v>
      </c>
      <c r="F14" s="70">
        <v>31436</v>
      </c>
      <c r="G14" s="238" t="s">
        <v>244</v>
      </c>
      <c r="H14" s="167"/>
      <c r="I14" s="177">
        <v>43969</v>
      </c>
      <c r="J14" s="177">
        <v>44610</v>
      </c>
      <c r="K14" s="37"/>
      <c r="L14" s="37"/>
      <c r="M14" s="37"/>
      <c r="N14" s="37"/>
      <c r="O14" s="37"/>
      <c r="P14" s="37"/>
      <c r="Q14" s="37"/>
      <c r="R14" s="37"/>
      <c r="S14" s="37"/>
      <c r="T14" s="37"/>
      <c r="U14" s="37"/>
      <c r="V14" s="37"/>
      <c r="W14" s="37"/>
      <c r="X14" s="37"/>
      <c r="Y14" s="37"/>
      <c r="Z14" s="37"/>
      <c r="AA14" s="37"/>
      <c r="AB14" s="37"/>
      <c r="AC14" s="37"/>
      <c r="AD14" s="37"/>
      <c r="AE14" s="37"/>
      <c r="AF14" s="37" t="s">
        <v>83</v>
      </c>
      <c r="AG14" s="37"/>
      <c r="AH14" s="37"/>
      <c r="AI14" s="37"/>
      <c r="AJ14" s="37"/>
      <c r="AK14" s="37"/>
      <c r="AL14" s="37"/>
      <c r="AM14" s="37"/>
      <c r="AN14" s="37"/>
      <c r="AO14" s="37"/>
      <c r="AP14" s="126"/>
    </row>
    <row r="15" spans="1:44" s="60" customFormat="1" ht="22.5" customHeight="1" x14ac:dyDescent="0.25">
      <c r="A15" s="223">
        <v>361241</v>
      </c>
      <c r="B15" s="6">
        <v>7</v>
      </c>
      <c r="C15" s="7">
        <v>20</v>
      </c>
      <c r="D15" s="32" t="s">
        <v>18</v>
      </c>
      <c r="E15" s="81">
        <v>6366</v>
      </c>
      <c r="F15" s="185">
        <v>32665</v>
      </c>
      <c r="G15" s="238" t="s">
        <v>245</v>
      </c>
      <c r="H15" s="71">
        <v>43522</v>
      </c>
      <c r="I15" s="71">
        <v>43629</v>
      </c>
      <c r="J15" s="71">
        <v>44155</v>
      </c>
      <c r="K15" s="37"/>
      <c r="L15" s="37"/>
      <c r="M15" s="37"/>
      <c r="N15" s="37" t="s">
        <v>84</v>
      </c>
      <c r="O15" s="37" t="s">
        <v>84</v>
      </c>
      <c r="P15" s="37" t="s">
        <v>84</v>
      </c>
      <c r="Q15" s="37" t="s">
        <v>94</v>
      </c>
      <c r="R15" s="37" t="s">
        <v>94</v>
      </c>
      <c r="S15" s="37"/>
      <c r="T15" s="37"/>
      <c r="U15" s="37" t="s">
        <v>94</v>
      </c>
      <c r="V15" s="37" t="s">
        <v>94</v>
      </c>
      <c r="W15" s="37"/>
      <c r="X15" s="37"/>
      <c r="Y15" s="37"/>
      <c r="Z15" s="37"/>
      <c r="AA15" s="37"/>
      <c r="AB15" s="37"/>
      <c r="AC15" s="37"/>
      <c r="AD15" s="37"/>
      <c r="AE15" s="37"/>
      <c r="AF15" s="37" t="s">
        <v>83</v>
      </c>
      <c r="AG15" s="37"/>
      <c r="AH15" s="37"/>
      <c r="AI15" s="37"/>
      <c r="AJ15" s="37"/>
      <c r="AK15" s="37"/>
      <c r="AL15" s="37"/>
      <c r="AM15" s="37"/>
      <c r="AN15" s="37"/>
      <c r="AO15" s="37"/>
      <c r="AP15" s="125"/>
    </row>
    <row r="16" spans="1:44" s="60" customFormat="1" ht="22.5" customHeight="1" x14ac:dyDescent="0.25">
      <c r="A16" s="223">
        <v>361241</v>
      </c>
      <c r="B16" s="6">
        <v>14</v>
      </c>
      <c r="C16" s="9">
        <v>35</v>
      </c>
      <c r="D16" s="32" t="s">
        <v>170</v>
      </c>
      <c r="E16" s="81">
        <v>4267</v>
      </c>
      <c r="F16" s="185">
        <v>34335</v>
      </c>
      <c r="G16" s="238" t="s">
        <v>294</v>
      </c>
      <c r="H16" s="71">
        <v>43864</v>
      </c>
      <c r="I16" s="71">
        <v>43963</v>
      </c>
      <c r="J16" s="71">
        <v>44498</v>
      </c>
      <c r="K16" s="37"/>
      <c r="L16" s="37"/>
      <c r="M16" s="37"/>
      <c r="N16" s="16" t="s">
        <v>326</v>
      </c>
      <c r="O16" s="37"/>
      <c r="P16" s="37"/>
      <c r="Q16" s="37"/>
      <c r="R16" s="37"/>
      <c r="S16" s="37"/>
      <c r="T16" s="37"/>
      <c r="U16" s="37"/>
      <c r="V16" s="37" t="s">
        <v>84</v>
      </c>
      <c r="W16" s="37" t="s">
        <v>84</v>
      </c>
      <c r="X16" s="37" t="s">
        <v>84</v>
      </c>
      <c r="Y16" s="37" t="s">
        <v>84</v>
      </c>
      <c r="Z16" s="37"/>
      <c r="AA16" s="37"/>
      <c r="AB16" s="37"/>
      <c r="AC16" s="37"/>
      <c r="AD16" s="37"/>
      <c r="AE16" s="37"/>
      <c r="AF16" s="37" t="s">
        <v>83</v>
      </c>
      <c r="AG16" s="37"/>
      <c r="AH16" s="37"/>
      <c r="AI16" s="37"/>
      <c r="AJ16" s="37"/>
      <c r="AK16" s="37"/>
      <c r="AL16" s="37"/>
      <c r="AM16" s="37"/>
      <c r="AN16" s="37"/>
      <c r="AO16" s="37"/>
      <c r="AP16" s="125"/>
    </row>
    <row r="17" spans="1:42" s="60" customFormat="1" ht="22.5" customHeight="1" x14ac:dyDescent="0.25">
      <c r="A17" s="223">
        <v>361241</v>
      </c>
      <c r="B17" s="6">
        <v>9</v>
      </c>
      <c r="C17" s="7">
        <v>12</v>
      </c>
      <c r="D17" s="32" t="s">
        <v>19</v>
      </c>
      <c r="E17" s="68">
        <v>3592</v>
      </c>
      <c r="F17" s="185">
        <v>36481</v>
      </c>
      <c r="G17" s="238" t="s">
        <v>246</v>
      </c>
      <c r="H17" s="71">
        <v>43578</v>
      </c>
      <c r="I17" s="71">
        <v>43661</v>
      </c>
      <c r="J17" s="71">
        <v>44213</v>
      </c>
      <c r="K17" s="37"/>
      <c r="L17" s="37"/>
      <c r="M17" s="37"/>
      <c r="N17" s="37" t="s">
        <v>84</v>
      </c>
      <c r="O17" s="37" t="s">
        <v>84</v>
      </c>
      <c r="P17" s="37" t="s">
        <v>94</v>
      </c>
      <c r="Q17" s="37" t="s">
        <v>94</v>
      </c>
      <c r="R17" s="37" t="s">
        <v>94</v>
      </c>
      <c r="S17" s="37"/>
      <c r="T17" s="37"/>
      <c r="U17" s="37" t="s">
        <v>94</v>
      </c>
      <c r="V17" s="37" t="s">
        <v>94</v>
      </c>
      <c r="W17" s="37"/>
      <c r="X17" s="37"/>
      <c r="Y17" s="37"/>
      <c r="Z17" s="37"/>
      <c r="AA17" s="37"/>
      <c r="AB17" s="37"/>
      <c r="AC17" s="37"/>
      <c r="AD17" s="37"/>
      <c r="AE17" s="37"/>
      <c r="AF17" s="37" t="s">
        <v>83</v>
      </c>
      <c r="AG17" s="37"/>
      <c r="AH17" s="37"/>
      <c r="AI17" s="37"/>
      <c r="AJ17" s="37"/>
      <c r="AK17" s="37"/>
      <c r="AL17" s="37"/>
      <c r="AM17" s="37"/>
      <c r="AN17" s="37"/>
      <c r="AO17" s="37"/>
      <c r="AP17" s="125"/>
    </row>
    <row r="18" spans="1:42" s="60" customFormat="1" ht="22.5" customHeight="1" x14ac:dyDescent="0.25">
      <c r="A18" s="223">
        <v>361241</v>
      </c>
      <c r="B18" s="6">
        <v>4</v>
      </c>
      <c r="C18" s="8">
        <v>55</v>
      </c>
      <c r="D18" s="41" t="s">
        <v>20</v>
      </c>
      <c r="E18" s="76">
        <v>1398</v>
      </c>
      <c r="F18" s="185">
        <v>30824</v>
      </c>
      <c r="G18" s="238" t="s">
        <v>247</v>
      </c>
      <c r="H18" s="71">
        <v>43430</v>
      </c>
      <c r="I18" s="71">
        <v>43488</v>
      </c>
      <c r="J18" s="71">
        <v>44064</v>
      </c>
      <c r="K18" s="37"/>
      <c r="L18" s="37"/>
      <c r="M18" s="37"/>
      <c r="N18" s="37" t="s">
        <v>84</v>
      </c>
      <c r="O18" s="37" t="s">
        <v>94</v>
      </c>
      <c r="P18" s="37" t="s">
        <v>94</v>
      </c>
      <c r="Q18" s="37" t="s">
        <v>94</v>
      </c>
      <c r="R18" s="37" t="s">
        <v>94</v>
      </c>
      <c r="S18" s="37"/>
      <c r="T18" s="37"/>
      <c r="U18" s="37" t="s">
        <v>94</v>
      </c>
      <c r="V18" s="37" t="s">
        <v>94</v>
      </c>
      <c r="W18" s="37"/>
      <c r="X18" s="37"/>
      <c r="Y18" s="37"/>
      <c r="Z18" s="37"/>
      <c r="AA18" s="37"/>
      <c r="AB18" s="37"/>
      <c r="AC18" s="37"/>
      <c r="AD18" s="37"/>
      <c r="AE18" s="37"/>
      <c r="AF18" s="37" t="s">
        <v>83</v>
      </c>
      <c r="AG18" s="37"/>
      <c r="AH18" s="37"/>
      <c r="AI18" s="37"/>
      <c r="AJ18" s="37"/>
      <c r="AK18" s="37"/>
      <c r="AL18" s="37"/>
      <c r="AM18" s="37"/>
      <c r="AN18" s="37"/>
      <c r="AO18" s="37"/>
      <c r="AP18" s="125"/>
    </row>
    <row r="19" spans="1:42" s="60" customFormat="1" ht="22.5" customHeight="1" x14ac:dyDescent="0.25">
      <c r="A19" s="223">
        <v>361241</v>
      </c>
      <c r="B19" s="6">
        <v>12</v>
      </c>
      <c r="C19" s="9">
        <v>46</v>
      </c>
      <c r="D19" s="41" t="s">
        <v>21</v>
      </c>
      <c r="E19" s="76">
        <v>3659</v>
      </c>
      <c r="F19" s="185">
        <v>32364</v>
      </c>
      <c r="G19" s="238" t="s">
        <v>248</v>
      </c>
      <c r="H19" s="71">
        <v>43724</v>
      </c>
      <c r="I19" s="71">
        <v>43766</v>
      </c>
      <c r="J19" s="71">
        <v>44358</v>
      </c>
      <c r="K19" s="37"/>
      <c r="L19" s="37"/>
      <c r="M19" s="37"/>
      <c r="N19" s="37" t="s">
        <v>84</v>
      </c>
      <c r="O19" s="37" t="s">
        <v>84</v>
      </c>
      <c r="P19" s="37" t="s">
        <v>84</v>
      </c>
      <c r="Q19" s="37" t="s">
        <v>84</v>
      </c>
      <c r="R19" s="37" t="s">
        <v>84</v>
      </c>
      <c r="S19" s="37"/>
      <c r="T19" s="37"/>
      <c r="U19" s="37" t="s">
        <v>93</v>
      </c>
      <c r="V19" s="37" t="s">
        <v>91</v>
      </c>
      <c r="W19" s="37" t="s">
        <v>91</v>
      </c>
      <c r="X19" s="37" t="s">
        <v>91</v>
      </c>
      <c r="Y19" s="37" t="s">
        <v>96</v>
      </c>
      <c r="Z19" s="37"/>
      <c r="AA19" s="37"/>
      <c r="AB19" s="37"/>
      <c r="AC19" s="37"/>
      <c r="AD19" s="37"/>
      <c r="AE19" s="37"/>
      <c r="AF19" s="37" t="s">
        <v>83</v>
      </c>
      <c r="AG19" s="37"/>
      <c r="AH19" s="37"/>
      <c r="AI19" s="37"/>
      <c r="AJ19" s="37"/>
      <c r="AK19" s="37"/>
      <c r="AL19" s="37"/>
      <c r="AM19" s="37"/>
      <c r="AN19" s="37"/>
      <c r="AO19" s="37"/>
      <c r="AP19" s="125"/>
    </row>
    <row r="20" spans="1:42" s="60" customFormat="1" ht="22.5" customHeight="1" x14ac:dyDescent="0.25">
      <c r="A20" s="223">
        <v>361241</v>
      </c>
      <c r="B20" s="6">
        <v>6</v>
      </c>
      <c r="C20" s="98">
        <v>105</v>
      </c>
      <c r="D20" s="41" t="s">
        <v>22</v>
      </c>
      <c r="E20" s="81">
        <v>2937</v>
      </c>
      <c r="F20" s="186">
        <v>35453</v>
      </c>
      <c r="G20" s="238" t="s">
        <v>249</v>
      </c>
      <c r="H20" s="71">
        <v>43489</v>
      </c>
      <c r="I20" s="71">
        <v>43521</v>
      </c>
      <c r="J20" s="71">
        <v>44127</v>
      </c>
      <c r="K20" s="37"/>
      <c r="L20" s="37"/>
      <c r="M20" s="37"/>
      <c r="N20" s="37" t="s">
        <v>84</v>
      </c>
      <c r="O20" s="37" t="s">
        <v>84</v>
      </c>
      <c r="P20" s="37" t="s">
        <v>94</v>
      </c>
      <c r="Q20" s="37" t="s">
        <v>94</v>
      </c>
      <c r="R20" s="37" t="s">
        <v>94</v>
      </c>
      <c r="S20" s="37"/>
      <c r="T20" s="37"/>
      <c r="U20" s="37" t="s">
        <v>94</v>
      </c>
      <c r="V20" s="37" t="s">
        <v>94</v>
      </c>
      <c r="W20" s="37"/>
      <c r="X20" s="37"/>
      <c r="Y20" s="37"/>
      <c r="Z20" s="37"/>
      <c r="AA20" s="37"/>
      <c r="AB20" s="37"/>
      <c r="AC20" s="37"/>
      <c r="AD20" s="37"/>
      <c r="AE20" s="37"/>
      <c r="AF20" s="37" t="s">
        <v>83</v>
      </c>
      <c r="AG20" s="37"/>
      <c r="AH20" s="37"/>
      <c r="AI20" s="37"/>
      <c r="AJ20" s="37"/>
      <c r="AK20" s="37"/>
      <c r="AL20" s="37"/>
      <c r="AM20" s="37"/>
      <c r="AN20" s="37"/>
      <c r="AO20" s="37"/>
      <c r="AP20" s="125"/>
    </row>
    <row r="21" spans="1:42" s="60" customFormat="1" ht="22.5" customHeight="1" x14ac:dyDescent="0.25">
      <c r="A21" s="223">
        <v>361241</v>
      </c>
      <c r="B21" s="6">
        <v>11</v>
      </c>
      <c r="C21" s="99">
        <v>116</v>
      </c>
      <c r="D21" s="32" t="s">
        <v>23</v>
      </c>
      <c r="E21" s="105">
        <v>3613</v>
      </c>
      <c r="F21" s="187">
        <v>35256</v>
      </c>
      <c r="G21" s="238" t="s">
        <v>250</v>
      </c>
      <c r="H21" s="71">
        <v>43633</v>
      </c>
      <c r="I21" s="71">
        <v>43724</v>
      </c>
      <c r="J21" s="71">
        <v>44274</v>
      </c>
      <c r="K21" s="37"/>
      <c r="L21" s="37"/>
      <c r="M21" s="37"/>
      <c r="N21" s="37" t="s">
        <v>84</v>
      </c>
      <c r="O21" s="37" t="s">
        <v>84</v>
      </c>
      <c r="P21" s="37" t="s">
        <v>94</v>
      </c>
      <c r="Q21" s="37" t="s">
        <v>94</v>
      </c>
      <c r="R21" s="37" t="s">
        <v>94</v>
      </c>
      <c r="S21" s="37"/>
      <c r="T21" s="37"/>
      <c r="U21" s="37" t="s">
        <v>94</v>
      </c>
      <c r="V21" s="37" t="s">
        <v>94</v>
      </c>
      <c r="W21" s="37"/>
      <c r="X21" s="37"/>
      <c r="Y21" s="37"/>
      <c r="Z21" s="37"/>
      <c r="AA21" s="37"/>
      <c r="AB21" s="37"/>
      <c r="AC21" s="37"/>
      <c r="AD21" s="37"/>
      <c r="AE21" s="37"/>
      <c r="AF21" s="37" t="s">
        <v>83</v>
      </c>
      <c r="AG21" s="37"/>
      <c r="AH21" s="37"/>
      <c r="AI21" s="37"/>
      <c r="AJ21" s="37"/>
      <c r="AK21" s="37"/>
      <c r="AL21" s="37"/>
      <c r="AM21" s="37"/>
      <c r="AN21" s="37"/>
      <c r="AO21" s="37"/>
      <c r="AP21" s="125"/>
    </row>
    <row r="22" spans="1:42" s="60" customFormat="1" ht="22.5" customHeight="1" x14ac:dyDescent="0.25">
      <c r="A22" s="223">
        <v>361241</v>
      </c>
      <c r="B22" s="6">
        <v>7</v>
      </c>
      <c r="C22" s="8">
        <v>27</v>
      </c>
      <c r="D22" s="41" t="s">
        <v>24</v>
      </c>
      <c r="E22" s="81">
        <v>6156</v>
      </c>
      <c r="F22" s="185">
        <v>30271</v>
      </c>
      <c r="G22" s="238" t="s">
        <v>251</v>
      </c>
      <c r="H22" s="71">
        <v>43521</v>
      </c>
      <c r="I22" s="71">
        <v>43578</v>
      </c>
      <c r="J22" s="71">
        <v>44155</v>
      </c>
      <c r="K22" s="37"/>
      <c r="L22" s="37"/>
      <c r="M22" s="37"/>
      <c r="N22" s="37" t="s">
        <v>84</v>
      </c>
      <c r="O22" s="37" t="s">
        <v>84</v>
      </c>
      <c r="P22" s="37" t="s">
        <v>91</v>
      </c>
      <c r="Q22" s="37" t="s">
        <v>91</v>
      </c>
      <c r="R22" s="37" t="s">
        <v>91</v>
      </c>
      <c r="S22" s="37"/>
      <c r="T22" s="37"/>
      <c r="U22" s="37" t="s">
        <v>91</v>
      </c>
      <c r="V22" s="37" t="s">
        <v>91</v>
      </c>
      <c r="W22" s="37" t="s">
        <v>91</v>
      </c>
      <c r="X22" s="37" t="s">
        <v>96</v>
      </c>
      <c r="Y22" s="37" t="s">
        <v>96</v>
      </c>
      <c r="Z22" s="37"/>
      <c r="AA22" s="37"/>
      <c r="AB22" s="37"/>
      <c r="AC22" s="37"/>
      <c r="AD22" s="37"/>
      <c r="AE22" s="37"/>
      <c r="AF22" s="37" t="s">
        <v>83</v>
      </c>
      <c r="AG22" s="37"/>
      <c r="AH22" s="37"/>
      <c r="AI22" s="37"/>
      <c r="AJ22" s="37"/>
      <c r="AK22" s="37"/>
      <c r="AL22" s="37"/>
      <c r="AM22" s="37"/>
      <c r="AN22" s="37"/>
      <c r="AO22" s="37"/>
      <c r="AP22" s="125"/>
    </row>
    <row r="23" spans="1:42" s="60" customFormat="1" ht="22.5" customHeight="1" x14ac:dyDescent="0.25">
      <c r="A23" s="223">
        <v>361241</v>
      </c>
      <c r="B23" s="6">
        <v>7</v>
      </c>
      <c r="C23" s="8">
        <v>49</v>
      </c>
      <c r="D23" s="41" t="s">
        <v>25</v>
      </c>
      <c r="E23" s="81">
        <v>4730</v>
      </c>
      <c r="F23" s="185">
        <v>36840</v>
      </c>
      <c r="G23" s="238" t="s">
        <v>252</v>
      </c>
      <c r="H23" s="71">
        <v>43521</v>
      </c>
      <c r="I23" s="71">
        <v>43578</v>
      </c>
      <c r="J23" s="71">
        <v>44155</v>
      </c>
      <c r="K23" s="37"/>
      <c r="L23" s="37"/>
      <c r="M23" s="37"/>
      <c r="N23" s="37" t="s">
        <v>84</v>
      </c>
      <c r="O23" s="37" t="s">
        <v>84</v>
      </c>
      <c r="P23" s="37" t="s">
        <v>94</v>
      </c>
      <c r="Q23" s="37" t="s">
        <v>94</v>
      </c>
      <c r="R23" s="37" t="s">
        <v>94</v>
      </c>
      <c r="S23" s="37"/>
      <c r="T23" s="37"/>
      <c r="U23" s="37" t="s">
        <v>94</v>
      </c>
      <c r="V23" s="37" t="s">
        <v>94</v>
      </c>
      <c r="W23" s="37"/>
      <c r="X23" s="37"/>
      <c r="Y23" s="37"/>
      <c r="Z23" s="37"/>
      <c r="AA23" s="37"/>
      <c r="AB23" s="37"/>
      <c r="AC23" s="37"/>
      <c r="AD23" s="37"/>
      <c r="AE23" s="37"/>
      <c r="AF23" s="37" t="s">
        <v>83</v>
      </c>
      <c r="AG23" s="37"/>
      <c r="AH23" s="37"/>
      <c r="AI23" s="37"/>
      <c r="AJ23" s="37"/>
      <c r="AK23" s="37"/>
      <c r="AL23" s="37"/>
      <c r="AM23" s="37"/>
      <c r="AN23" s="37"/>
      <c r="AO23" s="37"/>
      <c r="AP23" s="125"/>
    </row>
    <row r="24" spans="1:42" s="60" customFormat="1" ht="22.5" customHeight="1" x14ac:dyDescent="0.25">
      <c r="A24" s="223">
        <v>361241</v>
      </c>
      <c r="B24" s="6">
        <v>11</v>
      </c>
      <c r="C24" s="99">
        <v>112</v>
      </c>
      <c r="D24" s="32" t="s">
        <v>26</v>
      </c>
      <c r="E24" s="105">
        <v>3261</v>
      </c>
      <c r="F24" s="187">
        <v>32298</v>
      </c>
      <c r="G24" s="238" t="s">
        <v>253</v>
      </c>
      <c r="H24" s="71">
        <v>43633</v>
      </c>
      <c r="I24" s="71">
        <v>43724</v>
      </c>
      <c r="J24" s="71">
        <v>44274</v>
      </c>
      <c r="K24" s="37"/>
      <c r="L24" s="37"/>
      <c r="M24" s="37"/>
      <c r="N24" s="37" t="s">
        <v>84</v>
      </c>
      <c r="O24" s="37" t="s">
        <v>84</v>
      </c>
      <c r="P24" s="37" t="s">
        <v>94</v>
      </c>
      <c r="Q24" s="37" t="s">
        <v>94</v>
      </c>
      <c r="R24" s="37" t="s">
        <v>94</v>
      </c>
      <c r="S24" s="37"/>
      <c r="T24" s="37"/>
      <c r="U24" s="37" t="s">
        <v>94</v>
      </c>
      <c r="V24" s="37" t="s">
        <v>94</v>
      </c>
      <c r="W24" s="37"/>
      <c r="X24" s="37"/>
      <c r="Y24" s="37"/>
      <c r="Z24" s="37"/>
      <c r="AA24" s="37"/>
      <c r="AB24" s="37"/>
      <c r="AC24" s="37"/>
      <c r="AD24" s="37"/>
      <c r="AE24" s="37"/>
      <c r="AF24" s="37" t="s">
        <v>83</v>
      </c>
      <c r="AG24" s="37"/>
      <c r="AH24" s="37"/>
      <c r="AI24" s="37"/>
      <c r="AJ24" s="37"/>
      <c r="AK24" s="37"/>
      <c r="AL24" s="37"/>
      <c r="AM24" s="37"/>
      <c r="AN24" s="37"/>
      <c r="AO24" s="37"/>
      <c r="AP24" s="125"/>
    </row>
    <row r="25" spans="1:42" s="60" customFormat="1" ht="22.5" customHeight="1" x14ac:dyDescent="0.25">
      <c r="A25" s="223">
        <v>361241</v>
      </c>
      <c r="B25" s="6">
        <v>13</v>
      </c>
      <c r="C25" s="7">
        <v>51</v>
      </c>
      <c r="D25" s="41" t="s">
        <v>27</v>
      </c>
      <c r="E25" s="106">
        <v>3782</v>
      </c>
      <c r="F25" s="70">
        <v>35745</v>
      </c>
      <c r="G25" s="238" t="s">
        <v>254</v>
      </c>
      <c r="H25" s="71">
        <v>43752</v>
      </c>
      <c r="I25" s="71">
        <v>43766</v>
      </c>
      <c r="J25" s="71">
        <v>44358</v>
      </c>
      <c r="K25" s="37"/>
      <c r="L25" s="37"/>
      <c r="M25" s="37"/>
      <c r="N25" s="37" t="s">
        <v>84</v>
      </c>
      <c r="O25" s="37" t="s">
        <v>84</v>
      </c>
      <c r="P25" s="37" t="s">
        <v>84</v>
      </c>
      <c r="Q25" s="37" t="s">
        <v>84</v>
      </c>
      <c r="R25" s="37" t="s">
        <v>84</v>
      </c>
      <c r="S25" s="37"/>
      <c r="T25" s="37"/>
      <c r="U25" s="37" t="s">
        <v>94</v>
      </c>
      <c r="V25" s="37" t="s">
        <v>94</v>
      </c>
      <c r="W25" s="37"/>
      <c r="X25" s="37"/>
      <c r="Y25" s="37"/>
      <c r="Z25" s="37"/>
      <c r="AA25" s="37"/>
      <c r="AB25" s="37"/>
      <c r="AC25" s="37"/>
      <c r="AD25" s="37"/>
      <c r="AE25" s="37"/>
      <c r="AF25" s="37" t="s">
        <v>83</v>
      </c>
      <c r="AG25" s="37"/>
      <c r="AH25" s="37"/>
      <c r="AI25" s="37"/>
      <c r="AJ25" s="37"/>
      <c r="AK25" s="37"/>
      <c r="AL25" s="37"/>
      <c r="AM25" s="37"/>
      <c r="AN25" s="37"/>
      <c r="AO25" s="37"/>
      <c r="AP25" s="125"/>
    </row>
    <row r="26" spans="1:42" s="60" customFormat="1" ht="22.5" customHeight="1" x14ac:dyDescent="0.25">
      <c r="A26" s="223">
        <v>361241</v>
      </c>
      <c r="B26" s="6">
        <v>14</v>
      </c>
      <c r="C26" s="7">
        <v>48</v>
      </c>
      <c r="D26" s="32" t="s">
        <v>171</v>
      </c>
      <c r="E26" s="81">
        <v>1283</v>
      </c>
      <c r="F26" s="185">
        <v>22988</v>
      </c>
      <c r="G26" s="238" t="s">
        <v>298</v>
      </c>
      <c r="H26" s="71">
        <v>43864</v>
      </c>
      <c r="I26" s="71">
        <v>43963</v>
      </c>
      <c r="J26" s="71">
        <v>44498</v>
      </c>
      <c r="K26" s="37"/>
      <c r="L26" s="37"/>
      <c r="M26" s="37"/>
      <c r="N26" s="16" t="s">
        <v>326</v>
      </c>
      <c r="O26" s="37"/>
      <c r="P26" s="37"/>
      <c r="Q26" s="37"/>
      <c r="R26" s="37"/>
      <c r="S26" s="37"/>
      <c r="T26" s="37"/>
      <c r="U26" s="37"/>
      <c r="V26" s="37" t="s">
        <v>84</v>
      </c>
      <c r="W26" s="37" t="s">
        <v>84</v>
      </c>
      <c r="X26" s="37" t="s">
        <v>84</v>
      </c>
      <c r="Y26" s="37" t="s">
        <v>84</v>
      </c>
      <c r="Z26" s="37"/>
      <c r="AA26" s="37"/>
      <c r="AB26" s="37"/>
      <c r="AC26" s="37"/>
      <c r="AD26" s="37"/>
      <c r="AE26" s="37"/>
      <c r="AF26" s="37" t="s">
        <v>83</v>
      </c>
      <c r="AG26" s="37"/>
      <c r="AH26" s="37"/>
      <c r="AI26" s="37"/>
      <c r="AJ26" s="37"/>
      <c r="AK26" s="37"/>
      <c r="AL26" s="37"/>
      <c r="AM26" s="37"/>
      <c r="AN26" s="37"/>
      <c r="AO26" s="37"/>
      <c r="AP26" s="125"/>
    </row>
    <row r="27" spans="1:42" s="60" customFormat="1" ht="22.5" customHeight="1" x14ac:dyDescent="0.25">
      <c r="A27" s="223">
        <v>361241</v>
      </c>
      <c r="B27" s="6">
        <v>13</v>
      </c>
      <c r="C27" s="7">
        <v>59</v>
      </c>
      <c r="D27" s="41" t="s">
        <v>70</v>
      </c>
      <c r="E27" s="81">
        <v>5046</v>
      </c>
      <c r="F27" s="185">
        <v>35959</v>
      </c>
      <c r="G27" s="238" t="s">
        <v>255</v>
      </c>
      <c r="H27" s="71">
        <v>43766</v>
      </c>
      <c r="I27" s="71">
        <v>43499</v>
      </c>
      <c r="J27" s="71">
        <v>44400</v>
      </c>
      <c r="K27" s="37"/>
      <c r="L27" s="37"/>
      <c r="M27" s="37"/>
      <c r="N27" s="37" t="s">
        <v>84</v>
      </c>
      <c r="O27" s="37" t="s">
        <v>84</v>
      </c>
      <c r="P27" s="37" t="s">
        <v>84</v>
      </c>
      <c r="Q27" s="37" t="s">
        <v>84</v>
      </c>
      <c r="R27" s="37" t="s">
        <v>84</v>
      </c>
      <c r="S27" s="37"/>
      <c r="T27" s="37"/>
      <c r="U27" s="37" t="s">
        <v>94</v>
      </c>
      <c r="V27" s="37" t="s">
        <v>94</v>
      </c>
      <c r="W27" s="37"/>
      <c r="X27" s="37" t="s">
        <v>330</v>
      </c>
      <c r="Y27" s="37"/>
      <c r="Z27" s="37"/>
      <c r="AA27" s="37"/>
      <c r="AB27" s="37"/>
      <c r="AC27" s="37"/>
      <c r="AD27" s="37"/>
      <c r="AE27" s="37"/>
      <c r="AF27" s="37" t="s">
        <v>83</v>
      </c>
      <c r="AG27" s="37"/>
      <c r="AH27" s="37"/>
      <c r="AI27" s="37"/>
      <c r="AJ27" s="37"/>
      <c r="AK27" s="37"/>
      <c r="AL27" s="37"/>
      <c r="AM27" s="37"/>
      <c r="AN27" s="37"/>
      <c r="AO27" s="37"/>
      <c r="AP27" s="125"/>
    </row>
    <row r="28" spans="1:42" s="60" customFormat="1" ht="22.5" customHeight="1" x14ac:dyDescent="0.25">
      <c r="A28" s="223">
        <v>361241</v>
      </c>
      <c r="B28" s="6">
        <v>14</v>
      </c>
      <c r="C28" s="7">
        <v>52</v>
      </c>
      <c r="D28" s="32" t="s">
        <v>172</v>
      </c>
      <c r="E28" s="81">
        <v>3641</v>
      </c>
      <c r="F28" s="185">
        <v>33370</v>
      </c>
      <c r="G28" s="238" t="s">
        <v>300</v>
      </c>
      <c r="H28" s="71">
        <v>43864</v>
      </c>
      <c r="I28" s="71">
        <v>43963</v>
      </c>
      <c r="J28" s="71">
        <v>44498</v>
      </c>
      <c r="K28" s="37"/>
      <c r="L28" s="37"/>
      <c r="M28" s="37"/>
      <c r="N28" s="16" t="s">
        <v>326</v>
      </c>
      <c r="O28" s="37"/>
      <c r="P28" s="37"/>
      <c r="Q28" s="37"/>
      <c r="R28" s="37"/>
      <c r="S28" s="37"/>
      <c r="T28" s="37"/>
      <c r="U28" s="37"/>
      <c r="V28" s="37" t="s">
        <v>84</v>
      </c>
      <c r="W28" s="37" t="s">
        <v>84</v>
      </c>
      <c r="X28" s="37" t="s">
        <v>84</v>
      </c>
      <c r="Y28" s="37" t="s">
        <v>84</v>
      </c>
      <c r="Z28" s="37"/>
      <c r="AA28" s="37"/>
      <c r="AB28" s="37"/>
      <c r="AC28" s="37"/>
      <c r="AD28" s="37"/>
      <c r="AE28" s="37"/>
      <c r="AF28" s="37" t="s">
        <v>83</v>
      </c>
      <c r="AG28" s="37"/>
      <c r="AH28" s="37"/>
      <c r="AI28" s="37"/>
      <c r="AJ28" s="37"/>
      <c r="AK28" s="37"/>
      <c r="AL28" s="37"/>
      <c r="AM28" s="37"/>
      <c r="AN28" s="37"/>
      <c r="AO28" s="37"/>
      <c r="AP28" s="125"/>
    </row>
    <row r="29" spans="1:42" s="60" customFormat="1" ht="22.5" customHeight="1" x14ac:dyDescent="0.25">
      <c r="A29" s="223">
        <v>361241</v>
      </c>
      <c r="B29" s="6">
        <v>6</v>
      </c>
      <c r="C29" s="7">
        <v>45</v>
      </c>
      <c r="D29" s="32" t="s">
        <v>29</v>
      </c>
      <c r="E29" s="68">
        <v>2866</v>
      </c>
      <c r="F29" s="185">
        <v>34005</v>
      </c>
      <c r="G29" s="238" t="s">
        <v>256</v>
      </c>
      <c r="H29" s="71">
        <v>43640</v>
      </c>
      <c r="I29" s="71">
        <v>43724</v>
      </c>
      <c r="J29" s="71">
        <v>44127</v>
      </c>
      <c r="K29" s="37"/>
      <c r="L29" s="37"/>
      <c r="M29" s="37"/>
      <c r="N29" s="37" t="s">
        <v>84</v>
      </c>
      <c r="O29" s="37" t="s">
        <v>84</v>
      </c>
      <c r="P29" s="37" t="s">
        <v>94</v>
      </c>
      <c r="Q29" s="37" t="s">
        <v>94</v>
      </c>
      <c r="R29" s="37" t="s">
        <v>94</v>
      </c>
      <c r="S29" s="37"/>
      <c r="T29" s="37"/>
      <c r="U29" s="37" t="s">
        <v>94</v>
      </c>
      <c r="V29" s="37" t="s">
        <v>94</v>
      </c>
      <c r="W29" s="37" t="s">
        <v>91</v>
      </c>
      <c r="X29" s="37" t="s">
        <v>94</v>
      </c>
      <c r="Y29" s="37"/>
      <c r="Z29" s="37"/>
      <c r="AA29" s="37"/>
      <c r="AB29" s="37"/>
      <c r="AC29" s="37"/>
      <c r="AD29" s="37"/>
      <c r="AE29" s="37"/>
      <c r="AF29" s="37" t="s">
        <v>83</v>
      </c>
      <c r="AG29" s="37"/>
      <c r="AH29" s="37"/>
      <c r="AI29" s="37"/>
      <c r="AJ29" s="37"/>
      <c r="AK29" s="37"/>
      <c r="AL29" s="37"/>
      <c r="AM29" s="37"/>
      <c r="AN29" s="37"/>
      <c r="AO29" s="37"/>
      <c r="AP29" s="125"/>
    </row>
    <row r="30" spans="1:42" s="60" customFormat="1" ht="22.5" customHeight="1" x14ac:dyDescent="0.25">
      <c r="A30" s="223">
        <v>361241</v>
      </c>
      <c r="B30" s="6">
        <v>9</v>
      </c>
      <c r="C30" s="7">
        <v>60</v>
      </c>
      <c r="D30" s="41" t="s">
        <v>30</v>
      </c>
      <c r="E30" s="81">
        <v>5122</v>
      </c>
      <c r="F30" s="185">
        <v>32394</v>
      </c>
      <c r="G30" s="238" t="s">
        <v>257</v>
      </c>
      <c r="H30" s="71">
        <v>43584</v>
      </c>
      <c r="I30" s="71">
        <v>43629</v>
      </c>
      <c r="J30" s="71">
        <v>44213</v>
      </c>
      <c r="K30" s="37"/>
      <c r="L30" s="37"/>
      <c r="M30" s="37"/>
      <c r="N30" s="37" t="s">
        <v>84</v>
      </c>
      <c r="O30" s="37" t="s">
        <v>84</v>
      </c>
      <c r="P30" s="37" t="s">
        <v>94</v>
      </c>
      <c r="Q30" s="37" t="s">
        <v>94</v>
      </c>
      <c r="R30" s="37" t="s">
        <v>94</v>
      </c>
      <c r="S30" s="37"/>
      <c r="T30" s="37"/>
      <c r="U30" s="37" t="s">
        <v>94</v>
      </c>
      <c r="V30" s="37" t="s">
        <v>94</v>
      </c>
      <c r="W30" s="37"/>
      <c r="X30" s="37"/>
      <c r="Y30" s="37"/>
      <c r="Z30" s="37"/>
      <c r="AA30" s="37"/>
      <c r="AB30" s="37"/>
      <c r="AC30" s="37"/>
      <c r="AD30" s="37"/>
      <c r="AE30" s="37"/>
      <c r="AF30" s="37" t="s">
        <v>83</v>
      </c>
      <c r="AG30" s="37"/>
      <c r="AH30" s="37"/>
      <c r="AI30" s="37"/>
      <c r="AJ30" s="37"/>
      <c r="AK30" s="37"/>
      <c r="AL30" s="37"/>
      <c r="AM30" s="37"/>
      <c r="AN30" s="37"/>
      <c r="AO30" s="37"/>
      <c r="AP30" s="125"/>
    </row>
    <row r="31" spans="1:42" s="60" customFormat="1" ht="22.5" customHeight="1" x14ac:dyDescent="0.25">
      <c r="A31" s="223">
        <v>361241</v>
      </c>
      <c r="B31" s="6" t="s">
        <v>31</v>
      </c>
      <c r="C31" s="10">
        <v>37</v>
      </c>
      <c r="D31" s="41" t="s">
        <v>32</v>
      </c>
      <c r="E31" s="107">
        <v>3439</v>
      </c>
      <c r="F31" s="70">
        <v>36117</v>
      </c>
      <c r="G31" s="238" t="s">
        <v>258</v>
      </c>
      <c r="H31" s="71">
        <v>43353</v>
      </c>
      <c r="I31" s="71">
        <v>43390</v>
      </c>
      <c r="J31" s="193">
        <v>44008</v>
      </c>
      <c r="K31" s="37"/>
      <c r="L31" s="37"/>
      <c r="M31" s="37"/>
      <c r="N31" s="37" t="s">
        <v>84</v>
      </c>
      <c r="O31" s="37" t="s">
        <v>94</v>
      </c>
      <c r="P31" s="37" t="s">
        <v>94</v>
      </c>
      <c r="Q31" s="37" t="s">
        <v>94</v>
      </c>
      <c r="R31" s="37" t="s">
        <v>94</v>
      </c>
      <c r="S31" s="37"/>
      <c r="T31" s="37"/>
      <c r="U31" s="37" t="s">
        <v>94</v>
      </c>
      <c r="V31" s="37" t="s">
        <v>94</v>
      </c>
      <c r="W31" s="37"/>
      <c r="X31" s="37"/>
      <c r="Y31" s="37"/>
      <c r="Z31" s="37"/>
      <c r="AA31" s="37"/>
      <c r="AB31" s="37"/>
      <c r="AC31" s="37"/>
      <c r="AD31" s="37"/>
      <c r="AE31" s="37"/>
      <c r="AF31" s="37" t="s">
        <v>83</v>
      </c>
      <c r="AG31" s="37"/>
      <c r="AH31" s="37"/>
      <c r="AI31" s="37"/>
      <c r="AJ31" s="37"/>
      <c r="AK31" s="37"/>
      <c r="AL31" s="37"/>
      <c r="AM31" s="37"/>
      <c r="AN31" s="37"/>
      <c r="AO31" s="37"/>
      <c r="AP31" s="125"/>
    </row>
    <row r="32" spans="1:42" s="60" customFormat="1" ht="22.5" customHeight="1" x14ac:dyDescent="0.25">
      <c r="A32" s="223">
        <v>361241</v>
      </c>
      <c r="B32" s="6">
        <v>4</v>
      </c>
      <c r="C32" s="7">
        <v>67</v>
      </c>
      <c r="D32" s="41" t="s">
        <v>33</v>
      </c>
      <c r="E32" s="76">
        <v>3287</v>
      </c>
      <c r="F32" s="185">
        <v>30219</v>
      </c>
      <c r="G32" s="238" t="s">
        <v>259</v>
      </c>
      <c r="H32" s="71"/>
      <c r="I32" s="71">
        <v>43430</v>
      </c>
      <c r="J32" s="71">
        <v>44064</v>
      </c>
      <c r="K32" s="37"/>
      <c r="L32" s="37"/>
      <c r="M32" s="37"/>
      <c r="N32" s="37" t="s">
        <v>84</v>
      </c>
      <c r="O32" s="37" t="s">
        <v>94</v>
      </c>
      <c r="P32" s="37" t="s">
        <v>94</v>
      </c>
      <c r="Q32" s="37" t="s">
        <v>94</v>
      </c>
      <c r="R32" s="37" t="s">
        <v>94</v>
      </c>
      <c r="S32" s="37"/>
      <c r="T32" s="37"/>
      <c r="U32" s="37" t="s">
        <v>94</v>
      </c>
      <c r="V32" s="37" t="s">
        <v>94</v>
      </c>
      <c r="W32" s="37"/>
      <c r="X32" s="37"/>
      <c r="Y32" s="37"/>
      <c r="Z32" s="37"/>
      <c r="AA32" s="37"/>
      <c r="AB32" s="37"/>
      <c r="AC32" s="37"/>
      <c r="AD32" s="37"/>
      <c r="AE32" s="37"/>
      <c r="AF32" s="37" t="s">
        <v>83</v>
      </c>
      <c r="AG32" s="37"/>
      <c r="AH32" s="37"/>
      <c r="AI32" s="37"/>
      <c r="AJ32" s="37"/>
      <c r="AK32" s="37"/>
      <c r="AL32" s="37"/>
      <c r="AM32" s="37"/>
      <c r="AN32" s="37"/>
      <c r="AO32" s="37"/>
      <c r="AP32" s="125"/>
    </row>
    <row r="33" spans="1:42" s="60" customFormat="1" ht="22.5" customHeight="1" x14ac:dyDescent="0.25">
      <c r="A33" s="223">
        <v>361241</v>
      </c>
      <c r="B33" s="6" t="s">
        <v>34</v>
      </c>
      <c r="C33" s="99">
        <v>114</v>
      </c>
      <c r="D33" s="41" t="s">
        <v>35</v>
      </c>
      <c r="E33" s="81">
        <v>4292</v>
      </c>
      <c r="F33" s="185">
        <v>30111</v>
      </c>
      <c r="G33" s="238" t="s">
        <v>260</v>
      </c>
      <c r="H33" s="71">
        <v>43591</v>
      </c>
      <c r="I33" s="71">
        <v>43661</v>
      </c>
      <c r="J33" s="71">
        <v>44227</v>
      </c>
      <c r="K33" s="37"/>
      <c r="L33" s="37"/>
      <c r="M33" s="37"/>
      <c r="N33" s="37" t="s">
        <v>94</v>
      </c>
      <c r="O33" s="37" t="s">
        <v>94</v>
      </c>
      <c r="P33" s="37" t="s">
        <v>94</v>
      </c>
      <c r="Q33" s="37" t="s">
        <v>94</v>
      </c>
      <c r="R33" s="37" t="s">
        <v>94</v>
      </c>
      <c r="S33" s="37"/>
      <c r="T33" s="37"/>
      <c r="U33" s="37" t="s">
        <v>94</v>
      </c>
      <c r="V33" s="37" t="s">
        <v>94</v>
      </c>
      <c r="W33" s="37"/>
      <c r="X33" s="37"/>
      <c r="Y33" s="37"/>
      <c r="Z33" s="37"/>
      <c r="AA33" s="37"/>
      <c r="AB33" s="37"/>
      <c r="AC33" s="37"/>
      <c r="AD33" s="37"/>
      <c r="AE33" s="37"/>
      <c r="AF33" s="37" t="s">
        <v>83</v>
      </c>
      <c r="AG33" s="37"/>
      <c r="AH33" s="37"/>
      <c r="AI33" s="37"/>
      <c r="AJ33" s="37"/>
      <c r="AK33" s="37"/>
      <c r="AL33" s="37"/>
      <c r="AM33" s="37"/>
      <c r="AN33" s="37"/>
      <c r="AO33" s="37"/>
      <c r="AP33" s="125"/>
    </row>
    <row r="34" spans="1:42" s="60" customFormat="1" ht="22.5" customHeight="1" x14ac:dyDescent="0.25">
      <c r="A34" s="223">
        <v>361241</v>
      </c>
      <c r="B34" s="6">
        <v>11</v>
      </c>
      <c r="C34" s="99">
        <v>113</v>
      </c>
      <c r="D34" s="32" t="s">
        <v>36</v>
      </c>
      <c r="E34" s="105">
        <v>4429</v>
      </c>
      <c r="F34" s="187">
        <v>31553</v>
      </c>
      <c r="G34" s="238" t="s">
        <v>261</v>
      </c>
      <c r="H34" s="71">
        <v>43633</v>
      </c>
      <c r="I34" s="71">
        <v>43661</v>
      </c>
      <c r="J34" s="71">
        <v>44241</v>
      </c>
      <c r="K34" s="37"/>
      <c r="L34" s="37"/>
      <c r="M34" s="37"/>
      <c r="N34" s="37" t="s">
        <v>84</v>
      </c>
      <c r="O34" s="37" t="s">
        <v>84</v>
      </c>
      <c r="P34" s="37" t="s">
        <v>94</v>
      </c>
      <c r="Q34" s="37" t="s">
        <v>94</v>
      </c>
      <c r="R34" s="37" t="s">
        <v>94</v>
      </c>
      <c r="S34" s="37"/>
      <c r="T34" s="37"/>
      <c r="U34" s="37" t="s">
        <v>94</v>
      </c>
      <c r="V34" s="37" t="s">
        <v>94</v>
      </c>
      <c r="W34" s="37"/>
      <c r="X34" s="37"/>
      <c r="Y34" s="37"/>
      <c r="Z34" s="37"/>
      <c r="AA34" s="37"/>
      <c r="AB34" s="37"/>
      <c r="AC34" s="37"/>
      <c r="AD34" s="37"/>
      <c r="AE34" s="37"/>
      <c r="AF34" s="37" t="s">
        <v>83</v>
      </c>
      <c r="AG34" s="37"/>
      <c r="AH34" s="37"/>
      <c r="AI34" s="37"/>
      <c r="AJ34" s="37"/>
      <c r="AK34" s="37"/>
      <c r="AL34" s="37"/>
      <c r="AM34" s="37"/>
      <c r="AN34" s="37"/>
      <c r="AO34" s="37"/>
      <c r="AP34" s="125"/>
    </row>
    <row r="35" spans="1:42" s="60" customFormat="1" ht="22.5" customHeight="1" x14ac:dyDescent="0.25">
      <c r="A35" s="223">
        <v>361241</v>
      </c>
      <c r="B35" s="6" t="s">
        <v>31</v>
      </c>
      <c r="C35" s="10">
        <v>14</v>
      </c>
      <c r="D35" s="41" t="s">
        <v>37</v>
      </c>
      <c r="E35" s="107">
        <v>6242</v>
      </c>
      <c r="F35" s="188">
        <v>26808</v>
      </c>
      <c r="G35" s="238" t="s">
        <v>262</v>
      </c>
      <c r="H35" s="71">
        <v>43374</v>
      </c>
      <c r="I35" s="71">
        <v>43390</v>
      </c>
      <c r="J35" s="71">
        <v>44008</v>
      </c>
      <c r="K35" s="37"/>
      <c r="L35" s="37"/>
      <c r="M35" s="37"/>
      <c r="N35" s="37" t="s">
        <v>84</v>
      </c>
      <c r="O35" s="37" t="s">
        <v>94</v>
      </c>
      <c r="P35" s="37" t="s">
        <v>94</v>
      </c>
      <c r="Q35" s="37" t="s">
        <v>94</v>
      </c>
      <c r="R35" s="37" t="s">
        <v>94</v>
      </c>
      <c r="S35" s="37"/>
      <c r="T35" s="37"/>
      <c r="U35" s="37" t="s">
        <v>94</v>
      </c>
      <c r="V35" s="37" t="s">
        <v>94</v>
      </c>
      <c r="W35" s="37"/>
      <c r="X35" s="37"/>
      <c r="Y35" s="37"/>
      <c r="Z35" s="37"/>
      <c r="AA35" s="37"/>
      <c r="AB35" s="37"/>
      <c r="AC35" s="37"/>
      <c r="AD35" s="37"/>
      <c r="AE35" s="37"/>
      <c r="AF35" s="37" t="s">
        <v>83</v>
      </c>
      <c r="AG35" s="37"/>
      <c r="AH35" s="37"/>
      <c r="AI35" s="37"/>
      <c r="AJ35" s="37"/>
      <c r="AK35" s="37"/>
      <c r="AL35" s="37"/>
      <c r="AM35" s="37"/>
      <c r="AN35" s="37"/>
      <c r="AO35" s="37"/>
      <c r="AP35" s="125"/>
    </row>
    <row r="36" spans="1:42" s="60" customFormat="1" ht="22.5" customHeight="1" x14ac:dyDescent="0.25">
      <c r="A36" s="223">
        <v>361241</v>
      </c>
      <c r="B36" s="6">
        <v>13</v>
      </c>
      <c r="C36" s="7">
        <v>74</v>
      </c>
      <c r="D36" s="41" t="s">
        <v>38</v>
      </c>
      <c r="E36" s="81">
        <v>6098</v>
      </c>
      <c r="F36" s="185">
        <v>29948</v>
      </c>
      <c r="G36" s="238" t="s">
        <v>263</v>
      </c>
      <c r="H36" s="71">
        <v>43766</v>
      </c>
      <c r="I36" s="71">
        <v>43768</v>
      </c>
      <c r="J36" s="71">
        <v>44407</v>
      </c>
      <c r="K36" s="37"/>
      <c r="L36" s="37"/>
      <c r="M36" s="37"/>
      <c r="N36" s="37" t="s">
        <v>84</v>
      </c>
      <c r="O36" s="37" t="s">
        <v>84</v>
      </c>
      <c r="P36" s="37" t="s">
        <v>84</v>
      </c>
      <c r="Q36" s="37" t="s">
        <v>84</v>
      </c>
      <c r="R36" s="37" t="s">
        <v>84</v>
      </c>
      <c r="S36" s="37"/>
      <c r="T36" s="37"/>
      <c r="U36" s="37" t="s">
        <v>94</v>
      </c>
      <c r="V36" s="37" t="s">
        <v>94</v>
      </c>
      <c r="W36" s="37"/>
      <c r="X36" s="37"/>
      <c r="Y36" s="37"/>
      <c r="Z36" s="37"/>
      <c r="AA36" s="37"/>
      <c r="AB36" s="37"/>
      <c r="AC36" s="37"/>
      <c r="AD36" s="37"/>
      <c r="AE36" s="37"/>
      <c r="AF36" s="37" t="s">
        <v>83</v>
      </c>
      <c r="AG36" s="37"/>
      <c r="AH36" s="37"/>
      <c r="AI36" s="37"/>
      <c r="AJ36" s="37"/>
      <c r="AK36" s="37"/>
      <c r="AL36" s="37"/>
      <c r="AM36" s="37"/>
      <c r="AN36" s="37"/>
      <c r="AO36" s="37"/>
      <c r="AP36" s="125"/>
    </row>
    <row r="37" spans="1:42" s="60" customFormat="1" ht="22.5" customHeight="1" x14ac:dyDescent="0.25">
      <c r="A37" s="223"/>
      <c r="B37" s="6" t="s">
        <v>34</v>
      </c>
      <c r="C37" s="7">
        <v>40</v>
      </c>
      <c r="D37" s="86" t="s">
        <v>325</v>
      </c>
      <c r="E37" s="105">
        <v>5610</v>
      </c>
      <c r="F37" s="187">
        <v>30899</v>
      </c>
      <c r="G37" s="238" t="s">
        <v>264</v>
      </c>
      <c r="H37" s="71">
        <v>43633</v>
      </c>
      <c r="I37" s="71">
        <v>43752</v>
      </c>
      <c r="J37" s="71">
        <v>44274</v>
      </c>
      <c r="K37" s="37"/>
      <c r="L37" s="37"/>
      <c r="M37" s="37"/>
      <c r="N37" s="37" t="s">
        <v>94</v>
      </c>
      <c r="O37" s="37" t="s">
        <v>94</v>
      </c>
      <c r="P37" s="37" t="s">
        <v>94</v>
      </c>
      <c r="Q37" s="37" t="s">
        <v>94</v>
      </c>
      <c r="R37" s="37" t="s">
        <v>94</v>
      </c>
      <c r="S37" s="16" t="s">
        <v>324</v>
      </c>
      <c r="T37" s="37"/>
      <c r="U37" s="37"/>
      <c r="V37" s="37"/>
      <c r="W37" s="37"/>
      <c r="X37" s="37"/>
      <c r="Y37" s="37"/>
      <c r="Z37" s="37"/>
      <c r="AA37" s="37"/>
      <c r="AB37" s="37"/>
      <c r="AC37" s="37"/>
      <c r="AD37" s="37"/>
      <c r="AE37" s="37"/>
      <c r="AF37" s="37"/>
      <c r="AG37" s="37"/>
      <c r="AH37" s="37"/>
      <c r="AI37" s="37"/>
      <c r="AJ37" s="37"/>
      <c r="AK37" s="37"/>
      <c r="AL37" s="37"/>
      <c r="AM37" s="37"/>
      <c r="AN37" s="37"/>
      <c r="AO37" s="37"/>
      <c r="AP37" s="125"/>
    </row>
    <row r="38" spans="1:42" s="60" customFormat="1" ht="22.5" customHeight="1" x14ac:dyDescent="0.25">
      <c r="A38" s="223">
        <v>361241</v>
      </c>
      <c r="B38" s="6">
        <v>11</v>
      </c>
      <c r="C38" s="99">
        <v>123</v>
      </c>
      <c r="D38" s="32" t="s">
        <v>41</v>
      </c>
      <c r="E38" s="106">
        <v>5398</v>
      </c>
      <c r="F38" s="187">
        <v>28471</v>
      </c>
      <c r="G38" s="238" t="s">
        <v>265</v>
      </c>
      <c r="H38" s="71">
        <v>43654</v>
      </c>
      <c r="I38" s="71">
        <v>43724</v>
      </c>
      <c r="J38" s="71">
        <v>44274</v>
      </c>
      <c r="K38" s="37"/>
      <c r="L38" s="37"/>
      <c r="M38" s="37"/>
      <c r="N38" s="37" t="s">
        <v>84</v>
      </c>
      <c r="O38" s="37" t="s">
        <v>84</v>
      </c>
      <c r="P38" s="37" t="s">
        <v>94</v>
      </c>
      <c r="Q38" s="37" t="s">
        <v>94</v>
      </c>
      <c r="R38" s="37" t="s">
        <v>94</v>
      </c>
      <c r="S38" s="37"/>
      <c r="T38" s="37"/>
      <c r="U38" s="37" t="s">
        <v>94</v>
      </c>
      <c r="V38" s="37" t="s">
        <v>94</v>
      </c>
      <c r="W38" s="37"/>
      <c r="X38" s="37"/>
      <c r="Y38" s="37"/>
      <c r="Z38" s="37"/>
      <c r="AA38" s="37"/>
      <c r="AB38" s="37"/>
      <c r="AC38" s="37"/>
      <c r="AD38" s="37"/>
      <c r="AE38" s="37"/>
      <c r="AF38" s="37" t="s">
        <v>83</v>
      </c>
      <c r="AG38" s="37"/>
      <c r="AH38" s="37"/>
      <c r="AI38" s="37"/>
      <c r="AJ38" s="37"/>
      <c r="AK38" s="37"/>
      <c r="AL38" s="37"/>
      <c r="AM38" s="37"/>
      <c r="AN38" s="37"/>
      <c r="AO38" s="37"/>
      <c r="AP38" s="125"/>
    </row>
    <row r="39" spans="1:42" s="60" customFormat="1" ht="22.5" customHeight="1" x14ac:dyDescent="0.25">
      <c r="A39" s="223">
        <v>361241</v>
      </c>
      <c r="B39" s="6">
        <v>4</v>
      </c>
      <c r="C39" s="7">
        <v>68</v>
      </c>
      <c r="D39" s="41" t="s">
        <v>42</v>
      </c>
      <c r="E39" s="76">
        <v>3702</v>
      </c>
      <c r="F39" s="185">
        <v>35244</v>
      </c>
      <c r="G39" s="238" t="s">
        <v>266</v>
      </c>
      <c r="H39" s="71"/>
      <c r="I39" s="71">
        <v>43430</v>
      </c>
      <c r="J39" s="71">
        <v>44064</v>
      </c>
      <c r="K39" s="37"/>
      <c r="L39" s="37"/>
      <c r="M39" s="37"/>
      <c r="N39" s="37" t="s">
        <v>84</v>
      </c>
      <c r="O39" s="37" t="s">
        <v>94</v>
      </c>
      <c r="P39" s="37" t="s">
        <v>91</v>
      </c>
      <c r="Q39" s="37" t="s">
        <v>94</v>
      </c>
      <c r="R39" s="37" t="s">
        <v>94</v>
      </c>
      <c r="S39" s="37"/>
      <c r="T39" s="37"/>
      <c r="U39" s="37" t="s">
        <v>94</v>
      </c>
      <c r="V39" s="37" t="s">
        <v>94</v>
      </c>
      <c r="W39" s="37"/>
      <c r="X39" s="37"/>
      <c r="Y39" s="37"/>
      <c r="Z39" s="37"/>
      <c r="AA39" s="37"/>
      <c r="AB39" s="37"/>
      <c r="AC39" s="37"/>
      <c r="AD39" s="37"/>
      <c r="AE39" s="37"/>
      <c r="AF39" s="37" t="s">
        <v>83</v>
      </c>
      <c r="AG39" s="37"/>
      <c r="AH39" s="37"/>
      <c r="AI39" s="37"/>
      <c r="AJ39" s="37"/>
      <c r="AK39" s="37"/>
      <c r="AL39" s="37"/>
      <c r="AM39" s="37"/>
      <c r="AN39" s="37"/>
      <c r="AO39" s="37"/>
      <c r="AP39" s="125"/>
    </row>
    <row r="40" spans="1:42" s="60" customFormat="1" ht="22.5" customHeight="1" x14ac:dyDescent="0.25">
      <c r="A40" s="223">
        <v>361241</v>
      </c>
      <c r="B40" s="6">
        <v>4</v>
      </c>
      <c r="C40" s="10">
        <v>66</v>
      </c>
      <c r="D40" s="41" t="s">
        <v>43</v>
      </c>
      <c r="E40" s="76">
        <v>3340</v>
      </c>
      <c r="F40" s="185">
        <v>31397</v>
      </c>
      <c r="G40" s="238" t="s">
        <v>267</v>
      </c>
      <c r="H40" s="71">
        <v>43430</v>
      </c>
      <c r="I40" s="71">
        <v>43488</v>
      </c>
      <c r="J40" s="71">
        <v>44064</v>
      </c>
      <c r="K40" s="37"/>
      <c r="L40" s="37"/>
      <c r="M40" s="37"/>
      <c r="N40" s="37" t="s">
        <v>84</v>
      </c>
      <c r="O40" s="37" t="s">
        <v>94</v>
      </c>
      <c r="P40" s="37" t="s">
        <v>94</v>
      </c>
      <c r="Q40" s="37" t="s">
        <v>94</v>
      </c>
      <c r="R40" s="37" t="s">
        <v>94</v>
      </c>
      <c r="S40" s="37"/>
      <c r="T40" s="37"/>
      <c r="U40" s="37" t="s">
        <v>94</v>
      </c>
      <c r="V40" s="37" t="s">
        <v>94</v>
      </c>
      <c r="W40" s="37"/>
      <c r="X40" s="37"/>
      <c r="Y40" s="37"/>
      <c r="Z40" s="37"/>
      <c r="AA40" s="37"/>
      <c r="AB40" s="37"/>
      <c r="AC40" s="37"/>
      <c r="AD40" s="37"/>
      <c r="AE40" s="37"/>
      <c r="AF40" s="37" t="s">
        <v>83</v>
      </c>
      <c r="AG40" s="37"/>
      <c r="AH40" s="37"/>
      <c r="AI40" s="37"/>
      <c r="AJ40" s="37"/>
      <c r="AK40" s="37"/>
      <c r="AL40" s="37"/>
      <c r="AM40" s="37"/>
      <c r="AN40" s="37"/>
      <c r="AO40" s="37"/>
      <c r="AP40" s="125"/>
    </row>
    <row r="41" spans="1:42" s="60" customFormat="1" ht="22.5" customHeight="1" x14ac:dyDescent="0.25">
      <c r="A41" s="223">
        <v>361241</v>
      </c>
      <c r="B41" s="6">
        <v>12</v>
      </c>
      <c r="C41" s="7">
        <v>53</v>
      </c>
      <c r="D41" s="97" t="s">
        <v>88</v>
      </c>
      <c r="E41" s="76">
        <v>3728</v>
      </c>
      <c r="F41" s="185">
        <v>35193</v>
      </c>
      <c r="G41" s="238" t="s">
        <v>268</v>
      </c>
      <c r="H41" s="71">
        <v>43724</v>
      </c>
      <c r="I41" s="71">
        <v>43843</v>
      </c>
      <c r="J41" s="71">
        <v>44358</v>
      </c>
      <c r="K41" s="37"/>
      <c r="L41" s="37"/>
      <c r="M41" s="37"/>
      <c r="N41" s="37" t="s">
        <v>84</v>
      </c>
      <c r="O41" s="37" t="s">
        <v>84</v>
      </c>
      <c r="P41" s="37" t="s">
        <v>84</v>
      </c>
      <c r="Q41" s="37" t="s">
        <v>84</v>
      </c>
      <c r="R41" s="37" t="s">
        <v>84</v>
      </c>
      <c r="S41" s="37"/>
      <c r="T41" s="37"/>
      <c r="U41" s="37" t="s">
        <v>94</v>
      </c>
      <c r="V41" s="16" t="s">
        <v>93</v>
      </c>
      <c r="W41" s="37" t="s">
        <v>94</v>
      </c>
      <c r="X41" s="16" t="s">
        <v>93</v>
      </c>
      <c r="Y41" s="37"/>
      <c r="Z41" s="37"/>
      <c r="AA41" s="37"/>
      <c r="AB41" s="37"/>
      <c r="AC41" s="37"/>
      <c r="AD41" s="37"/>
      <c r="AE41" s="37"/>
      <c r="AF41" s="37" t="s">
        <v>83</v>
      </c>
      <c r="AG41" s="37"/>
      <c r="AH41" s="37"/>
      <c r="AI41" s="37"/>
      <c r="AJ41" s="37"/>
      <c r="AK41" s="37"/>
      <c r="AL41" s="37"/>
      <c r="AM41" s="37"/>
      <c r="AN41" s="37"/>
      <c r="AO41" s="37"/>
      <c r="AP41" s="125"/>
    </row>
    <row r="42" spans="1:42" s="60" customFormat="1" ht="22.5" customHeight="1" x14ac:dyDescent="0.25">
      <c r="A42" s="223">
        <v>361241</v>
      </c>
      <c r="B42" s="6">
        <v>14</v>
      </c>
      <c r="C42" s="7">
        <v>62</v>
      </c>
      <c r="D42" s="32" t="s">
        <v>173</v>
      </c>
      <c r="E42" s="81">
        <v>4081</v>
      </c>
      <c r="F42" s="185">
        <v>37201</v>
      </c>
      <c r="G42" s="238" t="s">
        <v>304</v>
      </c>
      <c r="H42" s="71">
        <v>43864</v>
      </c>
      <c r="I42" s="71">
        <v>43963</v>
      </c>
      <c r="J42" s="71">
        <v>44498</v>
      </c>
      <c r="K42" s="37"/>
      <c r="L42" s="37"/>
      <c r="M42" s="37"/>
      <c r="N42" s="16" t="s">
        <v>326</v>
      </c>
      <c r="O42" s="37"/>
      <c r="P42" s="37"/>
      <c r="Q42" s="37"/>
      <c r="R42" s="37"/>
      <c r="S42" s="37"/>
      <c r="T42" s="37"/>
      <c r="U42" s="37"/>
      <c r="V42" s="37" t="s">
        <v>84</v>
      </c>
      <c r="W42" s="37" t="s">
        <v>84</v>
      </c>
      <c r="X42" s="37" t="s">
        <v>84</v>
      </c>
      <c r="Y42" s="37" t="s">
        <v>84</v>
      </c>
      <c r="Z42" s="37"/>
      <c r="AA42" s="37"/>
      <c r="AB42" s="37"/>
      <c r="AC42" s="37"/>
      <c r="AD42" s="37"/>
      <c r="AE42" s="37"/>
      <c r="AF42" s="37" t="s">
        <v>83</v>
      </c>
      <c r="AG42" s="37"/>
      <c r="AH42" s="37"/>
      <c r="AI42" s="37"/>
      <c r="AJ42" s="37"/>
      <c r="AK42" s="37"/>
      <c r="AL42" s="37"/>
      <c r="AM42" s="37"/>
      <c r="AN42" s="37"/>
      <c r="AO42" s="37"/>
      <c r="AP42" s="125"/>
    </row>
    <row r="43" spans="1:42" s="60" customFormat="1" ht="22.5" customHeight="1" x14ac:dyDescent="0.25">
      <c r="A43" s="223">
        <v>361241</v>
      </c>
      <c r="B43" s="6">
        <v>6</v>
      </c>
      <c r="C43" s="8">
        <v>106</v>
      </c>
      <c r="D43" s="41" t="s">
        <v>44</v>
      </c>
      <c r="E43" s="81">
        <v>3357</v>
      </c>
      <c r="F43" s="186">
        <v>31769</v>
      </c>
      <c r="G43" s="238" t="s">
        <v>269</v>
      </c>
      <c r="H43" s="71">
        <v>43489</v>
      </c>
      <c r="I43" s="71">
        <v>43521</v>
      </c>
      <c r="J43" s="71">
        <v>44127</v>
      </c>
      <c r="K43" s="37"/>
      <c r="L43" s="37"/>
      <c r="M43" s="37"/>
      <c r="N43" s="37" t="s">
        <v>84</v>
      </c>
      <c r="O43" s="37" t="s">
        <v>84</v>
      </c>
      <c r="P43" s="37" t="s">
        <v>94</v>
      </c>
      <c r="Q43" s="37" t="s">
        <v>94</v>
      </c>
      <c r="R43" s="37" t="s">
        <v>94</v>
      </c>
      <c r="S43" s="37"/>
      <c r="T43" s="37"/>
      <c r="U43" s="37" t="s">
        <v>94</v>
      </c>
      <c r="V43" s="37" t="s">
        <v>94</v>
      </c>
      <c r="W43" s="37" t="s">
        <v>94</v>
      </c>
      <c r="X43" s="37"/>
      <c r="Y43" s="37"/>
      <c r="Z43" s="37"/>
      <c r="AA43" s="37"/>
      <c r="AB43" s="37"/>
      <c r="AC43" s="37"/>
      <c r="AD43" s="37"/>
      <c r="AE43" s="37"/>
      <c r="AF43" s="37" t="s">
        <v>83</v>
      </c>
      <c r="AG43" s="37"/>
      <c r="AH43" s="37"/>
      <c r="AI43" s="37"/>
      <c r="AJ43" s="37"/>
      <c r="AK43" s="37"/>
      <c r="AL43" s="37"/>
      <c r="AM43" s="37"/>
      <c r="AN43" s="37"/>
      <c r="AO43" s="37"/>
      <c r="AP43" s="125"/>
    </row>
    <row r="44" spans="1:42" s="60" customFormat="1" ht="22.5" customHeight="1" x14ac:dyDescent="0.25">
      <c r="A44" s="223">
        <v>361241</v>
      </c>
      <c r="B44" s="6">
        <v>14</v>
      </c>
      <c r="C44" s="7">
        <v>64</v>
      </c>
      <c r="D44" s="32" t="s">
        <v>201</v>
      </c>
      <c r="E44" s="81">
        <v>3222</v>
      </c>
      <c r="F44" s="185">
        <v>25319</v>
      </c>
      <c r="G44" s="238" t="s">
        <v>305</v>
      </c>
      <c r="H44" s="71">
        <v>43864</v>
      </c>
      <c r="I44" s="71">
        <v>43963</v>
      </c>
      <c r="J44" s="71">
        <v>44498</v>
      </c>
      <c r="K44" s="37"/>
      <c r="L44" s="37"/>
      <c r="M44" s="37"/>
      <c r="N44" s="16" t="s">
        <v>326</v>
      </c>
      <c r="O44" s="37"/>
      <c r="P44" s="37"/>
      <c r="Q44" s="37"/>
      <c r="R44" s="37"/>
      <c r="S44" s="37"/>
      <c r="T44" s="37"/>
      <c r="U44" s="37"/>
      <c r="V44" s="37" t="s">
        <v>84</v>
      </c>
      <c r="W44" s="37" t="s">
        <v>84</v>
      </c>
      <c r="X44" s="37" t="s">
        <v>84</v>
      </c>
      <c r="Y44" s="37" t="s">
        <v>84</v>
      </c>
      <c r="Z44" s="37"/>
      <c r="AA44" s="37"/>
      <c r="AB44" s="37"/>
      <c r="AC44" s="37"/>
      <c r="AD44" s="37"/>
      <c r="AE44" s="37"/>
      <c r="AF44" s="37" t="s">
        <v>83</v>
      </c>
      <c r="AG44" s="37"/>
      <c r="AH44" s="37"/>
      <c r="AI44" s="37"/>
      <c r="AJ44" s="37"/>
      <c r="AK44" s="37"/>
      <c r="AL44" s="37"/>
      <c r="AM44" s="37"/>
      <c r="AN44" s="37"/>
      <c r="AO44" s="37"/>
      <c r="AP44" s="125"/>
    </row>
    <row r="45" spans="1:42" s="60" customFormat="1" ht="22.5" customHeight="1" x14ac:dyDescent="0.25">
      <c r="A45" s="223">
        <v>361241</v>
      </c>
      <c r="B45" s="6">
        <v>7</v>
      </c>
      <c r="C45" s="7">
        <v>118</v>
      </c>
      <c r="D45" s="32" t="s">
        <v>45</v>
      </c>
      <c r="E45" s="68">
        <v>5665</v>
      </c>
      <c r="F45" s="185">
        <v>31479</v>
      </c>
      <c r="G45" s="238" t="s">
        <v>270</v>
      </c>
      <c r="H45" s="71">
        <v>43640</v>
      </c>
      <c r="I45" s="71">
        <v>43724</v>
      </c>
      <c r="J45" s="71">
        <v>44274</v>
      </c>
      <c r="K45" s="37"/>
      <c r="L45" s="37"/>
      <c r="M45" s="37"/>
      <c r="N45" s="37" t="s">
        <v>84</v>
      </c>
      <c r="O45" s="37" t="s">
        <v>84</v>
      </c>
      <c r="P45" s="37" t="s">
        <v>94</v>
      </c>
      <c r="Q45" s="37" t="s">
        <v>94</v>
      </c>
      <c r="R45" s="37" t="s">
        <v>94</v>
      </c>
      <c r="S45" s="37"/>
      <c r="T45" s="37"/>
      <c r="U45" s="37" t="s">
        <v>94</v>
      </c>
      <c r="V45" s="37" t="s">
        <v>94</v>
      </c>
      <c r="W45" s="37"/>
      <c r="X45" s="37"/>
      <c r="Y45" s="37"/>
      <c r="Z45" s="37"/>
      <c r="AA45" s="37"/>
      <c r="AB45" s="37"/>
      <c r="AC45" s="37"/>
      <c r="AD45" s="37"/>
      <c r="AE45" s="37"/>
      <c r="AF45" s="37" t="s">
        <v>83</v>
      </c>
      <c r="AG45" s="37"/>
      <c r="AH45" s="37"/>
      <c r="AI45" s="37"/>
      <c r="AJ45" s="37"/>
      <c r="AK45" s="37"/>
      <c r="AL45" s="37"/>
      <c r="AM45" s="37"/>
      <c r="AN45" s="37"/>
      <c r="AO45" s="37"/>
      <c r="AP45" s="125"/>
    </row>
    <row r="46" spans="1:42" s="60" customFormat="1" ht="22.5" customHeight="1" x14ac:dyDescent="0.25">
      <c r="A46" s="223">
        <v>361241</v>
      </c>
      <c r="B46" s="6">
        <v>12</v>
      </c>
      <c r="C46" s="7">
        <v>54</v>
      </c>
      <c r="D46" s="41" t="s">
        <v>46</v>
      </c>
      <c r="E46" s="76">
        <v>3717</v>
      </c>
      <c r="F46" s="185">
        <v>36753</v>
      </c>
      <c r="G46" s="238" t="s">
        <v>271</v>
      </c>
      <c r="H46" s="71">
        <v>43724</v>
      </c>
      <c r="I46" s="71">
        <v>43766</v>
      </c>
      <c r="J46" s="71">
        <v>44358</v>
      </c>
      <c r="K46" s="37"/>
      <c r="L46" s="37"/>
      <c r="M46" s="37"/>
      <c r="N46" s="37" t="s">
        <v>84</v>
      </c>
      <c r="O46" s="37" t="s">
        <v>84</v>
      </c>
      <c r="P46" s="37" t="s">
        <v>84</v>
      </c>
      <c r="Q46" s="37" t="s">
        <v>84</v>
      </c>
      <c r="R46" s="37" t="s">
        <v>84</v>
      </c>
      <c r="S46" s="37"/>
      <c r="T46" s="37"/>
      <c r="U46" s="37" t="s">
        <v>94</v>
      </c>
      <c r="V46" s="37" t="s">
        <v>94</v>
      </c>
      <c r="W46" s="37"/>
      <c r="X46" s="37"/>
      <c r="Y46" s="37"/>
      <c r="Z46" s="37"/>
      <c r="AA46" s="37"/>
      <c r="AB46" s="37"/>
      <c r="AC46" s="37"/>
      <c r="AD46" s="37"/>
      <c r="AE46" s="37"/>
      <c r="AF46" s="37" t="s">
        <v>83</v>
      </c>
      <c r="AG46" s="37"/>
      <c r="AH46" s="37"/>
      <c r="AI46" s="37"/>
      <c r="AJ46" s="37"/>
      <c r="AK46" s="37"/>
      <c r="AL46" s="37"/>
      <c r="AM46" s="37"/>
      <c r="AN46" s="37"/>
      <c r="AO46" s="37"/>
      <c r="AP46" s="125"/>
    </row>
    <row r="47" spans="1:42" s="60" customFormat="1" ht="22.5" customHeight="1" x14ac:dyDescent="0.25">
      <c r="A47" s="223">
        <v>361241</v>
      </c>
      <c r="B47" s="6">
        <v>13</v>
      </c>
      <c r="C47" s="7">
        <v>75</v>
      </c>
      <c r="D47" s="41" t="s">
        <v>74</v>
      </c>
      <c r="E47" s="81">
        <v>1764</v>
      </c>
      <c r="F47" s="185">
        <v>32481</v>
      </c>
      <c r="G47" s="238" t="s">
        <v>272</v>
      </c>
      <c r="H47" s="71">
        <v>43766</v>
      </c>
      <c r="I47" s="71">
        <v>43499</v>
      </c>
      <c r="J47" s="71">
        <v>44400</v>
      </c>
      <c r="K47" s="37"/>
      <c r="L47" s="37"/>
      <c r="M47" s="37"/>
      <c r="N47" s="37" t="s">
        <v>84</v>
      </c>
      <c r="O47" s="37" t="s">
        <v>84</v>
      </c>
      <c r="P47" s="37" t="s">
        <v>84</v>
      </c>
      <c r="Q47" s="37" t="s">
        <v>84</v>
      </c>
      <c r="R47" s="37" t="s">
        <v>84</v>
      </c>
      <c r="S47" s="37"/>
      <c r="T47" s="37"/>
      <c r="U47" s="37" t="s">
        <v>94</v>
      </c>
      <c r="V47" s="37" t="s">
        <v>83</v>
      </c>
      <c r="W47" s="37"/>
      <c r="X47" s="37"/>
      <c r="Y47" s="37"/>
      <c r="Z47" s="37"/>
      <c r="AA47" s="37"/>
      <c r="AB47" s="37"/>
      <c r="AC47" s="37"/>
      <c r="AD47" s="37"/>
      <c r="AE47" s="37"/>
      <c r="AF47" s="37" t="s">
        <v>83</v>
      </c>
      <c r="AG47" s="37"/>
      <c r="AH47" s="37"/>
      <c r="AI47" s="37"/>
      <c r="AJ47" s="37"/>
      <c r="AK47" s="37"/>
      <c r="AL47" s="37"/>
      <c r="AM47" s="37"/>
      <c r="AN47" s="37"/>
      <c r="AO47" s="37"/>
      <c r="AP47" s="125"/>
    </row>
    <row r="48" spans="1:42" s="60" customFormat="1" ht="22.5" customHeight="1" x14ac:dyDescent="0.25">
      <c r="A48" s="223">
        <v>361241</v>
      </c>
      <c r="B48" s="6">
        <v>12</v>
      </c>
      <c r="C48" s="7">
        <v>61</v>
      </c>
      <c r="D48" s="41" t="s">
        <v>50</v>
      </c>
      <c r="E48" s="108">
        <v>3359</v>
      </c>
      <c r="F48" s="185">
        <v>30287</v>
      </c>
      <c r="G48" s="238" t="s">
        <v>273</v>
      </c>
      <c r="H48" s="71">
        <v>43724</v>
      </c>
      <c r="I48" s="71">
        <v>43766</v>
      </c>
      <c r="J48" s="71">
        <v>44358</v>
      </c>
      <c r="K48" s="37"/>
      <c r="L48" s="37"/>
      <c r="M48" s="37"/>
      <c r="N48" s="37" t="s">
        <v>84</v>
      </c>
      <c r="O48" s="37" t="s">
        <v>84</v>
      </c>
      <c r="P48" s="37" t="s">
        <v>84</v>
      </c>
      <c r="Q48" s="37" t="s">
        <v>84</v>
      </c>
      <c r="R48" s="37" t="s">
        <v>84</v>
      </c>
      <c r="S48" s="37"/>
      <c r="T48" s="37"/>
      <c r="U48" s="37" t="s">
        <v>94</v>
      </c>
      <c r="V48" s="37" t="s">
        <v>94</v>
      </c>
      <c r="W48" s="37"/>
      <c r="X48" s="37"/>
      <c r="Y48" s="37"/>
      <c r="Z48" s="37"/>
      <c r="AA48" s="37"/>
      <c r="AB48" s="37"/>
      <c r="AC48" s="37"/>
      <c r="AD48" s="37"/>
      <c r="AE48" s="37"/>
      <c r="AF48" s="37" t="s">
        <v>83</v>
      </c>
      <c r="AG48" s="37"/>
      <c r="AH48" s="37"/>
      <c r="AI48" s="37"/>
      <c r="AJ48" s="37"/>
      <c r="AK48" s="37"/>
      <c r="AL48" s="37"/>
      <c r="AM48" s="37"/>
      <c r="AN48" s="37"/>
      <c r="AO48" s="37"/>
      <c r="AP48" s="125"/>
    </row>
    <row r="49" spans="1:42" s="60" customFormat="1" ht="22.5" customHeight="1" x14ac:dyDescent="0.25">
      <c r="A49" s="223">
        <v>361241</v>
      </c>
      <c r="B49" s="6">
        <v>12</v>
      </c>
      <c r="C49" s="7">
        <v>47</v>
      </c>
      <c r="D49" s="41" t="s">
        <v>49</v>
      </c>
      <c r="E49" s="68">
        <v>4926</v>
      </c>
      <c r="F49" s="185">
        <v>35735</v>
      </c>
      <c r="G49" s="238" t="s">
        <v>274</v>
      </c>
      <c r="H49" s="71">
        <v>43731</v>
      </c>
      <c r="I49" s="71">
        <v>43766</v>
      </c>
      <c r="J49" s="71">
        <v>44358</v>
      </c>
      <c r="K49" s="37"/>
      <c r="L49" s="37"/>
      <c r="M49" s="37"/>
      <c r="N49" s="37" t="s">
        <v>84</v>
      </c>
      <c r="O49" s="37" t="s">
        <v>84</v>
      </c>
      <c r="P49" s="37" t="s">
        <v>84</v>
      </c>
      <c r="Q49" s="37" t="s">
        <v>84</v>
      </c>
      <c r="R49" s="37" t="s">
        <v>84</v>
      </c>
      <c r="S49" s="37"/>
      <c r="T49" s="37"/>
      <c r="U49" s="37" t="s">
        <v>94</v>
      </c>
      <c r="V49" s="37" t="s">
        <v>94</v>
      </c>
      <c r="W49" s="37"/>
      <c r="X49" s="37"/>
      <c r="Y49" s="37"/>
      <c r="Z49" s="37"/>
      <c r="AA49" s="37"/>
      <c r="AB49" s="37"/>
      <c r="AC49" s="37"/>
      <c r="AD49" s="37"/>
      <c r="AE49" s="37"/>
      <c r="AF49" s="37" t="s">
        <v>83</v>
      </c>
      <c r="AG49" s="37"/>
      <c r="AH49" s="37"/>
      <c r="AI49" s="37"/>
      <c r="AJ49" s="37"/>
      <c r="AK49" s="37"/>
      <c r="AL49" s="37"/>
      <c r="AM49" s="37"/>
      <c r="AN49" s="37"/>
      <c r="AO49" s="37"/>
      <c r="AP49" s="125"/>
    </row>
    <row r="50" spans="1:42" s="60" customFormat="1" ht="22.5" customHeight="1" x14ac:dyDescent="0.25">
      <c r="A50" s="223">
        <v>361241</v>
      </c>
      <c r="B50" s="6">
        <v>7</v>
      </c>
      <c r="C50" s="8">
        <v>43</v>
      </c>
      <c r="D50" s="41" t="s">
        <v>52</v>
      </c>
      <c r="E50" s="81">
        <v>4058</v>
      </c>
      <c r="F50" s="185">
        <v>33519</v>
      </c>
      <c r="G50" s="238" t="s">
        <v>275</v>
      </c>
      <c r="H50" s="71">
        <v>43549</v>
      </c>
      <c r="I50" s="71">
        <v>43578</v>
      </c>
      <c r="J50" s="71">
        <v>44183</v>
      </c>
      <c r="K50" s="37"/>
      <c r="L50" s="37"/>
      <c r="M50" s="37"/>
      <c r="N50" s="37" t="s">
        <v>84</v>
      </c>
      <c r="O50" s="37" t="s">
        <v>84</v>
      </c>
      <c r="P50" s="37" t="s">
        <v>94</v>
      </c>
      <c r="Q50" s="37" t="s">
        <v>94</v>
      </c>
      <c r="R50" s="37" t="s">
        <v>94</v>
      </c>
      <c r="S50" s="37"/>
      <c r="T50" s="37"/>
      <c r="U50" s="37" t="s">
        <v>94</v>
      </c>
      <c r="V50" s="37" t="s">
        <v>94</v>
      </c>
      <c r="W50" s="96" t="s">
        <v>107</v>
      </c>
      <c r="X50" s="37"/>
      <c r="Y50" s="37"/>
      <c r="Z50" s="37"/>
      <c r="AA50" s="37"/>
      <c r="AB50" s="37"/>
      <c r="AC50" s="37"/>
      <c r="AD50" s="37"/>
      <c r="AE50" s="37"/>
      <c r="AF50" s="37" t="s">
        <v>83</v>
      </c>
      <c r="AG50" s="37"/>
      <c r="AH50" s="37"/>
      <c r="AI50" s="37"/>
      <c r="AJ50" s="37"/>
      <c r="AK50" s="37"/>
      <c r="AL50" s="37"/>
      <c r="AM50" s="37"/>
      <c r="AN50" s="37"/>
      <c r="AO50" s="37"/>
      <c r="AP50" s="125"/>
    </row>
    <row r="51" spans="1:42" s="60" customFormat="1" ht="22.5" customHeight="1" x14ac:dyDescent="0.25">
      <c r="A51" s="223">
        <v>361241</v>
      </c>
      <c r="B51" s="6">
        <v>12</v>
      </c>
      <c r="C51" s="7">
        <v>117</v>
      </c>
      <c r="D51" s="41" t="s">
        <v>53</v>
      </c>
      <c r="E51" s="76">
        <v>6218</v>
      </c>
      <c r="F51" s="185">
        <v>31274</v>
      </c>
      <c r="G51" s="238" t="s">
        <v>276</v>
      </c>
      <c r="H51" s="71">
        <v>43724</v>
      </c>
      <c r="I51" s="71">
        <v>43766</v>
      </c>
      <c r="J51" s="71">
        <v>44358</v>
      </c>
      <c r="K51" s="37"/>
      <c r="L51" s="37"/>
      <c r="M51" s="37"/>
      <c r="N51" s="37" t="s">
        <v>84</v>
      </c>
      <c r="O51" s="37" t="s">
        <v>84</v>
      </c>
      <c r="P51" s="37" t="s">
        <v>84</v>
      </c>
      <c r="Q51" s="37" t="s">
        <v>84</v>
      </c>
      <c r="R51" s="37" t="s">
        <v>84</v>
      </c>
      <c r="S51" s="37"/>
      <c r="T51" s="37"/>
      <c r="U51" s="37" t="s">
        <v>94</v>
      </c>
      <c r="V51" s="37" t="s">
        <v>91</v>
      </c>
      <c r="W51" s="37" t="s">
        <v>91</v>
      </c>
      <c r="X51" s="37" t="s">
        <v>91</v>
      </c>
      <c r="Y51" s="37" t="s">
        <v>96</v>
      </c>
      <c r="Z51" s="37"/>
      <c r="AA51" s="37"/>
      <c r="AB51" s="37" t="s">
        <v>83</v>
      </c>
      <c r="AC51" s="37" t="s">
        <v>83</v>
      </c>
      <c r="AD51" s="37"/>
      <c r="AE51" s="37"/>
      <c r="AF51" s="37" t="s">
        <v>83</v>
      </c>
      <c r="AG51" s="37"/>
      <c r="AH51" s="37"/>
      <c r="AI51" s="37"/>
      <c r="AJ51" s="37"/>
      <c r="AK51" s="37"/>
      <c r="AL51" s="37"/>
      <c r="AM51" s="37"/>
      <c r="AN51" s="37"/>
      <c r="AO51" s="37"/>
      <c r="AP51" s="125"/>
    </row>
    <row r="52" spans="1:42" s="60" customFormat="1" ht="22.5" customHeight="1" x14ac:dyDescent="0.25">
      <c r="A52" s="223">
        <v>361241</v>
      </c>
      <c r="B52" s="6" t="s">
        <v>31</v>
      </c>
      <c r="C52" s="7">
        <v>63</v>
      </c>
      <c r="D52" s="41" t="s">
        <v>54</v>
      </c>
      <c r="E52" s="107">
        <v>2957</v>
      </c>
      <c r="F52" s="70">
        <v>32460</v>
      </c>
      <c r="G52" s="238" t="s">
        <v>277</v>
      </c>
      <c r="H52" s="71">
        <v>43353</v>
      </c>
      <c r="I52" s="71">
        <v>43390</v>
      </c>
      <c r="J52" s="71">
        <v>43987</v>
      </c>
      <c r="K52" s="37"/>
      <c r="L52" s="37"/>
      <c r="M52" s="37"/>
      <c r="N52" s="37" t="s">
        <v>84</v>
      </c>
      <c r="O52" s="37" t="s">
        <v>94</v>
      </c>
      <c r="P52" s="37" t="s">
        <v>94</v>
      </c>
      <c r="Q52" s="37" t="s">
        <v>94</v>
      </c>
      <c r="R52" s="37" t="s">
        <v>94</v>
      </c>
      <c r="S52" s="37"/>
      <c r="T52" s="37"/>
      <c r="U52" s="37" t="s">
        <v>94</v>
      </c>
      <c r="V52" s="37" t="s">
        <v>94</v>
      </c>
      <c r="W52" s="37"/>
      <c r="X52" s="37"/>
      <c r="Y52" s="37"/>
      <c r="Z52" s="37"/>
      <c r="AA52" s="37"/>
      <c r="AB52" s="37"/>
      <c r="AC52" s="37"/>
      <c r="AD52" s="37"/>
      <c r="AE52" s="37"/>
      <c r="AF52" s="37" t="s">
        <v>83</v>
      </c>
      <c r="AG52" s="37"/>
      <c r="AH52" s="37"/>
      <c r="AI52" s="37"/>
      <c r="AJ52" s="37"/>
      <c r="AK52" s="37"/>
      <c r="AL52" s="37"/>
      <c r="AM52" s="37"/>
      <c r="AN52" s="37"/>
      <c r="AO52" s="37"/>
      <c r="AP52" s="125"/>
    </row>
    <row r="53" spans="1:42" s="60" customFormat="1" ht="22.5" customHeight="1" x14ac:dyDescent="0.25">
      <c r="A53" s="223">
        <v>361241</v>
      </c>
      <c r="B53" s="6">
        <v>13</v>
      </c>
      <c r="C53" s="7">
        <v>73</v>
      </c>
      <c r="D53" s="41" t="s">
        <v>55</v>
      </c>
      <c r="E53" s="76">
        <v>6062</v>
      </c>
      <c r="F53" s="185">
        <v>28469</v>
      </c>
      <c r="G53" s="238" t="s">
        <v>278</v>
      </c>
      <c r="H53" s="71"/>
      <c r="I53" s="71">
        <v>43780</v>
      </c>
      <c r="J53" s="71">
        <v>44400</v>
      </c>
      <c r="K53" s="37"/>
      <c r="L53" s="37"/>
      <c r="M53" s="37"/>
      <c r="N53" s="37" t="s">
        <v>84</v>
      </c>
      <c r="O53" s="37" t="s">
        <v>84</v>
      </c>
      <c r="P53" s="37" t="s">
        <v>84</v>
      </c>
      <c r="Q53" s="37" t="s">
        <v>84</v>
      </c>
      <c r="R53" s="37" t="s">
        <v>84</v>
      </c>
      <c r="S53" s="37"/>
      <c r="T53" s="37"/>
      <c r="U53" s="37" t="s">
        <v>94</v>
      </c>
      <c r="V53" s="37" t="s">
        <v>94</v>
      </c>
      <c r="W53" s="37"/>
      <c r="X53" s="37"/>
      <c r="Y53" s="37"/>
      <c r="Z53" s="37"/>
      <c r="AA53" s="37"/>
      <c r="AB53" s="37"/>
      <c r="AC53" s="37"/>
      <c r="AD53" s="37"/>
      <c r="AE53" s="37"/>
      <c r="AF53" s="37" t="s">
        <v>83</v>
      </c>
      <c r="AG53" s="37"/>
      <c r="AH53" s="37"/>
      <c r="AI53" s="37"/>
      <c r="AJ53" s="37"/>
      <c r="AK53" s="37"/>
      <c r="AL53" s="37"/>
      <c r="AM53" s="37"/>
      <c r="AN53" s="37"/>
      <c r="AO53" s="37"/>
      <c r="AP53" s="125"/>
    </row>
    <row r="54" spans="1:42" s="60" customFormat="1" ht="22.5" customHeight="1" x14ac:dyDescent="0.25">
      <c r="A54" s="223">
        <v>361241</v>
      </c>
      <c r="B54" s="6">
        <v>14</v>
      </c>
      <c r="C54" s="7">
        <v>65</v>
      </c>
      <c r="D54" s="32" t="s">
        <v>177</v>
      </c>
      <c r="E54" s="81">
        <v>4156</v>
      </c>
      <c r="F54" s="185">
        <v>32821</v>
      </c>
      <c r="G54" s="238" t="s">
        <v>308</v>
      </c>
      <c r="H54" s="71">
        <v>43864</v>
      </c>
      <c r="I54" s="71">
        <v>43963</v>
      </c>
      <c r="J54" s="71">
        <v>44498</v>
      </c>
      <c r="K54" s="37"/>
      <c r="L54" s="37"/>
      <c r="M54" s="37"/>
      <c r="N54" s="16" t="s">
        <v>326</v>
      </c>
      <c r="O54" s="37"/>
      <c r="P54" s="37"/>
      <c r="Q54" s="37"/>
      <c r="R54" s="37"/>
      <c r="S54" s="37"/>
      <c r="T54" s="37"/>
      <c r="U54" s="37"/>
      <c r="V54" s="37" t="s">
        <v>84</v>
      </c>
      <c r="W54" s="37" t="s">
        <v>84</v>
      </c>
      <c r="X54" s="37" t="s">
        <v>84</v>
      </c>
      <c r="Y54" s="37" t="s">
        <v>84</v>
      </c>
      <c r="Z54" s="37"/>
      <c r="AA54" s="37"/>
      <c r="AB54" s="37"/>
      <c r="AC54" s="37"/>
      <c r="AD54" s="37"/>
      <c r="AE54" s="37"/>
      <c r="AF54" s="37" t="s">
        <v>83</v>
      </c>
      <c r="AG54" s="37"/>
      <c r="AH54" s="37"/>
      <c r="AI54" s="37"/>
      <c r="AJ54" s="37"/>
      <c r="AK54" s="37"/>
      <c r="AL54" s="37"/>
      <c r="AM54" s="37"/>
      <c r="AN54" s="37"/>
      <c r="AO54" s="37"/>
      <c r="AP54" s="125"/>
    </row>
    <row r="55" spans="1:42" s="60" customFormat="1" ht="22.5" customHeight="1" x14ac:dyDescent="0.25">
      <c r="A55" s="223">
        <v>361241</v>
      </c>
      <c r="B55" s="6">
        <v>7</v>
      </c>
      <c r="C55" s="7">
        <v>21</v>
      </c>
      <c r="D55" s="41" t="s">
        <v>56</v>
      </c>
      <c r="E55" s="81">
        <v>3106</v>
      </c>
      <c r="F55" s="185">
        <v>35057</v>
      </c>
      <c r="G55" s="238" t="s">
        <v>279</v>
      </c>
      <c r="H55" s="71">
        <v>43521</v>
      </c>
      <c r="I55" s="71">
        <v>43578</v>
      </c>
      <c r="J55" s="71">
        <v>44155</v>
      </c>
      <c r="K55" s="37"/>
      <c r="L55" s="37"/>
      <c r="M55" s="37"/>
      <c r="N55" s="37" t="s">
        <v>84</v>
      </c>
      <c r="O55" s="37" t="s">
        <v>84</v>
      </c>
      <c r="P55" s="37" t="s">
        <v>94</v>
      </c>
      <c r="Q55" s="37" t="s">
        <v>94</v>
      </c>
      <c r="R55" s="37" t="s">
        <v>94</v>
      </c>
      <c r="S55" s="37"/>
      <c r="T55" s="37"/>
      <c r="U55" s="37" t="s">
        <v>94</v>
      </c>
      <c r="V55" s="37" t="s">
        <v>94</v>
      </c>
      <c r="W55" s="37"/>
      <c r="X55" s="37"/>
      <c r="Y55" s="37"/>
      <c r="Z55" s="37"/>
      <c r="AA55" s="37"/>
      <c r="AB55" s="37"/>
      <c r="AC55" s="37"/>
      <c r="AD55" s="37"/>
      <c r="AE55" s="37"/>
      <c r="AF55" s="37" t="s">
        <v>83</v>
      </c>
      <c r="AG55" s="37"/>
      <c r="AH55" s="37"/>
      <c r="AI55" s="37"/>
      <c r="AJ55" s="37"/>
      <c r="AK55" s="37"/>
      <c r="AL55" s="37"/>
      <c r="AM55" s="37"/>
      <c r="AN55" s="37"/>
      <c r="AO55" s="37"/>
      <c r="AP55" s="125"/>
    </row>
    <row r="56" spans="1:42" s="60" customFormat="1" ht="22.5" customHeight="1" x14ac:dyDescent="0.25">
      <c r="A56" s="223">
        <v>361241</v>
      </c>
      <c r="B56" s="6">
        <v>6</v>
      </c>
      <c r="C56" s="99">
        <v>103</v>
      </c>
      <c r="D56" s="41" t="s">
        <v>57</v>
      </c>
      <c r="E56" s="81">
        <v>2370</v>
      </c>
      <c r="F56" s="186">
        <v>31790</v>
      </c>
      <c r="G56" s="238" t="s">
        <v>280</v>
      </c>
      <c r="H56" s="71">
        <v>43489</v>
      </c>
      <c r="I56" s="71">
        <v>43521</v>
      </c>
      <c r="J56" s="71">
        <v>44127</v>
      </c>
      <c r="K56" s="37"/>
      <c r="L56" s="37"/>
      <c r="M56" s="37"/>
      <c r="N56" s="37" t="s">
        <v>84</v>
      </c>
      <c r="O56" s="37" t="s">
        <v>84</v>
      </c>
      <c r="P56" s="37" t="s">
        <v>94</v>
      </c>
      <c r="Q56" s="37" t="s">
        <v>94</v>
      </c>
      <c r="R56" s="37" t="s">
        <v>94</v>
      </c>
      <c r="S56" s="37"/>
      <c r="T56" s="37"/>
      <c r="U56" s="37" t="s">
        <v>94</v>
      </c>
      <c r="V56" s="37" t="s">
        <v>94</v>
      </c>
      <c r="W56" s="37"/>
      <c r="X56" s="37" t="s">
        <v>94</v>
      </c>
      <c r="Y56" s="37"/>
      <c r="Z56" s="37"/>
      <c r="AA56" s="37"/>
      <c r="AB56" s="37"/>
      <c r="AC56" s="37"/>
      <c r="AD56" s="37"/>
      <c r="AE56" s="37"/>
      <c r="AF56" s="37" t="s">
        <v>83</v>
      </c>
      <c r="AG56" s="37"/>
      <c r="AH56" s="37"/>
      <c r="AI56" s="37"/>
      <c r="AJ56" s="37"/>
      <c r="AK56" s="37"/>
      <c r="AL56" s="37"/>
      <c r="AM56" s="37"/>
      <c r="AN56" s="37"/>
      <c r="AO56" s="37"/>
      <c r="AP56" s="125"/>
    </row>
    <row r="57" spans="1:42" s="60" customFormat="1" ht="22.5" customHeight="1" x14ac:dyDescent="0.25">
      <c r="A57" s="223">
        <v>361241</v>
      </c>
      <c r="B57" s="6">
        <v>6</v>
      </c>
      <c r="C57" s="99">
        <v>104</v>
      </c>
      <c r="D57" s="41" t="s">
        <v>58</v>
      </c>
      <c r="E57" s="81">
        <v>4897</v>
      </c>
      <c r="F57" s="186">
        <v>36309</v>
      </c>
      <c r="G57" s="238" t="s">
        <v>281</v>
      </c>
      <c r="H57" s="71">
        <v>43489</v>
      </c>
      <c r="I57" s="71">
        <v>43521</v>
      </c>
      <c r="J57" s="71">
        <v>44127</v>
      </c>
      <c r="K57" s="37"/>
      <c r="L57" s="37"/>
      <c r="M57" s="37"/>
      <c r="N57" s="37" t="s">
        <v>84</v>
      </c>
      <c r="O57" s="37" t="s">
        <v>84</v>
      </c>
      <c r="P57" s="37" t="s">
        <v>94</v>
      </c>
      <c r="Q57" s="37" t="s">
        <v>94</v>
      </c>
      <c r="R57" s="37" t="s">
        <v>94</v>
      </c>
      <c r="S57" s="37"/>
      <c r="T57" s="37"/>
      <c r="U57" s="37" t="s">
        <v>94</v>
      </c>
      <c r="V57" s="37" t="s">
        <v>94</v>
      </c>
      <c r="W57" s="37"/>
      <c r="X57" s="37"/>
      <c r="Y57" s="37"/>
      <c r="Z57" s="37"/>
      <c r="AA57" s="37"/>
      <c r="AB57" s="37"/>
      <c r="AC57" s="37"/>
      <c r="AD57" s="37"/>
      <c r="AE57" s="37"/>
      <c r="AF57" s="37" t="s">
        <v>83</v>
      </c>
      <c r="AG57" s="37"/>
      <c r="AH57" s="37"/>
      <c r="AI57" s="37"/>
      <c r="AJ57" s="37"/>
      <c r="AK57" s="37"/>
      <c r="AL57" s="37"/>
      <c r="AM57" s="37"/>
      <c r="AN57" s="37"/>
      <c r="AO57" s="37"/>
      <c r="AP57" s="125"/>
    </row>
    <row r="58" spans="1:42" s="60" customFormat="1" ht="22.5" customHeight="1" x14ac:dyDescent="0.25">
      <c r="A58" s="223">
        <v>361241</v>
      </c>
      <c r="B58" s="6">
        <v>4</v>
      </c>
      <c r="C58" s="7">
        <v>57</v>
      </c>
      <c r="D58" s="41" t="s">
        <v>59</v>
      </c>
      <c r="E58" s="108">
        <v>4282</v>
      </c>
      <c r="F58" s="186">
        <v>36143</v>
      </c>
      <c r="G58" s="238" t="s">
        <v>282</v>
      </c>
      <c r="H58" s="71">
        <v>43430</v>
      </c>
      <c r="I58" s="71">
        <v>43488</v>
      </c>
      <c r="J58" s="71">
        <v>44064</v>
      </c>
      <c r="K58" s="37"/>
      <c r="L58" s="37"/>
      <c r="M58" s="37"/>
      <c r="N58" s="37" t="s">
        <v>84</v>
      </c>
      <c r="O58" s="37" t="s">
        <v>94</v>
      </c>
      <c r="P58" s="37" t="s">
        <v>94</v>
      </c>
      <c r="Q58" s="37" t="s">
        <v>94</v>
      </c>
      <c r="R58" s="37" t="s">
        <v>94</v>
      </c>
      <c r="S58" s="37"/>
      <c r="T58" s="37"/>
      <c r="U58" s="37" t="s">
        <v>94</v>
      </c>
      <c r="V58" s="37" t="s">
        <v>94</v>
      </c>
      <c r="W58" s="37"/>
      <c r="X58" s="37"/>
      <c r="Y58" s="37"/>
      <c r="Z58" s="37"/>
      <c r="AA58" s="37"/>
      <c r="AB58" s="37"/>
      <c r="AC58" s="37"/>
      <c r="AD58" s="37"/>
      <c r="AE58" s="37"/>
      <c r="AF58" s="37" t="s">
        <v>83</v>
      </c>
      <c r="AG58" s="37"/>
      <c r="AH58" s="37"/>
      <c r="AI58" s="37"/>
      <c r="AJ58" s="37"/>
      <c r="AK58" s="37"/>
      <c r="AL58" s="37"/>
      <c r="AM58" s="37"/>
      <c r="AN58" s="37"/>
      <c r="AO58" s="37"/>
      <c r="AP58" s="125"/>
    </row>
    <row r="59" spans="1:42" s="60" customFormat="1" ht="22.5" customHeight="1" x14ac:dyDescent="0.25">
      <c r="A59" s="223">
        <v>361241</v>
      </c>
      <c r="B59" s="6">
        <v>9</v>
      </c>
      <c r="C59" s="9">
        <v>110</v>
      </c>
      <c r="D59" s="41" t="s">
        <v>60</v>
      </c>
      <c r="E59" s="106">
        <v>5740</v>
      </c>
      <c r="F59" s="185">
        <v>28712</v>
      </c>
      <c r="G59" s="238" t="s">
        <v>283</v>
      </c>
      <c r="H59" s="71">
        <v>43578</v>
      </c>
      <c r="I59" s="71">
        <v>43640</v>
      </c>
      <c r="J59" s="71">
        <v>44213</v>
      </c>
      <c r="K59" s="37"/>
      <c r="L59" s="37"/>
      <c r="M59" s="37"/>
      <c r="N59" s="37" t="s">
        <v>84</v>
      </c>
      <c r="O59" s="37" t="s">
        <v>84</v>
      </c>
      <c r="P59" s="37" t="s">
        <v>94</v>
      </c>
      <c r="Q59" s="37" t="s">
        <v>94</v>
      </c>
      <c r="R59" s="37" t="s">
        <v>94</v>
      </c>
      <c r="S59" s="37"/>
      <c r="T59" s="37"/>
      <c r="U59" s="37" t="s">
        <v>94</v>
      </c>
      <c r="V59" s="37" t="s">
        <v>94</v>
      </c>
      <c r="W59" s="37" t="s">
        <v>94</v>
      </c>
      <c r="X59" s="37"/>
      <c r="Y59" s="37"/>
      <c r="Z59" s="37"/>
      <c r="AA59" s="37"/>
      <c r="AB59" s="37"/>
      <c r="AC59" s="37"/>
      <c r="AD59" s="37"/>
      <c r="AE59" s="37"/>
      <c r="AF59" s="37" t="s">
        <v>83</v>
      </c>
      <c r="AG59" s="37"/>
      <c r="AH59" s="37"/>
      <c r="AI59" s="37"/>
      <c r="AJ59" s="37"/>
      <c r="AK59" s="37"/>
      <c r="AL59" s="37"/>
      <c r="AM59" s="37"/>
      <c r="AN59" s="37"/>
      <c r="AO59" s="37"/>
      <c r="AP59" s="125"/>
    </row>
    <row r="60" spans="1:42" s="60" customFormat="1" ht="22.5" customHeight="1" x14ac:dyDescent="0.25">
      <c r="A60" s="223">
        <v>361241</v>
      </c>
      <c r="B60" s="6">
        <v>12</v>
      </c>
      <c r="C60" s="7">
        <v>77</v>
      </c>
      <c r="D60" s="41" t="s">
        <v>61</v>
      </c>
      <c r="E60" s="76">
        <v>6049</v>
      </c>
      <c r="F60" s="185">
        <v>32001</v>
      </c>
      <c r="G60" s="238" t="s">
        <v>284</v>
      </c>
      <c r="H60" s="71">
        <v>43724</v>
      </c>
      <c r="I60" s="71">
        <v>43766</v>
      </c>
      <c r="J60" s="71">
        <v>44358</v>
      </c>
      <c r="K60" s="37"/>
      <c r="L60" s="37"/>
      <c r="M60" s="37"/>
      <c r="N60" s="37" t="s">
        <v>84</v>
      </c>
      <c r="O60" s="37" t="s">
        <v>84</v>
      </c>
      <c r="P60" s="37" t="s">
        <v>84</v>
      </c>
      <c r="Q60" s="37" t="s">
        <v>84</v>
      </c>
      <c r="R60" s="37" t="s">
        <v>84</v>
      </c>
      <c r="S60" s="37"/>
      <c r="T60" s="37"/>
      <c r="U60" s="37" t="s">
        <v>94</v>
      </c>
      <c r="V60" s="37" t="s">
        <v>94</v>
      </c>
      <c r="W60" s="37"/>
      <c r="X60" s="37" t="s">
        <v>91</v>
      </c>
      <c r="Y60" s="37" t="s">
        <v>91</v>
      </c>
      <c r="Z60" s="37" t="s">
        <v>91</v>
      </c>
      <c r="AA60" s="37" t="s">
        <v>96</v>
      </c>
      <c r="AB60" s="37"/>
      <c r="AC60" s="37"/>
      <c r="AD60" s="37"/>
      <c r="AE60" s="37"/>
      <c r="AF60" s="37" t="s">
        <v>83</v>
      </c>
      <c r="AG60" s="37"/>
      <c r="AH60" s="37"/>
      <c r="AI60" s="37"/>
      <c r="AJ60" s="37"/>
      <c r="AK60" s="37"/>
      <c r="AL60" s="37"/>
      <c r="AM60" s="37"/>
      <c r="AN60" s="37"/>
      <c r="AO60" s="37"/>
      <c r="AP60" s="125"/>
    </row>
    <row r="61" spans="1:42" s="60" customFormat="1" ht="22.5" customHeight="1" x14ac:dyDescent="0.25">
      <c r="A61" s="223">
        <v>361241</v>
      </c>
      <c r="B61" s="6" t="s">
        <v>34</v>
      </c>
      <c r="C61" s="7">
        <v>101</v>
      </c>
      <c r="D61" s="41" t="s">
        <v>62</v>
      </c>
      <c r="E61" s="107">
        <v>4060</v>
      </c>
      <c r="F61" s="188">
        <v>36587</v>
      </c>
      <c r="G61" s="238" t="s">
        <v>285</v>
      </c>
      <c r="H61" s="71">
        <v>43262</v>
      </c>
      <c r="I61" s="71">
        <v>43304</v>
      </c>
      <c r="J61" s="71">
        <v>44008</v>
      </c>
      <c r="K61" s="37"/>
      <c r="L61" s="37"/>
      <c r="M61" s="37"/>
      <c r="N61" s="37" t="s">
        <v>94</v>
      </c>
      <c r="O61" s="37" t="s">
        <v>94</v>
      </c>
      <c r="P61" s="37" t="s">
        <v>94</v>
      </c>
      <c r="Q61" s="37" t="s">
        <v>94</v>
      </c>
      <c r="R61" s="37" t="s">
        <v>94</v>
      </c>
      <c r="S61" s="37"/>
      <c r="T61" s="37"/>
      <c r="U61" s="88" t="s">
        <v>14</v>
      </c>
      <c r="V61" s="37" t="s">
        <v>94</v>
      </c>
      <c r="W61" s="37"/>
      <c r="X61" s="37"/>
      <c r="Y61" s="37"/>
      <c r="Z61" s="37"/>
      <c r="AA61" s="37"/>
      <c r="AB61" s="37"/>
      <c r="AC61" s="37"/>
      <c r="AD61" s="37"/>
      <c r="AE61" s="37"/>
      <c r="AF61" s="37" t="s">
        <v>83</v>
      </c>
      <c r="AG61" s="37"/>
      <c r="AH61" s="37"/>
      <c r="AI61" s="37"/>
      <c r="AJ61" s="37"/>
      <c r="AK61" s="37"/>
      <c r="AL61" s="37"/>
      <c r="AM61" s="37"/>
      <c r="AN61" s="37"/>
      <c r="AO61" s="37"/>
      <c r="AP61" s="125"/>
    </row>
    <row r="62" spans="1:42" s="60" customFormat="1" ht="22.5" customHeight="1" x14ac:dyDescent="0.25">
      <c r="A62" s="223">
        <v>361241</v>
      </c>
      <c r="B62" s="6">
        <v>12</v>
      </c>
      <c r="C62" s="7">
        <v>69</v>
      </c>
      <c r="D62" s="41" t="s">
        <v>63</v>
      </c>
      <c r="E62" s="76">
        <v>3655</v>
      </c>
      <c r="F62" s="185">
        <v>35364</v>
      </c>
      <c r="G62" s="238" t="s">
        <v>286</v>
      </c>
      <c r="H62" s="71">
        <v>43724</v>
      </c>
      <c r="I62" s="71">
        <v>43766</v>
      </c>
      <c r="J62" s="71">
        <v>44358</v>
      </c>
      <c r="K62" s="37"/>
      <c r="L62" s="37"/>
      <c r="M62" s="37"/>
      <c r="N62" s="37" t="s">
        <v>84</v>
      </c>
      <c r="O62" s="37" t="s">
        <v>84</v>
      </c>
      <c r="P62" s="37" t="s">
        <v>84</v>
      </c>
      <c r="Q62" s="37" t="s">
        <v>84</v>
      </c>
      <c r="R62" s="37" t="s">
        <v>84</v>
      </c>
      <c r="S62" s="37"/>
      <c r="T62" s="37"/>
      <c r="U62" s="37" t="s">
        <v>91</v>
      </c>
      <c r="V62" s="37" t="s">
        <v>91</v>
      </c>
      <c r="W62" s="37"/>
      <c r="X62" s="37"/>
      <c r="Y62" s="37"/>
      <c r="Z62" s="37"/>
      <c r="AA62" s="37"/>
      <c r="AB62" s="37"/>
      <c r="AC62" s="37"/>
      <c r="AD62" s="37"/>
      <c r="AE62" s="37"/>
      <c r="AF62" s="37" t="s">
        <v>83</v>
      </c>
      <c r="AG62" s="37"/>
      <c r="AH62" s="37"/>
      <c r="AI62" s="37"/>
      <c r="AJ62" s="37"/>
      <c r="AK62" s="37"/>
      <c r="AL62" s="37"/>
      <c r="AM62" s="37"/>
      <c r="AN62" s="37"/>
      <c r="AO62" s="37"/>
      <c r="AP62" s="125"/>
    </row>
    <row r="63" spans="1:42" s="60" customFormat="1" ht="22.5" customHeight="1" x14ac:dyDescent="0.25">
      <c r="A63" s="223">
        <v>361241</v>
      </c>
      <c r="B63" s="6">
        <v>4</v>
      </c>
      <c r="C63" s="7">
        <v>78</v>
      </c>
      <c r="D63" s="51" t="s">
        <v>64</v>
      </c>
      <c r="E63" s="108">
        <v>5343</v>
      </c>
      <c r="F63" s="186">
        <v>30861</v>
      </c>
      <c r="G63" s="238" t="s">
        <v>287</v>
      </c>
      <c r="H63" s="71">
        <v>43430</v>
      </c>
      <c r="I63" s="71">
        <v>43488</v>
      </c>
      <c r="J63" s="71">
        <v>44064</v>
      </c>
      <c r="K63" s="37"/>
      <c r="L63" s="37"/>
      <c r="M63" s="37"/>
      <c r="N63" s="37" t="s">
        <v>84</v>
      </c>
      <c r="O63" s="37" t="s">
        <v>94</v>
      </c>
      <c r="P63" s="37" t="s">
        <v>94</v>
      </c>
      <c r="Q63" s="37" t="s">
        <v>94</v>
      </c>
      <c r="R63" s="37" t="s">
        <v>94</v>
      </c>
      <c r="S63" s="37"/>
      <c r="T63" s="37"/>
      <c r="U63" s="37" t="s">
        <v>94</v>
      </c>
      <c r="V63" s="37" t="s">
        <v>94</v>
      </c>
      <c r="W63" s="37"/>
      <c r="X63" s="37"/>
      <c r="Y63" s="37"/>
      <c r="Z63" s="37"/>
      <c r="AA63" s="37"/>
      <c r="AB63" s="37"/>
      <c r="AC63" s="37"/>
      <c r="AD63" s="37"/>
      <c r="AE63" s="37"/>
      <c r="AF63" s="37" t="s">
        <v>83</v>
      </c>
      <c r="AG63" s="37"/>
      <c r="AH63" s="37"/>
      <c r="AI63" s="37"/>
      <c r="AJ63" s="37"/>
      <c r="AK63" s="37"/>
      <c r="AL63" s="37"/>
      <c r="AM63" s="37"/>
      <c r="AN63" s="37"/>
      <c r="AO63" s="37"/>
      <c r="AP63" s="125"/>
    </row>
    <row r="64" spans="1:42" s="60" customFormat="1" ht="22.5" customHeight="1" x14ac:dyDescent="0.25">
      <c r="A64" s="223">
        <v>361241</v>
      </c>
      <c r="B64" s="6">
        <v>13</v>
      </c>
      <c r="C64" s="7">
        <v>23</v>
      </c>
      <c r="D64" s="41" t="s">
        <v>77</v>
      </c>
      <c r="E64" s="81">
        <v>3928</v>
      </c>
      <c r="F64" s="185">
        <v>34715</v>
      </c>
      <c r="G64" s="238" t="s">
        <v>288</v>
      </c>
      <c r="H64" s="71">
        <v>43766</v>
      </c>
      <c r="I64" s="71">
        <v>43499</v>
      </c>
      <c r="J64" s="71">
        <v>44400</v>
      </c>
      <c r="K64" s="37"/>
      <c r="L64" s="37"/>
      <c r="M64" s="37"/>
      <c r="N64" s="37" t="s">
        <v>84</v>
      </c>
      <c r="O64" s="37" t="s">
        <v>84</v>
      </c>
      <c r="P64" s="37" t="s">
        <v>84</v>
      </c>
      <c r="Q64" s="37" t="s">
        <v>84</v>
      </c>
      <c r="R64" s="37" t="s">
        <v>84</v>
      </c>
      <c r="S64" s="37"/>
      <c r="T64" s="37"/>
      <c r="U64" s="37" t="s">
        <v>94</v>
      </c>
      <c r="V64" s="37" t="s">
        <v>94</v>
      </c>
      <c r="W64" s="37"/>
      <c r="X64" s="37"/>
      <c r="Y64" s="37"/>
      <c r="Z64" s="37"/>
      <c r="AA64" s="37"/>
      <c r="AB64" s="37"/>
      <c r="AC64" s="37"/>
      <c r="AD64" s="37"/>
      <c r="AE64" s="37"/>
      <c r="AF64" s="37" t="s">
        <v>83</v>
      </c>
      <c r="AG64" s="37"/>
      <c r="AH64" s="37"/>
      <c r="AI64" s="37"/>
      <c r="AJ64" s="37"/>
      <c r="AK64" s="37"/>
      <c r="AL64" s="37"/>
      <c r="AM64" s="37"/>
      <c r="AN64" s="37"/>
      <c r="AO64" s="37"/>
      <c r="AP64" s="125"/>
    </row>
    <row r="65" spans="1:42" s="55" customFormat="1" ht="22.5" customHeight="1" x14ac:dyDescent="0.25">
      <c r="A65" s="223">
        <v>361241</v>
      </c>
      <c r="B65" s="6" t="s">
        <v>31</v>
      </c>
      <c r="C65" s="7">
        <v>56</v>
      </c>
      <c r="D65" s="41" t="s">
        <v>65</v>
      </c>
      <c r="E65" s="107">
        <v>3043</v>
      </c>
      <c r="F65" s="70">
        <v>30681</v>
      </c>
      <c r="G65" s="238" t="s">
        <v>289</v>
      </c>
      <c r="H65" s="71">
        <v>43353</v>
      </c>
      <c r="I65" s="71">
        <v>43370</v>
      </c>
      <c r="J65" s="71">
        <v>44001</v>
      </c>
      <c r="K65" s="37"/>
      <c r="L65" s="37"/>
      <c r="M65" s="37"/>
      <c r="N65" s="37" t="s">
        <v>84</v>
      </c>
      <c r="O65" s="37" t="s">
        <v>94</v>
      </c>
      <c r="P65" s="37" t="s">
        <v>94</v>
      </c>
      <c r="Q65" s="37" t="s">
        <v>94</v>
      </c>
      <c r="R65" s="37" t="s">
        <v>94</v>
      </c>
      <c r="S65" s="37"/>
      <c r="T65" s="37"/>
      <c r="U65" s="37" t="s">
        <v>94</v>
      </c>
      <c r="V65" s="37" t="s">
        <v>94</v>
      </c>
      <c r="W65" s="37"/>
      <c r="X65" s="37"/>
      <c r="Y65" s="37"/>
      <c r="Z65" s="37"/>
      <c r="AA65" s="37"/>
      <c r="AB65" s="37"/>
      <c r="AC65" s="37"/>
      <c r="AD65" s="37"/>
      <c r="AE65" s="37"/>
      <c r="AF65" s="37" t="s">
        <v>83</v>
      </c>
      <c r="AG65" s="37"/>
      <c r="AH65" s="37"/>
      <c r="AI65" s="37"/>
      <c r="AJ65" s="37"/>
      <c r="AK65" s="37"/>
      <c r="AL65" s="37"/>
      <c r="AM65" s="37"/>
      <c r="AN65" s="37"/>
      <c r="AO65" s="37"/>
      <c r="AP65" s="125"/>
    </row>
    <row r="66" spans="1:42" s="55" customFormat="1" ht="22.5" customHeight="1" x14ac:dyDescent="0.25">
      <c r="A66" s="223">
        <v>361241</v>
      </c>
      <c r="B66" s="6">
        <v>14</v>
      </c>
      <c r="C66" s="7">
        <v>76</v>
      </c>
      <c r="D66" s="32" t="s">
        <v>179</v>
      </c>
      <c r="E66" s="81">
        <v>4925</v>
      </c>
      <c r="F66" s="185">
        <v>30476</v>
      </c>
      <c r="G66" s="238" t="s">
        <v>313</v>
      </c>
      <c r="H66" s="71">
        <v>43864</v>
      </c>
      <c r="I66" s="71">
        <v>43963</v>
      </c>
      <c r="J66" s="71">
        <v>44498</v>
      </c>
      <c r="K66" s="37"/>
      <c r="L66" s="37"/>
      <c r="M66" s="37"/>
      <c r="N66" s="16" t="s">
        <v>326</v>
      </c>
      <c r="O66" s="37"/>
      <c r="P66" s="37"/>
      <c r="Q66" s="37"/>
      <c r="R66" s="37"/>
      <c r="S66" s="37"/>
      <c r="T66" s="37"/>
      <c r="U66" s="37"/>
      <c r="V66" s="37" t="s">
        <v>84</v>
      </c>
      <c r="W66" s="37" t="s">
        <v>84</v>
      </c>
      <c r="X66" s="37" t="s">
        <v>84</v>
      </c>
      <c r="Y66" s="37" t="s">
        <v>84</v>
      </c>
      <c r="Z66" s="37"/>
      <c r="AA66" s="37"/>
      <c r="AB66" s="37"/>
      <c r="AC66" s="37"/>
      <c r="AD66" s="37"/>
      <c r="AE66" s="37"/>
      <c r="AF66" s="37" t="s">
        <v>83</v>
      </c>
      <c r="AG66" s="37"/>
      <c r="AH66" s="37"/>
      <c r="AI66" s="37"/>
      <c r="AJ66" s="37"/>
      <c r="AK66" s="37"/>
      <c r="AL66" s="37"/>
      <c r="AM66" s="37"/>
      <c r="AN66" s="37"/>
      <c r="AO66" s="37"/>
      <c r="AP66" s="125"/>
    </row>
    <row r="67" spans="1:42" s="60" customFormat="1" ht="22.5" customHeight="1" x14ac:dyDescent="0.25">
      <c r="A67" s="223">
        <v>361241</v>
      </c>
      <c r="B67" s="6">
        <v>12</v>
      </c>
      <c r="C67" s="9">
        <v>70</v>
      </c>
      <c r="D67" s="41" t="s">
        <v>67</v>
      </c>
      <c r="E67" s="76">
        <v>3972</v>
      </c>
      <c r="F67" s="185">
        <v>36477</v>
      </c>
      <c r="G67" s="238" t="s">
        <v>290</v>
      </c>
      <c r="H67" s="71">
        <v>43724</v>
      </c>
      <c r="I67" s="71">
        <v>43766</v>
      </c>
      <c r="J67" s="71">
        <v>44358</v>
      </c>
      <c r="K67" s="37"/>
      <c r="L67" s="37"/>
      <c r="M67" s="37"/>
      <c r="N67" s="37" t="s">
        <v>84</v>
      </c>
      <c r="O67" s="37" t="s">
        <v>84</v>
      </c>
      <c r="P67" s="37" t="s">
        <v>84</v>
      </c>
      <c r="Q67" s="37" t="s">
        <v>84</v>
      </c>
      <c r="R67" s="37" t="s">
        <v>84</v>
      </c>
      <c r="S67" s="37"/>
      <c r="T67" s="37"/>
      <c r="U67" s="37" t="s">
        <v>91</v>
      </c>
      <c r="V67" s="37" t="s">
        <v>94</v>
      </c>
      <c r="W67" s="37"/>
      <c r="X67" s="37"/>
      <c r="Y67" s="37"/>
      <c r="Z67" s="37"/>
      <c r="AA67" s="37"/>
      <c r="AB67" s="37"/>
      <c r="AC67" s="37"/>
      <c r="AD67" s="37"/>
      <c r="AE67" s="37"/>
      <c r="AF67" s="37" t="s">
        <v>83</v>
      </c>
      <c r="AG67" s="37"/>
      <c r="AH67" s="37"/>
      <c r="AI67" s="37"/>
      <c r="AJ67" s="37"/>
      <c r="AK67" s="37"/>
      <c r="AL67" s="37"/>
      <c r="AM67" s="37"/>
      <c r="AN67" s="37"/>
      <c r="AO67" s="37"/>
      <c r="AP67" s="125"/>
    </row>
    <row r="68" spans="1:42" s="60" customFormat="1" ht="22.5" customHeight="1" x14ac:dyDescent="0.25">
      <c r="A68" s="223">
        <v>361241</v>
      </c>
      <c r="B68" s="6" t="s">
        <v>17</v>
      </c>
      <c r="C68" s="9">
        <v>72</v>
      </c>
      <c r="D68" s="41" t="s">
        <v>78</v>
      </c>
      <c r="E68" s="76">
        <v>4827</v>
      </c>
      <c r="F68" s="185">
        <v>36898</v>
      </c>
      <c r="G68" s="238" t="s">
        <v>291</v>
      </c>
      <c r="H68" s="71">
        <v>43767</v>
      </c>
      <c r="I68" s="71">
        <v>43499</v>
      </c>
      <c r="J68" s="71">
        <v>44400</v>
      </c>
      <c r="K68" s="37"/>
      <c r="L68" s="37"/>
      <c r="M68" s="37"/>
      <c r="N68" s="37" t="s">
        <v>84</v>
      </c>
      <c r="O68" s="37" t="s">
        <v>84</v>
      </c>
      <c r="P68" s="37" t="s">
        <v>84</v>
      </c>
      <c r="Q68" s="37" t="s">
        <v>84</v>
      </c>
      <c r="R68" s="37" t="s">
        <v>84</v>
      </c>
      <c r="S68" s="37"/>
      <c r="T68" s="37"/>
      <c r="U68" s="96" t="s">
        <v>102</v>
      </c>
      <c r="V68" s="37" t="s">
        <v>94</v>
      </c>
      <c r="W68" s="37"/>
      <c r="X68" s="37"/>
      <c r="Y68" s="37" t="s">
        <v>83</v>
      </c>
      <c r="Z68" s="37"/>
      <c r="AA68" s="37"/>
      <c r="AB68" s="37"/>
      <c r="AC68" s="37"/>
      <c r="AD68" s="37"/>
      <c r="AE68" s="37"/>
      <c r="AF68" s="37" t="s">
        <v>83</v>
      </c>
      <c r="AG68" s="37"/>
      <c r="AH68" s="37"/>
      <c r="AI68" s="37"/>
      <c r="AJ68" s="37"/>
      <c r="AK68" s="37"/>
      <c r="AL68" s="37"/>
      <c r="AM68" s="37"/>
      <c r="AN68" s="37"/>
      <c r="AO68" s="37"/>
      <c r="AP68" s="125"/>
    </row>
    <row r="69" spans="1:42" s="60" customFormat="1" ht="22.5" customHeight="1" x14ac:dyDescent="0.25">
      <c r="A69" s="223"/>
      <c r="B69" s="6"/>
      <c r="C69" s="9"/>
      <c r="D69" s="175" t="s">
        <v>230</v>
      </c>
      <c r="E69" s="107">
        <v>6036</v>
      </c>
      <c r="F69" s="70">
        <v>35435</v>
      </c>
      <c r="G69" s="238" t="s">
        <v>293</v>
      </c>
      <c r="H69" s="177">
        <v>43969</v>
      </c>
      <c r="I69" s="166"/>
      <c r="J69" s="177">
        <v>44085</v>
      </c>
      <c r="K69" s="37"/>
      <c r="L69" s="37"/>
      <c r="M69" s="37"/>
      <c r="N69" s="37"/>
      <c r="O69" s="37"/>
      <c r="P69" s="37"/>
      <c r="Q69" s="37"/>
      <c r="R69" s="37"/>
      <c r="S69" s="37"/>
      <c r="T69" s="37"/>
      <c r="U69" s="37"/>
      <c r="V69" s="37"/>
      <c r="W69" s="37"/>
      <c r="X69" s="37"/>
      <c r="Y69" s="37"/>
      <c r="Z69" s="37"/>
      <c r="AA69" s="37"/>
      <c r="AB69" s="37"/>
      <c r="AC69" s="37"/>
      <c r="AD69" s="37"/>
      <c r="AE69" s="37"/>
      <c r="AF69" s="37" t="s">
        <v>84</v>
      </c>
      <c r="AG69" s="37"/>
      <c r="AH69" s="37"/>
      <c r="AI69" s="37"/>
      <c r="AJ69" s="37"/>
      <c r="AK69" s="37"/>
      <c r="AL69" s="37"/>
      <c r="AM69" s="37"/>
      <c r="AN69" s="37"/>
      <c r="AO69" s="37"/>
      <c r="AP69" s="125"/>
    </row>
    <row r="70" spans="1:42" s="60" customFormat="1" ht="22.5" customHeight="1" x14ac:dyDescent="0.25">
      <c r="A70" s="223"/>
      <c r="B70" s="6">
        <v>14</v>
      </c>
      <c r="C70" s="9">
        <v>35</v>
      </c>
      <c r="D70" s="86" t="s">
        <v>314</v>
      </c>
      <c r="E70" s="81">
        <v>4267</v>
      </c>
      <c r="F70" s="185">
        <v>34335</v>
      </c>
      <c r="G70" s="238" t="s">
        <v>294</v>
      </c>
      <c r="H70" s="71">
        <v>43864</v>
      </c>
      <c r="I70" s="166"/>
      <c r="J70" s="71">
        <v>43980</v>
      </c>
      <c r="K70" s="37"/>
      <c r="L70" s="37"/>
      <c r="M70" s="37"/>
      <c r="N70" s="37" t="s">
        <v>84</v>
      </c>
      <c r="O70" s="37" t="s">
        <v>84</v>
      </c>
      <c r="P70" s="37" t="s">
        <v>84</v>
      </c>
      <c r="Q70" s="37" t="s">
        <v>84</v>
      </c>
      <c r="R70" s="37" t="s">
        <v>84</v>
      </c>
      <c r="S70" s="37"/>
      <c r="T70" s="37"/>
      <c r="U70" s="37" t="s">
        <v>84</v>
      </c>
      <c r="V70" s="16" t="s">
        <v>327</v>
      </c>
      <c r="W70" s="37"/>
      <c r="X70" s="37"/>
      <c r="Y70" s="37"/>
      <c r="Z70" s="37"/>
      <c r="AA70" s="37"/>
      <c r="AB70" s="37"/>
      <c r="AC70" s="37"/>
      <c r="AD70" s="37"/>
      <c r="AE70" s="37"/>
      <c r="AF70" s="37"/>
      <c r="AG70" s="37"/>
      <c r="AH70" s="37"/>
      <c r="AI70" s="37"/>
      <c r="AJ70" s="37"/>
      <c r="AK70" s="37"/>
      <c r="AL70" s="37"/>
      <c r="AM70" s="37"/>
      <c r="AN70" s="37"/>
      <c r="AO70" s="37"/>
      <c r="AP70" s="37"/>
    </row>
    <row r="71" spans="1:42" s="60" customFormat="1" ht="22.5" customHeight="1" x14ac:dyDescent="0.25">
      <c r="A71" s="223"/>
      <c r="B71" s="6" t="s">
        <v>17</v>
      </c>
      <c r="C71" s="9">
        <v>13</v>
      </c>
      <c r="D71" s="86" t="s">
        <v>320</v>
      </c>
      <c r="E71" s="81">
        <v>6872</v>
      </c>
      <c r="F71" s="185">
        <v>31869</v>
      </c>
      <c r="G71" s="238" t="s">
        <v>295</v>
      </c>
      <c r="H71" s="71">
        <v>43878</v>
      </c>
      <c r="I71" s="166"/>
      <c r="J71" s="71">
        <v>43994</v>
      </c>
      <c r="K71" s="37"/>
      <c r="L71" s="37"/>
      <c r="M71" s="37"/>
      <c r="N71" s="16" t="s">
        <v>321</v>
      </c>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row>
    <row r="72" spans="1:42" s="60" customFormat="1" ht="22.5" customHeight="1" x14ac:dyDescent="0.25">
      <c r="A72" s="223"/>
      <c r="B72" s="6" t="s">
        <v>17</v>
      </c>
      <c r="C72" s="9"/>
      <c r="D72" s="86" t="s">
        <v>212</v>
      </c>
      <c r="E72" s="81">
        <v>3542</v>
      </c>
      <c r="F72" s="185">
        <v>36599</v>
      </c>
      <c r="G72" s="238" t="s">
        <v>296</v>
      </c>
      <c r="H72" s="71">
        <v>43864</v>
      </c>
      <c r="I72" s="166"/>
      <c r="J72" s="71">
        <v>44008</v>
      </c>
      <c r="K72" s="37"/>
      <c r="L72" s="37"/>
      <c r="M72" s="37"/>
      <c r="N72" s="37" t="s">
        <v>84</v>
      </c>
      <c r="O72" s="16" t="s">
        <v>322</v>
      </c>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row>
    <row r="73" spans="1:42" s="60" customFormat="1" ht="22.5" customHeight="1" x14ac:dyDescent="0.25">
      <c r="A73" s="223"/>
      <c r="B73" s="6"/>
      <c r="C73" s="9"/>
      <c r="D73" s="175" t="s">
        <v>231</v>
      </c>
      <c r="E73" s="107">
        <v>5069</v>
      </c>
      <c r="F73" s="70">
        <v>36011</v>
      </c>
      <c r="G73" s="239" t="s">
        <v>297</v>
      </c>
      <c r="H73" s="177">
        <v>43969</v>
      </c>
      <c r="I73" s="166"/>
      <c r="J73" s="177">
        <v>44085</v>
      </c>
      <c r="K73" s="37"/>
      <c r="L73" s="37"/>
      <c r="M73" s="37"/>
      <c r="N73" s="37"/>
      <c r="O73" s="37"/>
      <c r="P73" s="37"/>
      <c r="Q73" s="37"/>
      <c r="R73" s="37"/>
      <c r="S73" s="37"/>
      <c r="T73" s="37"/>
      <c r="U73" s="37"/>
      <c r="V73" s="37"/>
      <c r="W73" s="37"/>
      <c r="X73" s="37"/>
      <c r="Y73" s="37"/>
      <c r="Z73" s="37"/>
      <c r="AA73" s="37"/>
      <c r="AB73" s="37"/>
      <c r="AC73" s="37"/>
      <c r="AD73" s="37"/>
      <c r="AE73" s="37"/>
      <c r="AF73" s="37" t="s">
        <v>84</v>
      </c>
      <c r="AG73" s="37"/>
      <c r="AH73" s="37"/>
      <c r="AI73" s="37"/>
      <c r="AJ73" s="37"/>
      <c r="AK73" s="37"/>
      <c r="AL73" s="37"/>
      <c r="AM73" s="37"/>
      <c r="AN73" s="37"/>
      <c r="AO73" s="37"/>
      <c r="AP73" s="37"/>
    </row>
    <row r="74" spans="1:42" s="60" customFormat="1" ht="22.5" customHeight="1" x14ac:dyDescent="0.25">
      <c r="A74" s="223"/>
      <c r="B74" s="6">
        <v>14</v>
      </c>
      <c r="C74" s="7">
        <v>48</v>
      </c>
      <c r="D74" s="86" t="s">
        <v>315</v>
      </c>
      <c r="E74" s="81">
        <v>1283</v>
      </c>
      <c r="F74" s="185">
        <v>22988</v>
      </c>
      <c r="G74" s="238" t="s">
        <v>298</v>
      </c>
      <c r="H74" s="71">
        <v>43864</v>
      </c>
      <c r="I74" s="166"/>
      <c r="J74" s="71">
        <v>43980</v>
      </c>
      <c r="K74" s="37"/>
      <c r="L74" s="37"/>
      <c r="M74" s="37"/>
      <c r="N74" s="37" t="s">
        <v>84</v>
      </c>
      <c r="O74" s="37" t="s">
        <v>84</v>
      </c>
      <c r="P74" s="37" t="s">
        <v>84</v>
      </c>
      <c r="Q74" s="37" t="s">
        <v>84</v>
      </c>
      <c r="R74" s="37" t="s">
        <v>84</v>
      </c>
      <c r="S74" s="37"/>
      <c r="T74" s="37"/>
      <c r="U74" s="37" t="s">
        <v>84</v>
      </c>
      <c r="V74" s="16" t="s">
        <v>327</v>
      </c>
      <c r="W74" s="37"/>
      <c r="X74" s="37"/>
      <c r="Y74" s="37"/>
      <c r="Z74" s="37"/>
      <c r="AA74" s="37"/>
      <c r="AB74" s="37"/>
      <c r="AC74" s="37"/>
      <c r="AD74" s="37"/>
      <c r="AE74" s="37"/>
      <c r="AF74" s="37"/>
      <c r="AG74" s="37"/>
      <c r="AH74" s="37"/>
      <c r="AI74" s="37"/>
      <c r="AJ74" s="37"/>
      <c r="AK74" s="37"/>
      <c r="AL74" s="37"/>
      <c r="AM74" s="37"/>
      <c r="AN74" s="37"/>
      <c r="AO74" s="37"/>
      <c r="AP74" s="37"/>
    </row>
    <row r="75" spans="1:42" s="60" customFormat="1" ht="22.5" customHeight="1" x14ac:dyDescent="0.25">
      <c r="A75" s="223"/>
      <c r="B75" s="6"/>
      <c r="C75" s="7"/>
      <c r="D75" s="175" t="s">
        <v>232</v>
      </c>
      <c r="E75" s="107">
        <v>4488</v>
      </c>
      <c r="F75" s="70">
        <v>31785</v>
      </c>
      <c r="G75" s="238" t="s">
        <v>299</v>
      </c>
      <c r="H75" s="177">
        <v>43969</v>
      </c>
      <c r="I75" s="166"/>
      <c r="J75" s="177">
        <v>44085</v>
      </c>
      <c r="K75" s="37"/>
      <c r="L75" s="37"/>
      <c r="M75" s="37"/>
      <c r="N75" s="37"/>
      <c r="O75" s="37"/>
      <c r="P75" s="37"/>
      <c r="Q75" s="37"/>
      <c r="R75" s="37"/>
      <c r="S75" s="37"/>
      <c r="T75" s="37"/>
      <c r="U75" s="37"/>
      <c r="V75" s="37"/>
      <c r="W75" s="37"/>
      <c r="X75" s="37"/>
      <c r="Y75" s="37"/>
      <c r="Z75" s="37"/>
      <c r="AA75" s="37"/>
      <c r="AB75" s="37"/>
      <c r="AC75" s="37"/>
      <c r="AD75" s="37"/>
      <c r="AE75" s="37"/>
      <c r="AF75" s="37" t="s">
        <v>84</v>
      </c>
      <c r="AG75" s="37"/>
      <c r="AH75" s="37"/>
      <c r="AI75" s="37"/>
      <c r="AJ75" s="37"/>
      <c r="AK75" s="37"/>
      <c r="AL75" s="37"/>
      <c r="AM75" s="37"/>
      <c r="AN75" s="37"/>
      <c r="AO75" s="37"/>
      <c r="AP75" s="37"/>
    </row>
    <row r="76" spans="1:42" s="60" customFormat="1" ht="22.5" customHeight="1" x14ac:dyDescent="0.25">
      <c r="A76" s="223"/>
      <c r="B76" s="6">
        <v>14</v>
      </c>
      <c r="C76" s="7">
        <v>52</v>
      </c>
      <c r="D76" s="86" t="s">
        <v>316</v>
      </c>
      <c r="E76" s="81">
        <v>3641</v>
      </c>
      <c r="F76" s="185">
        <v>33370</v>
      </c>
      <c r="G76" s="238" t="s">
        <v>300</v>
      </c>
      <c r="H76" s="71">
        <v>43864</v>
      </c>
      <c r="I76" s="166"/>
      <c r="J76" s="71">
        <v>43980</v>
      </c>
      <c r="K76" s="37"/>
      <c r="L76" s="37"/>
      <c r="M76" s="37"/>
      <c r="N76" s="37" t="s">
        <v>84</v>
      </c>
      <c r="O76" s="37" t="s">
        <v>84</v>
      </c>
      <c r="P76" s="37" t="s">
        <v>84</v>
      </c>
      <c r="Q76" s="37" t="s">
        <v>84</v>
      </c>
      <c r="R76" s="37" t="s">
        <v>84</v>
      </c>
      <c r="S76" s="37"/>
      <c r="T76" s="37"/>
      <c r="U76" s="37" t="s">
        <v>84</v>
      </c>
      <c r="V76" s="16" t="s">
        <v>327</v>
      </c>
      <c r="W76" s="37"/>
      <c r="X76" s="37"/>
      <c r="Y76" s="37"/>
      <c r="Z76" s="37"/>
      <c r="AA76" s="37"/>
      <c r="AB76" s="37"/>
      <c r="AC76" s="37"/>
      <c r="AD76" s="37"/>
      <c r="AE76" s="37"/>
      <c r="AF76" s="37"/>
      <c r="AG76" s="37"/>
      <c r="AH76" s="37"/>
      <c r="AI76" s="37"/>
      <c r="AJ76" s="37"/>
      <c r="AK76" s="37"/>
      <c r="AL76" s="37"/>
      <c r="AM76" s="37"/>
      <c r="AN76" s="37"/>
      <c r="AO76" s="37"/>
      <c r="AP76" s="37"/>
    </row>
    <row r="77" spans="1:42" s="60" customFormat="1" ht="22.5" customHeight="1" x14ac:dyDescent="0.25">
      <c r="A77" s="223"/>
      <c r="B77" s="6"/>
      <c r="C77" s="7"/>
      <c r="D77" s="176" t="s">
        <v>234</v>
      </c>
      <c r="E77" s="107">
        <v>6084</v>
      </c>
      <c r="F77" s="70" t="s">
        <v>233</v>
      </c>
      <c r="G77" s="238"/>
      <c r="H77" s="177">
        <v>43969</v>
      </c>
      <c r="I77" s="166"/>
      <c r="J77" s="177">
        <v>44085</v>
      </c>
      <c r="K77" s="37"/>
      <c r="L77" s="37"/>
      <c r="M77" s="37"/>
      <c r="N77" s="37"/>
      <c r="O77" s="37"/>
      <c r="P77" s="37"/>
      <c r="Q77" s="37"/>
      <c r="R77" s="37"/>
      <c r="S77" s="37"/>
      <c r="T77" s="37"/>
      <c r="U77" s="37"/>
      <c r="V77" s="37"/>
      <c r="W77" s="37"/>
      <c r="X77" s="37"/>
      <c r="Y77" s="37"/>
      <c r="Z77" s="37"/>
      <c r="AA77" s="37"/>
      <c r="AB77" s="37"/>
      <c r="AC77" s="37"/>
      <c r="AD77" s="37"/>
      <c r="AE77" s="37"/>
      <c r="AF77" s="37" t="s">
        <v>84</v>
      </c>
      <c r="AG77" s="37"/>
      <c r="AH77" s="37"/>
      <c r="AI77" s="37"/>
      <c r="AJ77" s="37"/>
      <c r="AK77" s="37"/>
      <c r="AL77" s="37"/>
      <c r="AM77" s="37"/>
      <c r="AN77" s="37"/>
      <c r="AO77" s="37"/>
      <c r="AP77" s="37"/>
    </row>
    <row r="78" spans="1:42" s="60" customFormat="1" ht="22.5" customHeight="1" x14ac:dyDescent="0.25">
      <c r="A78" s="223">
        <v>361240</v>
      </c>
      <c r="B78" s="6" t="s">
        <v>17</v>
      </c>
      <c r="C78" s="153">
        <v>1</v>
      </c>
      <c r="D78" s="41" t="s">
        <v>207</v>
      </c>
      <c r="E78" s="154">
        <v>6494</v>
      </c>
      <c r="F78" s="189">
        <v>33094</v>
      </c>
      <c r="G78" s="238"/>
      <c r="H78" s="156">
        <v>43886</v>
      </c>
      <c r="I78" s="168"/>
      <c r="J78" s="156">
        <v>44001</v>
      </c>
      <c r="K78" s="37"/>
      <c r="L78" s="37"/>
      <c r="M78" s="37"/>
      <c r="N78" s="37" t="s">
        <v>94</v>
      </c>
      <c r="O78" s="16" t="s">
        <v>93</v>
      </c>
      <c r="P78" s="37" t="s">
        <v>94</v>
      </c>
      <c r="Q78" s="37" t="s">
        <v>94</v>
      </c>
      <c r="R78" s="37" t="s">
        <v>94</v>
      </c>
      <c r="S78" s="37"/>
      <c r="T78" s="37"/>
      <c r="U78" s="37" t="s">
        <v>94</v>
      </c>
      <c r="V78" s="37" t="s">
        <v>94</v>
      </c>
      <c r="W78" s="37"/>
      <c r="X78" s="37"/>
      <c r="Y78" s="37"/>
      <c r="Z78" s="37"/>
      <c r="AA78" s="37"/>
      <c r="AB78" s="37"/>
      <c r="AC78" s="37"/>
      <c r="AD78" s="37"/>
      <c r="AE78" s="37"/>
      <c r="AF78" s="37" t="s">
        <v>84</v>
      </c>
      <c r="AG78" s="37"/>
      <c r="AH78" s="37"/>
      <c r="AI78" s="37"/>
      <c r="AJ78" s="37"/>
      <c r="AK78" s="37"/>
      <c r="AL78" s="37"/>
      <c r="AM78" s="37"/>
      <c r="AN78" s="37"/>
      <c r="AO78" s="37"/>
      <c r="AP78" s="37"/>
    </row>
    <row r="79" spans="1:42" s="60" customFormat="1" ht="22.5" customHeight="1" x14ac:dyDescent="0.25">
      <c r="A79" s="223">
        <v>361240</v>
      </c>
      <c r="B79" s="6" t="s">
        <v>31</v>
      </c>
      <c r="C79" s="7">
        <v>5</v>
      </c>
      <c r="D79" s="87" t="s">
        <v>99</v>
      </c>
      <c r="E79" s="76">
        <v>3173</v>
      </c>
      <c r="F79" s="185">
        <v>33205</v>
      </c>
      <c r="G79" s="238" t="s">
        <v>301</v>
      </c>
      <c r="H79" s="71">
        <v>43837</v>
      </c>
      <c r="I79" s="166"/>
      <c r="J79" s="71">
        <v>44008</v>
      </c>
      <c r="K79" s="37"/>
      <c r="L79" s="37"/>
      <c r="M79" s="37"/>
      <c r="N79" s="37" t="s">
        <v>84</v>
      </c>
      <c r="O79" s="37" t="s">
        <v>94</v>
      </c>
      <c r="P79" s="37" t="s">
        <v>94</v>
      </c>
      <c r="Q79" s="37" t="s">
        <v>94</v>
      </c>
      <c r="R79" s="37" t="s">
        <v>94</v>
      </c>
      <c r="S79" s="37"/>
      <c r="T79" s="37"/>
      <c r="U79" s="37" t="s">
        <v>94</v>
      </c>
      <c r="V79" s="37" t="s">
        <v>94</v>
      </c>
      <c r="W79" s="37"/>
      <c r="X79" s="37"/>
      <c r="Y79" s="37"/>
      <c r="Z79" s="37"/>
      <c r="AA79" s="37"/>
      <c r="AB79" s="37"/>
      <c r="AC79" s="37"/>
      <c r="AD79" s="37"/>
      <c r="AE79" s="37"/>
      <c r="AF79" s="37" t="s">
        <v>84</v>
      </c>
      <c r="AG79" s="37"/>
      <c r="AH79" s="37"/>
      <c r="AI79" s="37"/>
      <c r="AJ79" s="37"/>
      <c r="AK79" s="37"/>
      <c r="AL79" s="37"/>
      <c r="AM79" s="37"/>
      <c r="AN79" s="37"/>
      <c r="AO79" s="37"/>
      <c r="AP79" s="37"/>
    </row>
    <row r="80" spans="1:42" s="60" customFormat="1" ht="22.5" customHeight="1" x14ac:dyDescent="0.25">
      <c r="A80" s="223">
        <v>361240</v>
      </c>
      <c r="B80" s="6" t="s">
        <v>17</v>
      </c>
      <c r="C80" s="7">
        <v>34</v>
      </c>
      <c r="D80" s="41" t="s">
        <v>110</v>
      </c>
      <c r="E80" s="81">
        <v>6429</v>
      </c>
      <c r="F80" s="185">
        <v>23906</v>
      </c>
      <c r="G80" s="238" t="s">
        <v>302</v>
      </c>
      <c r="H80" s="71">
        <v>43837</v>
      </c>
      <c r="I80" s="166"/>
      <c r="J80" s="71">
        <v>44001</v>
      </c>
      <c r="K80" s="37"/>
      <c r="L80" s="37"/>
      <c r="M80" s="37"/>
      <c r="N80" s="37" t="s">
        <v>94</v>
      </c>
      <c r="O80" s="37" t="s">
        <v>94</v>
      </c>
      <c r="P80" s="37" t="s">
        <v>94</v>
      </c>
      <c r="Q80" s="37" t="s">
        <v>94</v>
      </c>
      <c r="R80" s="37" t="s">
        <v>94</v>
      </c>
      <c r="S80" s="37"/>
      <c r="T80" s="37"/>
      <c r="U80" s="37" t="s">
        <v>94</v>
      </c>
      <c r="V80" s="37" t="s">
        <v>94</v>
      </c>
      <c r="W80" s="37"/>
      <c r="X80" s="37"/>
      <c r="Y80" s="37"/>
      <c r="Z80" s="37"/>
      <c r="AA80" s="37"/>
      <c r="AB80" s="37"/>
      <c r="AC80" s="37"/>
      <c r="AD80" s="37"/>
      <c r="AE80" s="37"/>
      <c r="AF80" s="37" t="s">
        <v>84</v>
      </c>
      <c r="AG80" s="37"/>
      <c r="AH80" s="37"/>
      <c r="AI80" s="37"/>
      <c r="AJ80" s="37"/>
      <c r="AK80" s="37"/>
      <c r="AL80" s="37"/>
      <c r="AM80" s="37"/>
      <c r="AN80" s="37"/>
      <c r="AO80" s="37"/>
      <c r="AP80" s="37"/>
    </row>
    <row r="81" spans="1:42" s="60" customFormat="1" ht="22.5" customHeight="1" x14ac:dyDescent="0.25">
      <c r="A81" s="223"/>
      <c r="B81" s="6"/>
      <c r="C81" s="153"/>
      <c r="D81" s="176" t="s">
        <v>235</v>
      </c>
      <c r="E81" s="107">
        <v>5977</v>
      </c>
      <c r="F81" s="70">
        <v>36732</v>
      </c>
      <c r="G81" s="238" t="s">
        <v>303</v>
      </c>
      <c r="H81" s="177">
        <v>43969</v>
      </c>
      <c r="I81" s="166"/>
      <c r="J81" s="177">
        <v>44085</v>
      </c>
      <c r="K81" s="37"/>
      <c r="L81" s="37"/>
      <c r="M81" s="37"/>
      <c r="N81" s="37"/>
      <c r="O81" s="37"/>
      <c r="P81" s="37"/>
      <c r="Q81" s="37"/>
      <c r="R81" s="37"/>
      <c r="S81" s="37"/>
      <c r="T81" s="37"/>
      <c r="U81" s="37"/>
      <c r="V81" s="37"/>
      <c r="W81" s="37"/>
      <c r="X81" s="37"/>
      <c r="Y81" s="37"/>
      <c r="Z81" s="37"/>
      <c r="AA81" s="37"/>
      <c r="AB81" s="37"/>
      <c r="AC81" s="37"/>
      <c r="AD81" s="37"/>
      <c r="AE81" s="37"/>
      <c r="AF81" s="37" t="s">
        <v>84</v>
      </c>
      <c r="AG81" s="37"/>
      <c r="AH81" s="37"/>
      <c r="AI81" s="37"/>
      <c r="AJ81" s="37"/>
      <c r="AK81" s="37"/>
      <c r="AL81" s="37"/>
      <c r="AM81" s="37"/>
      <c r="AN81" s="37"/>
      <c r="AO81" s="37"/>
      <c r="AP81" s="37"/>
    </row>
    <row r="82" spans="1:42" s="60" customFormat="1" ht="22.5" customHeight="1" x14ac:dyDescent="0.25">
      <c r="A82" s="223"/>
      <c r="B82" s="6">
        <v>14</v>
      </c>
      <c r="C82" s="7">
        <v>62</v>
      </c>
      <c r="D82" s="86" t="s">
        <v>317</v>
      </c>
      <c r="E82" s="81">
        <v>4081</v>
      </c>
      <c r="F82" s="185">
        <v>37201</v>
      </c>
      <c r="G82" s="238" t="s">
        <v>304</v>
      </c>
      <c r="H82" s="71">
        <v>43864</v>
      </c>
      <c r="I82" s="166"/>
      <c r="J82" s="71">
        <v>43980</v>
      </c>
      <c r="K82" s="37"/>
      <c r="L82" s="37"/>
      <c r="M82" s="37"/>
      <c r="N82" s="37" t="s">
        <v>84</v>
      </c>
      <c r="O82" s="37" t="s">
        <v>84</v>
      </c>
      <c r="P82" s="37" t="s">
        <v>84</v>
      </c>
      <c r="Q82" s="37" t="s">
        <v>84</v>
      </c>
      <c r="R82" s="37" t="s">
        <v>84</v>
      </c>
      <c r="S82" s="37"/>
      <c r="T82" s="37"/>
      <c r="U82" s="37" t="s">
        <v>84</v>
      </c>
      <c r="V82" s="16" t="s">
        <v>327</v>
      </c>
      <c r="W82" s="37"/>
      <c r="X82" s="37"/>
      <c r="Y82" s="37"/>
      <c r="Z82" s="37"/>
      <c r="AA82" s="37"/>
      <c r="AB82" s="37"/>
      <c r="AC82" s="37"/>
      <c r="AD82" s="37"/>
      <c r="AE82" s="37"/>
      <c r="AF82" s="37"/>
      <c r="AG82" s="37"/>
      <c r="AH82" s="37"/>
      <c r="AI82" s="37"/>
      <c r="AJ82" s="37"/>
      <c r="AK82" s="37"/>
      <c r="AL82" s="37"/>
      <c r="AM82" s="37"/>
      <c r="AN82" s="37"/>
      <c r="AO82" s="37"/>
      <c r="AP82" s="37"/>
    </row>
    <row r="83" spans="1:42" s="60" customFormat="1" ht="22.5" customHeight="1" x14ac:dyDescent="0.25">
      <c r="A83" s="223"/>
      <c r="B83" s="6">
        <v>14</v>
      </c>
      <c r="C83" s="7">
        <v>64</v>
      </c>
      <c r="D83" s="86" t="s">
        <v>318</v>
      </c>
      <c r="E83" s="81">
        <v>3222</v>
      </c>
      <c r="F83" s="185">
        <v>25319</v>
      </c>
      <c r="G83" s="238" t="s">
        <v>305</v>
      </c>
      <c r="H83" s="71">
        <v>43864</v>
      </c>
      <c r="I83" s="166"/>
      <c r="J83" s="71">
        <v>43980</v>
      </c>
      <c r="K83" s="37"/>
      <c r="L83" s="37"/>
      <c r="M83" s="37"/>
      <c r="N83" s="37" t="s">
        <v>84</v>
      </c>
      <c r="O83" s="37" t="s">
        <v>84</v>
      </c>
      <c r="P83" s="37" t="s">
        <v>84</v>
      </c>
      <c r="Q83" s="37" t="s">
        <v>84</v>
      </c>
      <c r="R83" s="37" t="s">
        <v>84</v>
      </c>
      <c r="S83" s="37"/>
      <c r="T83" s="37"/>
      <c r="U83" s="37" t="s">
        <v>84</v>
      </c>
      <c r="V83" s="16" t="s">
        <v>327</v>
      </c>
      <c r="W83" s="37"/>
      <c r="X83" s="37"/>
      <c r="Y83" s="37"/>
      <c r="Z83" s="37"/>
      <c r="AA83" s="37"/>
      <c r="AB83" s="37"/>
      <c r="AC83" s="37"/>
      <c r="AD83" s="37"/>
      <c r="AE83" s="37"/>
      <c r="AF83" s="37"/>
      <c r="AG83" s="37"/>
      <c r="AH83" s="37"/>
      <c r="AI83" s="37"/>
      <c r="AJ83" s="37"/>
      <c r="AK83" s="37"/>
      <c r="AL83" s="37"/>
      <c r="AM83" s="37"/>
      <c r="AN83" s="37"/>
      <c r="AO83" s="37"/>
      <c r="AP83" s="37"/>
    </row>
    <row r="84" spans="1:42" s="60" customFormat="1" ht="22.5" customHeight="1" x14ac:dyDescent="0.25">
      <c r="A84" s="223">
        <v>361240</v>
      </c>
      <c r="B84" s="6" t="s">
        <v>34</v>
      </c>
      <c r="C84" s="7"/>
      <c r="D84" s="32" t="s">
        <v>175</v>
      </c>
      <c r="E84" s="81">
        <v>4649</v>
      </c>
      <c r="F84" s="185">
        <v>28781</v>
      </c>
      <c r="G84" s="238" t="s">
        <v>306</v>
      </c>
      <c r="H84" s="71">
        <v>43864</v>
      </c>
      <c r="I84" s="166"/>
      <c r="J84" s="192">
        <v>44029</v>
      </c>
      <c r="K84" s="37"/>
      <c r="L84" s="37"/>
      <c r="M84" s="37"/>
      <c r="N84" s="37" t="s">
        <v>94</v>
      </c>
      <c r="O84" s="37" t="s">
        <v>94</v>
      </c>
      <c r="P84" s="37" t="s">
        <v>94</v>
      </c>
      <c r="Q84" s="37" t="s">
        <v>94</v>
      </c>
      <c r="R84" s="37" t="s">
        <v>94</v>
      </c>
      <c r="S84" s="37"/>
      <c r="T84" s="37"/>
      <c r="U84" s="37" t="s">
        <v>94</v>
      </c>
      <c r="V84" s="37" t="s">
        <v>94</v>
      </c>
      <c r="W84" s="37"/>
      <c r="X84" s="16" t="s">
        <v>91</v>
      </c>
      <c r="Y84" s="37"/>
      <c r="Z84" s="37"/>
      <c r="AA84" s="37"/>
      <c r="AB84" s="37"/>
      <c r="AC84" s="37"/>
      <c r="AD84" s="37"/>
      <c r="AE84" s="37"/>
      <c r="AF84" s="37" t="s">
        <v>84</v>
      </c>
      <c r="AG84" s="37"/>
      <c r="AH84" s="37"/>
      <c r="AI84" s="37"/>
      <c r="AJ84" s="37"/>
      <c r="AK84" s="37"/>
      <c r="AL84" s="37"/>
      <c r="AM84" s="37"/>
      <c r="AN84" s="37"/>
      <c r="AO84" s="37"/>
      <c r="AP84" s="37"/>
    </row>
    <row r="85" spans="1:42" s="60" customFormat="1" ht="22.5" customHeight="1" x14ac:dyDescent="0.25">
      <c r="A85" s="223"/>
      <c r="B85" s="6" t="s">
        <v>17</v>
      </c>
      <c r="C85" s="7"/>
      <c r="D85" s="86" t="s">
        <v>328</v>
      </c>
      <c r="E85" s="81">
        <v>5930</v>
      </c>
      <c r="F85" s="185">
        <v>31032</v>
      </c>
      <c r="G85" s="238" t="s">
        <v>307</v>
      </c>
      <c r="H85" s="71">
        <v>43864</v>
      </c>
      <c r="I85" s="166"/>
      <c r="J85" s="192">
        <v>44029</v>
      </c>
      <c r="K85" s="37"/>
      <c r="L85" s="37"/>
      <c r="M85" s="37"/>
      <c r="N85" s="37" t="s">
        <v>91</v>
      </c>
      <c r="O85" s="37" t="s">
        <v>91</v>
      </c>
      <c r="P85" s="37" t="s">
        <v>91</v>
      </c>
      <c r="Q85" s="37" t="s">
        <v>96</v>
      </c>
      <c r="R85" s="37" t="s">
        <v>96</v>
      </c>
      <c r="S85" s="37" t="s">
        <v>96</v>
      </c>
      <c r="T85" s="37" t="s">
        <v>96</v>
      </c>
      <c r="U85" s="16" t="s">
        <v>329</v>
      </c>
      <c r="V85" s="37"/>
      <c r="W85" s="37"/>
      <c r="X85" s="37"/>
      <c r="Y85" s="37"/>
      <c r="Z85" s="37"/>
      <c r="AA85" s="37"/>
      <c r="AB85" s="37"/>
      <c r="AC85" s="37"/>
      <c r="AD85" s="37"/>
      <c r="AE85" s="37"/>
      <c r="AF85" s="37"/>
      <c r="AG85" s="37"/>
      <c r="AH85" s="37"/>
      <c r="AI85" s="37"/>
      <c r="AJ85" s="37"/>
      <c r="AK85" s="37"/>
      <c r="AL85" s="37"/>
      <c r="AM85" s="37"/>
      <c r="AN85" s="37"/>
      <c r="AO85" s="37"/>
      <c r="AP85" s="37"/>
    </row>
    <row r="86" spans="1:42" s="60" customFormat="1" ht="22.5" customHeight="1" x14ac:dyDescent="0.25">
      <c r="A86" s="223"/>
      <c r="B86" s="6">
        <v>14</v>
      </c>
      <c r="C86" s="7">
        <v>65</v>
      </c>
      <c r="D86" s="86" t="s">
        <v>323</v>
      </c>
      <c r="E86" s="81">
        <v>4156</v>
      </c>
      <c r="F86" s="185">
        <v>32821</v>
      </c>
      <c r="G86" s="238" t="s">
        <v>308</v>
      </c>
      <c r="H86" s="71">
        <v>43864</v>
      </c>
      <c r="I86" s="166"/>
      <c r="J86" s="71">
        <v>43980</v>
      </c>
      <c r="K86" s="37"/>
      <c r="L86" s="37"/>
      <c r="M86" s="37"/>
      <c r="N86" s="37" t="s">
        <v>84</v>
      </c>
      <c r="O86" s="37" t="s">
        <v>84</v>
      </c>
      <c r="P86" s="37" t="s">
        <v>84</v>
      </c>
      <c r="Q86" s="37" t="s">
        <v>84</v>
      </c>
      <c r="R86" s="37" t="s">
        <v>84</v>
      </c>
      <c r="S86" s="37"/>
      <c r="T86" s="37"/>
      <c r="U86" s="37" t="s">
        <v>84</v>
      </c>
      <c r="V86" s="16" t="s">
        <v>327</v>
      </c>
      <c r="W86" s="37"/>
      <c r="X86" s="37"/>
      <c r="Y86" s="37"/>
      <c r="Z86" s="37"/>
      <c r="AA86" s="37"/>
      <c r="AB86" s="37"/>
      <c r="AC86" s="37"/>
      <c r="AD86" s="37"/>
      <c r="AE86" s="37"/>
      <c r="AF86" s="37"/>
      <c r="AG86" s="37"/>
      <c r="AH86" s="37"/>
      <c r="AI86" s="37"/>
      <c r="AJ86" s="37"/>
      <c r="AK86" s="37"/>
      <c r="AL86" s="37"/>
      <c r="AM86" s="37"/>
      <c r="AN86" s="37"/>
      <c r="AO86" s="37"/>
      <c r="AP86" s="37"/>
    </row>
    <row r="87" spans="1:42" s="60" customFormat="1" ht="22.5" customHeight="1" x14ac:dyDescent="0.25">
      <c r="A87" s="223">
        <v>361240</v>
      </c>
      <c r="B87" s="6" t="s">
        <v>17</v>
      </c>
      <c r="C87" s="7"/>
      <c r="D87" s="32" t="s">
        <v>217</v>
      </c>
      <c r="E87" s="81">
        <v>5511</v>
      </c>
      <c r="F87" s="185">
        <v>35288</v>
      </c>
      <c r="G87" s="238" t="s">
        <v>309</v>
      </c>
      <c r="H87" s="71">
        <v>43899</v>
      </c>
      <c r="I87" s="166"/>
      <c r="J87" s="71">
        <v>44029</v>
      </c>
      <c r="K87" s="37"/>
      <c r="L87" s="37"/>
      <c r="M87" s="37"/>
      <c r="N87" s="37" t="s">
        <v>94</v>
      </c>
      <c r="O87" s="37" t="s">
        <v>94</v>
      </c>
      <c r="P87" s="37" t="s">
        <v>91</v>
      </c>
      <c r="Q87" s="37" t="s">
        <v>94</v>
      </c>
      <c r="R87" s="37" t="s">
        <v>94</v>
      </c>
      <c r="S87" s="37"/>
      <c r="T87" s="37"/>
      <c r="U87" s="37" t="s">
        <v>94</v>
      </c>
      <c r="V87" s="37" t="s">
        <v>94</v>
      </c>
      <c r="W87" s="37"/>
      <c r="X87" s="37"/>
      <c r="Y87" s="37"/>
      <c r="Z87" s="37"/>
      <c r="AA87" s="37"/>
      <c r="AB87" s="37"/>
      <c r="AC87" s="37"/>
      <c r="AD87" s="37"/>
      <c r="AE87" s="37"/>
      <c r="AF87" s="37" t="s">
        <v>84</v>
      </c>
      <c r="AG87" s="37"/>
      <c r="AH87" s="37"/>
      <c r="AI87" s="37"/>
      <c r="AJ87" s="37"/>
      <c r="AK87" s="37"/>
      <c r="AL87" s="37"/>
      <c r="AM87" s="37"/>
      <c r="AN87" s="37"/>
      <c r="AO87" s="37"/>
      <c r="AP87" s="37"/>
    </row>
    <row r="88" spans="1:42" s="60" customFormat="1" ht="22.5" customHeight="1" x14ac:dyDescent="0.25">
      <c r="A88" s="223"/>
      <c r="B88" s="6"/>
      <c r="C88" s="7"/>
      <c r="D88" s="176" t="s">
        <v>236</v>
      </c>
      <c r="E88" s="107">
        <v>5912</v>
      </c>
      <c r="F88" s="70">
        <v>26901</v>
      </c>
      <c r="G88" s="238" t="s">
        <v>310</v>
      </c>
      <c r="H88" s="177">
        <v>43969</v>
      </c>
      <c r="I88" s="166"/>
      <c r="J88" s="177">
        <v>44085</v>
      </c>
      <c r="K88" s="37"/>
      <c r="L88" s="37"/>
      <c r="M88" s="37"/>
      <c r="N88" s="37"/>
      <c r="O88" s="37"/>
      <c r="P88" s="37"/>
      <c r="Q88" s="37"/>
      <c r="R88" s="37"/>
      <c r="S88" s="37"/>
      <c r="T88" s="37"/>
      <c r="U88" s="37"/>
      <c r="V88" s="37"/>
      <c r="W88" s="37"/>
      <c r="X88" s="37"/>
      <c r="Y88" s="37"/>
      <c r="Z88" s="37"/>
      <c r="AA88" s="37"/>
      <c r="AB88" s="37"/>
      <c r="AC88" s="37"/>
      <c r="AD88" s="37"/>
      <c r="AE88" s="37"/>
      <c r="AF88" s="37" t="s">
        <v>84</v>
      </c>
      <c r="AG88" s="37"/>
      <c r="AH88" s="37"/>
      <c r="AI88" s="37"/>
      <c r="AJ88" s="37"/>
      <c r="AK88" s="37"/>
      <c r="AL88" s="37"/>
      <c r="AM88" s="37"/>
      <c r="AN88" s="37"/>
      <c r="AO88" s="37"/>
      <c r="AP88" s="37"/>
    </row>
    <row r="89" spans="1:42" s="60" customFormat="1" ht="22.5" customHeight="1" x14ac:dyDescent="0.25">
      <c r="A89" s="223">
        <v>361240</v>
      </c>
      <c r="B89" s="6" t="s">
        <v>31</v>
      </c>
      <c r="C89" s="7"/>
      <c r="D89" s="32" t="s">
        <v>180</v>
      </c>
      <c r="E89" s="81">
        <v>4894</v>
      </c>
      <c r="F89" s="185">
        <v>36405</v>
      </c>
      <c r="G89" s="238" t="s">
        <v>311</v>
      </c>
      <c r="H89" s="71">
        <v>43864</v>
      </c>
      <c r="I89" s="166"/>
      <c r="J89" s="192">
        <v>44029</v>
      </c>
      <c r="K89" s="37"/>
      <c r="L89" s="37"/>
      <c r="M89" s="37"/>
      <c r="N89" s="37" t="s">
        <v>84</v>
      </c>
      <c r="O89" s="37" t="s">
        <v>94</v>
      </c>
      <c r="P89" s="37" t="s">
        <v>94</v>
      </c>
      <c r="Q89" s="37" t="s">
        <v>94</v>
      </c>
      <c r="R89" s="37" t="s">
        <v>94</v>
      </c>
      <c r="S89" s="37"/>
      <c r="T89" s="37"/>
      <c r="U89" s="37" t="s">
        <v>94</v>
      </c>
      <c r="V89" s="37" t="s">
        <v>94</v>
      </c>
      <c r="W89" s="37"/>
      <c r="X89" s="37"/>
      <c r="Y89" s="37"/>
      <c r="Z89" s="37"/>
      <c r="AA89" s="37"/>
      <c r="AB89" s="37"/>
      <c r="AC89" s="37"/>
      <c r="AD89" s="37"/>
      <c r="AE89" s="37"/>
      <c r="AF89" s="37" t="s">
        <v>84</v>
      </c>
      <c r="AG89" s="37"/>
      <c r="AH89" s="37"/>
      <c r="AI89" s="37"/>
      <c r="AJ89" s="37"/>
      <c r="AK89" s="37"/>
      <c r="AL89" s="37"/>
      <c r="AM89" s="37"/>
      <c r="AN89" s="37"/>
      <c r="AO89" s="37"/>
      <c r="AP89" s="37"/>
    </row>
    <row r="90" spans="1:42" s="60" customFormat="1" ht="22.5" customHeight="1" x14ac:dyDescent="0.25">
      <c r="A90" s="223"/>
      <c r="B90" s="6"/>
      <c r="C90" s="7"/>
      <c r="D90" s="176" t="s">
        <v>237</v>
      </c>
      <c r="E90" s="107">
        <v>2700</v>
      </c>
      <c r="F90" s="70">
        <v>29000</v>
      </c>
      <c r="G90" s="238" t="s">
        <v>312</v>
      </c>
      <c r="H90" s="177">
        <v>43969</v>
      </c>
      <c r="I90" s="166"/>
      <c r="J90" s="177">
        <v>44085</v>
      </c>
      <c r="K90" s="37"/>
      <c r="L90" s="37"/>
      <c r="M90" s="37"/>
      <c r="N90" s="37"/>
      <c r="O90" s="37"/>
      <c r="P90" s="37"/>
      <c r="Q90" s="37"/>
      <c r="R90" s="37"/>
      <c r="S90" s="37"/>
      <c r="T90" s="37"/>
      <c r="U90" s="37"/>
      <c r="V90" s="37"/>
      <c r="W90" s="37"/>
      <c r="X90" s="37"/>
      <c r="Y90" s="37"/>
      <c r="Z90" s="37"/>
      <c r="AA90" s="37"/>
      <c r="AB90" s="37"/>
      <c r="AC90" s="37"/>
      <c r="AD90" s="37"/>
      <c r="AE90" s="37"/>
      <c r="AF90" s="37" t="s">
        <v>84</v>
      </c>
      <c r="AG90" s="37"/>
      <c r="AH90" s="37"/>
      <c r="AI90" s="37"/>
      <c r="AJ90" s="37"/>
      <c r="AK90" s="37"/>
      <c r="AL90" s="37"/>
      <c r="AM90" s="37"/>
      <c r="AN90" s="37"/>
      <c r="AO90" s="37"/>
      <c r="AP90" s="37"/>
    </row>
    <row r="91" spans="1:42" s="60" customFormat="1" ht="22.5" customHeight="1" x14ac:dyDescent="0.25">
      <c r="A91" s="223"/>
      <c r="B91" s="6">
        <v>14</v>
      </c>
      <c r="C91" s="7">
        <v>76</v>
      </c>
      <c r="D91" s="86" t="s">
        <v>319</v>
      </c>
      <c r="E91" s="81">
        <v>4925</v>
      </c>
      <c r="F91" s="185">
        <v>30476</v>
      </c>
      <c r="G91" s="238" t="s">
        <v>313</v>
      </c>
      <c r="H91" s="71">
        <v>43864</v>
      </c>
      <c r="I91" s="166"/>
      <c r="J91" s="71">
        <v>43980</v>
      </c>
      <c r="K91" s="37"/>
      <c r="L91" s="37"/>
      <c r="M91" s="37"/>
      <c r="N91" s="37" t="s">
        <v>84</v>
      </c>
      <c r="O91" s="37" t="s">
        <v>84</v>
      </c>
      <c r="P91" s="37" t="s">
        <v>84</v>
      </c>
      <c r="Q91" s="37" t="s">
        <v>84</v>
      </c>
      <c r="R91" s="37" t="s">
        <v>84</v>
      </c>
      <c r="S91" s="37"/>
      <c r="T91" s="37"/>
      <c r="U91" s="37" t="s">
        <v>84</v>
      </c>
      <c r="V91" s="16" t="s">
        <v>327</v>
      </c>
      <c r="W91" s="37"/>
      <c r="X91" s="37"/>
      <c r="Y91" s="37"/>
      <c r="Z91" s="37"/>
      <c r="AA91" s="37"/>
      <c r="AB91" s="37"/>
      <c r="AC91" s="37"/>
      <c r="AD91" s="37"/>
      <c r="AE91" s="37"/>
      <c r="AF91" s="37"/>
      <c r="AG91" s="37"/>
      <c r="AH91" s="37"/>
      <c r="AI91" s="37"/>
      <c r="AJ91" s="37"/>
      <c r="AK91" s="37"/>
      <c r="AL91" s="37"/>
      <c r="AM91" s="37"/>
      <c r="AN91" s="37"/>
      <c r="AO91" s="37"/>
      <c r="AP91" s="37"/>
    </row>
    <row r="92" spans="1:42" s="60" customFormat="1" ht="22.5" customHeight="1" x14ac:dyDescent="0.25">
      <c r="A92" s="223">
        <v>361240</v>
      </c>
      <c r="B92" s="6" t="s">
        <v>34</v>
      </c>
      <c r="C92" s="143">
        <v>2</v>
      </c>
      <c r="D92" s="41" t="s">
        <v>132</v>
      </c>
      <c r="E92" s="76">
        <v>2994</v>
      </c>
      <c r="F92" s="185">
        <v>25963</v>
      </c>
      <c r="G92" s="238" t="s">
        <v>292</v>
      </c>
      <c r="H92" s="138">
        <v>43857</v>
      </c>
      <c r="I92" s="169"/>
      <c r="J92" s="192">
        <v>44029</v>
      </c>
      <c r="K92" s="37"/>
      <c r="L92" s="37"/>
      <c r="M92" s="37"/>
      <c r="N92" s="37" t="s">
        <v>91</v>
      </c>
      <c r="O92" s="37" t="s">
        <v>91</v>
      </c>
      <c r="P92" s="37" t="s">
        <v>91</v>
      </c>
      <c r="Q92" s="37" t="s">
        <v>96</v>
      </c>
      <c r="R92" s="37" t="s">
        <v>96</v>
      </c>
      <c r="S92" s="37"/>
      <c r="T92" s="37"/>
      <c r="U92" s="37" t="s">
        <v>94</v>
      </c>
      <c r="V92" s="37" t="s">
        <v>94</v>
      </c>
      <c r="W92" s="37"/>
      <c r="X92" s="37"/>
      <c r="Y92" s="37"/>
      <c r="Z92" s="37"/>
      <c r="AA92" s="37"/>
      <c r="AB92" s="37"/>
      <c r="AC92" s="37"/>
      <c r="AD92" s="37"/>
      <c r="AE92" s="37"/>
      <c r="AF92" s="37" t="s">
        <v>84</v>
      </c>
      <c r="AG92" s="37"/>
      <c r="AH92" s="37"/>
      <c r="AI92" s="37"/>
      <c r="AJ92" s="37"/>
      <c r="AK92" s="37"/>
      <c r="AL92" s="37"/>
      <c r="AM92" s="37"/>
      <c r="AN92" s="37"/>
      <c r="AO92" s="37"/>
      <c r="AP92" s="37"/>
    </row>
    <row r="93" spans="1:42" s="63" customFormat="1" x14ac:dyDescent="0.2">
      <c r="A93" s="223"/>
      <c r="B93" s="6"/>
      <c r="C93" s="7"/>
      <c r="D93" s="41"/>
      <c r="E93" s="81"/>
      <c r="F93" s="185"/>
      <c r="G93" s="240"/>
      <c r="H93" s="71"/>
      <c r="I93" s="71"/>
      <c r="J93" s="71"/>
      <c r="K93" s="61"/>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row>
    <row r="94" spans="1:42" s="63" customFormat="1" x14ac:dyDescent="0.2">
      <c r="A94" s="223"/>
      <c r="B94" s="6"/>
      <c r="C94" s="7"/>
      <c r="D94" s="41"/>
      <c r="E94" s="81"/>
      <c r="F94" s="185"/>
      <c r="G94" s="240"/>
      <c r="H94" s="71"/>
      <c r="I94" s="71"/>
      <c r="J94" s="71"/>
      <c r="K94" s="61"/>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row>
    <row r="95" spans="1:42" s="63" customFormat="1" x14ac:dyDescent="0.2">
      <c r="A95" s="223"/>
      <c r="B95" s="6"/>
      <c r="C95" s="7"/>
      <c r="D95" s="41"/>
      <c r="E95" s="81"/>
      <c r="F95" s="185"/>
      <c r="G95" s="240"/>
      <c r="H95" s="71"/>
      <c r="I95" s="71"/>
      <c r="J95" s="71"/>
      <c r="K95" s="61"/>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row>
    <row r="96" spans="1:42" s="63" customFormat="1" x14ac:dyDescent="0.2">
      <c r="A96" s="223"/>
      <c r="B96" s="6"/>
      <c r="C96" s="7"/>
      <c r="D96" s="41"/>
      <c r="E96" s="81"/>
      <c r="F96" s="185"/>
      <c r="G96" s="240"/>
      <c r="H96" s="71"/>
      <c r="I96" s="71"/>
      <c r="J96" s="71"/>
      <c r="K96" s="61"/>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row>
    <row r="97" spans="1:42" s="63" customFormat="1" x14ac:dyDescent="0.2">
      <c r="A97" s="223"/>
      <c r="B97" s="6"/>
      <c r="C97" s="7"/>
      <c r="D97" s="41"/>
      <c r="E97" s="81"/>
      <c r="F97" s="185"/>
      <c r="G97" s="240"/>
      <c r="H97" s="71"/>
      <c r="I97" s="71"/>
      <c r="J97" s="71"/>
      <c r="K97" s="61"/>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row>
    <row r="98" spans="1:42" s="63" customFormat="1" x14ac:dyDescent="0.2">
      <c r="A98" s="223"/>
      <c r="B98" s="6"/>
      <c r="C98" s="7"/>
      <c r="D98" s="41"/>
      <c r="E98" s="81"/>
      <c r="F98" s="185"/>
      <c r="G98" s="240"/>
      <c r="H98" s="71"/>
      <c r="I98" s="71"/>
      <c r="J98" s="71"/>
      <c r="K98" s="61"/>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row>
    <row r="99" spans="1:42" s="63" customFormat="1" x14ac:dyDescent="0.2">
      <c r="A99" s="223"/>
      <c r="B99" s="6"/>
      <c r="C99" s="7"/>
      <c r="D99" s="41"/>
      <c r="E99" s="81"/>
      <c r="F99" s="185"/>
      <c r="G99" s="240"/>
      <c r="H99" s="71"/>
      <c r="I99" s="71"/>
      <c r="J99" s="71"/>
      <c r="K99" s="61"/>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row>
    <row r="100" spans="1:42" s="63" customFormat="1" x14ac:dyDescent="0.2">
      <c r="A100" s="223"/>
      <c r="B100" s="6"/>
      <c r="C100" s="7"/>
      <c r="D100" s="41"/>
      <c r="E100" s="81"/>
      <c r="F100" s="185"/>
      <c r="G100" s="240"/>
      <c r="H100" s="71"/>
      <c r="I100" s="71"/>
      <c r="J100" s="71"/>
      <c r="K100" s="61"/>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c r="AP100" s="37"/>
    </row>
    <row r="101" spans="1:42" s="63" customFormat="1" x14ac:dyDescent="0.2">
      <c r="A101" s="223"/>
      <c r="B101" s="6"/>
      <c r="C101" s="7"/>
      <c r="D101" s="41"/>
      <c r="E101" s="81"/>
      <c r="F101" s="185"/>
      <c r="G101" s="240"/>
      <c r="H101" s="71"/>
      <c r="I101" s="71"/>
      <c r="J101" s="71"/>
      <c r="K101" s="61"/>
      <c r="L101" s="37"/>
      <c r="M101" s="37"/>
      <c r="N101" s="3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7"/>
      <c r="AN101" s="37"/>
      <c r="AO101" s="37"/>
      <c r="AP101" s="37"/>
    </row>
    <row r="102" spans="1:42" s="63" customFormat="1" x14ac:dyDescent="0.2">
      <c r="A102" s="223"/>
      <c r="B102" s="6"/>
      <c r="C102" s="7"/>
      <c r="D102" s="41"/>
      <c r="E102" s="81"/>
      <c r="F102" s="185"/>
      <c r="G102" s="240"/>
      <c r="H102" s="71"/>
      <c r="I102" s="71"/>
      <c r="J102" s="71"/>
      <c r="K102" s="61"/>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7"/>
      <c r="AN102" s="37"/>
      <c r="AO102" s="37"/>
      <c r="AP102" s="37"/>
    </row>
    <row r="103" spans="1:42" s="63" customFormat="1" x14ac:dyDescent="0.2">
      <c r="A103" s="223"/>
      <c r="B103" s="6"/>
      <c r="C103" s="7"/>
      <c r="D103" s="41"/>
      <c r="E103" s="81"/>
      <c r="F103" s="185"/>
      <c r="G103" s="240"/>
      <c r="H103" s="71"/>
      <c r="I103" s="71"/>
      <c r="J103" s="71"/>
      <c r="K103" s="61"/>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7"/>
    </row>
    <row r="104" spans="1:42" s="63" customFormat="1" x14ac:dyDescent="0.2">
      <c r="A104" s="223"/>
      <c r="B104" s="6"/>
      <c r="C104" s="7"/>
      <c r="D104" s="41"/>
      <c r="E104" s="81"/>
      <c r="F104" s="185"/>
      <c r="G104" s="240"/>
      <c r="H104" s="71"/>
      <c r="I104" s="71"/>
      <c r="J104" s="71"/>
      <c r="K104" s="61"/>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c r="AP104" s="37"/>
    </row>
    <row r="105" spans="1:42" s="63" customFormat="1" x14ac:dyDescent="0.2">
      <c r="A105" s="223"/>
      <c r="B105" s="6"/>
      <c r="C105" s="7"/>
      <c r="D105" s="41"/>
      <c r="E105" s="81"/>
      <c r="F105" s="185"/>
      <c r="G105" s="240"/>
      <c r="H105" s="71"/>
      <c r="I105" s="71"/>
      <c r="J105" s="71"/>
      <c r="K105" s="61"/>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c r="AP105" s="37"/>
    </row>
    <row r="106" spans="1:42" s="63" customFormat="1" x14ac:dyDescent="0.2">
      <c r="A106" s="223"/>
      <c r="B106" s="6"/>
      <c r="C106" s="7"/>
      <c r="D106" s="41"/>
      <c r="E106" s="81"/>
      <c r="F106" s="185"/>
      <c r="G106" s="240"/>
      <c r="H106" s="71"/>
      <c r="I106" s="71"/>
      <c r="J106" s="71"/>
      <c r="K106" s="61"/>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37"/>
      <c r="AP106" s="37"/>
    </row>
    <row r="107" spans="1:42" s="63" customFormat="1" x14ac:dyDescent="0.2">
      <c r="A107" s="223"/>
      <c r="B107" s="6"/>
      <c r="C107" s="7"/>
      <c r="D107" s="41"/>
      <c r="E107" s="81"/>
      <c r="F107" s="185"/>
      <c r="G107" s="240"/>
      <c r="H107" s="71"/>
      <c r="I107" s="71"/>
      <c r="J107" s="71"/>
      <c r="K107" s="61"/>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7"/>
    </row>
    <row r="108" spans="1:42" s="63" customFormat="1" x14ac:dyDescent="0.2">
      <c r="A108" s="223"/>
      <c r="B108" s="6"/>
      <c r="C108" s="7"/>
      <c r="D108" s="41"/>
      <c r="E108" s="81"/>
      <c r="F108" s="185"/>
      <c r="G108" s="240"/>
      <c r="H108" s="71"/>
      <c r="I108" s="71"/>
      <c r="J108" s="71"/>
      <c r="K108" s="61"/>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row>
    <row r="109" spans="1:42" s="63" customFormat="1" x14ac:dyDescent="0.2">
      <c r="A109" s="223"/>
      <c r="B109" s="6"/>
      <c r="C109" s="7"/>
      <c r="D109" s="41"/>
      <c r="E109" s="81"/>
      <c r="F109" s="185"/>
      <c r="G109" s="240"/>
      <c r="H109" s="71"/>
      <c r="I109" s="71"/>
      <c r="J109" s="71"/>
      <c r="K109" s="61"/>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7"/>
      <c r="AL109" s="37"/>
      <c r="AM109" s="37"/>
      <c r="AN109" s="37"/>
      <c r="AO109" s="37"/>
      <c r="AP109" s="37"/>
    </row>
    <row r="110" spans="1:42" s="63" customFormat="1" x14ac:dyDescent="0.2">
      <c r="A110" s="223"/>
      <c r="B110" s="6"/>
      <c r="C110" s="7"/>
      <c r="D110" s="41"/>
      <c r="E110" s="81"/>
      <c r="F110" s="185"/>
      <c r="G110" s="240"/>
      <c r="H110" s="71"/>
      <c r="I110" s="71"/>
      <c r="J110" s="71"/>
      <c r="K110" s="61"/>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7"/>
      <c r="AN110" s="37"/>
      <c r="AO110" s="37"/>
      <c r="AP110" s="37"/>
    </row>
    <row r="111" spans="1:42" s="63" customFormat="1" x14ac:dyDescent="0.2">
      <c r="A111" s="223"/>
      <c r="B111" s="6"/>
      <c r="C111" s="7"/>
      <c r="D111" s="41"/>
      <c r="E111" s="81"/>
      <c r="F111" s="185"/>
      <c r="G111" s="240"/>
      <c r="H111" s="71"/>
      <c r="I111" s="71"/>
      <c r="J111" s="71"/>
      <c r="K111" s="61"/>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7"/>
      <c r="AL111" s="37"/>
      <c r="AM111" s="37"/>
      <c r="AN111" s="37"/>
      <c r="AO111" s="37"/>
      <c r="AP111" s="37"/>
    </row>
    <row r="112" spans="1:42" s="63" customFormat="1" x14ac:dyDescent="0.2">
      <c r="A112" s="223"/>
      <c r="B112" s="6"/>
      <c r="C112" s="7"/>
      <c r="D112" s="41"/>
      <c r="E112" s="81"/>
      <c r="F112" s="185"/>
      <c r="G112" s="240"/>
      <c r="H112" s="71"/>
      <c r="I112" s="71"/>
      <c r="J112" s="71"/>
      <c r="K112" s="61"/>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7"/>
      <c r="AL112" s="37"/>
      <c r="AM112" s="37"/>
      <c r="AN112" s="37"/>
      <c r="AO112" s="37"/>
      <c r="AP112" s="37"/>
    </row>
    <row r="113" spans="1:42" s="63" customFormat="1" x14ac:dyDescent="0.2">
      <c r="A113" s="223"/>
      <c r="B113" s="6"/>
      <c r="C113" s="7"/>
      <c r="D113" s="41"/>
      <c r="E113" s="81"/>
      <c r="F113" s="185"/>
      <c r="G113" s="240"/>
      <c r="H113" s="71"/>
      <c r="I113" s="71"/>
      <c r="J113" s="71"/>
      <c r="K113" s="61"/>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c r="AP113" s="37"/>
    </row>
    <row r="114" spans="1:42" s="63" customFormat="1" x14ac:dyDescent="0.2">
      <c r="A114" s="223"/>
      <c r="B114" s="6"/>
      <c r="C114" s="7"/>
      <c r="D114" s="41"/>
      <c r="E114" s="81"/>
      <c r="F114" s="185"/>
      <c r="G114" s="240"/>
      <c r="H114" s="71"/>
      <c r="I114" s="71"/>
      <c r="J114" s="71"/>
      <c r="K114" s="61"/>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c r="AI114" s="37"/>
      <c r="AJ114" s="37"/>
      <c r="AK114" s="37"/>
      <c r="AL114" s="37"/>
      <c r="AM114" s="37"/>
      <c r="AN114" s="37"/>
      <c r="AO114" s="37"/>
      <c r="AP114" s="37"/>
    </row>
    <row r="115" spans="1:42" s="63" customFormat="1" x14ac:dyDescent="0.2">
      <c r="A115" s="223"/>
      <c r="B115" s="6"/>
      <c r="C115" s="7"/>
      <c r="D115" s="41"/>
      <c r="E115" s="81"/>
      <c r="F115" s="185"/>
      <c r="G115" s="240"/>
      <c r="H115" s="71"/>
      <c r="I115" s="71"/>
      <c r="J115" s="71"/>
      <c r="K115" s="61"/>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7"/>
    </row>
    <row r="116" spans="1:42" s="63" customFormat="1" x14ac:dyDescent="0.2">
      <c r="A116" s="223"/>
      <c r="B116" s="6"/>
      <c r="C116" s="7"/>
      <c r="D116" s="41"/>
      <c r="E116" s="81"/>
      <c r="F116" s="185"/>
      <c r="G116" s="240"/>
      <c r="H116" s="71"/>
      <c r="I116" s="71"/>
      <c r="J116" s="71"/>
      <c r="K116" s="61"/>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row>
    <row r="117" spans="1:42" s="63" customFormat="1" x14ac:dyDescent="0.2">
      <c r="A117" s="223"/>
      <c r="B117" s="6"/>
      <c r="C117" s="7"/>
      <c r="D117" s="41"/>
      <c r="E117" s="81"/>
      <c r="F117" s="185"/>
      <c r="G117" s="240"/>
      <c r="H117" s="71"/>
      <c r="I117" s="71"/>
      <c r="J117" s="71"/>
      <c r="K117" s="61"/>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7"/>
      <c r="AJ117" s="37"/>
      <c r="AK117" s="37"/>
      <c r="AL117" s="37"/>
      <c r="AM117" s="37"/>
      <c r="AN117" s="37"/>
      <c r="AO117" s="37"/>
      <c r="AP117" s="37"/>
    </row>
    <row r="118" spans="1:42" s="63" customFormat="1" x14ac:dyDescent="0.2">
      <c r="A118" s="223"/>
      <c r="B118" s="6"/>
      <c r="C118" s="7"/>
      <c r="D118" s="41"/>
      <c r="E118" s="81"/>
      <c r="F118" s="185"/>
      <c r="G118" s="240"/>
      <c r="H118" s="71"/>
      <c r="I118" s="71"/>
      <c r="J118" s="71"/>
      <c r="K118" s="61"/>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7"/>
      <c r="AL118" s="37"/>
      <c r="AM118" s="37"/>
      <c r="AN118" s="37"/>
      <c r="AO118" s="37"/>
      <c r="AP118" s="37"/>
    </row>
    <row r="119" spans="1:42" s="63" customFormat="1" x14ac:dyDescent="0.2">
      <c r="A119" s="223"/>
      <c r="B119" s="6"/>
      <c r="C119" s="7"/>
      <c r="D119" s="41"/>
      <c r="E119" s="81"/>
      <c r="F119" s="185"/>
      <c r="G119" s="240"/>
      <c r="H119" s="71"/>
      <c r="I119" s="71"/>
      <c r="J119" s="71"/>
      <c r="K119" s="61"/>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37"/>
      <c r="AL119" s="37"/>
      <c r="AM119" s="37"/>
      <c r="AN119" s="37"/>
      <c r="AO119" s="37"/>
      <c r="AP119" s="37"/>
    </row>
    <row r="120" spans="1:42" s="63" customFormat="1" x14ac:dyDescent="0.2">
      <c r="A120" s="223"/>
      <c r="B120" s="6"/>
      <c r="C120" s="7"/>
      <c r="D120" s="41"/>
      <c r="E120" s="81"/>
      <c r="F120" s="185"/>
      <c r="G120" s="240"/>
      <c r="H120" s="71"/>
      <c r="I120" s="71"/>
      <c r="J120" s="71"/>
      <c r="K120" s="61"/>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row>
    <row r="121" spans="1:42" s="63" customFormat="1" x14ac:dyDescent="0.2">
      <c r="A121" s="223"/>
      <c r="B121" s="6"/>
      <c r="C121" s="7"/>
      <c r="D121" s="41"/>
      <c r="E121" s="81"/>
      <c r="F121" s="185"/>
      <c r="G121" s="240"/>
      <c r="H121" s="71"/>
      <c r="I121" s="71"/>
      <c r="J121" s="71"/>
      <c r="K121" s="61"/>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row>
    <row r="122" spans="1:42" s="63" customFormat="1" x14ac:dyDescent="0.2">
      <c r="A122" s="223"/>
      <c r="B122" s="6"/>
      <c r="C122" s="7"/>
      <c r="D122" s="41"/>
      <c r="E122" s="81"/>
      <c r="F122" s="185"/>
      <c r="G122" s="240"/>
      <c r="H122" s="71"/>
      <c r="I122" s="71"/>
      <c r="J122" s="71"/>
      <c r="K122" s="61"/>
      <c r="L122" s="37"/>
      <c r="M122" s="37"/>
      <c r="N122" s="37"/>
      <c r="O122" s="37"/>
      <c r="P122" s="37"/>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c r="AO122" s="37"/>
      <c r="AP122" s="37"/>
    </row>
    <row r="123" spans="1:42" s="63" customFormat="1" x14ac:dyDescent="0.2">
      <c r="A123" s="223"/>
      <c r="B123" s="6"/>
      <c r="C123" s="7"/>
      <c r="D123" s="41"/>
      <c r="E123" s="81"/>
      <c r="F123" s="185"/>
      <c r="G123" s="240"/>
      <c r="H123" s="71"/>
      <c r="I123" s="71"/>
      <c r="J123" s="71"/>
      <c r="K123" s="61"/>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7"/>
      <c r="AI123" s="37"/>
      <c r="AJ123" s="37"/>
      <c r="AK123" s="37"/>
      <c r="AL123" s="37"/>
      <c r="AM123" s="37"/>
      <c r="AN123" s="37"/>
      <c r="AO123" s="37"/>
      <c r="AP123" s="37"/>
    </row>
    <row r="124" spans="1:42" s="63" customFormat="1" x14ac:dyDescent="0.2">
      <c r="A124" s="223"/>
      <c r="B124" s="6"/>
      <c r="C124" s="7"/>
      <c r="D124" s="41"/>
      <c r="E124" s="81"/>
      <c r="F124" s="185"/>
      <c r="G124" s="240"/>
      <c r="H124" s="71"/>
      <c r="I124" s="71"/>
      <c r="J124" s="71"/>
      <c r="K124" s="61"/>
      <c r="L124" s="37"/>
      <c r="M124" s="37"/>
      <c r="N124" s="37"/>
      <c r="O124" s="37"/>
      <c r="P124" s="37"/>
      <c r="Q124" s="37"/>
      <c r="R124" s="37"/>
      <c r="S124" s="37"/>
      <c r="T124" s="37"/>
      <c r="U124" s="37"/>
      <c r="V124" s="37"/>
      <c r="W124" s="37"/>
      <c r="X124" s="37"/>
      <c r="Y124" s="37"/>
      <c r="Z124" s="37"/>
      <c r="AA124" s="37"/>
      <c r="AB124" s="37"/>
      <c r="AC124" s="37"/>
      <c r="AD124" s="37"/>
      <c r="AE124" s="37"/>
      <c r="AF124" s="37"/>
      <c r="AG124" s="37"/>
      <c r="AH124" s="37"/>
      <c r="AI124" s="37"/>
      <c r="AJ124" s="37"/>
      <c r="AK124" s="37"/>
      <c r="AL124" s="37"/>
      <c r="AM124" s="37"/>
      <c r="AN124" s="37"/>
      <c r="AO124" s="37"/>
      <c r="AP124" s="37"/>
    </row>
    <row r="125" spans="1:42" s="63" customFormat="1" x14ac:dyDescent="0.2">
      <c r="A125" s="223"/>
      <c r="B125" s="6"/>
      <c r="C125" s="7"/>
      <c r="D125" s="41"/>
      <c r="E125" s="81"/>
      <c r="F125" s="185"/>
      <c r="G125" s="240"/>
      <c r="H125" s="71"/>
      <c r="I125" s="71"/>
      <c r="J125" s="71"/>
      <c r="K125" s="61"/>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7"/>
    </row>
    <row r="126" spans="1:42" s="63" customFormat="1" x14ac:dyDescent="0.2">
      <c r="A126" s="223"/>
      <c r="B126" s="6"/>
      <c r="C126" s="7"/>
      <c r="D126" s="41"/>
      <c r="E126" s="81"/>
      <c r="F126" s="185"/>
      <c r="G126" s="240"/>
      <c r="H126" s="71"/>
      <c r="I126" s="71"/>
      <c r="J126" s="71"/>
      <c r="K126" s="61"/>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37"/>
      <c r="AL126" s="37"/>
      <c r="AM126" s="37"/>
      <c r="AN126" s="37"/>
      <c r="AO126" s="37"/>
      <c r="AP126" s="37"/>
    </row>
    <row r="127" spans="1:42" s="63" customFormat="1" x14ac:dyDescent="0.2">
      <c r="A127" s="223"/>
      <c r="B127" s="6"/>
      <c r="C127" s="7"/>
      <c r="D127" s="41"/>
      <c r="E127" s="81"/>
      <c r="F127" s="185"/>
      <c r="G127" s="240"/>
      <c r="H127" s="71"/>
      <c r="I127" s="71"/>
      <c r="J127" s="71"/>
      <c r="K127" s="61"/>
      <c r="L127" s="37"/>
      <c r="M127" s="37"/>
      <c r="N127" s="37"/>
      <c r="O127" s="37"/>
      <c r="P127" s="37"/>
      <c r="Q127" s="37"/>
      <c r="R127" s="37"/>
      <c r="S127" s="37"/>
      <c r="T127" s="37"/>
      <c r="U127" s="37"/>
      <c r="V127" s="37"/>
      <c r="W127" s="37"/>
      <c r="X127" s="37"/>
      <c r="Y127" s="37"/>
      <c r="Z127" s="37"/>
      <c r="AA127" s="37"/>
      <c r="AB127" s="37"/>
      <c r="AC127" s="37"/>
      <c r="AD127" s="37"/>
      <c r="AE127" s="37"/>
      <c r="AF127" s="37"/>
      <c r="AG127" s="37"/>
      <c r="AH127" s="37"/>
      <c r="AI127" s="37"/>
      <c r="AJ127" s="37"/>
      <c r="AK127" s="37"/>
      <c r="AL127" s="37"/>
      <c r="AM127" s="37"/>
      <c r="AN127" s="37"/>
      <c r="AO127" s="37"/>
      <c r="AP127" s="37"/>
    </row>
    <row r="128" spans="1:42" s="63" customFormat="1" x14ac:dyDescent="0.2">
      <c r="A128" s="223"/>
      <c r="B128" s="6"/>
      <c r="C128" s="7"/>
      <c r="D128" s="41"/>
      <c r="E128" s="81"/>
      <c r="F128" s="185"/>
      <c r="G128" s="240"/>
      <c r="H128" s="71"/>
      <c r="I128" s="71"/>
      <c r="J128" s="71"/>
      <c r="K128" s="61"/>
      <c r="L128" s="37"/>
      <c r="M128" s="37"/>
      <c r="N128" s="37"/>
      <c r="O128" s="37"/>
      <c r="P128" s="37"/>
      <c r="Q128" s="37"/>
      <c r="R128" s="37"/>
      <c r="S128" s="37"/>
      <c r="T128" s="37"/>
      <c r="U128" s="37"/>
      <c r="V128" s="37"/>
      <c r="W128" s="37"/>
      <c r="X128" s="37"/>
      <c r="Y128" s="37"/>
      <c r="Z128" s="37"/>
      <c r="AA128" s="37"/>
      <c r="AB128" s="37"/>
      <c r="AC128" s="37"/>
      <c r="AD128" s="37"/>
      <c r="AE128" s="37"/>
      <c r="AF128" s="37"/>
      <c r="AG128" s="37"/>
      <c r="AH128" s="37"/>
      <c r="AI128" s="37"/>
      <c r="AJ128" s="37"/>
      <c r="AK128" s="37"/>
      <c r="AL128" s="37"/>
      <c r="AM128" s="37"/>
      <c r="AN128" s="37"/>
      <c r="AO128" s="37"/>
      <c r="AP128" s="37"/>
    </row>
    <row r="129" spans="1:42" s="63" customFormat="1" x14ac:dyDescent="0.2">
      <c r="A129" s="223"/>
      <c r="B129" s="6"/>
      <c r="C129" s="7"/>
      <c r="D129" s="41"/>
      <c r="E129" s="81"/>
      <c r="F129" s="185"/>
      <c r="G129" s="240"/>
      <c r="H129" s="71"/>
      <c r="I129" s="71"/>
      <c r="J129" s="71"/>
      <c r="K129" s="61"/>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c r="AI129" s="37"/>
      <c r="AJ129" s="37"/>
      <c r="AK129" s="37"/>
      <c r="AL129" s="37"/>
      <c r="AM129" s="37"/>
      <c r="AN129" s="37"/>
      <c r="AO129" s="37"/>
      <c r="AP129" s="37"/>
    </row>
    <row r="130" spans="1:42" s="63" customFormat="1" x14ac:dyDescent="0.2">
      <c r="A130" s="223"/>
      <c r="B130" s="6"/>
      <c r="C130" s="7"/>
      <c r="D130" s="41"/>
      <c r="E130" s="81"/>
      <c r="F130" s="185"/>
      <c r="G130" s="240"/>
      <c r="H130" s="71"/>
      <c r="I130" s="71"/>
      <c r="J130" s="71"/>
      <c r="K130" s="61"/>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c r="AI130" s="37"/>
      <c r="AJ130" s="37"/>
      <c r="AK130" s="37"/>
      <c r="AL130" s="37"/>
      <c r="AM130" s="37"/>
      <c r="AN130" s="37"/>
      <c r="AO130" s="37"/>
      <c r="AP130" s="37"/>
    </row>
    <row r="131" spans="1:42" s="63" customFormat="1" x14ac:dyDescent="0.2">
      <c r="A131" s="223"/>
      <c r="B131" s="6"/>
      <c r="C131" s="7"/>
      <c r="D131" s="41"/>
      <c r="E131" s="81"/>
      <c r="F131" s="185"/>
      <c r="G131" s="240"/>
      <c r="H131" s="71"/>
      <c r="I131" s="71"/>
      <c r="J131" s="71"/>
      <c r="K131" s="61"/>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7"/>
      <c r="AL131" s="37"/>
      <c r="AM131" s="37"/>
      <c r="AN131" s="37"/>
      <c r="AO131" s="37"/>
      <c r="AP131" s="37"/>
    </row>
    <row r="132" spans="1:42" s="63" customFormat="1" x14ac:dyDescent="0.2">
      <c r="A132" s="223"/>
      <c r="B132" s="6"/>
      <c r="C132" s="7"/>
      <c r="D132" s="41"/>
      <c r="E132" s="81"/>
      <c r="F132" s="185"/>
      <c r="G132" s="240"/>
      <c r="H132" s="71"/>
      <c r="I132" s="71"/>
      <c r="J132" s="71"/>
      <c r="K132" s="61"/>
      <c r="L132" s="37"/>
      <c r="M132" s="37"/>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7"/>
      <c r="AL132" s="37"/>
      <c r="AM132" s="37"/>
      <c r="AN132" s="37"/>
      <c r="AO132" s="37"/>
      <c r="AP132" s="37"/>
    </row>
    <row r="133" spans="1:42" s="63" customFormat="1" x14ac:dyDescent="0.2">
      <c r="A133" s="223"/>
      <c r="B133" s="6"/>
      <c r="C133" s="7"/>
      <c r="D133" s="41"/>
      <c r="E133" s="81"/>
      <c r="F133" s="185"/>
      <c r="G133" s="240"/>
      <c r="H133" s="71"/>
      <c r="I133" s="71"/>
      <c r="J133" s="71"/>
      <c r="K133" s="61"/>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7"/>
      <c r="AN133" s="37"/>
      <c r="AO133" s="37"/>
      <c r="AP133" s="37"/>
    </row>
    <row r="134" spans="1:42" s="63" customFormat="1" x14ac:dyDescent="0.2">
      <c r="A134" s="223"/>
      <c r="B134" s="6"/>
      <c r="C134" s="7"/>
      <c r="D134" s="41"/>
      <c r="E134" s="81"/>
      <c r="F134" s="185"/>
      <c r="G134" s="240"/>
      <c r="H134" s="71"/>
      <c r="I134" s="71"/>
      <c r="J134" s="71"/>
      <c r="K134" s="61"/>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7"/>
      <c r="AL134" s="37"/>
      <c r="AM134" s="37"/>
      <c r="AN134" s="37"/>
      <c r="AO134" s="37"/>
      <c r="AP134" s="37"/>
    </row>
    <row r="135" spans="1:42" s="63" customFormat="1" x14ac:dyDescent="0.2">
      <c r="A135" s="223"/>
      <c r="B135" s="6"/>
      <c r="C135" s="7"/>
      <c r="D135" s="41"/>
      <c r="E135" s="81"/>
      <c r="F135" s="185"/>
      <c r="G135" s="240"/>
      <c r="H135" s="71"/>
      <c r="I135" s="71"/>
      <c r="J135" s="71"/>
      <c r="K135" s="61"/>
      <c r="L135" s="37"/>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c r="AO135" s="37"/>
      <c r="AP135" s="37"/>
    </row>
    <row r="136" spans="1:42" s="63" customFormat="1" x14ac:dyDescent="0.2">
      <c r="A136" s="223"/>
      <c r="B136" s="6"/>
      <c r="C136" s="7"/>
      <c r="D136" s="41"/>
      <c r="E136" s="81"/>
      <c r="F136" s="185"/>
      <c r="G136" s="240"/>
      <c r="H136" s="71"/>
      <c r="I136" s="71"/>
      <c r="J136" s="71"/>
      <c r="K136" s="61"/>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c r="AO136" s="37"/>
      <c r="AP136" s="37"/>
    </row>
    <row r="137" spans="1:42" s="63" customFormat="1" x14ac:dyDescent="0.2">
      <c r="A137" s="223"/>
      <c r="B137" s="6"/>
      <c r="C137" s="7"/>
      <c r="D137" s="41"/>
      <c r="E137" s="81"/>
      <c r="F137" s="185"/>
      <c r="G137" s="240"/>
      <c r="H137" s="71"/>
      <c r="I137" s="71"/>
      <c r="J137" s="71"/>
      <c r="K137" s="61"/>
      <c r="L137" s="37"/>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7"/>
      <c r="AL137" s="37"/>
      <c r="AM137" s="37"/>
      <c r="AN137" s="37"/>
      <c r="AO137" s="37"/>
      <c r="AP137" s="37"/>
    </row>
    <row r="138" spans="1:42" s="63" customFormat="1" x14ac:dyDescent="0.2">
      <c r="A138" s="223"/>
      <c r="B138" s="6"/>
      <c r="C138" s="7"/>
      <c r="D138" s="41"/>
      <c r="E138" s="81"/>
      <c r="F138" s="185"/>
      <c r="G138" s="240"/>
      <c r="H138" s="71"/>
      <c r="I138" s="71"/>
      <c r="J138" s="71"/>
      <c r="K138" s="61"/>
      <c r="L138" s="37"/>
      <c r="M138" s="37"/>
      <c r="N138" s="37"/>
      <c r="O138" s="37"/>
      <c r="P138" s="37"/>
      <c r="Q138" s="37"/>
      <c r="R138" s="37"/>
      <c r="S138" s="37"/>
      <c r="T138" s="37"/>
      <c r="U138" s="37"/>
      <c r="V138" s="37"/>
      <c r="W138" s="37"/>
      <c r="X138" s="37"/>
      <c r="Y138" s="37"/>
      <c r="Z138" s="37"/>
      <c r="AA138" s="37"/>
      <c r="AB138" s="37"/>
      <c r="AC138" s="37"/>
      <c r="AD138" s="37"/>
      <c r="AE138" s="37"/>
      <c r="AF138" s="37"/>
      <c r="AG138" s="37"/>
      <c r="AH138" s="37"/>
      <c r="AI138" s="37"/>
      <c r="AJ138" s="37"/>
      <c r="AK138" s="37"/>
      <c r="AL138" s="37"/>
      <c r="AM138" s="37"/>
      <c r="AN138" s="37"/>
      <c r="AO138" s="37"/>
      <c r="AP138" s="37"/>
    </row>
    <row r="139" spans="1:42" s="63" customFormat="1" x14ac:dyDescent="0.2">
      <c r="A139" s="223"/>
      <c r="B139" s="6"/>
      <c r="C139" s="7"/>
      <c r="D139" s="41"/>
      <c r="E139" s="81"/>
      <c r="F139" s="185"/>
      <c r="G139" s="240"/>
      <c r="H139" s="71"/>
      <c r="I139" s="71"/>
      <c r="J139" s="71"/>
      <c r="K139" s="61"/>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7"/>
      <c r="AL139" s="37"/>
      <c r="AM139" s="37"/>
      <c r="AN139" s="37"/>
      <c r="AO139" s="37"/>
      <c r="AP139" s="37"/>
    </row>
    <row r="140" spans="1:42" s="63" customFormat="1" x14ac:dyDescent="0.2">
      <c r="A140" s="223"/>
      <c r="B140" s="6"/>
      <c r="C140" s="7"/>
      <c r="D140" s="41"/>
      <c r="E140" s="81"/>
      <c r="F140" s="185"/>
      <c r="G140" s="240"/>
      <c r="H140" s="71"/>
      <c r="I140" s="71"/>
      <c r="J140" s="71"/>
      <c r="K140" s="61"/>
      <c r="L140" s="37"/>
      <c r="M140" s="37"/>
      <c r="N140" s="37"/>
      <c r="O140" s="37"/>
      <c r="P140" s="37"/>
      <c r="Q140" s="37"/>
      <c r="R140" s="37"/>
      <c r="S140" s="37"/>
      <c r="T140" s="37"/>
      <c r="U140" s="37"/>
      <c r="V140" s="37"/>
      <c r="W140" s="37"/>
      <c r="X140" s="37"/>
      <c r="Y140" s="37"/>
      <c r="Z140" s="37"/>
      <c r="AA140" s="37"/>
      <c r="AB140" s="37"/>
      <c r="AC140" s="37"/>
      <c r="AD140" s="37"/>
      <c r="AE140" s="37"/>
      <c r="AF140" s="37"/>
      <c r="AG140" s="37"/>
      <c r="AH140" s="37"/>
      <c r="AI140" s="37"/>
      <c r="AJ140" s="37"/>
      <c r="AK140" s="37"/>
      <c r="AL140" s="37"/>
      <c r="AM140" s="37"/>
      <c r="AN140" s="37"/>
      <c r="AO140" s="37"/>
      <c r="AP140" s="37"/>
    </row>
    <row r="141" spans="1:42" s="63" customFormat="1" x14ac:dyDescent="0.2">
      <c r="A141" s="223"/>
      <c r="B141" s="6"/>
      <c r="C141" s="7"/>
      <c r="D141" s="41"/>
      <c r="E141" s="81"/>
      <c r="F141" s="185"/>
      <c r="G141" s="240"/>
      <c r="H141" s="71"/>
      <c r="I141" s="71"/>
      <c r="J141" s="71"/>
      <c r="K141" s="61"/>
      <c r="L141" s="37"/>
      <c r="M141" s="37"/>
      <c r="N141" s="37"/>
      <c r="O141" s="37"/>
      <c r="P141" s="37"/>
      <c r="Q141" s="37"/>
      <c r="R141" s="37"/>
      <c r="S141" s="37"/>
      <c r="T141" s="37"/>
      <c r="U141" s="37"/>
      <c r="V141" s="37"/>
      <c r="W141" s="37"/>
      <c r="X141" s="37"/>
      <c r="Y141" s="37"/>
      <c r="Z141" s="37"/>
      <c r="AA141" s="37"/>
      <c r="AB141" s="37"/>
      <c r="AC141" s="37"/>
      <c r="AD141" s="37"/>
      <c r="AE141" s="37"/>
      <c r="AF141" s="37"/>
      <c r="AG141" s="37"/>
      <c r="AH141" s="37"/>
      <c r="AI141" s="37"/>
      <c r="AJ141" s="37"/>
      <c r="AK141" s="37"/>
      <c r="AL141" s="37"/>
      <c r="AM141" s="37"/>
      <c r="AN141" s="37"/>
      <c r="AO141" s="37"/>
      <c r="AP141" s="37"/>
    </row>
    <row r="142" spans="1:42" s="63" customFormat="1" x14ac:dyDescent="0.2">
      <c r="A142" s="223"/>
      <c r="B142" s="6"/>
      <c r="C142" s="7"/>
      <c r="D142" s="41"/>
      <c r="E142" s="81"/>
      <c r="F142" s="185"/>
      <c r="G142" s="240"/>
      <c r="H142" s="71"/>
      <c r="I142" s="71"/>
      <c r="J142" s="71"/>
      <c r="K142" s="61"/>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37"/>
      <c r="AI142" s="37"/>
      <c r="AJ142" s="37"/>
      <c r="AK142" s="37"/>
      <c r="AL142" s="37"/>
      <c r="AM142" s="37"/>
      <c r="AN142" s="37"/>
      <c r="AO142" s="37"/>
      <c r="AP142" s="37"/>
    </row>
    <row r="143" spans="1:42" s="63" customFormat="1" x14ac:dyDescent="0.2">
      <c r="A143" s="223"/>
      <c r="B143" s="6"/>
      <c r="C143" s="7"/>
      <c r="D143" s="41"/>
      <c r="E143" s="81"/>
      <c r="F143" s="185"/>
      <c r="G143" s="240"/>
      <c r="H143" s="71"/>
      <c r="I143" s="71"/>
      <c r="J143" s="71"/>
      <c r="K143" s="61"/>
      <c r="L143" s="37"/>
      <c r="M143" s="37"/>
      <c r="N143" s="37"/>
      <c r="O143" s="37"/>
      <c r="P143" s="37"/>
      <c r="Q143" s="37"/>
      <c r="R143" s="37"/>
      <c r="S143" s="37"/>
      <c r="T143" s="37"/>
      <c r="U143" s="37"/>
      <c r="V143" s="37"/>
      <c r="W143" s="37"/>
      <c r="X143" s="37"/>
      <c r="Y143" s="37"/>
      <c r="Z143" s="37"/>
      <c r="AA143" s="37"/>
      <c r="AB143" s="37"/>
      <c r="AC143" s="37"/>
      <c r="AD143" s="37"/>
      <c r="AE143" s="37"/>
      <c r="AF143" s="37"/>
      <c r="AG143" s="37"/>
      <c r="AH143" s="37"/>
      <c r="AI143" s="37"/>
      <c r="AJ143" s="37"/>
      <c r="AK143" s="37"/>
      <c r="AL143" s="37"/>
      <c r="AM143" s="37"/>
      <c r="AN143" s="37"/>
      <c r="AO143" s="37"/>
      <c r="AP143" s="37"/>
    </row>
    <row r="144" spans="1:42" s="63" customFormat="1" x14ac:dyDescent="0.2">
      <c r="A144" s="223"/>
      <c r="B144" s="6"/>
      <c r="C144" s="7"/>
      <c r="D144" s="41"/>
      <c r="E144" s="81"/>
      <c r="F144" s="185"/>
      <c r="G144" s="240"/>
      <c r="H144" s="71"/>
      <c r="I144" s="71"/>
      <c r="J144" s="71"/>
      <c r="K144" s="61"/>
      <c r="L144" s="37"/>
      <c r="M144" s="37"/>
      <c r="N144" s="37"/>
      <c r="O144" s="37"/>
      <c r="P144" s="37"/>
      <c r="Q144" s="37"/>
      <c r="R144" s="37"/>
      <c r="S144" s="37"/>
      <c r="T144" s="37"/>
      <c r="U144" s="37"/>
      <c r="V144" s="37"/>
      <c r="W144" s="37"/>
      <c r="X144" s="37"/>
      <c r="Y144" s="37"/>
      <c r="Z144" s="37"/>
      <c r="AA144" s="37"/>
      <c r="AB144" s="37"/>
      <c r="AC144" s="37"/>
      <c r="AD144" s="37"/>
      <c r="AE144" s="37"/>
      <c r="AF144" s="37"/>
      <c r="AG144" s="37"/>
      <c r="AH144" s="37"/>
      <c r="AI144" s="37"/>
      <c r="AJ144" s="37"/>
      <c r="AK144" s="37"/>
      <c r="AL144" s="37"/>
      <c r="AM144" s="37"/>
      <c r="AN144" s="37"/>
      <c r="AO144" s="37"/>
      <c r="AP144" s="37"/>
    </row>
    <row r="145" spans="1:43" s="63" customFormat="1" x14ac:dyDescent="0.2">
      <c r="A145" s="223"/>
      <c r="B145" s="6"/>
      <c r="C145" s="7"/>
      <c r="D145" s="41"/>
      <c r="E145" s="81"/>
      <c r="F145" s="185"/>
      <c r="G145" s="240"/>
      <c r="H145" s="71"/>
      <c r="I145" s="71"/>
      <c r="J145" s="71"/>
      <c r="K145" s="61"/>
      <c r="L145" s="37"/>
      <c r="M145" s="37"/>
      <c r="N145" s="37"/>
      <c r="O145" s="37"/>
      <c r="P145" s="37"/>
      <c r="Q145" s="37"/>
      <c r="R145" s="37"/>
      <c r="S145" s="37"/>
      <c r="T145" s="37"/>
      <c r="U145" s="37"/>
      <c r="V145" s="37"/>
      <c r="W145" s="37"/>
      <c r="X145" s="37"/>
      <c r="Y145" s="37"/>
      <c r="Z145" s="37"/>
      <c r="AA145" s="37"/>
      <c r="AB145" s="37"/>
      <c r="AC145" s="37"/>
      <c r="AD145" s="37"/>
      <c r="AE145" s="37"/>
      <c r="AF145" s="37"/>
      <c r="AG145" s="37"/>
      <c r="AH145" s="37"/>
      <c r="AI145" s="37"/>
      <c r="AJ145" s="37"/>
      <c r="AK145" s="37"/>
      <c r="AL145" s="37"/>
      <c r="AM145" s="37"/>
      <c r="AN145" s="37"/>
      <c r="AO145" s="37"/>
      <c r="AP145" s="37"/>
    </row>
    <row r="146" spans="1:43" s="63" customFormat="1" x14ac:dyDescent="0.2">
      <c r="A146" s="223"/>
      <c r="B146" s="6"/>
      <c r="C146" s="7"/>
      <c r="D146" s="41"/>
      <c r="E146" s="81"/>
      <c r="F146" s="185"/>
      <c r="G146" s="240"/>
      <c r="H146" s="71"/>
      <c r="I146" s="71"/>
      <c r="J146" s="71"/>
      <c r="K146" s="61"/>
      <c r="L146" s="37"/>
      <c r="M146" s="37"/>
      <c r="N146" s="37"/>
      <c r="O146" s="37"/>
      <c r="P146" s="37"/>
      <c r="Q146" s="37"/>
      <c r="R146" s="37"/>
      <c r="S146" s="37"/>
      <c r="T146" s="37"/>
      <c r="U146" s="37"/>
      <c r="V146" s="37"/>
      <c r="W146" s="37"/>
      <c r="X146" s="37"/>
      <c r="Y146" s="37"/>
      <c r="Z146" s="37"/>
      <c r="AA146" s="37"/>
      <c r="AB146" s="37"/>
      <c r="AC146" s="37"/>
      <c r="AD146" s="37"/>
      <c r="AE146" s="37"/>
      <c r="AF146" s="37"/>
      <c r="AG146" s="37"/>
      <c r="AH146" s="37"/>
      <c r="AI146" s="37"/>
      <c r="AJ146" s="37"/>
      <c r="AK146" s="37"/>
      <c r="AL146" s="37"/>
      <c r="AM146" s="37"/>
      <c r="AN146" s="37"/>
      <c r="AO146" s="37"/>
      <c r="AP146" s="37"/>
    </row>
    <row r="147" spans="1:43" s="63" customFormat="1" x14ac:dyDescent="0.2">
      <c r="A147" s="223"/>
      <c r="B147" s="6"/>
      <c r="C147" s="7"/>
      <c r="D147" s="41"/>
      <c r="E147" s="81"/>
      <c r="F147" s="185"/>
      <c r="G147" s="240"/>
      <c r="H147" s="71"/>
      <c r="I147" s="71"/>
      <c r="J147" s="71"/>
      <c r="K147" s="61"/>
      <c r="L147" s="37"/>
      <c r="M147" s="37"/>
      <c r="N147" s="37"/>
      <c r="O147" s="37"/>
      <c r="P147" s="37"/>
      <c r="Q147" s="37"/>
      <c r="R147" s="37"/>
      <c r="S147" s="37"/>
      <c r="T147" s="37"/>
      <c r="U147" s="37"/>
      <c r="V147" s="37"/>
      <c r="W147" s="37"/>
      <c r="X147" s="37"/>
      <c r="Y147" s="37"/>
      <c r="Z147" s="37"/>
      <c r="AA147" s="37"/>
      <c r="AB147" s="37"/>
      <c r="AC147" s="37"/>
      <c r="AD147" s="37"/>
      <c r="AE147" s="37"/>
      <c r="AF147" s="37"/>
      <c r="AG147" s="37"/>
      <c r="AH147" s="37"/>
      <c r="AI147" s="37"/>
      <c r="AJ147" s="37"/>
      <c r="AK147" s="37"/>
      <c r="AL147" s="37"/>
      <c r="AM147" s="37"/>
      <c r="AN147" s="37"/>
      <c r="AO147" s="37"/>
      <c r="AP147" s="37"/>
    </row>
    <row r="148" spans="1:43" s="63" customFormat="1" x14ac:dyDescent="0.2">
      <c r="A148" s="223"/>
      <c r="B148" s="6"/>
      <c r="C148" s="7"/>
      <c r="D148" s="41"/>
      <c r="E148" s="81"/>
      <c r="F148" s="185"/>
      <c r="G148" s="240"/>
      <c r="H148" s="71"/>
      <c r="I148" s="71"/>
      <c r="J148" s="71"/>
      <c r="K148" s="61"/>
      <c r="L148" s="37"/>
      <c r="M148" s="37"/>
      <c r="N148" s="37"/>
      <c r="O148" s="37"/>
      <c r="P148" s="37"/>
      <c r="Q148" s="37"/>
      <c r="R148" s="37"/>
      <c r="S148" s="37"/>
      <c r="T148" s="37"/>
      <c r="U148" s="37"/>
      <c r="V148" s="37"/>
      <c r="W148" s="37"/>
      <c r="X148" s="37"/>
      <c r="Y148" s="37"/>
      <c r="Z148" s="37"/>
      <c r="AA148" s="37"/>
      <c r="AB148" s="37"/>
      <c r="AC148" s="37"/>
      <c r="AD148" s="37"/>
      <c r="AE148" s="37"/>
      <c r="AF148" s="37"/>
      <c r="AG148" s="37"/>
      <c r="AH148" s="37"/>
      <c r="AI148" s="37"/>
      <c r="AJ148" s="37"/>
      <c r="AK148" s="37"/>
      <c r="AL148" s="37"/>
      <c r="AM148" s="37"/>
      <c r="AN148" s="37"/>
      <c r="AO148" s="37"/>
      <c r="AP148" s="37"/>
    </row>
    <row r="149" spans="1:43" s="63" customFormat="1" x14ac:dyDescent="0.2">
      <c r="A149" s="223"/>
      <c r="B149" s="6"/>
      <c r="C149" s="7"/>
      <c r="D149" s="41"/>
      <c r="E149" s="81"/>
      <c r="F149" s="185"/>
      <c r="G149" s="240"/>
      <c r="H149" s="71"/>
      <c r="I149" s="71"/>
      <c r="J149" s="71"/>
      <c r="K149" s="61"/>
      <c r="L149" s="37"/>
      <c r="M149" s="37"/>
      <c r="N149" s="37"/>
      <c r="O149" s="37"/>
      <c r="P149" s="37"/>
      <c r="Q149" s="37"/>
      <c r="R149" s="37"/>
      <c r="S149" s="37"/>
      <c r="T149" s="37"/>
      <c r="U149" s="37"/>
      <c r="V149" s="37"/>
      <c r="W149" s="37"/>
      <c r="X149" s="37"/>
      <c r="Y149" s="37"/>
      <c r="Z149" s="37"/>
      <c r="AA149" s="37"/>
      <c r="AB149" s="37"/>
      <c r="AC149" s="37"/>
      <c r="AD149" s="37"/>
      <c r="AE149" s="37"/>
      <c r="AF149" s="37"/>
      <c r="AG149" s="37"/>
      <c r="AH149" s="37"/>
      <c r="AI149" s="37"/>
      <c r="AJ149" s="37"/>
      <c r="AK149" s="37"/>
      <c r="AL149" s="37"/>
      <c r="AM149" s="37"/>
      <c r="AN149" s="37"/>
      <c r="AO149" s="37"/>
      <c r="AP149" s="37"/>
    </row>
    <row r="150" spans="1:43" s="63" customFormat="1" x14ac:dyDescent="0.2">
      <c r="A150" s="218"/>
      <c r="B150" s="228"/>
      <c r="C150" s="219"/>
      <c r="D150" s="220"/>
      <c r="E150" s="221"/>
      <c r="F150" s="229"/>
      <c r="G150" s="241"/>
      <c r="H150" s="222"/>
      <c r="I150" s="222"/>
      <c r="J150" s="222"/>
      <c r="K150" s="230"/>
      <c r="L150" s="127"/>
      <c r="M150" s="127"/>
      <c r="N150" s="127"/>
      <c r="O150" s="127"/>
      <c r="P150" s="127"/>
      <c r="Q150" s="127"/>
      <c r="R150" s="127"/>
      <c r="S150" s="127"/>
      <c r="T150" s="127"/>
      <c r="U150" s="127"/>
      <c r="V150" s="127"/>
      <c r="W150" s="127"/>
      <c r="X150" s="127"/>
      <c r="Y150" s="127"/>
      <c r="Z150" s="127"/>
      <c r="AA150" s="127"/>
      <c r="AB150" s="127"/>
      <c r="AC150" s="127"/>
      <c r="AD150" s="127"/>
      <c r="AE150" s="127"/>
      <c r="AF150" s="127"/>
      <c r="AG150" s="127"/>
      <c r="AH150" s="127"/>
      <c r="AI150" s="127"/>
      <c r="AJ150" s="127"/>
      <c r="AK150" s="127"/>
      <c r="AL150" s="127"/>
      <c r="AM150" s="127"/>
      <c r="AN150" s="127"/>
      <c r="AO150" s="127"/>
      <c r="AP150" s="127"/>
    </row>
    <row r="151" spans="1:43" s="60" customFormat="1" x14ac:dyDescent="0.2">
      <c r="A151" s="5"/>
      <c r="B151" s="5"/>
      <c r="C151" s="144"/>
      <c r="D151" s="65"/>
      <c r="E151" s="5"/>
      <c r="F151" s="190"/>
      <c r="G151" s="242"/>
      <c r="H151" s="139"/>
      <c r="I151" s="139"/>
      <c r="J151" s="139"/>
      <c r="K151" s="139"/>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c r="AN151" s="63"/>
      <c r="AO151" s="63"/>
      <c r="AP151" s="63"/>
      <c r="AQ151" s="63"/>
    </row>
    <row r="152" spans="1:43" s="60" customFormat="1" x14ac:dyDescent="0.2">
      <c r="A152" s="5"/>
      <c r="B152" s="5"/>
      <c r="C152" s="144"/>
      <c r="D152" s="65"/>
      <c r="E152" s="5"/>
      <c r="F152" s="190"/>
      <c r="G152" s="242"/>
      <c r="H152" s="139"/>
      <c r="I152" s="139"/>
      <c r="J152" s="139"/>
      <c r="K152" s="139"/>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c r="AO152" s="63"/>
      <c r="AP152" s="63"/>
      <c r="AQ152" s="63"/>
    </row>
    <row r="153" spans="1:43" s="60" customFormat="1" x14ac:dyDescent="0.2">
      <c r="A153" s="5"/>
      <c r="B153" s="5"/>
      <c r="C153" s="144"/>
      <c r="D153" s="65"/>
      <c r="E153" s="5"/>
      <c r="F153" s="190"/>
      <c r="G153" s="242"/>
      <c r="H153" s="139"/>
      <c r="I153" s="139"/>
      <c r="J153" s="139"/>
      <c r="K153" s="139"/>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c r="AP153" s="63"/>
      <c r="AQ153" s="63"/>
    </row>
    <row r="154" spans="1:43" s="60" customFormat="1" x14ac:dyDescent="0.2">
      <c r="A154" s="5"/>
      <c r="B154" s="5"/>
      <c r="C154" s="144"/>
      <c r="D154" s="65"/>
      <c r="E154" s="5"/>
      <c r="F154" s="190"/>
      <c r="G154" s="242"/>
      <c r="H154" s="139"/>
      <c r="I154" s="139"/>
      <c r="J154" s="139"/>
      <c r="K154" s="139"/>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63"/>
      <c r="AL154" s="63"/>
      <c r="AM154" s="63"/>
      <c r="AN154" s="63"/>
      <c r="AO154" s="63"/>
      <c r="AP154" s="63"/>
      <c r="AQ154" s="63"/>
    </row>
    <row r="155" spans="1:43" s="60" customFormat="1" x14ac:dyDescent="0.2">
      <c r="A155" s="5"/>
      <c r="B155" s="5"/>
      <c r="C155" s="144"/>
      <c r="D155" s="65"/>
      <c r="E155" s="5"/>
      <c r="F155" s="190"/>
      <c r="G155" s="242"/>
      <c r="H155" s="139"/>
      <c r="I155" s="139"/>
      <c r="J155" s="139"/>
      <c r="K155" s="139"/>
      <c r="L155" s="63"/>
      <c r="M155" s="63"/>
      <c r="N155" s="63"/>
      <c r="O155" s="63"/>
      <c r="P155" s="63"/>
      <c r="Q155" s="63"/>
      <c r="R155" s="63"/>
      <c r="S155" s="63"/>
      <c r="T155" s="63"/>
      <c r="U155" s="63"/>
      <c r="V155" s="63"/>
      <c r="W155" s="63"/>
      <c r="X155" s="63"/>
      <c r="Y155" s="63"/>
      <c r="Z155" s="63"/>
      <c r="AA155" s="63"/>
      <c r="AB155" s="63"/>
      <c r="AC155" s="63"/>
      <c r="AD155" s="63"/>
      <c r="AE155" s="63"/>
      <c r="AF155" s="63"/>
      <c r="AG155" s="63"/>
      <c r="AH155" s="63"/>
      <c r="AI155" s="63"/>
      <c r="AJ155" s="63"/>
      <c r="AK155" s="63"/>
      <c r="AL155" s="63"/>
      <c r="AM155" s="63"/>
      <c r="AN155" s="63"/>
      <c r="AO155" s="63"/>
      <c r="AP155" s="63"/>
      <c r="AQ155" s="63"/>
    </row>
    <row r="156" spans="1:43" s="60" customFormat="1" x14ac:dyDescent="0.2">
      <c r="A156" s="5"/>
      <c r="B156" s="5"/>
      <c r="C156" s="144"/>
      <c r="D156" s="65"/>
      <c r="E156" s="5"/>
      <c r="F156" s="190"/>
      <c r="G156" s="242"/>
      <c r="H156" s="139"/>
      <c r="I156" s="139"/>
      <c r="J156" s="139"/>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c r="AN156" s="63"/>
      <c r="AO156" s="63"/>
      <c r="AP156" s="63"/>
    </row>
    <row r="157" spans="1:43" s="60" customFormat="1" x14ac:dyDescent="0.2">
      <c r="A157" s="5"/>
      <c r="B157" s="5"/>
      <c r="C157" s="144"/>
      <c r="D157" s="65"/>
      <c r="E157" s="5"/>
      <c r="F157" s="190"/>
      <c r="G157" s="242"/>
      <c r="H157" s="139"/>
      <c r="I157" s="139"/>
      <c r="J157" s="139"/>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c r="AO157" s="63"/>
      <c r="AP157" s="63"/>
    </row>
    <row r="158" spans="1:43" s="60" customFormat="1" x14ac:dyDescent="0.2">
      <c r="A158" s="5"/>
      <c r="B158" s="5"/>
      <c r="C158" s="144"/>
      <c r="D158" s="65"/>
      <c r="E158" s="5"/>
      <c r="F158" s="190"/>
      <c r="G158" s="242"/>
      <c r="H158" s="139"/>
      <c r="I158" s="139"/>
      <c r="J158" s="139"/>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c r="AO158" s="63"/>
      <c r="AP158" s="63"/>
    </row>
    <row r="159" spans="1:43" s="60" customFormat="1" x14ac:dyDescent="0.2">
      <c r="A159" s="5"/>
      <c r="B159" s="5"/>
      <c r="C159" s="144"/>
      <c r="D159" s="65"/>
      <c r="E159" s="5"/>
      <c r="F159" s="190"/>
      <c r="G159" s="242"/>
      <c r="H159" s="139"/>
      <c r="I159" s="139"/>
      <c r="J159" s="139"/>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c r="AP159" s="63"/>
    </row>
    <row r="160" spans="1:43" s="60" customFormat="1" x14ac:dyDescent="0.2">
      <c r="A160" s="5"/>
      <c r="B160" s="5"/>
      <c r="C160" s="144"/>
      <c r="D160" s="65"/>
      <c r="E160" s="5"/>
      <c r="F160" s="190"/>
      <c r="G160" s="242"/>
      <c r="H160" s="139"/>
      <c r="I160" s="139"/>
      <c r="J160" s="139"/>
      <c r="K160" s="63"/>
      <c r="L160" s="63"/>
      <c r="M160" s="63"/>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c r="AN160" s="63"/>
      <c r="AO160" s="63"/>
      <c r="AP160" s="63"/>
    </row>
    <row r="161" spans="1:42" s="60" customFormat="1" x14ac:dyDescent="0.2">
      <c r="A161" s="5"/>
      <c r="B161" s="5"/>
      <c r="C161" s="144"/>
      <c r="D161" s="65"/>
      <c r="E161" s="5"/>
      <c r="F161" s="190"/>
      <c r="G161" s="242"/>
      <c r="H161" s="139"/>
      <c r="I161" s="139"/>
      <c r="J161" s="139"/>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c r="AP161" s="63"/>
    </row>
    <row r="162" spans="1:42" s="60" customFormat="1" x14ac:dyDescent="0.2">
      <c r="A162" s="5"/>
      <c r="B162" s="5"/>
      <c r="C162" s="144"/>
      <c r="D162" s="65"/>
      <c r="E162" s="5"/>
      <c r="F162" s="190"/>
      <c r="G162" s="242"/>
      <c r="H162" s="139"/>
      <c r="I162" s="139"/>
      <c r="J162" s="139"/>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c r="AP162" s="63"/>
    </row>
    <row r="163" spans="1:42" s="60" customFormat="1" x14ac:dyDescent="0.2">
      <c r="A163" s="5"/>
      <c r="B163" s="5"/>
      <c r="C163" s="144"/>
      <c r="D163" s="65"/>
      <c r="E163" s="5"/>
      <c r="F163" s="190"/>
      <c r="G163" s="242"/>
      <c r="H163" s="139"/>
      <c r="I163" s="139"/>
      <c r="J163" s="139"/>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row>
    <row r="164" spans="1:42" s="60" customFormat="1" x14ac:dyDescent="0.2">
      <c r="A164" s="5"/>
      <c r="B164" s="5"/>
      <c r="C164" s="144"/>
      <c r="D164" s="65"/>
      <c r="E164" s="5"/>
      <c r="F164" s="190"/>
      <c r="G164" s="242"/>
      <c r="H164" s="139"/>
      <c r="I164" s="139"/>
      <c r="J164" s="139"/>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row>
    <row r="165" spans="1:42" s="60" customFormat="1" x14ac:dyDescent="0.2">
      <c r="A165" s="5"/>
      <c r="B165" s="5"/>
      <c r="C165" s="144"/>
      <c r="D165" s="65"/>
      <c r="E165" s="5"/>
      <c r="F165" s="190"/>
      <c r="G165" s="242"/>
      <c r="H165" s="139"/>
      <c r="I165" s="139"/>
      <c r="J165" s="139"/>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row>
    <row r="166" spans="1:42" s="60" customFormat="1" x14ac:dyDescent="0.2">
      <c r="A166" s="5"/>
      <c r="B166" s="5"/>
      <c r="C166" s="144"/>
      <c r="D166" s="65"/>
      <c r="E166" s="5"/>
      <c r="F166" s="190"/>
      <c r="G166" s="242"/>
      <c r="H166" s="139"/>
      <c r="I166" s="139"/>
      <c r="J166" s="139"/>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row>
    <row r="167" spans="1:42" s="60" customFormat="1" x14ac:dyDescent="0.2">
      <c r="A167" s="5"/>
      <c r="B167" s="5"/>
      <c r="C167" s="144"/>
      <c r="D167" s="65"/>
      <c r="E167" s="5"/>
      <c r="F167" s="190"/>
      <c r="G167" s="242"/>
      <c r="H167" s="139"/>
      <c r="I167" s="139"/>
      <c r="J167" s="139"/>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row>
    <row r="168" spans="1:42" s="60" customFormat="1" x14ac:dyDescent="0.2">
      <c r="A168" s="5"/>
      <c r="B168" s="5"/>
      <c r="C168" s="144"/>
      <c r="D168" s="65"/>
      <c r="E168" s="5"/>
      <c r="F168" s="190"/>
      <c r="G168" s="242"/>
      <c r="H168" s="139"/>
      <c r="I168" s="139"/>
      <c r="J168" s="139"/>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row>
    <row r="169" spans="1:42" s="60" customFormat="1" x14ac:dyDescent="0.2">
      <c r="A169" s="5"/>
      <c r="B169" s="5"/>
      <c r="C169" s="144"/>
      <c r="D169" s="65"/>
      <c r="E169" s="5"/>
      <c r="F169" s="190"/>
      <c r="G169" s="242"/>
      <c r="H169" s="139"/>
      <c r="I169" s="139"/>
      <c r="J169" s="139"/>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row>
    <row r="170" spans="1:42" s="60" customFormat="1" x14ac:dyDescent="0.2">
      <c r="A170" s="5"/>
      <c r="B170" s="5"/>
      <c r="C170" s="144"/>
      <c r="D170" s="65"/>
      <c r="E170" s="5"/>
      <c r="F170" s="190"/>
      <c r="G170" s="242"/>
      <c r="H170" s="139"/>
      <c r="I170" s="139"/>
      <c r="J170" s="139"/>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row>
    <row r="171" spans="1:42" s="60" customFormat="1" x14ac:dyDescent="0.2">
      <c r="A171" s="5"/>
      <c r="B171" s="5"/>
      <c r="C171" s="144"/>
      <c r="D171" s="65"/>
      <c r="E171" s="5"/>
      <c r="F171" s="190"/>
      <c r="G171" s="242"/>
      <c r="H171" s="139"/>
      <c r="I171" s="139"/>
      <c r="J171" s="139"/>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row>
    <row r="172" spans="1:42" s="60" customFormat="1" x14ac:dyDescent="0.2">
      <c r="A172" s="5"/>
      <c r="B172" s="5"/>
      <c r="C172" s="144"/>
      <c r="D172" s="65"/>
      <c r="E172" s="5"/>
      <c r="F172" s="190"/>
      <c r="G172" s="242"/>
      <c r="H172" s="139"/>
      <c r="I172" s="139"/>
      <c r="J172" s="139"/>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row>
    <row r="173" spans="1:42" s="60" customFormat="1" x14ac:dyDescent="0.2">
      <c r="A173" s="5"/>
      <c r="B173" s="5"/>
      <c r="C173" s="144"/>
      <c r="D173" s="65"/>
      <c r="E173" s="5"/>
      <c r="F173" s="190"/>
      <c r="G173" s="242"/>
      <c r="H173" s="139"/>
      <c r="I173" s="139"/>
      <c r="J173" s="139"/>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row>
    <row r="174" spans="1:42" s="60" customFormat="1" x14ac:dyDescent="0.2">
      <c r="A174" s="5"/>
      <c r="B174" s="5"/>
      <c r="C174" s="144"/>
      <c r="D174" s="65"/>
      <c r="E174" s="5"/>
      <c r="F174" s="190"/>
      <c r="G174" s="242"/>
      <c r="H174" s="139"/>
      <c r="I174" s="139"/>
      <c r="J174" s="139"/>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row>
    <row r="175" spans="1:42" s="60" customFormat="1" x14ac:dyDescent="0.2">
      <c r="A175" s="5"/>
      <c r="B175" s="5"/>
      <c r="C175" s="144"/>
      <c r="D175" s="65"/>
      <c r="E175" s="5"/>
      <c r="F175" s="190"/>
      <c r="G175" s="242"/>
      <c r="H175" s="139"/>
      <c r="I175" s="139"/>
      <c r="J175" s="139"/>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row>
    <row r="176" spans="1:42" s="60" customFormat="1" x14ac:dyDescent="0.2">
      <c r="A176" s="5"/>
      <c r="B176" s="5"/>
      <c r="C176" s="144"/>
      <c r="D176" s="65"/>
      <c r="E176" s="5"/>
      <c r="F176" s="190"/>
      <c r="G176" s="242"/>
      <c r="H176" s="139"/>
      <c r="I176" s="139"/>
      <c r="J176" s="139"/>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row>
    <row r="177" spans="1:42" s="60" customFormat="1" x14ac:dyDescent="0.2">
      <c r="A177" s="5"/>
      <c r="B177" s="5"/>
      <c r="C177" s="144"/>
      <c r="D177" s="65"/>
      <c r="E177" s="5"/>
      <c r="F177" s="190"/>
      <c r="G177" s="242"/>
      <c r="H177" s="139"/>
      <c r="I177" s="139"/>
      <c r="J177" s="139"/>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row>
    <row r="178" spans="1:42" s="60" customFormat="1" x14ac:dyDescent="0.2">
      <c r="A178" s="5"/>
      <c r="B178" s="5"/>
      <c r="C178" s="144"/>
      <c r="D178" s="65"/>
      <c r="E178" s="5"/>
      <c r="F178" s="190"/>
      <c r="G178" s="242"/>
      <c r="H178" s="139"/>
      <c r="I178" s="139"/>
      <c r="J178" s="139"/>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row>
    <row r="179" spans="1:42" s="60" customFormat="1" x14ac:dyDescent="0.2">
      <c r="A179" s="5"/>
      <c r="B179" s="5"/>
      <c r="C179" s="144"/>
      <c r="D179" s="65"/>
      <c r="E179" s="5"/>
      <c r="F179" s="190"/>
      <c r="G179" s="242"/>
      <c r="H179" s="139"/>
      <c r="I179" s="139"/>
      <c r="J179" s="139"/>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row>
    <row r="180" spans="1:42" s="60" customFormat="1" x14ac:dyDescent="0.2">
      <c r="A180" s="5"/>
      <c r="B180" s="5"/>
      <c r="C180" s="144"/>
      <c r="D180" s="65"/>
      <c r="E180" s="5"/>
      <c r="F180" s="190"/>
      <c r="G180" s="242"/>
      <c r="H180" s="139"/>
      <c r="I180" s="139"/>
      <c r="J180" s="139"/>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row>
    <row r="181" spans="1:42" s="60" customFormat="1" x14ac:dyDescent="0.2">
      <c r="A181" s="5"/>
      <c r="B181" s="5"/>
      <c r="C181" s="144"/>
      <c r="D181" s="65"/>
      <c r="E181" s="5"/>
      <c r="F181" s="190"/>
      <c r="G181" s="242"/>
      <c r="H181" s="139"/>
      <c r="I181" s="139"/>
      <c r="J181" s="139"/>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row>
    <row r="182" spans="1:42" s="60" customFormat="1" x14ac:dyDescent="0.2">
      <c r="A182" s="5"/>
      <c r="B182" s="5"/>
      <c r="C182" s="144"/>
      <c r="D182" s="65"/>
      <c r="E182" s="5"/>
      <c r="F182" s="190"/>
      <c r="G182" s="242"/>
      <c r="H182" s="139"/>
      <c r="I182" s="139"/>
      <c r="J182" s="139"/>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row>
    <row r="183" spans="1:42" s="60" customFormat="1" x14ac:dyDescent="0.2">
      <c r="A183" s="5"/>
      <c r="B183" s="5"/>
      <c r="C183" s="144"/>
      <c r="D183" s="65"/>
      <c r="E183" s="5"/>
      <c r="F183" s="190"/>
      <c r="G183" s="242"/>
      <c r="H183" s="139"/>
      <c r="I183" s="139"/>
      <c r="J183" s="139"/>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row>
    <row r="184" spans="1:42" s="60" customFormat="1" x14ac:dyDescent="0.2">
      <c r="A184" s="5"/>
      <c r="B184" s="5"/>
      <c r="C184" s="144"/>
      <c r="D184" s="65"/>
      <c r="E184" s="5"/>
      <c r="F184" s="190"/>
      <c r="G184" s="242"/>
      <c r="H184" s="139"/>
      <c r="I184" s="139"/>
      <c r="J184" s="139"/>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row>
    <row r="185" spans="1:42" s="60" customFormat="1" x14ac:dyDescent="0.2">
      <c r="A185" s="5"/>
      <c r="B185" s="5"/>
      <c r="C185" s="144"/>
      <c r="D185" s="65"/>
      <c r="E185" s="5"/>
      <c r="F185" s="190"/>
      <c r="G185" s="242"/>
      <c r="H185" s="139"/>
      <c r="I185" s="139"/>
      <c r="J185" s="139"/>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row>
    <row r="186" spans="1:42" s="60" customFormat="1" x14ac:dyDescent="0.2">
      <c r="A186" s="5"/>
      <c r="B186" s="5"/>
      <c r="C186" s="144"/>
      <c r="D186" s="65"/>
      <c r="E186" s="5"/>
      <c r="F186" s="190"/>
      <c r="G186" s="242"/>
      <c r="H186" s="139"/>
      <c r="I186" s="139"/>
      <c r="J186" s="139"/>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row>
    <row r="187" spans="1:42" s="60" customFormat="1" x14ac:dyDescent="0.2">
      <c r="A187" s="5"/>
      <c r="B187" s="5"/>
      <c r="C187" s="144"/>
      <c r="D187" s="65"/>
      <c r="E187" s="5"/>
      <c r="F187" s="190"/>
      <c r="G187" s="242"/>
      <c r="H187" s="139"/>
      <c r="I187" s="139"/>
      <c r="J187" s="139"/>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row>
    <row r="188" spans="1:42" s="60" customFormat="1" x14ac:dyDescent="0.2">
      <c r="A188" s="5"/>
      <c r="B188" s="5"/>
      <c r="C188" s="144"/>
      <c r="D188" s="65"/>
      <c r="E188" s="5"/>
      <c r="F188" s="190"/>
      <c r="G188" s="242"/>
      <c r="H188" s="139"/>
      <c r="I188" s="139"/>
      <c r="J188" s="139"/>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row>
    <row r="189" spans="1:42" s="60" customFormat="1" x14ac:dyDescent="0.2">
      <c r="A189" s="5"/>
      <c r="B189" s="5"/>
      <c r="C189" s="144"/>
      <c r="D189" s="65"/>
      <c r="E189" s="5"/>
      <c r="F189" s="190"/>
      <c r="G189" s="242"/>
      <c r="H189" s="139"/>
      <c r="I189" s="139"/>
      <c r="J189" s="139"/>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row>
    <row r="190" spans="1:42" s="60" customFormat="1" x14ac:dyDescent="0.2">
      <c r="A190" s="5"/>
      <c r="B190" s="5"/>
      <c r="C190" s="144"/>
      <c r="D190" s="65"/>
      <c r="E190" s="5"/>
      <c r="F190" s="190"/>
      <c r="G190" s="242"/>
      <c r="H190" s="139"/>
      <c r="I190" s="139"/>
      <c r="J190" s="139"/>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row>
    <row r="191" spans="1:42" s="60" customFormat="1" x14ac:dyDescent="0.2">
      <c r="A191" s="5"/>
      <c r="B191" s="5"/>
      <c r="C191" s="144"/>
      <c r="D191" s="65"/>
      <c r="E191" s="5"/>
      <c r="F191" s="190"/>
      <c r="G191" s="242"/>
      <c r="H191" s="139"/>
      <c r="I191" s="139"/>
      <c r="J191" s="139"/>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row>
    <row r="192" spans="1:42" s="60" customFormat="1" x14ac:dyDescent="0.2">
      <c r="A192" s="5"/>
      <c r="B192" s="5"/>
      <c r="C192" s="144"/>
      <c r="D192" s="65"/>
      <c r="E192" s="5"/>
      <c r="F192" s="190"/>
      <c r="G192" s="242"/>
      <c r="H192" s="139"/>
      <c r="I192" s="139"/>
      <c r="J192" s="139"/>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row>
    <row r="193" spans="1:42" s="60" customFormat="1" x14ac:dyDescent="0.2">
      <c r="A193" s="5"/>
      <c r="B193" s="5"/>
      <c r="C193" s="144"/>
      <c r="D193" s="65"/>
      <c r="E193" s="5"/>
      <c r="F193" s="190"/>
      <c r="G193" s="242"/>
      <c r="H193" s="139"/>
      <c r="I193" s="139"/>
      <c r="J193" s="139"/>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row>
    <row r="194" spans="1:42" s="60" customFormat="1" x14ac:dyDescent="0.2">
      <c r="A194" s="5"/>
      <c r="B194" s="5"/>
      <c r="C194" s="144"/>
      <c r="D194" s="65"/>
      <c r="E194" s="5"/>
      <c r="F194" s="190"/>
      <c r="G194" s="242"/>
      <c r="H194" s="139"/>
      <c r="I194" s="139"/>
      <c r="J194" s="139"/>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row>
    <row r="195" spans="1:42" s="60" customFormat="1" x14ac:dyDescent="0.2">
      <c r="A195" s="5"/>
      <c r="B195" s="5"/>
      <c r="C195" s="144"/>
      <c r="D195" s="65"/>
      <c r="E195" s="5"/>
      <c r="F195" s="190"/>
      <c r="G195" s="242"/>
      <c r="H195" s="139"/>
      <c r="I195" s="139"/>
      <c r="J195" s="139"/>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row>
    <row r="196" spans="1:42" s="60" customFormat="1" x14ac:dyDescent="0.2">
      <c r="A196" s="5"/>
      <c r="B196" s="5"/>
      <c r="C196" s="144"/>
      <c r="D196" s="65"/>
      <c r="E196" s="5"/>
      <c r="F196" s="190"/>
      <c r="G196" s="242"/>
      <c r="H196" s="139"/>
      <c r="I196" s="139"/>
      <c r="J196" s="139"/>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row>
    <row r="197" spans="1:42" s="60" customFormat="1" x14ac:dyDescent="0.2">
      <c r="A197" s="5"/>
      <c r="B197" s="5"/>
      <c r="C197" s="144"/>
      <c r="D197" s="65"/>
      <c r="E197" s="5"/>
      <c r="F197" s="190"/>
      <c r="G197" s="242"/>
      <c r="H197" s="139"/>
      <c r="I197" s="139"/>
      <c r="J197" s="139"/>
      <c r="K197" s="63"/>
      <c r="L197" s="63"/>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c r="AP197" s="63"/>
    </row>
    <row r="198" spans="1:42" s="60" customFormat="1" x14ac:dyDescent="0.2">
      <c r="A198" s="5"/>
      <c r="B198" s="5"/>
      <c r="C198" s="144"/>
      <c r="D198" s="65"/>
      <c r="E198" s="5"/>
      <c r="F198" s="190"/>
      <c r="G198" s="242"/>
      <c r="H198" s="139"/>
      <c r="I198" s="139"/>
      <c r="J198" s="139"/>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row>
    <row r="199" spans="1:42" s="60" customFormat="1" x14ac:dyDescent="0.2">
      <c r="A199" s="5"/>
      <c r="B199" s="5"/>
      <c r="C199" s="144"/>
      <c r="D199" s="65"/>
      <c r="E199" s="5"/>
      <c r="F199" s="190"/>
      <c r="G199" s="242"/>
      <c r="H199" s="139"/>
      <c r="I199" s="139"/>
      <c r="J199" s="139"/>
      <c r="K199" s="63"/>
      <c r="L199" s="63"/>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row>
    <row r="200" spans="1:42" s="60" customFormat="1" x14ac:dyDescent="0.2">
      <c r="A200" s="5"/>
      <c r="B200" s="5"/>
      <c r="C200" s="144"/>
      <c r="D200" s="65"/>
      <c r="E200" s="5"/>
      <c r="F200" s="190"/>
      <c r="G200" s="242"/>
      <c r="H200" s="139"/>
      <c r="I200" s="139"/>
      <c r="J200" s="139"/>
      <c r="K200" s="63"/>
      <c r="L200" s="63"/>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row>
    <row r="201" spans="1:42" s="60" customFormat="1" x14ac:dyDescent="0.2">
      <c r="A201" s="5"/>
      <c r="B201" s="5"/>
      <c r="C201" s="144"/>
      <c r="D201" s="65"/>
      <c r="E201" s="5"/>
      <c r="F201" s="190"/>
      <c r="G201" s="242"/>
      <c r="H201" s="139"/>
      <c r="I201" s="139"/>
      <c r="J201" s="139"/>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row>
    <row r="202" spans="1:42" s="60" customFormat="1" x14ac:dyDescent="0.2">
      <c r="A202" s="5"/>
      <c r="B202" s="5"/>
      <c r="C202" s="144"/>
      <c r="D202" s="65"/>
      <c r="E202" s="5"/>
      <c r="F202" s="190"/>
      <c r="G202" s="242"/>
      <c r="H202" s="139"/>
      <c r="I202" s="139"/>
      <c r="J202" s="139"/>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row>
    <row r="203" spans="1:42" s="60" customFormat="1" x14ac:dyDescent="0.2">
      <c r="A203" s="5"/>
      <c r="B203" s="5"/>
      <c r="C203" s="144"/>
      <c r="D203" s="65"/>
      <c r="E203" s="5"/>
      <c r="F203" s="190"/>
      <c r="G203" s="242"/>
      <c r="H203" s="139"/>
      <c r="I203" s="139"/>
      <c r="J203" s="139"/>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row>
    <row r="204" spans="1:42" s="60" customFormat="1" x14ac:dyDescent="0.2">
      <c r="A204" s="5"/>
      <c r="B204" s="5"/>
      <c r="C204" s="144"/>
      <c r="D204" s="65"/>
      <c r="E204" s="5"/>
      <c r="F204" s="190"/>
      <c r="G204" s="242"/>
      <c r="H204" s="139"/>
      <c r="I204" s="139"/>
      <c r="J204" s="139"/>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c r="AP204" s="63"/>
    </row>
    <row r="205" spans="1:42" s="60" customFormat="1" x14ac:dyDescent="0.2">
      <c r="A205" s="5"/>
      <c r="B205" s="5"/>
      <c r="C205" s="144"/>
      <c r="D205" s="65"/>
      <c r="E205" s="5"/>
      <c r="F205" s="190"/>
      <c r="G205" s="242"/>
      <c r="H205" s="139"/>
      <c r="I205" s="139"/>
      <c r="J205" s="139"/>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c r="AP205" s="63"/>
    </row>
    <row r="206" spans="1:42" s="60" customFormat="1" x14ac:dyDescent="0.2">
      <c r="A206" s="5"/>
      <c r="B206" s="5"/>
      <c r="C206" s="144"/>
      <c r="D206" s="65"/>
      <c r="E206" s="5"/>
      <c r="F206" s="190"/>
      <c r="G206" s="242"/>
      <c r="H206" s="139"/>
      <c r="I206" s="139"/>
      <c r="J206" s="139"/>
      <c r="K206" s="63"/>
      <c r="L206" s="63"/>
      <c r="M206" s="63"/>
      <c r="N206" s="63"/>
      <c r="O206" s="63"/>
      <c r="P206" s="63"/>
      <c r="Q206" s="63"/>
      <c r="R206" s="63"/>
      <c r="S206" s="63"/>
      <c r="T206" s="63"/>
      <c r="U206" s="63"/>
      <c r="V206" s="63"/>
      <c r="W206" s="63"/>
      <c r="X206" s="63"/>
      <c r="Y206" s="63"/>
      <c r="Z206" s="63"/>
      <c r="AA206" s="63"/>
      <c r="AB206" s="63"/>
      <c r="AC206" s="63"/>
      <c r="AD206" s="63"/>
      <c r="AE206" s="63"/>
      <c r="AF206" s="63"/>
      <c r="AG206" s="63"/>
      <c r="AH206" s="63"/>
      <c r="AI206" s="63"/>
      <c r="AJ206" s="63"/>
      <c r="AK206" s="63"/>
      <c r="AL206" s="63"/>
      <c r="AM206" s="63"/>
      <c r="AN206" s="63"/>
      <c r="AO206" s="63"/>
      <c r="AP206" s="63"/>
    </row>
    <row r="207" spans="1:42" s="60" customFormat="1" x14ac:dyDescent="0.2">
      <c r="A207" s="5"/>
      <c r="B207" s="5"/>
      <c r="C207" s="144"/>
      <c r="D207" s="65"/>
      <c r="E207" s="5"/>
      <c r="F207" s="190"/>
      <c r="G207" s="242"/>
      <c r="H207" s="139"/>
      <c r="I207" s="139"/>
      <c r="J207" s="139"/>
      <c r="K207" s="63"/>
      <c r="L207" s="63"/>
      <c r="M207" s="63"/>
      <c r="N207" s="63"/>
      <c r="O207" s="63"/>
      <c r="P207" s="63"/>
      <c r="Q207" s="63"/>
      <c r="R207" s="63"/>
      <c r="S207" s="63"/>
      <c r="T207" s="63"/>
      <c r="U207" s="63"/>
      <c r="V207" s="63"/>
      <c r="W207" s="63"/>
      <c r="X207" s="63"/>
      <c r="Y207" s="63"/>
      <c r="Z207" s="63"/>
      <c r="AA207" s="63"/>
      <c r="AB207" s="63"/>
      <c r="AC207" s="63"/>
      <c r="AD207" s="63"/>
      <c r="AE207" s="63"/>
      <c r="AF207" s="63"/>
      <c r="AG207" s="63"/>
      <c r="AH207" s="63"/>
      <c r="AI207" s="63"/>
      <c r="AJ207" s="63"/>
      <c r="AK207" s="63"/>
      <c r="AL207" s="63"/>
      <c r="AM207" s="63"/>
      <c r="AN207" s="63"/>
      <c r="AO207" s="63"/>
      <c r="AP207" s="63"/>
    </row>
    <row r="208" spans="1:42" s="60" customFormat="1" x14ac:dyDescent="0.2">
      <c r="A208" s="5"/>
      <c r="B208" s="5"/>
      <c r="C208" s="144"/>
      <c r="D208" s="65"/>
      <c r="E208" s="5"/>
      <c r="F208" s="190"/>
      <c r="G208" s="242"/>
      <c r="H208" s="139"/>
      <c r="I208" s="139"/>
      <c r="J208" s="139"/>
      <c r="K208" s="63"/>
      <c r="L208" s="63"/>
      <c r="M208" s="63"/>
      <c r="N208" s="63"/>
      <c r="O208" s="63"/>
      <c r="P208" s="63"/>
      <c r="Q208" s="63"/>
      <c r="R208" s="63"/>
      <c r="S208" s="63"/>
      <c r="T208" s="63"/>
      <c r="U208" s="63"/>
      <c r="V208" s="63"/>
      <c r="W208" s="63"/>
      <c r="X208" s="63"/>
      <c r="Y208" s="63"/>
      <c r="Z208" s="63"/>
      <c r="AA208" s="63"/>
      <c r="AB208" s="63"/>
      <c r="AC208" s="63"/>
      <c r="AD208" s="63"/>
      <c r="AE208" s="63"/>
      <c r="AF208" s="63"/>
      <c r="AG208" s="63"/>
      <c r="AH208" s="63"/>
      <c r="AI208" s="63"/>
      <c r="AJ208" s="63"/>
      <c r="AK208" s="63"/>
      <c r="AL208" s="63"/>
      <c r="AM208" s="63"/>
      <c r="AN208" s="63"/>
      <c r="AO208" s="63"/>
      <c r="AP208" s="63"/>
    </row>
    <row r="209" spans="1:42" s="60" customFormat="1" x14ac:dyDescent="0.2">
      <c r="A209" s="5"/>
      <c r="B209" s="5"/>
      <c r="C209" s="144"/>
      <c r="D209" s="65"/>
      <c r="E209" s="5"/>
      <c r="F209" s="190"/>
      <c r="G209" s="242"/>
      <c r="H209" s="139"/>
      <c r="I209" s="139"/>
      <c r="J209" s="139"/>
      <c r="K209" s="63"/>
      <c r="L209" s="63"/>
      <c r="M209" s="63"/>
      <c r="N209" s="63"/>
      <c r="O209" s="63"/>
      <c r="P209" s="63"/>
      <c r="Q209" s="63"/>
      <c r="R209" s="63"/>
      <c r="S209" s="63"/>
      <c r="T209" s="63"/>
      <c r="U209" s="63"/>
      <c r="V209" s="63"/>
      <c r="W209" s="63"/>
      <c r="X209" s="63"/>
      <c r="Y209" s="63"/>
      <c r="Z209" s="63"/>
      <c r="AA209" s="63"/>
      <c r="AB209" s="63"/>
      <c r="AC209" s="63"/>
      <c r="AD209" s="63"/>
      <c r="AE209" s="63"/>
      <c r="AF209" s="63"/>
      <c r="AG209" s="63"/>
      <c r="AH209" s="63"/>
      <c r="AI209" s="63"/>
      <c r="AJ209" s="63"/>
      <c r="AK209" s="63"/>
      <c r="AL209" s="63"/>
      <c r="AM209" s="63"/>
      <c r="AN209" s="63"/>
      <c r="AO209" s="63"/>
      <c r="AP209" s="63"/>
    </row>
    <row r="210" spans="1:42" s="60" customFormat="1" x14ac:dyDescent="0.2">
      <c r="A210" s="5"/>
      <c r="B210" s="5"/>
      <c r="C210" s="144"/>
      <c r="D210" s="65"/>
      <c r="E210" s="5"/>
      <c r="F210" s="190"/>
      <c r="G210" s="242"/>
      <c r="H210" s="139"/>
      <c r="I210" s="139"/>
      <c r="J210" s="139"/>
      <c r="K210" s="63"/>
      <c r="L210" s="63"/>
      <c r="M210" s="63"/>
      <c r="N210" s="63"/>
      <c r="O210" s="63"/>
      <c r="P210" s="63"/>
      <c r="Q210" s="63"/>
      <c r="R210" s="63"/>
      <c r="S210" s="63"/>
      <c r="T210" s="63"/>
      <c r="U210" s="63"/>
      <c r="V210" s="63"/>
      <c r="W210" s="63"/>
      <c r="X210" s="63"/>
      <c r="Y210" s="63"/>
      <c r="Z210" s="63"/>
      <c r="AA210" s="63"/>
      <c r="AB210" s="63"/>
      <c r="AC210" s="63"/>
      <c r="AD210" s="63"/>
      <c r="AE210" s="63"/>
      <c r="AF210" s="63"/>
      <c r="AG210" s="63"/>
      <c r="AH210" s="63"/>
      <c r="AI210" s="63"/>
      <c r="AJ210" s="63"/>
      <c r="AK210" s="63"/>
      <c r="AL210" s="63"/>
      <c r="AM210" s="63"/>
      <c r="AN210" s="63"/>
      <c r="AO210" s="63"/>
      <c r="AP210" s="63"/>
    </row>
    <row r="211" spans="1:42" s="60" customFormat="1" x14ac:dyDescent="0.2">
      <c r="A211" s="5"/>
      <c r="B211" s="5"/>
      <c r="C211" s="144"/>
      <c r="D211" s="65"/>
      <c r="E211" s="5"/>
      <c r="F211" s="190"/>
      <c r="G211" s="242"/>
      <c r="H211" s="139"/>
      <c r="I211" s="139"/>
      <c r="J211" s="139"/>
      <c r="K211" s="63"/>
      <c r="L211" s="63"/>
      <c r="M211" s="63"/>
      <c r="N211" s="63"/>
      <c r="O211" s="63"/>
      <c r="P211" s="63"/>
      <c r="Q211" s="63"/>
      <c r="R211" s="63"/>
      <c r="S211" s="63"/>
      <c r="T211" s="63"/>
      <c r="U211" s="63"/>
      <c r="V211" s="63"/>
      <c r="W211" s="63"/>
      <c r="X211" s="63"/>
      <c r="Y211" s="63"/>
      <c r="Z211" s="63"/>
      <c r="AA211" s="63"/>
      <c r="AB211" s="63"/>
      <c r="AC211" s="63"/>
      <c r="AD211" s="63"/>
      <c r="AE211" s="63"/>
      <c r="AF211" s="63"/>
      <c r="AG211" s="63"/>
      <c r="AH211" s="63"/>
      <c r="AI211" s="63"/>
      <c r="AJ211" s="63"/>
      <c r="AK211" s="63"/>
      <c r="AL211" s="63"/>
      <c r="AM211" s="63"/>
      <c r="AN211" s="63"/>
      <c r="AO211" s="63"/>
      <c r="AP211" s="63"/>
    </row>
    <row r="212" spans="1:42" s="60" customFormat="1" x14ac:dyDescent="0.2">
      <c r="A212" s="5"/>
      <c r="B212" s="5"/>
      <c r="C212" s="144"/>
      <c r="D212" s="65"/>
      <c r="E212" s="5"/>
      <c r="F212" s="190"/>
      <c r="G212" s="242"/>
      <c r="H212" s="139"/>
      <c r="I212" s="139"/>
      <c r="J212" s="139"/>
      <c r="K212" s="63"/>
      <c r="L212" s="63"/>
      <c r="M212" s="63"/>
      <c r="N212" s="63"/>
      <c r="O212" s="63"/>
      <c r="P212" s="63"/>
      <c r="Q212" s="63"/>
      <c r="R212" s="63"/>
      <c r="S212" s="63"/>
      <c r="T212" s="63"/>
      <c r="U212" s="63"/>
      <c r="V212" s="63"/>
      <c r="W212" s="63"/>
      <c r="X212" s="63"/>
      <c r="Y212" s="63"/>
      <c r="Z212" s="63"/>
      <c r="AA212" s="63"/>
      <c r="AB212" s="63"/>
      <c r="AC212" s="63"/>
      <c r="AD212" s="63"/>
      <c r="AE212" s="63"/>
      <c r="AF212" s="63"/>
      <c r="AG212" s="63"/>
      <c r="AH212" s="63"/>
      <c r="AI212" s="63"/>
      <c r="AJ212" s="63"/>
      <c r="AK212" s="63"/>
      <c r="AL212" s="63"/>
      <c r="AM212" s="63"/>
      <c r="AN212" s="63"/>
      <c r="AO212" s="63"/>
      <c r="AP212" s="63"/>
    </row>
    <row r="213" spans="1:42" s="60" customFormat="1" x14ac:dyDescent="0.2">
      <c r="A213" s="5"/>
      <c r="B213" s="5"/>
      <c r="C213" s="144"/>
      <c r="D213" s="65"/>
      <c r="E213" s="5"/>
      <c r="F213" s="190"/>
      <c r="G213" s="242"/>
      <c r="H213" s="139"/>
      <c r="I213" s="139"/>
      <c r="J213" s="139"/>
      <c r="K213" s="63"/>
      <c r="L213" s="63"/>
      <c r="M213" s="63"/>
      <c r="N213" s="63"/>
      <c r="O213" s="63"/>
      <c r="P213" s="63"/>
      <c r="Q213" s="63"/>
      <c r="R213" s="63"/>
      <c r="S213" s="63"/>
      <c r="T213" s="63"/>
      <c r="U213" s="63"/>
      <c r="V213" s="63"/>
      <c r="W213" s="63"/>
      <c r="X213" s="63"/>
      <c r="Y213" s="63"/>
      <c r="Z213" s="63"/>
      <c r="AA213" s="63"/>
      <c r="AB213" s="63"/>
      <c r="AC213" s="63"/>
      <c r="AD213" s="63"/>
      <c r="AE213" s="63"/>
      <c r="AF213" s="63"/>
      <c r="AG213" s="63"/>
      <c r="AH213" s="63"/>
      <c r="AI213" s="63"/>
      <c r="AJ213" s="63"/>
      <c r="AK213" s="63"/>
      <c r="AL213" s="63"/>
      <c r="AM213" s="63"/>
      <c r="AN213" s="63"/>
      <c r="AO213" s="63"/>
      <c r="AP213" s="63"/>
    </row>
    <row r="214" spans="1:42" s="60" customFormat="1" x14ac:dyDescent="0.2">
      <c r="A214" s="5"/>
      <c r="B214" s="5"/>
      <c r="C214" s="144"/>
      <c r="D214" s="65"/>
      <c r="E214" s="5"/>
      <c r="F214" s="190"/>
      <c r="G214" s="242"/>
      <c r="H214" s="139"/>
      <c r="I214" s="139"/>
      <c r="J214" s="139"/>
      <c r="K214" s="63"/>
      <c r="L214" s="63"/>
      <c r="M214" s="63"/>
      <c r="N214" s="63"/>
      <c r="O214" s="63"/>
      <c r="P214" s="63"/>
      <c r="Q214" s="63"/>
      <c r="R214" s="63"/>
      <c r="S214" s="63"/>
      <c r="T214" s="63"/>
      <c r="U214" s="63"/>
      <c r="V214" s="63"/>
      <c r="W214" s="63"/>
      <c r="X214" s="63"/>
      <c r="Y214" s="63"/>
      <c r="Z214" s="63"/>
      <c r="AA214" s="63"/>
      <c r="AB214" s="63"/>
      <c r="AC214" s="63"/>
      <c r="AD214" s="63"/>
      <c r="AE214" s="63"/>
      <c r="AF214" s="63"/>
      <c r="AG214" s="63"/>
      <c r="AH214" s="63"/>
      <c r="AI214" s="63"/>
      <c r="AJ214" s="63"/>
      <c r="AK214" s="63"/>
      <c r="AL214" s="63"/>
      <c r="AM214" s="63"/>
      <c r="AN214" s="63"/>
      <c r="AO214" s="63"/>
      <c r="AP214" s="63"/>
    </row>
    <row r="215" spans="1:42" s="60" customFormat="1" x14ac:dyDescent="0.2">
      <c r="A215" s="5"/>
      <c r="B215" s="5"/>
      <c r="C215" s="144"/>
      <c r="D215" s="65"/>
      <c r="E215" s="5"/>
      <c r="F215" s="190"/>
      <c r="G215" s="242"/>
      <c r="H215" s="139"/>
      <c r="I215" s="139"/>
      <c r="J215" s="139"/>
      <c r="K215" s="63"/>
      <c r="L215" s="63"/>
      <c r="M215" s="63"/>
      <c r="N215" s="63"/>
      <c r="O215" s="63"/>
      <c r="P215" s="63"/>
      <c r="Q215" s="63"/>
      <c r="R215" s="63"/>
      <c r="S215" s="63"/>
      <c r="T215" s="63"/>
      <c r="U215" s="63"/>
      <c r="V215" s="63"/>
      <c r="W215" s="63"/>
      <c r="X215" s="63"/>
      <c r="Y215" s="63"/>
      <c r="Z215" s="63"/>
      <c r="AA215" s="63"/>
      <c r="AB215" s="63"/>
      <c r="AC215" s="63"/>
      <c r="AD215" s="63"/>
      <c r="AE215" s="63"/>
      <c r="AF215" s="63"/>
      <c r="AG215" s="63"/>
      <c r="AH215" s="63"/>
      <c r="AI215" s="63"/>
      <c r="AJ215" s="63"/>
      <c r="AK215" s="63"/>
      <c r="AL215" s="63"/>
      <c r="AM215" s="63"/>
      <c r="AN215" s="63"/>
      <c r="AO215" s="63"/>
      <c r="AP215" s="63"/>
    </row>
    <row r="216" spans="1:42" s="60" customFormat="1" x14ac:dyDescent="0.2">
      <c r="A216" s="5"/>
      <c r="B216" s="5"/>
      <c r="C216" s="144"/>
      <c r="D216" s="65"/>
      <c r="E216" s="5"/>
      <c r="F216" s="190"/>
      <c r="G216" s="242"/>
      <c r="H216" s="139"/>
      <c r="I216" s="139"/>
      <c r="J216" s="139"/>
      <c r="K216" s="63"/>
      <c r="L216" s="63"/>
      <c r="M216" s="63"/>
      <c r="N216" s="63"/>
      <c r="O216" s="63"/>
      <c r="P216" s="63"/>
      <c r="Q216" s="63"/>
      <c r="R216" s="63"/>
      <c r="S216" s="63"/>
      <c r="T216" s="63"/>
      <c r="U216" s="63"/>
      <c r="V216" s="63"/>
      <c r="W216" s="63"/>
      <c r="X216" s="63"/>
      <c r="Y216" s="63"/>
      <c r="Z216" s="63"/>
      <c r="AA216" s="63"/>
      <c r="AB216" s="63"/>
      <c r="AC216" s="63"/>
      <c r="AD216" s="63"/>
      <c r="AE216" s="63"/>
      <c r="AF216" s="63"/>
      <c r="AG216" s="63"/>
      <c r="AH216" s="63"/>
      <c r="AI216" s="63"/>
      <c r="AJ216" s="63"/>
      <c r="AK216" s="63"/>
      <c r="AL216" s="63"/>
      <c r="AM216" s="63"/>
      <c r="AN216" s="63"/>
      <c r="AO216" s="63"/>
      <c r="AP216" s="63"/>
    </row>
    <row r="217" spans="1:42" s="60" customFormat="1" x14ac:dyDescent="0.2">
      <c r="A217" s="5"/>
      <c r="B217" s="5"/>
      <c r="C217" s="144"/>
      <c r="D217" s="65"/>
      <c r="E217" s="5"/>
      <c r="F217" s="190"/>
      <c r="G217" s="242"/>
      <c r="H217" s="139"/>
      <c r="I217" s="139"/>
      <c r="J217" s="139"/>
      <c r="K217" s="63"/>
      <c r="L217" s="63"/>
      <c r="M217" s="63"/>
      <c r="N217" s="63"/>
      <c r="O217" s="63"/>
      <c r="P217" s="63"/>
      <c r="Q217" s="63"/>
      <c r="R217" s="63"/>
      <c r="S217" s="63"/>
      <c r="T217" s="63"/>
      <c r="U217" s="63"/>
      <c r="V217" s="63"/>
      <c r="W217" s="63"/>
      <c r="X217" s="63"/>
      <c r="Y217" s="63"/>
      <c r="Z217" s="63"/>
      <c r="AA217" s="63"/>
      <c r="AB217" s="63"/>
      <c r="AC217" s="63"/>
      <c r="AD217" s="63"/>
      <c r="AE217" s="63"/>
      <c r="AF217" s="63"/>
      <c r="AG217" s="63"/>
      <c r="AH217" s="63"/>
      <c r="AI217" s="63"/>
      <c r="AJ217" s="63"/>
      <c r="AK217" s="63"/>
      <c r="AL217" s="63"/>
      <c r="AM217" s="63"/>
      <c r="AN217" s="63"/>
      <c r="AO217" s="63"/>
      <c r="AP217" s="63"/>
    </row>
    <row r="218" spans="1:42" s="60" customFormat="1" x14ac:dyDescent="0.2">
      <c r="A218" s="5"/>
      <c r="B218" s="5"/>
      <c r="C218" s="144"/>
      <c r="D218" s="65"/>
      <c r="E218" s="5"/>
      <c r="F218" s="190"/>
      <c r="G218" s="242"/>
      <c r="H218" s="139"/>
      <c r="I218" s="139"/>
      <c r="J218" s="139"/>
      <c r="K218" s="63"/>
      <c r="L218" s="63"/>
      <c r="M218" s="63"/>
      <c r="N218" s="63"/>
      <c r="O218" s="63"/>
      <c r="P218" s="63"/>
      <c r="Q218" s="63"/>
      <c r="R218" s="63"/>
      <c r="S218" s="63"/>
      <c r="T218" s="63"/>
      <c r="U218" s="63"/>
      <c r="V218" s="63"/>
      <c r="W218" s="63"/>
      <c r="X218" s="63"/>
      <c r="Y218" s="63"/>
      <c r="Z218" s="63"/>
      <c r="AA218" s="63"/>
      <c r="AB218" s="63"/>
      <c r="AC218" s="63"/>
      <c r="AD218" s="63"/>
      <c r="AE218" s="63"/>
      <c r="AF218" s="63"/>
      <c r="AG218" s="63"/>
      <c r="AH218" s="63"/>
      <c r="AI218" s="63"/>
      <c r="AJ218" s="63"/>
      <c r="AK218" s="63"/>
      <c r="AL218" s="63"/>
      <c r="AM218" s="63"/>
      <c r="AN218" s="63"/>
      <c r="AO218" s="63"/>
      <c r="AP218" s="63"/>
    </row>
    <row r="219" spans="1:42" s="60" customFormat="1" x14ac:dyDescent="0.2">
      <c r="A219" s="5"/>
      <c r="B219" s="5"/>
      <c r="C219" s="144"/>
      <c r="D219" s="65"/>
      <c r="E219" s="5"/>
      <c r="F219" s="190"/>
      <c r="G219" s="242"/>
      <c r="H219" s="139"/>
      <c r="I219" s="139"/>
      <c r="J219" s="139"/>
      <c r="K219" s="63"/>
      <c r="L219" s="63"/>
      <c r="M219" s="63"/>
      <c r="N219" s="63"/>
      <c r="O219" s="63"/>
      <c r="P219" s="63"/>
      <c r="Q219" s="63"/>
      <c r="R219" s="63"/>
      <c r="S219" s="63"/>
      <c r="T219" s="63"/>
      <c r="U219" s="63"/>
      <c r="V219" s="63"/>
      <c r="W219" s="63"/>
      <c r="X219" s="63"/>
      <c r="Y219" s="63"/>
      <c r="Z219" s="63"/>
      <c r="AA219" s="63"/>
      <c r="AB219" s="63"/>
      <c r="AC219" s="63"/>
      <c r="AD219" s="63"/>
      <c r="AE219" s="63"/>
      <c r="AF219" s="63"/>
      <c r="AG219" s="63"/>
      <c r="AH219" s="63"/>
      <c r="AI219" s="63"/>
      <c r="AJ219" s="63"/>
      <c r="AK219" s="63"/>
      <c r="AL219" s="63"/>
      <c r="AM219" s="63"/>
      <c r="AN219" s="63"/>
      <c r="AO219" s="63"/>
      <c r="AP219" s="63"/>
    </row>
    <row r="220" spans="1:42" s="60" customFormat="1" x14ac:dyDescent="0.2">
      <c r="A220" s="5"/>
      <c r="B220" s="5"/>
      <c r="C220" s="144"/>
      <c r="D220" s="65"/>
      <c r="E220" s="5"/>
      <c r="F220" s="190"/>
      <c r="G220" s="242"/>
      <c r="H220" s="139"/>
      <c r="I220" s="139"/>
      <c r="J220" s="139"/>
      <c r="K220" s="63"/>
      <c r="L220" s="63"/>
      <c r="M220" s="63"/>
      <c r="N220" s="63"/>
      <c r="O220" s="63"/>
      <c r="P220" s="63"/>
      <c r="Q220" s="63"/>
      <c r="R220" s="63"/>
      <c r="S220" s="63"/>
      <c r="T220" s="63"/>
      <c r="U220" s="63"/>
      <c r="V220" s="63"/>
      <c r="W220" s="63"/>
      <c r="X220" s="63"/>
      <c r="Y220" s="63"/>
      <c r="Z220" s="63"/>
      <c r="AA220" s="63"/>
      <c r="AB220" s="63"/>
      <c r="AC220" s="63"/>
      <c r="AD220" s="63"/>
      <c r="AE220" s="63"/>
      <c r="AF220" s="63"/>
      <c r="AG220" s="63"/>
      <c r="AH220" s="63"/>
      <c r="AI220" s="63"/>
      <c r="AJ220" s="63"/>
      <c r="AK220" s="63"/>
      <c r="AL220" s="63"/>
      <c r="AM220" s="63"/>
      <c r="AN220" s="63"/>
      <c r="AO220" s="63"/>
      <c r="AP220" s="63"/>
    </row>
    <row r="221" spans="1:42" s="60" customFormat="1" x14ac:dyDescent="0.2">
      <c r="A221" s="5"/>
      <c r="B221" s="5"/>
      <c r="C221" s="144"/>
      <c r="D221" s="65"/>
      <c r="E221" s="5"/>
      <c r="F221" s="190"/>
      <c r="G221" s="242"/>
      <c r="H221" s="139"/>
      <c r="I221" s="139"/>
      <c r="J221" s="139"/>
      <c r="K221" s="63"/>
      <c r="L221" s="63"/>
      <c r="M221" s="63"/>
      <c r="N221" s="63"/>
      <c r="O221" s="63"/>
      <c r="P221" s="63"/>
      <c r="Q221" s="63"/>
      <c r="R221" s="63"/>
      <c r="S221" s="63"/>
      <c r="T221" s="63"/>
      <c r="U221" s="63"/>
      <c r="V221" s="63"/>
      <c r="W221" s="63"/>
      <c r="X221" s="63"/>
      <c r="Y221" s="63"/>
      <c r="Z221" s="63"/>
      <c r="AA221" s="63"/>
      <c r="AB221" s="63"/>
      <c r="AC221" s="63"/>
      <c r="AD221" s="63"/>
      <c r="AE221" s="63"/>
      <c r="AF221" s="63"/>
      <c r="AG221" s="63"/>
      <c r="AH221" s="63"/>
      <c r="AI221" s="63"/>
      <c r="AJ221" s="63"/>
      <c r="AK221" s="63"/>
      <c r="AL221" s="63"/>
      <c r="AM221" s="63"/>
      <c r="AN221" s="63"/>
      <c r="AO221" s="63"/>
      <c r="AP221" s="63"/>
    </row>
    <row r="222" spans="1:42" s="60" customFormat="1" x14ac:dyDescent="0.2">
      <c r="A222" s="5"/>
      <c r="B222" s="5"/>
      <c r="C222" s="144"/>
      <c r="D222" s="65"/>
      <c r="E222" s="5"/>
      <c r="F222" s="190"/>
      <c r="G222" s="242"/>
      <c r="H222" s="139"/>
      <c r="I222" s="139"/>
      <c r="J222" s="139"/>
      <c r="K222" s="63"/>
      <c r="L222" s="63"/>
      <c r="M222" s="63"/>
      <c r="N222" s="63"/>
      <c r="O222" s="63"/>
      <c r="P222" s="63"/>
      <c r="Q222" s="63"/>
      <c r="R222" s="63"/>
      <c r="S222" s="63"/>
      <c r="T222" s="63"/>
      <c r="U222" s="63"/>
      <c r="V222" s="63"/>
      <c r="W222" s="63"/>
      <c r="X222" s="63"/>
      <c r="Y222" s="63"/>
      <c r="Z222" s="63"/>
      <c r="AA222" s="63"/>
      <c r="AB222" s="63"/>
      <c r="AC222" s="63"/>
      <c r="AD222" s="63"/>
      <c r="AE222" s="63"/>
      <c r="AF222" s="63"/>
      <c r="AG222" s="63"/>
      <c r="AH222" s="63"/>
      <c r="AI222" s="63"/>
      <c r="AJ222" s="63"/>
      <c r="AK222" s="63"/>
      <c r="AL222" s="63"/>
      <c r="AM222" s="63"/>
      <c r="AN222" s="63"/>
      <c r="AO222" s="63"/>
      <c r="AP222" s="63"/>
    </row>
    <row r="223" spans="1:42" s="60" customFormat="1" x14ac:dyDescent="0.2">
      <c r="A223" s="5"/>
      <c r="B223" s="5"/>
      <c r="C223" s="144"/>
      <c r="D223" s="65"/>
      <c r="E223" s="5"/>
      <c r="F223" s="190"/>
      <c r="G223" s="242"/>
      <c r="H223" s="139"/>
      <c r="I223" s="139"/>
      <c r="J223" s="139"/>
      <c r="K223" s="63"/>
      <c r="L223" s="63"/>
      <c r="M223" s="63"/>
      <c r="N223" s="63"/>
      <c r="O223" s="63"/>
      <c r="P223" s="63"/>
      <c r="Q223" s="63"/>
      <c r="R223" s="63"/>
      <c r="S223" s="63"/>
      <c r="T223" s="63"/>
      <c r="U223" s="63"/>
      <c r="V223" s="63"/>
      <c r="W223" s="63"/>
      <c r="X223" s="63"/>
      <c r="Y223" s="63"/>
      <c r="Z223" s="63"/>
      <c r="AA223" s="63"/>
      <c r="AB223" s="63"/>
      <c r="AC223" s="63"/>
      <c r="AD223" s="63"/>
      <c r="AE223" s="63"/>
      <c r="AF223" s="63"/>
      <c r="AG223" s="63"/>
      <c r="AH223" s="63"/>
      <c r="AI223" s="63"/>
      <c r="AJ223" s="63"/>
      <c r="AK223" s="63"/>
      <c r="AL223" s="63"/>
      <c r="AM223" s="63"/>
      <c r="AN223" s="63"/>
      <c r="AO223" s="63"/>
      <c r="AP223" s="63"/>
    </row>
    <row r="224" spans="1:42" s="60" customFormat="1" x14ac:dyDescent="0.2">
      <c r="A224" s="5"/>
      <c r="B224" s="5"/>
      <c r="C224" s="144"/>
      <c r="D224" s="65"/>
      <c r="E224" s="5"/>
      <c r="F224" s="190"/>
      <c r="G224" s="242"/>
      <c r="H224" s="139"/>
      <c r="I224" s="139"/>
      <c r="J224" s="139"/>
      <c r="K224" s="63"/>
      <c r="L224" s="63"/>
      <c r="M224" s="63"/>
      <c r="N224" s="63"/>
      <c r="O224" s="63"/>
      <c r="P224" s="63"/>
      <c r="Q224" s="63"/>
      <c r="R224" s="63"/>
      <c r="S224" s="63"/>
      <c r="T224" s="63"/>
      <c r="U224" s="63"/>
      <c r="V224" s="63"/>
      <c r="W224" s="63"/>
      <c r="X224" s="63"/>
      <c r="Y224" s="63"/>
      <c r="Z224" s="63"/>
      <c r="AA224" s="63"/>
      <c r="AB224" s="63"/>
      <c r="AC224" s="63"/>
      <c r="AD224" s="63"/>
      <c r="AE224" s="63"/>
      <c r="AF224" s="63"/>
      <c r="AG224" s="63"/>
      <c r="AH224" s="63"/>
      <c r="AI224" s="63"/>
      <c r="AJ224" s="63"/>
      <c r="AK224" s="63"/>
      <c r="AL224" s="63"/>
      <c r="AM224" s="63"/>
      <c r="AN224" s="63"/>
      <c r="AO224" s="63"/>
      <c r="AP224" s="63"/>
    </row>
    <row r="225" spans="1:42" s="60" customFormat="1" x14ac:dyDescent="0.2">
      <c r="A225" s="5"/>
      <c r="B225" s="5"/>
      <c r="C225" s="144"/>
      <c r="D225" s="65"/>
      <c r="E225" s="5"/>
      <c r="F225" s="190"/>
      <c r="G225" s="242"/>
      <c r="H225" s="139"/>
      <c r="I225" s="139"/>
      <c r="J225" s="139"/>
      <c r="K225" s="63"/>
      <c r="L225" s="63"/>
      <c r="M225" s="63"/>
      <c r="N225" s="63"/>
      <c r="O225" s="63"/>
      <c r="P225" s="63"/>
      <c r="Q225" s="63"/>
      <c r="R225" s="63"/>
      <c r="S225" s="63"/>
      <c r="T225" s="63"/>
      <c r="U225" s="63"/>
      <c r="V225" s="63"/>
      <c r="W225" s="63"/>
      <c r="X225" s="63"/>
      <c r="Y225" s="63"/>
      <c r="Z225" s="63"/>
      <c r="AA225" s="63"/>
      <c r="AB225" s="63"/>
      <c r="AC225" s="63"/>
      <c r="AD225" s="63"/>
      <c r="AE225" s="63"/>
      <c r="AF225" s="63"/>
      <c r="AG225" s="63"/>
      <c r="AH225" s="63"/>
      <c r="AI225" s="63"/>
      <c r="AJ225" s="63"/>
      <c r="AK225" s="63"/>
      <c r="AL225" s="63"/>
      <c r="AM225" s="63"/>
      <c r="AN225" s="63"/>
      <c r="AO225" s="63"/>
      <c r="AP225" s="63"/>
    </row>
    <row r="226" spans="1:42" s="60" customFormat="1" x14ac:dyDescent="0.2">
      <c r="A226" s="5"/>
      <c r="B226" s="5"/>
      <c r="C226" s="144"/>
      <c r="D226" s="65"/>
      <c r="E226" s="5"/>
      <c r="F226" s="190"/>
      <c r="G226" s="242"/>
      <c r="H226" s="139"/>
      <c r="I226" s="139"/>
      <c r="J226" s="139"/>
      <c r="K226" s="63"/>
      <c r="L226" s="63"/>
      <c r="M226" s="63"/>
      <c r="N226" s="63"/>
      <c r="O226" s="63"/>
      <c r="P226" s="63"/>
      <c r="Q226" s="63"/>
      <c r="R226" s="63"/>
      <c r="S226" s="63"/>
      <c r="T226" s="63"/>
      <c r="U226" s="63"/>
      <c r="V226" s="63"/>
      <c r="W226" s="63"/>
      <c r="X226" s="63"/>
      <c r="Y226" s="63"/>
      <c r="Z226" s="63"/>
      <c r="AA226" s="63"/>
      <c r="AB226" s="63"/>
      <c r="AC226" s="63"/>
      <c r="AD226" s="63"/>
      <c r="AE226" s="63"/>
      <c r="AF226" s="63"/>
      <c r="AG226" s="63"/>
      <c r="AH226" s="63"/>
      <c r="AI226" s="63"/>
      <c r="AJ226" s="63"/>
      <c r="AK226" s="63"/>
      <c r="AL226" s="63"/>
      <c r="AM226" s="63"/>
      <c r="AN226" s="63"/>
      <c r="AO226" s="63"/>
      <c r="AP226" s="63"/>
    </row>
    <row r="227" spans="1:42" s="60" customFormat="1" x14ac:dyDescent="0.2">
      <c r="A227" s="5"/>
      <c r="B227" s="5"/>
      <c r="C227" s="144"/>
      <c r="D227" s="65"/>
      <c r="E227" s="5"/>
      <c r="F227" s="190"/>
      <c r="G227" s="242"/>
      <c r="H227" s="139"/>
      <c r="I227" s="139"/>
      <c r="J227" s="139"/>
      <c r="K227" s="63"/>
      <c r="L227" s="63"/>
      <c r="M227" s="63"/>
      <c r="N227" s="63"/>
      <c r="O227" s="63"/>
      <c r="P227" s="63"/>
      <c r="Q227" s="63"/>
      <c r="R227" s="63"/>
      <c r="S227" s="63"/>
      <c r="T227" s="63"/>
      <c r="U227" s="63"/>
      <c r="V227" s="63"/>
      <c r="W227" s="63"/>
      <c r="X227" s="63"/>
      <c r="Y227" s="63"/>
      <c r="Z227" s="63"/>
      <c r="AA227" s="63"/>
      <c r="AB227" s="63"/>
      <c r="AC227" s="63"/>
      <c r="AD227" s="63"/>
      <c r="AE227" s="63"/>
      <c r="AF227" s="63"/>
      <c r="AG227" s="63"/>
      <c r="AH227" s="63"/>
      <c r="AI227" s="63"/>
      <c r="AJ227" s="63"/>
      <c r="AK227" s="63"/>
      <c r="AL227" s="63"/>
      <c r="AM227" s="63"/>
      <c r="AN227" s="63"/>
      <c r="AO227" s="63"/>
      <c r="AP227" s="63"/>
    </row>
    <row r="228" spans="1:42" s="60" customFormat="1" x14ac:dyDescent="0.2">
      <c r="A228" s="5"/>
      <c r="B228" s="5"/>
      <c r="C228" s="144"/>
      <c r="D228" s="65"/>
      <c r="E228" s="5"/>
      <c r="F228" s="190"/>
      <c r="G228" s="242"/>
      <c r="H228" s="139"/>
      <c r="I228" s="139"/>
      <c r="J228" s="139"/>
      <c r="K228" s="63"/>
      <c r="L228" s="63"/>
      <c r="M228" s="63"/>
      <c r="N228" s="63"/>
      <c r="O228" s="63"/>
      <c r="P228" s="63"/>
      <c r="Q228" s="63"/>
      <c r="R228" s="63"/>
      <c r="S228" s="63"/>
      <c r="T228" s="63"/>
      <c r="U228" s="63"/>
      <c r="V228" s="63"/>
      <c r="W228" s="63"/>
      <c r="X228" s="63"/>
      <c r="Y228" s="63"/>
      <c r="Z228" s="63"/>
      <c r="AA228" s="63"/>
      <c r="AB228" s="63"/>
      <c r="AC228" s="63"/>
      <c r="AD228" s="63"/>
      <c r="AE228" s="63"/>
      <c r="AF228" s="63"/>
      <c r="AG228" s="63"/>
      <c r="AH228" s="63"/>
      <c r="AI228" s="63"/>
      <c r="AJ228" s="63"/>
      <c r="AK228" s="63"/>
      <c r="AL228" s="63"/>
      <c r="AM228" s="63"/>
      <c r="AN228" s="63"/>
      <c r="AO228" s="63"/>
      <c r="AP228" s="63"/>
    </row>
    <row r="229" spans="1:42" s="60" customFormat="1" x14ac:dyDescent="0.2">
      <c r="A229" s="5"/>
      <c r="B229" s="5"/>
      <c r="C229" s="144"/>
      <c r="D229" s="65"/>
      <c r="E229" s="5"/>
      <c r="F229" s="190"/>
      <c r="G229" s="242"/>
      <c r="H229" s="139"/>
      <c r="I229" s="139"/>
      <c r="J229" s="139"/>
      <c r="K229" s="63"/>
      <c r="L229" s="63"/>
      <c r="M229" s="63"/>
      <c r="N229" s="63"/>
      <c r="O229" s="63"/>
      <c r="P229" s="63"/>
      <c r="Q229" s="63"/>
      <c r="R229" s="63"/>
      <c r="S229" s="63"/>
      <c r="T229" s="63"/>
      <c r="U229" s="63"/>
      <c r="V229" s="63"/>
      <c r="W229" s="63"/>
      <c r="X229" s="63"/>
      <c r="Y229" s="63"/>
      <c r="Z229" s="63"/>
      <c r="AA229" s="63"/>
      <c r="AB229" s="63"/>
      <c r="AC229" s="63"/>
      <c r="AD229" s="63"/>
      <c r="AE229" s="63"/>
      <c r="AF229" s="63"/>
      <c r="AG229" s="63"/>
      <c r="AH229" s="63"/>
      <c r="AI229" s="63"/>
      <c r="AJ229" s="63"/>
      <c r="AK229" s="63"/>
      <c r="AL229" s="63"/>
      <c r="AM229" s="63"/>
      <c r="AN229" s="63"/>
      <c r="AO229" s="63"/>
      <c r="AP229" s="63"/>
    </row>
    <row r="230" spans="1:42" s="60" customFormat="1" x14ac:dyDescent="0.2">
      <c r="A230" s="5"/>
      <c r="B230" s="5"/>
      <c r="C230" s="144"/>
      <c r="D230" s="65"/>
      <c r="E230" s="5"/>
      <c r="F230" s="190"/>
      <c r="G230" s="242"/>
      <c r="H230" s="139"/>
      <c r="I230" s="139"/>
      <c r="J230" s="139"/>
      <c r="K230" s="63"/>
      <c r="L230" s="63"/>
      <c r="M230" s="63"/>
      <c r="N230" s="63"/>
      <c r="O230" s="63"/>
      <c r="P230" s="63"/>
      <c r="Q230" s="63"/>
      <c r="R230" s="63"/>
      <c r="S230" s="63"/>
      <c r="T230" s="63"/>
      <c r="U230" s="63"/>
      <c r="V230" s="63"/>
      <c r="W230" s="63"/>
      <c r="X230" s="63"/>
      <c r="Y230" s="63"/>
      <c r="Z230" s="63"/>
      <c r="AA230" s="63"/>
      <c r="AB230" s="63"/>
      <c r="AC230" s="63"/>
      <c r="AD230" s="63"/>
      <c r="AE230" s="63"/>
      <c r="AF230" s="63"/>
      <c r="AG230" s="63"/>
      <c r="AH230" s="63"/>
      <c r="AI230" s="63"/>
      <c r="AJ230" s="63"/>
      <c r="AK230" s="63"/>
      <c r="AL230" s="63"/>
      <c r="AM230" s="63"/>
      <c r="AN230" s="63"/>
      <c r="AO230" s="63"/>
      <c r="AP230" s="63"/>
    </row>
    <row r="231" spans="1:42" s="60" customFormat="1" x14ac:dyDescent="0.2">
      <c r="A231" s="5"/>
      <c r="B231" s="5"/>
      <c r="C231" s="144"/>
      <c r="D231" s="65"/>
      <c r="E231" s="5"/>
      <c r="F231" s="190"/>
      <c r="G231" s="242"/>
      <c r="H231" s="139"/>
      <c r="I231" s="139"/>
      <c r="J231" s="139"/>
      <c r="K231" s="63"/>
      <c r="L231" s="63"/>
      <c r="M231" s="63"/>
      <c r="N231" s="63"/>
      <c r="O231" s="63"/>
      <c r="P231" s="63"/>
      <c r="Q231" s="63"/>
      <c r="R231" s="63"/>
      <c r="S231" s="63"/>
      <c r="T231" s="63"/>
      <c r="U231" s="63"/>
      <c r="V231" s="63"/>
      <c r="W231" s="63"/>
      <c r="X231" s="63"/>
      <c r="Y231" s="63"/>
      <c r="Z231" s="63"/>
      <c r="AA231" s="63"/>
      <c r="AB231" s="63"/>
      <c r="AC231" s="63"/>
      <c r="AD231" s="63"/>
      <c r="AE231" s="63"/>
      <c r="AF231" s="63"/>
      <c r="AG231" s="63"/>
      <c r="AH231" s="63"/>
      <c r="AI231" s="63"/>
      <c r="AJ231" s="63"/>
      <c r="AK231" s="63"/>
      <c r="AL231" s="63"/>
      <c r="AM231" s="63"/>
      <c r="AN231" s="63"/>
      <c r="AO231" s="63"/>
      <c r="AP231" s="63"/>
    </row>
    <row r="232" spans="1:42" s="60" customFormat="1" x14ac:dyDescent="0.2">
      <c r="A232" s="5"/>
      <c r="B232" s="5"/>
      <c r="C232" s="144"/>
      <c r="D232" s="65"/>
      <c r="E232" s="5"/>
      <c r="F232" s="190"/>
      <c r="G232" s="242"/>
      <c r="H232" s="139"/>
      <c r="I232" s="139"/>
      <c r="J232" s="139"/>
      <c r="K232" s="63"/>
      <c r="L232" s="63"/>
      <c r="M232" s="63"/>
      <c r="N232" s="63"/>
      <c r="O232" s="63"/>
      <c r="P232" s="63"/>
      <c r="Q232" s="63"/>
      <c r="R232" s="63"/>
      <c r="S232" s="63"/>
      <c r="T232" s="63"/>
      <c r="U232" s="63"/>
      <c r="V232" s="63"/>
      <c r="W232" s="63"/>
      <c r="X232" s="63"/>
      <c r="Y232" s="63"/>
      <c r="Z232" s="63"/>
      <c r="AA232" s="63"/>
      <c r="AB232" s="63"/>
      <c r="AC232" s="63"/>
      <c r="AD232" s="63"/>
      <c r="AE232" s="63"/>
      <c r="AF232" s="63"/>
      <c r="AG232" s="63"/>
      <c r="AH232" s="63"/>
      <c r="AI232" s="63"/>
      <c r="AJ232" s="63"/>
      <c r="AK232" s="63"/>
      <c r="AL232" s="63"/>
      <c r="AM232" s="63"/>
      <c r="AN232" s="63"/>
      <c r="AO232" s="63"/>
      <c r="AP232" s="63"/>
    </row>
    <row r="233" spans="1:42" s="60" customFormat="1" x14ac:dyDescent="0.2">
      <c r="A233" s="5"/>
      <c r="B233" s="5"/>
      <c r="C233" s="144"/>
      <c r="D233" s="65"/>
      <c r="E233" s="5"/>
      <c r="F233" s="190"/>
      <c r="G233" s="242"/>
      <c r="H233" s="139"/>
      <c r="I233" s="139"/>
      <c r="J233" s="139"/>
      <c r="K233" s="63"/>
      <c r="L233" s="63"/>
      <c r="M233" s="63"/>
      <c r="N233" s="63"/>
      <c r="O233" s="63"/>
      <c r="P233" s="63"/>
      <c r="Q233" s="63"/>
      <c r="R233" s="63"/>
      <c r="S233" s="63"/>
      <c r="T233" s="63"/>
      <c r="U233" s="63"/>
      <c r="V233" s="63"/>
      <c r="W233" s="63"/>
      <c r="X233" s="63"/>
      <c r="Y233" s="63"/>
      <c r="Z233" s="63"/>
      <c r="AA233" s="63"/>
      <c r="AB233" s="63"/>
      <c r="AC233" s="63"/>
      <c r="AD233" s="63"/>
      <c r="AE233" s="63"/>
      <c r="AF233" s="63"/>
      <c r="AG233" s="63"/>
      <c r="AH233" s="63"/>
      <c r="AI233" s="63"/>
      <c r="AJ233" s="63"/>
      <c r="AK233" s="63"/>
      <c r="AL233" s="63"/>
      <c r="AM233" s="63"/>
      <c r="AN233" s="63"/>
      <c r="AO233" s="63"/>
      <c r="AP233" s="63"/>
    </row>
    <row r="234" spans="1:42" s="60" customFormat="1" x14ac:dyDescent="0.2">
      <c r="A234" s="5"/>
      <c r="B234" s="5"/>
      <c r="C234" s="144"/>
      <c r="D234" s="65"/>
      <c r="E234" s="5"/>
      <c r="F234" s="190"/>
      <c r="G234" s="242"/>
      <c r="H234" s="139"/>
      <c r="I234" s="139"/>
      <c r="J234" s="139"/>
      <c r="K234" s="63"/>
      <c r="L234" s="63"/>
      <c r="M234" s="63"/>
      <c r="N234" s="63"/>
      <c r="O234" s="63"/>
      <c r="P234" s="63"/>
      <c r="Q234" s="63"/>
      <c r="R234" s="63"/>
      <c r="S234" s="63"/>
      <c r="T234" s="63"/>
      <c r="U234" s="63"/>
      <c r="V234" s="63"/>
      <c r="W234" s="63"/>
      <c r="X234" s="63"/>
      <c r="Y234" s="63"/>
      <c r="Z234" s="63"/>
      <c r="AA234" s="63"/>
      <c r="AB234" s="63"/>
      <c r="AC234" s="63"/>
      <c r="AD234" s="63"/>
      <c r="AE234" s="63"/>
      <c r="AF234" s="63"/>
      <c r="AG234" s="63"/>
      <c r="AH234" s="63"/>
      <c r="AI234" s="63"/>
      <c r="AJ234" s="63"/>
      <c r="AK234" s="63"/>
      <c r="AL234" s="63"/>
      <c r="AM234" s="63"/>
      <c r="AN234" s="63"/>
      <c r="AO234" s="63"/>
      <c r="AP234" s="63"/>
    </row>
    <row r="235" spans="1:42" s="60" customFormat="1" x14ac:dyDescent="0.2">
      <c r="A235" s="5"/>
      <c r="B235" s="5"/>
      <c r="C235" s="144"/>
      <c r="D235" s="65"/>
      <c r="E235" s="5"/>
      <c r="F235" s="190"/>
      <c r="G235" s="242"/>
      <c r="H235" s="139"/>
      <c r="I235" s="139"/>
      <c r="J235" s="139"/>
      <c r="K235" s="63"/>
      <c r="L235" s="63"/>
      <c r="M235" s="63"/>
      <c r="N235" s="63"/>
      <c r="O235" s="63"/>
      <c r="P235" s="63"/>
      <c r="Q235" s="63"/>
      <c r="R235" s="63"/>
      <c r="S235" s="63"/>
      <c r="T235" s="63"/>
      <c r="U235" s="63"/>
      <c r="V235" s="63"/>
      <c r="W235" s="63"/>
      <c r="X235" s="63"/>
      <c r="Y235" s="63"/>
      <c r="Z235" s="63"/>
      <c r="AA235" s="63"/>
      <c r="AB235" s="63"/>
      <c r="AC235" s="63"/>
      <c r="AD235" s="63"/>
      <c r="AE235" s="63"/>
      <c r="AF235" s="63"/>
      <c r="AG235" s="63"/>
      <c r="AH235" s="63"/>
      <c r="AI235" s="63"/>
      <c r="AJ235" s="63"/>
      <c r="AK235" s="63"/>
      <c r="AL235" s="63"/>
      <c r="AM235" s="63"/>
      <c r="AN235" s="63"/>
      <c r="AO235" s="63"/>
      <c r="AP235" s="63"/>
    </row>
    <row r="236" spans="1:42" s="60" customFormat="1" x14ac:dyDescent="0.2">
      <c r="A236" s="5"/>
      <c r="B236" s="5"/>
      <c r="C236" s="144"/>
      <c r="D236" s="65"/>
      <c r="E236" s="5"/>
      <c r="F236" s="190"/>
      <c r="G236" s="242"/>
      <c r="H236" s="139"/>
      <c r="I236" s="139"/>
      <c r="J236" s="139"/>
      <c r="K236" s="63"/>
      <c r="L236" s="63"/>
      <c r="M236" s="63"/>
      <c r="N236" s="63"/>
      <c r="O236" s="63"/>
      <c r="P236" s="63"/>
      <c r="Q236" s="63"/>
      <c r="R236" s="63"/>
      <c r="S236" s="63"/>
      <c r="T236" s="63"/>
      <c r="U236" s="63"/>
      <c r="V236" s="63"/>
      <c r="W236" s="63"/>
      <c r="X236" s="63"/>
      <c r="Y236" s="63"/>
      <c r="Z236" s="63"/>
      <c r="AA236" s="63"/>
      <c r="AB236" s="63"/>
      <c r="AC236" s="63"/>
      <c r="AD236" s="63"/>
      <c r="AE236" s="63"/>
      <c r="AF236" s="63"/>
      <c r="AG236" s="63"/>
      <c r="AH236" s="63"/>
      <c r="AI236" s="63"/>
      <c r="AJ236" s="63"/>
      <c r="AK236" s="63"/>
      <c r="AL236" s="63"/>
      <c r="AM236" s="63"/>
      <c r="AN236" s="63"/>
      <c r="AO236" s="63"/>
      <c r="AP236" s="63"/>
    </row>
    <row r="237" spans="1:42" s="60" customFormat="1" x14ac:dyDescent="0.2">
      <c r="A237" s="5"/>
      <c r="B237" s="5"/>
      <c r="C237" s="144"/>
      <c r="D237" s="65"/>
      <c r="E237" s="5"/>
      <c r="F237" s="190"/>
      <c r="G237" s="242"/>
      <c r="H237" s="139"/>
      <c r="I237" s="139"/>
      <c r="J237" s="139"/>
      <c r="K237" s="63"/>
      <c r="L237" s="63"/>
      <c r="M237" s="63"/>
      <c r="N237" s="63"/>
      <c r="O237" s="63"/>
      <c r="P237" s="63"/>
      <c r="Q237" s="63"/>
      <c r="R237" s="63"/>
      <c r="S237" s="63"/>
      <c r="T237" s="63"/>
      <c r="U237" s="63"/>
      <c r="V237" s="63"/>
      <c r="W237" s="63"/>
      <c r="X237" s="63"/>
      <c r="Y237" s="63"/>
      <c r="Z237" s="63"/>
      <c r="AA237" s="63"/>
      <c r="AB237" s="63"/>
      <c r="AC237" s="63"/>
      <c r="AD237" s="63"/>
      <c r="AE237" s="63"/>
      <c r="AF237" s="63"/>
      <c r="AG237" s="63"/>
      <c r="AH237" s="63"/>
      <c r="AI237" s="63"/>
      <c r="AJ237" s="63"/>
      <c r="AK237" s="63"/>
      <c r="AL237" s="63"/>
      <c r="AM237" s="63"/>
      <c r="AN237" s="63"/>
      <c r="AO237" s="63"/>
      <c r="AP237" s="63"/>
    </row>
    <row r="238" spans="1:42" s="60" customFormat="1" x14ac:dyDescent="0.2">
      <c r="A238" s="5"/>
      <c r="B238" s="5"/>
      <c r="C238" s="144"/>
      <c r="D238" s="65"/>
      <c r="E238" s="5"/>
      <c r="F238" s="190"/>
      <c r="G238" s="242"/>
      <c r="H238" s="139"/>
      <c r="I238" s="139"/>
      <c r="J238" s="139"/>
      <c r="K238" s="63"/>
      <c r="L238" s="63"/>
      <c r="M238" s="63"/>
      <c r="N238" s="63"/>
      <c r="O238" s="63"/>
      <c r="P238" s="63"/>
      <c r="Q238" s="63"/>
      <c r="R238" s="63"/>
      <c r="S238" s="63"/>
      <c r="T238" s="63"/>
      <c r="U238" s="63"/>
      <c r="V238" s="63"/>
      <c r="W238" s="63"/>
      <c r="X238" s="63"/>
      <c r="Y238" s="63"/>
      <c r="Z238" s="63"/>
      <c r="AA238" s="63"/>
      <c r="AB238" s="63"/>
      <c r="AC238" s="63"/>
      <c r="AD238" s="63"/>
      <c r="AE238" s="63"/>
      <c r="AF238" s="63"/>
      <c r="AG238" s="63"/>
      <c r="AH238" s="63"/>
      <c r="AI238" s="63"/>
      <c r="AJ238" s="63"/>
      <c r="AK238" s="63"/>
      <c r="AL238" s="63"/>
      <c r="AM238" s="63"/>
      <c r="AN238" s="63"/>
      <c r="AO238" s="63"/>
      <c r="AP238" s="63"/>
    </row>
    <row r="239" spans="1:42" s="60" customFormat="1" x14ac:dyDescent="0.2">
      <c r="A239" s="5"/>
      <c r="B239" s="5"/>
      <c r="C239" s="144"/>
      <c r="D239" s="65"/>
      <c r="E239" s="5"/>
      <c r="F239" s="190"/>
      <c r="G239" s="242"/>
      <c r="H239" s="139"/>
      <c r="I239" s="139"/>
      <c r="J239" s="139"/>
      <c r="K239" s="63"/>
      <c r="L239" s="63"/>
      <c r="M239" s="63"/>
      <c r="N239" s="63"/>
      <c r="O239" s="63"/>
      <c r="P239" s="63"/>
      <c r="Q239" s="63"/>
      <c r="R239" s="63"/>
      <c r="S239" s="63"/>
      <c r="T239" s="63"/>
      <c r="U239" s="63"/>
      <c r="V239" s="63"/>
      <c r="W239" s="63"/>
      <c r="X239" s="63"/>
      <c r="Y239" s="63"/>
      <c r="Z239" s="63"/>
      <c r="AA239" s="63"/>
      <c r="AB239" s="63"/>
      <c r="AC239" s="63"/>
      <c r="AD239" s="63"/>
      <c r="AE239" s="63"/>
      <c r="AF239" s="63"/>
      <c r="AG239" s="63"/>
      <c r="AH239" s="63"/>
      <c r="AI239" s="63"/>
      <c r="AJ239" s="63"/>
      <c r="AK239" s="63"/>
      <c r="AL239" s="63"/>
      <c r="AM239" s="63"/>
      <c r="AN239" s="63"/>
      <c r="AO239" s="63"/>
      <c r="AP239" s="63"/>
    </row>
    <row r="240" spans="1:42" s="60" customFormat="1" x14ac:dyDescent="0.2">
      <c r="A240" s="5"/>
      <c r="B240" s="5"/>
      <c r="C240" s="144"/>
      <c r="D240" s="65"/>
      <c r="E240" s="5"/>
      <c r="F240" s="190"/>
      <c r="G240" s="242"/>
      <c r="H240" s="139"/>
      <c r="I240" s="139"/>
      <c r="J240" s="139"/>
      <c r="K240" s="63"/>
      <c r="L240" s="63"/>
      <c r="M240" s="63"/>
      <c r="N240" s="63"/>
      <c r="O240" s="63"/>
      <c r="P240" s="63"/>
      <c r="Q240" s="63"/>
      <c r="R240" s="63"/>
      <c r="S240" s="63"/>
      <c r="T240" s="63"/>
      <c r="U240" s="63"/>
      <c r="V240" s="63"/>
      <c r="W240" s="63"/>
      <c r="X240" s="63"/>
      <c r="Y240" s="63"/>
      <c r="Z240" s="63"/>
      <c r="AA240" s="63"/>
      <c r="AB240" s="63"/>
      <c r="AC240" s="63"/>
      <c r="AD240" s="63"/>
      <c r="AE240" s="63"/>
      <c r="AF240" s="63"/>
      <c r="AG240" s="63"/>
      <c r="AH240" s="63"/>
      <c r="AI240" s="63"/>
      <c r="AJ240" s="63"/>
      <c r="AK240" s="63"/>
      <c r="AL240" s="63"/>
      <c r="AM240" s="63"/>
      <c r="AN240" s="63"/>
      <c r="AO240" s="63"/>
      <c r="AP240" s="63"/>
    </row>
    <row r="241" spans="1:42" s="60" customFormat="1" x14ac:dyDescent="0.2">
      <c r="A241" s="5"/>
      <c r="B241" s="5"/>
      <c r="C241" s="144"/>
      <c r="D241" s="65"/>
      <c r="E241" s="5"/>
      <c r="F241" s="190"/>
      <c r="G241" s="242"/>
      <c r="H241" s="139"/>
      <c r="I241" s="139"/>
      <c r="J241" s="139"/>
      <c r="K241" s="63"/>
      <c r="L241" s="63"/>
      <c r="M241" s="63"/>
      <c r="N241" s="63"/>
      <c r="O241" s="63"/>
      <c r="P241" s="63"/>
      <c r="Q241" s="63"/>
      <c r="R241" s="63"/>
      <c r="S241" s="63"/>
      <c r="T241" s="63"/>
      <c r="U241" s="63"/>
      <c r="V241" s="63"/>
      <c r="W241" s="63"/>
      <c r="X241" s="63"/>
      <c r="Y241" s="63"/>
      <c r="Z241" s="63"/>
      <c r="AA241" s="63"/>
      <c r="AB241" s="63"/>
      <c r="AC241" s="63"/>
      <c r="AD241" s="63"/>
      <c r="AE241" s="63"/>
      <c r="AF241" s="63"/>
      <c r="AG241" s="63"/>
      <c r="AH241" s="63"/>
      <c r="AI241" s="63"/>
      <c r="AJ241" s="63"/>
      <c r="AK241" s="63"/>
      <c r="AL241" s="63"/>
      <c r="AM241" s="63"/>
      <c r="AN241" s="63"/>
      <c r="AO241" s="63"/>
      <c r="AP241" s="63"/>
    </row>
    <row r="242" spans="1:42" s="60" customFormat="1" x14ac:dyDescent="0.2">
      <c r="A242" s="5"/>
      <c r="B242" s="5"/>
      <c r="C242" s="144"/>
      <c r="D242" s="65"/>
      <c r="E242" s="5"/>
      <c r="F242" s="190"/>
      <c r="G242" s="242"/>
      <c r="H242" s="139"/>
      <c r="I242" s="139"/>
      <c r="J242" s="139"/>
      <c r="K242" s="63"/>
      <c r="L242" s="63"/>
      <c r="M242" s="63"/>
      <c r="N242" s="63"/>
      <c r="O242" s="63"/>
      <c r="P242" s="63"/>
      <c r="Q242" s="63"/>
      <c r="R242" s="63"/>
      <c r="S242" s="63"/>
      <c r="T242" s="63"/>
      <c r="U242" s="63"/>
      <c r="V242" s="63"/>
      <c r="W242" s="63"/>
      <c r="X242" s="63"/>
      <c r="Y242" s="63"/>
      <c r="Z242" s="63"/>
      <c r="AA242" s="63"/>
      <c r="AB242" s="63"/>
      <c r="AC242" s="63"/>
      <c r="AD242" s="63"/>
      <c r="AE242" s="63"/>
      <c r="AF242" s="63"/>
      <c r="AG242" s="63"/>
      <c r="AH242" s="63"/>
      <c r="AI242" s="63"/>
      <c r="AJ242" s="63"/>
      <c r="AK242" s="63"/>
      <c r="AL242" s="63"/>
      <c r="AM242" s="63"/>
      <c r="AN242" s="63"/>
      <c r="AO242" s="63"/>
      <c r="AP242" s="63"/>
    </row>
    <row r="243" spans="1:42" s="60" customFormat="1" x14ac:dyDescent="0.2">
      <c r="A243" s="5"/>
      <c r="B243" s="5"/>
      <c r="C243" s="144"/>
      <c r="D243" s="65"/>
      <c r="E243" s="5"/>
      <c r="F243" s="190"/>
      <c r="G243" s="242"/>
      <c r="H243" s="139"/>
      <c r="I243" s="139"/>
      <c r="J243" s="139"/>
      <c r="K243" s="63"/>
      <c r="L243" s="63"/>
      <c r="M243" s="63"/>
      <c r="N243" s="63"/>
      <c r="O243" s="63"/>
      <c r="P243" s="63"/>
      <c r="Q243" s="63"/>
      <c r="R243" s="63"/>
      <c r="S243" s="63"/>
      <c r="T243" s="63"/>
      <c r="U243" s="63"/>
      <c r="V243" s="63"/>
      <c r="W243" s="63"/>
      <c r="X243" s="63"/>
      <c r="Y243" s="63"/>
      <c r="Z243" s="63"/>
      <c r="AA243" s="63"/>
      <c r="AB243" s="63"/>
      <c r="AC243" s="63"/>
      <c r="AD243" s="63"/>
      <c r="AE243" s="63"/>
      <c r="AF243" s="63"/>
      <c r="AG243" s="63"/>
      <c r="AH243" s="63"/>
      <c r="AI243" s="63"/>
      <c r="AJ243" s="63"/>
      <c r="AK243" s="63"/>
      <c r="AL243" s="63"/>
      <c r="AM243" s="63"/>
      <c r="AN243" s="63"/>
      <c r="AO243" s="63"/>
      <c r="AP243" s="63"/>
    </row>
    <row r="244" spans="1:42" s="60" customFormat="1" x14ac:dyDescent="0.2">
      <c r="A244" s="5"/>
      <c r="B244" s="5"/>
      <c r="C244" s="144"/>
      <c r="D244" s="65"/>
      <c r="E244" s="5"/>
      <c r="F244" s="190"/>
      <c r="G244" s="242"/>
      <c r="H244" s="139"/>
      <c r="I244" s="139"/>
      <c r="J244" s="139"/>
      <c r="K244" s="63"/>
      <c r="L244" s="63"/>
      <c r="M244" s="63"/>
      <c r="N244" s="63"/>
      <c r="O244" s="63"/>
      <c r="P244" s="63"/>
      <c r="Q244" s="63"/>
      <c r="R244" s="63"/>
      <c r="S244" s="63"/>
      <c r="T244" s="63"/>
      <c r="U244" s="63"/>
      <c r="V244" s="63"/>
      <c r="W244" s="63"/>
      <c r="X244" s="63"/>
      <c r="Y244" s="63"/>
      <c r="Z244" s="63"/>
      <c r="AA244" s="63"/>
      <c r="AB244" s="63"/>
      <c r="AC244" s="63"/>
      <c r="AD244" s="63"/>
      <c r="AE244" s="63"/>
      <c r="AF244" s="63"/>
      <c r="AG244" s="63"/>
      <c r="AH244" s="63"/>
      <c r="AI244" s="63"/>
      <c r="AJ244" s="63"/>
      <c r="AK244" s="63"/>
      <c r="AL244" s="63"/>
      <c r="AM244" s="63"/>
      <c r="AN244" s="63"/>
      <c r="AO244" s="63"/>
      <c r="AP244" s="63"/>
    </row>
    <row r="245" spans="1:42" s="60" customFormat="1" x14ac:dyDescent="0.2">
      <c r="A245" s="5"/>
      <c r="B245" s="5"/>
      <c r="C245" s="144"/>
      <c r="D245" s="65"/>
      <c r="E245" s="5"/>
      <c r="F245" s="190"/>
      <c r="G245" s="242"/>
      <c r="H245" s="139"/>
      <c r="I245" s="139"/>
      <c r="J245" s="139"/>
      <c r="K245" s="63"/>
      <c r="L245" s="63"/>
      <c r="M245" s="63"/>
      <c r="N245" s="63"/>
      <c r="O245" s="63"/>
      <c r="P245" s="63"/>
      <c r="Q245" s="63"/>
      <c r="R245" s="63"/>
      <c r="S245" s="63"/>
      <c r="T245" s="63"/>
      <c r="U245" s="63"/>
      <c r="V245" s="63"/>
      <c r="W245" s="63"/>
      <c r="X245" s="63"/>
      <c r="Y245" s="63"/>
      <c r="Z245" s="63"/>
      <c r="AA245" s="63"/>
      <c r="AB245" s="63"/>
      <c r="AC245" s="63"/>
      <c r="AD245" s="63"/>
      <c r="AE245" s="63"/>
      <c r="AF245" s="63"/>
      <c r="AG245" s="63"/>
      <c r="AH245" s="63"/>
      <c r="AI245" s="63"/>
      <c r="AJ245" s="63"/>
      <c r="AK245" s="63"/>
      <c r="AL245" s="63"/>
      <c r="AM245" s="63"/>
      <c r="AN245" s="63"/>
      <c r="AO245" s="63"/>
      <c r="AP245" s="63"/>
    </row>
    <row r="246" spans="1:42" s="60" customFormat="1" x14ac:dyDescent="0.2">
      <c r="A246" s="5"/>
      <c r="B246" s="5"/>
      <c r="C246" s="144"/>
      <c r="D246" s="65"/>
      <c r="E246" s="5"/>
      <c r="F246" s="190"/>
      <c r="G246" s="242"/>
      <c r="H246" s="139"/>
      <c r="I246" s="139"/>
      <c r="J246" s="139"/>
      <c r="K246" s="63"/>
      <c r="L246" s="63"/>
      <c r="M246" s="63"/>
      <c r="N246" s="63"/>
      <c r="O246" s="63"/>
      <c r="P246" s="63"/>
      <c r="Q246" s="63"/>
      <c r="R246" s="63"/>
      <c r="S246" s="63"/>
      <c r="T246" s="63"/>
      <c r="U246" s="63"/>
      <c r="V246" s="63"/>
      <c r="W246" s="63"/>
      <c r="X246" s="63"/>
      <c r="Y246" s="63"/>
      <c r="Z246" s="63"/>
      <c r="AA246" s="63"/>
      <c r="AB246" s="63"/>
      <c r="AC246" s="63"/>
      <c r="AD246" s="63"/>
      <c r="AE246" s="63"/>
      <c r="AF246" s="63"/>
      <c r="AG246" s="63"/>
      <c r="AH246" s="63"/>
      <c r="AI246" s="63"/>
      <c r="AJ246" s="63"/>
      <c r="AK246" s="63"/>
      <c r="AL246" s="63"/>
      <c r="AM246" s="63"/>
      <c r="AN246" s="63"/>
      <c r="AO246" s="63"/>
      <c r="AP246" s="63"/>
    </row>
    <row r="247" spans="1:42" s="60" customFormat="1" x14ac:dyDescent="0.2">
      <c r="A247" s="5"/>
      <c r="B247" s="5"/>
      <c r="C247" s="144"/>
      <c r="D247" s="65"/>
      <c r="E247" s="5"/>
      <c r="F247" s="190"/>
      <c r="G247" s="242"/>
      <c r="H247" s="139"/>
      <c r="I247" s="139"/>
      <c r="J247" s="139"/>
      <c r="K247" s="63"/>
      <c r="L247" s="63"/>
      <c r="M247" s="63"/>
      <c r="N247" s="63"/>
      <c r="O247" s="63"/>
      <c r="P247" s="63"/>
      <c r="Q247" s="63"/>
      <c r="R247" s="63"/>
      <c r="S247" s="63"/>
      <c r="T247" s="63"/>
      <c r="U247" s="63"/>
      <c r="V247" s="63"/>
      <c r="W247" s="63"/>
      <c r="X247" s="63"/>
      <c r="Y247" s="63"/>
      <c r="Z247" s="63"/>
      <c r="AA247" s="63"/>
      <c r="AB247" s="63"/>
      <c r="AC247" s="63"/>
      <c r="AD247" s="63"/>
      <c r="AE247" s="63"/>
      <c r="AF247" s="63"/>
      <c r="AG247" s="63"/>
      <c r="AH247" s="63"/>
      <c r="AI247" s="63"/>
      <c r="AJ247" s="63"/>
      <c r="AK247" s="63"/>
      <c r="AL247" s="63"/>
      <c r="AM247" s="63"/>
      <c r="AN247" s="63"/>
      <c r="AO247" s="63"/>
      <c r="AP247" s="63"/>
    </row>
    <row r="248" spans="1:42" s="60" customFormat="1" x14ac:dyDescent="0.2">
      <c r="A248" s="5"/>
      <c r="B248" s="5"/>
      <c r="C248" s="144"/>
      <c r="D248" s="65"/>
      <c r="E248" s="5"/>
      <c r="F248" s="190"/>
      <c r="G248" s="242"/>
      <c r="H248" s="139"/>
      <c r="I248" s="139"/>
      <c r="J248" s="139"/>
      <c r="K248" s="63"/>
      <c r="L248" s="63"/>
      <c r="M248" s="63"/>
      <c r="N248" s="63"/>
      <c r="O248" s="63"/>
      <c r="P248" s="63"/>
      <c r="Q248" s="63"/>
      <c r="R248" s="63"/>
      <c r="S248" s="63"/>
      <c r="T248" s="63"/>
      <c r="U248" s="63"/>
      <c r="V248" s="63"/>
      <c r="W248" s="63"/>
      <c r="X248" s="63"/>
      <c r="Y248" s="63"/>
      <c r="Z248" s="63"/>
      <c r="AA248" s="63"/>
      <c r="AB248" s="63"/>
      <c r="AC248" s="63"/>
      <c r="AD248" s="63"/>
      <c r="AE248" s="63"/>
      <c r="AF248" s="63"/>
      <c r="AG248" s="63"/>
      <c r="AH248" s="63"/>
      <c r="AI248" s="63"/>
      <c r="AJ248" s="63"/>
      <c r="AK248" s="63"/>
      <c r="AL248" s="63"/>
      <c r="AM248" s="63"/>
      <c r="AN248" s="63"/>
      <c r="AO248" s="63"/>
      <c r="AP248" s="63"/>
    </row>
    <row r="249" spans="1:42" s="60" customFormat="1" x14ac:dyDescent="0.2">
      <c r="A249" s="5"/>
      <c r="B249" s="5"/>
      <c r="C249" s="144"/>
      <c r="D249" s="65"/>
      <c r="E249" s="5"/>
      <c r="F249" s="190"/>
      <c r="G249" s="242"/>
      <c r="H249" s="139"/>
      <c r="I249" s="139"/>
      <c r="J249" s="139"/>
      <c r="K249" s="63"/>
      <c r="L249" s="63"/>
      <c r="M249" s="63"/>
      <c r="N249" s="63"/>
      <c r="O249" s="63"/>
      <c r="P249" s="63"/>
      <c r="Q249" s="63"/>
      <c r="R249" s="63"/>
      <c r="S249" s="63"/>
      <c r="T249" s="63"/>
      <c r="U249" s="63"/>
      <c r="V249" s="63"/>
      <c r="W249" s="63"/>
      <c r="X249" s="63"/>
      <c r="Y249" s="63"/>
      <c r="Z249" s="63"/>
      <c r="AA249" s="63"/>
      <c r="AB249" s="63"/>
      <c r="AC249" s="63"/>
      <c r="AD249" s="63"/>
      <c r="AE249" s="63"/>
      <c r="AF249" s="63"/>
      <c r="AG249" s="63"/>
      <c r="AH249" s="63"/>
      <c r="AI249" s="63"/>
      <c r="AJ249" s="63"/>
      <c r="AK249" s="63"/>
      <c r="AL249" s="63"/>
      <c r="AM249" s="63"/>
      <c r="AN249" s="63"/>
      <c r="AO249" s="63"/>
      <c r="AP249" s="63"/>
    </row>
    <row r="250" spans="1:42" s="60" customFormat="1" x14ac:dyDescent="0.2">
      <c r="A250" s="5"/>
      <c r="B250" s="5"/>
      <c r="C250" s="144"/>
      <c r="D250" s="65"/>
      <c r="E250" s="5"/>
      <c r="F250" s="190"/>
      <c r="G250" s="242"/>
      <c r="H250" s="139"/>
      <c r="I250" s="139"/>
      <c r="J250" s="139"/>
      <c r="K250" s="63"/>
      <c r="L250" s="63"/>
      <c r="M250" s="63"/>
      <c r="N250" s="63"/>
      <c r="O250" s="63"/>
      <c r="P250" s="63"/>
      <c r="Q250" s="63"/>
      <c r="R250" s="63"/>
      <c r="S250" s="63"/>
      <c r="T250" s="63"/>
      <c r="U250" s="63"/>
      <c r="V250" s="63"/>
      <c r="W250" s="63"/>
      <c r="X250" s="63"/>
      <c r="Y250" s="63"/>
      <c r="Z250" s="63"/>
      <c r="AA250" s="63"/>
      <c r="AB250" s="63"/>
      <c r="AC250" s="63"/>
      <c r="AD250" s="63"/>
      <c r="AE250" s="63"/>
      <c r="AF250" s="63"/>
      <c r="AG250" s="63"/>
      <c r="AH250" s="63"/>
      <c r="AI250" s="63"/>
      <c r="AJ250" s="63"/>
      <c r="AK250" s="63"/>
      <c r="AL250" s="63"/>
      <c r="AM250" s="63"/>
      <c r="AN250" s="63"/>
      <c r="AO250" s="63"/>
      <c r="AP250" s="63"/>
    </row>
    <row r="251" spans="1:42" s="60" customFormat="1" x14ac:dyDescent="0.2">
      <c r="A251" s="5"/>
      <c r="B251" s="5"/>
      <c r="C251" s="144"/>
      <c r="D251" s="65"/>
      <c r="E251" s="5"/>
      <c r="F251" s="190"/>
      <c r="G251" s="242"/>
      <c r="H251" s="139"/>
      <c r="I251" s="139"/>
      <c r="J251" s="139"/>
      <c r="K251" s="63"/>
      <c r="L251" s="63"/>
      <c r="M251" s="63"/>
      <c r="N251" s="63"/>
      <c r="O251" s="63"/>
      <c r="P251" s="63"/>
      <c r="Q251" s="63"/>
      <c r="R251" s="63"/>
      <c r="S251" s="63"/>
      <c r="T251" s="63"/>
      <c r="U251" s="63"/>
      <c r="V251" s="63"/>
      <c r="W251" s="63"/>
      <c r="X251" s="63"/>
      <c r="Y251" s="63"/>
      <c r="Z251" s="63"/>
      <c r="AA251" s="63"/>
      <c r="AB251" s="63"/>
      <c r="AC251" s="63"/>
      <c r="AD251" s="63"/>
      <c r="AE251" s="63"/>
      <c r="AF251" s="63"/>
      <c r="AG251" s="63"/>
      <c r="AH251" s="63"/>
      <c r="AI251" s="63"/>
      <c r="AJ251" s="63"/>
      <c r="AK251" s="63"/>
      <c r="AL251" s="63"/>
      <c r="AM251" s="63"/>
      <c r="AN251" s="63"/>
      <c r="AO251" s="63"/>
      <c r="AP251" s="63"/>
    </row>
    <row r="252" spans="1:42" s="60" customFormat="1" x14ac:dyDescent="0.2">
      <c r="A252" s="5"/>
      <c r="B252" s="5"/>
      <c r="C252" s="144"/>
      <c r="D252" s="65"/>
      <c r="E252" s="5"/>
      <c r="F252" s="190"/>
      <c r="G252" s="242"/>
      <c r="H252" s="139"/>
      <c r="I252" s="139"/>
      <c r="J252" s="139"/>
      <c r="K252" s="63"/>
      <c r="L252" s="63"/>
      <c r="M252" s="63"/>
      <c r="N252" s="63"/>
      <c r="O252" s="63"/>
      <c r="P252" s="63"/>
      <c r="Q252" s="63"/>
      <c r="R252" s="63"/>
      <c r="S252" s="63"/>
      <c r="T252" s="63"/>
      <c r="U252" s="63"/>
      <c r="V252" s="63"/>
      <c r="W252" s="63"/>
      <c r="X252" s="63"/>
      <c r="Y252" s="63"/>
      <c r="Z252" s="63"/>
      <c r="AA252" s="63"/>
      <c r="AB252" s="63"/>
      <c r="AC252" s="63"/>
      <c r="AD252" s="63"/>
      <c r="AE252" s="63"/>
      <c r="AF252" s="63"/>
      <c r="AG252" s="63"/>
      <c r="AH252" s="63"/>
      <c r="AI252" s="63"/>
      <c r="AJ252" s="63"/>
      <c r="AK252" s="63"/>
      <c r="AL252" s="63"/>
      <c r="AM252" s="63"/>
      <c r="AN252" s="63"/>
      <c r="AO252" s="63"/>
      <c r="AP252" s="63"/>
    </row>
    <row r="253" spans="1:42" s="60" customFormat="1" x14ac:dyDescent="0.2">
      <c r="A253" s="5"/>
      <c r="B253" s="5"/>
      <c r="C253" s="144"/>
      <c r="D253" s="65"/>
      <c r="E253" s="5"/>
      <c r="F253" s="190"/>
      <c r="G253" s="242"/>
      <c r="H253" s="139"/>
      <c r="I253" s="139"/>
      <c r="J253" s="139"/>
      <c r="K253" s="63"/>
      <c r="L253" s="63"/>
      <c r="M253" s="63"/>
      <c r="N253" s="63"/>
      <c r="O253" s="63"/>
      <c r="P253" s="63"/>
      <c r="Q253" s="63"/>
      <c r="R253" s="63"/>
      <c r="S253" s="63"/>
      <c r="T253" s="63"/>
      <c r="U253" s="63"/>
      <c r="V253" s="63"/>
      <c r="W253" s="63"/>
      <c r="X253" s="63"/>
      <c r="Y253" s="63"/>
      <c r="Z253" s="63"/>
      <c r="AA253" s="63"/>
      <c r="AB253" s="63"/>
      <c r="AC253" s="63"/>
      <c r="AD253" s="63"/>
      <c r="AE253" s="63"/>
      <c r="AF253" s="63"/>
      <c r="AG253" s="63"/>
      <c r="AH253" s="63"/>
      <c r="AI253" s="63"/>
      <c r="AJ253" s="63"/>
      <c r="AK253" s="63"/>
      <c r="AL253" s="63"/>
      <c r="AM253" s="63"/>
      <c r="AN253" s="63"/>
      <c r="AO253" s="63"/>
      <c r="AP253" s="63"/>
    </row>
    <row r="254" spans="1:42" s="60" customFormat="1" x14ac:dyDescent="0.2">
      <c r="A254" s="5"/>
      <c r="B254" s="5"/>
      <c r="C254" s="144"/>
      <c r="D254" s="65"/>
      <c r="E254" s="5"/>
      <c r="F254" s="190"/>
      <c r="G254" s="242"/>
      <c r="H254" s="139"/>
      <c r="I254" s="139"/>
      <c r="J254" s="139"/>
      <c r="K254" s="63"/>
      <c r="L254" s="63"/>
      <c r="M254" s="63"/>
      <c r="N254" s="63"/>
      <c r="O254" s="63"/>
      <c r="P254" s="63"/>
      <c r="Q254" s="63"/>
      <c r="R254" s="63"/>
      <c r="S254" s="63"/>
      <c r="T254" s="63"/>
      <c r="U254" s="63"/>
      <c r="V254" s="63"/>
      <c r="W254" s="63"/>
      <c r="X254" s="63"/>
      <c r="Y254" s="63"/>
      <c r="Z254" s="63"/>
      <c r="AA254" s="63"/>
      <c r="AB254" s="63"/>
      <c r="AC254" s="63"/>
      <c r="AD254" s="63"/>
      <c r="AE254" s="63"/>
      <c r="AF254" s="63"/>
      <c r="AG254" s="63"/>
      <c r="AH254" s="63"/>
      <c r="AI254" s="63"/>
      <c r="AJ254" s="63"/>
      <c r="AK254" s="63"/>
      <c r="AL254" s="63"/>
      <c r="AM254" s="63"/>
      <c r="AN254" s="63"/>
      <c r="AO254" s="63"/>
      <c r="AP254" s="63"/>
    </row>
    <row r="255" spans="1:42" s="60" customFormat="1" x14ac:dyDescent="0.2">
      <c r="A255" s="5"/>
      <c r="B255" s="5"/>
      <c r="C255" s="144"/>
      <c r="D255" s="65"/>
      <c r="E255" s="5"/>
      <c r="F255" s="190"/>
      <c r="G255" s="242"/>
      <c r="H255" s="139"/>
      <c r="I255" s="139"/>
      <c r="J255" s="139"/>
      <c r="K255" s="63"/>
      <c r="L255" s="63"/>
      <c r="M255" s="63"/>
      <c r="N255" s="63"/>
      <c r="O255" s="63"/>
      <c r="P255" s="63"/>
      <c r="Q255" s="63"/>
      <c r="R255" s="63"/>
      <c r="S255" s="63"/>
      <c r="T255" s="63"/>
      <c r="U255" s="63"/>
      <c r="V255" s="63"/>
      <c r="W255" s="63"/>
      <c r="X255" s="63"/>
      <c r="Y255" s="63"/>
      <c r="Z255" s="63"/>
      <c r="AA255" s="63"/>
      <c r="AB255" s="63"/>
      <c r="AC255" s="63"/>
      <c r="AD255" s="63"/>
      <c r="AE255" s="63"/>
      <c r="AF255" s="63"/>
      <c r="AG255" s="63"/>
      <c r="AH255" s="63"/>
      <c r="AI255" s="63"/>
      <c r="AJ255" s="63"/>
      <c r="AK255" s="63"/>
      <c r="AL255" s="63"/>
      <c r="AM255" s="63"/>
      <c r="AN255" s="63"/>
      <c r="AO255" s="63"/>
      <c r="AP255" s="63"/>
    </row>
    <row r="256" spans="1:42" s="60" customFormat="1" x14ac:dyDescent="0.2">
      <c r="A256" s="5"/>
      <c r="B256" s="5"/>
      <c r="C256" s="144"/>
      <c r="D256" s="65"/>
      <c r="E256" s="5"/>
      <c r="F256" s="190"/>
      <c r="G256" s="242"/>
      <c r="H256" s="139"/>
      <c r="I256" s="139"/>
      <c r="J256" s="139"/>
      <c r="K256" s="63"/>
      <c r="L256" s="63"/>
      <c r="M256" s="63"/>
      <c r="N256" s="63"/>
      <c r="O256" s="63"/>
      <c r="P256" s="63"/>
      <c r="Q256" s="63"/>
      <c r="R256" s="63"/>
      <c r="S256" s="63"/>
      <c r="T256" s="63"/>
      <c r="U256" s="63"/>
      <c r="V256" s="63"/>
      <c r="W256" s="63"/>
      <c r="X256" s="63"/>
      <c r="Y256" s="63"/>
      <c r="Z256" s="63"/>
      <c r="AA256" s="63"/>
      <c r="AB256" s="63"/>
      <c r="AC256" s="63"/>
      <c r="AD256" s="63"/>
      <c r="AE256" s="63"/>
      <c r="AF256" s="63"/>
      <c r="AG256" s="63"/>
      <c r="AH256" s="63"/>
      <c r="AI256" s="63"/>
      <c r="AJ256" s="63"/>
      <c r="AK256" s="63"/>
      <c r="AL256" s="63"/>
      <c r="AM256" s="63"/>
      <c r="AN256" s="63"/>
      <c r="AO256" s="63"/>
      <c r="AP256" s="63"/>
    </row>
    <row r="257" spans="1:42" s="60" customFormat="1" x14ac:dyDescent="0.2">
      <c r="A257" s="5"/>
      <c r="B257" s="5"/>
      <c r="C257" s="144"/>
      <c r="D257" s="65"/>
      <c r="E257" s="5"/>
      <c r="F257" s="190"/>
      <c r="G257" s="242"/>
      <c r="H257" s="139"/>
      <c r="I257" s="139"/>
      <c r="J257" s="139"/>
      <c r="K257" s="63"/>
      <c r="L257" s="63"/>
      <c r="M257" s="63"/>
      <c r="N257" s="63"/>
      <c r="O257" s="63"/>
      <c r="P257" s="63"/>
      <c r="Q257" s="63"/>
      <c r="R257" s="63"/>
      <c r="S257" s="63"/>
      <c r="T257" s="63"/>
      <c r="U257" s="63"/>
      <c r="V257" s="63"/>
      <c r="W257" s="63"/>
      <c r="X257" s="63"/>
      <c r="Y257" s="63"/>
      <c r="Z257" s="63"/>
      <c r="AA257" s="63"/>
      <c r="AB257" s="63"/>
      <c r="AC257" s="63"/>
      <c r="AD257" s="63"/>
      <c r="AE257" s="63"/>
      <c r="AF257" s="63"/>
      <c r="AG257" s="63"/>
      <c r="AH257" s="63"/>
      <c r="AI257" s="63"/>
      <c r="AJ257" s="63"/>
      <c r="AK257" s="63"/>
      <c r="AL257" s="63"/>
      <c r="AM257" s="63"/>
      <c r="AN257" s="63"/>
      <c r="AO257" s="63"/>
      <c r="AP257" s="63"/>
    </row>
    <row r="258" spans="1:42" s="60" customFormat="1" x14ac:dyDescent="0.2">
      <c r="A258" s="5"/>
      <c r="B258" s="5"/>
      <c r="C258" s="144"/>
      <c r="D258" s="65"/>
      <c r="E258" s="5"/>
      <c r="F258" s="190"/>
      <c r="G258" s="242"/>
      <c r="H258" s="139"/>
      <c r="I258" s="139"/>
      <c r="J258" s="139"/>
      <c r="K258" s="63"/>
      <c r="L258" s="63"/>
      <c r="M258" s="63"/>
      <c r="N258" s="63"/>
      <c r="O258" s="63"/>
      <c r="P258" s="63"/>
      <c r="Q258" s="63"/>
      <c r="R258" s="63"/>
      <c r="S258" s="63"/>
      <c r="T258" s="63"/>
      <c r="U258" s="63"/>
      <c r="V258" s="63"/>
      <c r="W258" s="63"/>
      <c r="X258" s="63"/>
      <c r="Y258" s="63"/>
      <c r="Z258" s="63"/>
      <c r="AA258" s="63"/>
      <c r="AB258" s="63"/>
      <c r="AC258" s="63"/>
      <c r="AD258" s="63"/>
      <c r="AE258" s="63"/>
      <c r="AF258" s="63"/>
      <c r="AG258" s="63"/>
      <c r="AH258" s="63"/>
      <c r="AI258" s="63"/>
      <c r="AJ258" s="63"/>
      <c r="AK258" s="63"/>
      <c r="AL258" s="63"/>
      <c r="AM258" s="63"/>
      <c r="AN258" s="63"/>
      <c r="AO258" s="63"/>
      <c r="AP258" s="63"/>
    </row>
    <row r="259" spans="1:42" s="60" customFormat="1" x14ac:dyDescent="0.2">
      <c r="A259" s="5"/>
      <c r="B259" s="5"/>
      <c r="C259" s="144"/>
      <c r="D259" s="65"/>
      <c r="E259" s="5"/>
      <c r="F259" s="190"/>
      <c r="G259" s="242"/>
      <c r="H259" s="139"/>
      <c r="I259" s="139"/>
      <c r="J259" s="139"/>
      <c r="K259" s="63"/>
      <c r="L259" s="63"/>
      <c r="M259" s="63"/>
      <c r="N259" s="63"/>
      <c r="O259" s="63"/>
      <c r="P259" s="63"/>
      <c r="Q259" s="63"/>
      <c r="R259" s="63"/>
      <c r="S259" s="63"/>
      <c r="T259" s="63"/>
      <c r="U259" s="63"/>
      <c r="V259" s="63"/>
      <c r="W259" s="63"/>
      <c r="X259" s="63"/>
      <c r="Y259" s="63"/>
      <c r="Z259" s="63"/>
      <c r="AA259" s="63"/>
      <c r="AB259" s="63"/>
      <c r="AC259" s="63"/>
      <c r="AD259" s="63"/>
      <c r="AE259" s="63"/>
      <c r="AF259" s="63"/>
      <c r="AG259" s="63"/>
      <c r="AH259" s="63"/>
      <c r="AI259" s="63"/>
      <c r="AJ259" s="63"/>
      <c r="AK259" s="63"/>
      <c r="AL259" s="63"/>
      <c r="AM259" s="63"/>
      <c r="AN259" s="63"/>
      <c r="AO259" s="63"/>
      <c r="AP259" s="63"/>
    </row>
    <row r="260" spans="1:42" s="60" customFormat="1" x14ac:dyDescent="0.2">
      <c r="A260" s="5"/>
      <c r="B260" s="5"/>
      <c r="C260" s="144"/>
      <c r="D260" s="65"/>
      <c r="E260" s="5"/>
      <c r="F260" s="190"/>
      <c r="G260" s="242"/>
      <c r="H260" s="139"/>
      <c r="I260" s="139"/>
      <c r="J260" s="139"/>
      <c r="K260" s="63"/>
      <c r="L260" s="63"/>
      <c r="M260" s="63"/>
      <c r="N260" s="63"/>
      <c r="O260" s="63"/>
      <c r="P260" s="63"/>
      <c r="Q260" s="63"/>
      <c r="R260" s="63"/>
      <c r="S260" s="63"/>
      <c r="T260" s="63"/>
      <c r="U260" s="63"/>
      <c r="V260" s="63"/>
      <c r="W260" s="63"/>
      <c r="X260" s="63"/>
      <c r="Y260" s="63"/>
      <c r="Z260" s="63"/>
      <c r="AA260" s="63"/>
      <c r="AB260" s="63"/>
      <c r="AC260" s="63"/>
      <c r="AD260" s="63"/>
      <c r="AE260" s="63"/>
      <c r="AF260" s="63"/>
      <c r="AG260" s="63"/>
      <c r="AH260" s="63"/>
      <c r="AI260" s="63"/>
      <c r="AJ260" s="63"/>
      <c r="AK260" s="63"/>
      <c r="AL260" s="63"/>
      <c r="AM260" s="63"/>
      <c r="AN260" s="63"/>
      <c r="AO260" s="63"/>
      <c r="AP260" s="63"/>
    </row>
    <row r="261" spans="1:42" s="60" customFormat="1" x14ac:dyDescent="0.2">
      <c r="A261" s="5"/>
      <c r="B261" s="5"/>
      <c r="C261" s="144"/>
      <c r="D261" s="65"/>
      <c r="E261" s="5"/>
      <c r="F261" s="190"/>
      <c r="G261" s="242"/>
      <c r="H261" s="139"/>
      <c r="I261" s="139"/>
      <c r="J261" s="139"/>
      <c r="K261" s="63"/>
      <c r="L261" s="63"/>
      <c r="M261" s="63"/>
      <c r="N261" s="63"/>
      <c r="O261" s="63"/>
      <c r="P261" s="63"/>
      <c r="Q261" s="63"/>
      <c r="R261" s="63"/>
      <c r="S261" s="63"/>
      <c r="T261" s="63"/>
      <c r="U261" s="63"/>
      <c r="V261" s="63"/>
      <c r="W261" s="63"/>
      <c r="X261" s="63"/>
      <c r="Y261" s="63"/>
      <c r="Z261" s="63"/>
      <c r="AA261" s="63"/>
      <c r="AB261" s="63"/>
      <c r="AC261" s="63"/>
      <c r="AD261" s="63"/>
      <c r="AE261" s="63"/>
      <c r="AF261" s="63"/>
      <c r="AG261" s="63"/>
      <c r="AH261" s="63"/>
      <c r="AI261" s="63"/>
      <c r="AJ261" s="63"/>
      <c r="AK261" s="63"/>
      <c r="AL261" s="63"/>
      <c r="AM261" s="63"/>
      <c r="AN261" s="63"/>
      <c r="AO261" s="63"/>
      <c r="AP261" s="63"/>
    </row>
    <row r="262" spans="1:42" s="60" customFormat="1" x14ac:dyDescent="0.2">
      <c r="A262" s="5"/>
      <c r="B262" s="5"/>
      <c r="C262" s="144"/>
      <c r="D262" s="65"/>
      <c r="E262" s="5"/>
      <c r="F262" s="190"/>
      <c r="G262" s="242"/>
      <c r="H262" s="139"/>
      <c r="I262" s="139"/>
      <c r="J262" s="139"/>
      <c r="K262" s="63"/>
      <c r="L262" s="63"/>
      <c r="M262" s="63"/>
      <c r="N262" s="63"/>
      <c r="O262" s="63"/>
      <c r="P262" s="63"/>
      <c r="Q262" s="63"/>
      <c r="R262" s="63"/>
      <c r="S262" s="63"/>
      <c r="T262" s="63"/>
      <c r="U262" s="63"/>
      <c r="V262" s="63"/>
      <c r="W262" s="63"/>
      <c r="X262" s="63"/>
      <c r="Y262" s="63"/>
      <c r="Z262" s="63"/>
      <c r="AA262" s="63"/>
      <c r="AB262" s="63"/>
      <c r="AC262" s="63"/>
      <c r="AD262" s="63"/>
      <c r="AE262" s="63"/>
      <c r="AF262" s="63"/>
      <c r="AG262" s="63"/>
      <c r="AH262" s="63"/>
      <c r="AI262" s="63"/>
      <c r="AJ262" s="63"/>
      <c r="AK262" s="63"/>
      <c r="AL262" s="63"/>
      <c r="AM262" s="63"/>
      <c r="AN262" s="63"/>
      <c r="AO262" s="63"/>
      <c r="AP262" s="63"/>
    </row>
    <row r="263" spans="1:42" s="60" customFormat="1" x14ac:dyDescent="0.2">
      <c r="A263" s="5"/>
      <c r="B263" s="5"/>
      <c r="C263" s="144"/>
      <c r="D263" s="65"/>
      <c r="E263" s="5"/>
      <c r="F263" s="190"/>
      <c r="G263" s="242"/>
      <c r="H263" s="139"/>
      <c r="I263" s="139"/>
      <c r="J263" s="139"/>
      <c r="K263" s="63"/>
      <c r="L263" s="63"/>
      <c r="M263" s="63"/>
      <c r="N263" s="63"/>
      <c r="O263" s="63"/>
      <c r="P263" s="63"/>
      <c r="Q263" s="63"/>
      <c r="R263" s="63"/>
      <c r="S263" s="63"/>
      <c r="T263" s="63"/>
      <c r="U263" s="63"/>
      <c r="V263" s="63"/>
      <c r="W263" s="63"/>
      <c r="X263" s="63"/>
      <c r="Y263" s="63"/>
      <c r="Z263" s="63"/>
      <c r="AA263" s="63"/>
      <c r="AB263" s="63"/>
      <c r="AC263" s="63"/>
      <c r="AD263" s="63"/>
      <c r="AE263" s="63"/>
      <c r="AF263" s="63"/>
      <c r="AG263" s="63"/>
      <c r="AH263" s="63"/>
      <c r="AI263" s="63"/>
      <c r="AJ263" s="63"/>
      <c r="AK263" s="63"/>
      <c r="AL263" s="63"/>
      <c r="AM263" s="63"/>
      <c r="AN263" s="63"/>
      <c r="AO263" s="63"/>
      <c r="AP263" s="63"/>
    </row>
    <row r="264" spans="1:42" s="60" customFormat="1" x14ac:dyDescent="0.2">
      <c r="A264" s="5"/>
      <c r="B264" s="5"/>
      <c r="C264" s="144"/>
      <c r="D264" s="65"/>
      <c r="E264" s="5"/>
      <c r="F264" s="190"/>
      <c r="G264" s="242"/>
      <c r="H264" s="139"/>
      <c r="I264" s="139"/>
      <c r="J264" s="139"/>
      <c r="K264" s="63"/>
      <c r="L264" s="63"/>
      <c r="M264" s="63"/>
      <c r="N264" s="63"/>
      <c r="O264" s="63"/>
      <c r="P264" s="63"/>
      <c r="Q264" s="63"/>
      <c r="R264" s="63"/>
      <c r="S264" s="63"/>
      <c r="T264" s="63"/>
      <c r="U264" s="63"/>
      <c r="V264" s="63"/>
      <c r="W264" s="63"/>
      <c r="X264" s="63"/>
      <c r="Y264" s="63"/>
      <c r="Z264" s="63"/>
      <c r="AA264" s="63"/>
      <c r="AB264" s="63"/>
      <c r="AC264" s="63"/>
      <c r="AD264" s="63"/>
      <c r="AE264" s="63"/>
      <c r="AF264" s="63"/>
      <c r="AG264" s="63"/>
      <c r="AH264" s="63"/>
      <c r="AI264" s="63"/>
      <c r="AJ264" s="63"/>
      <c r="AK264" s="63"/>
      <c r="AL264" s="63"/>
      <c r="AM264" s="63"/>
      <c r="AN264" s="63"/>
      <c r="AO264" s="63"/>
      <c r="AP264" s="63"/>
    </row>
    <row r="265" spans="1:42" s="60" customFormat="1" x14ac:dyDescent="0.2">
      <c r="A265" s="5"/>
      <c r="B265" s="5"/>
      <c r="C265" s="144"/>
      <c r="D265" s="65"/>
      <c r="E265" s="5"/>
      <c r="F265" s="190"/>
      <c r="G265" s="242"/>
      <c r="H265" s="139"/>
      <c r="I265" s="139"/>
      <c r="J265" s="139"/>
      <c r="K265" s="63"/>
      <c r="L265" s="63"/>
      <c r="M265" s="63"/>
      <c r="N265" s="63"/>
      <c r="O265" s="63"/>
      <c r="P265" s="63"/>
      <c r="Q265" s="63"/>
      <c r="R265" s="63"/>
      <c r="S265" s="63"/>
      <c r="T265" s="63"/>
      <c r="U265" s="63"/>
      <c r="V265" s="63"/>
      <c r="W265" s="63"/>
      <c r="X265" s="63"/>
      <c r="Y265" s="63"/>
      <c r="Z265" s="63"/>
      <c r="AA265" s="63"/>
      <c r="AB265" s="63"/>
      <c r="AC265" s="63"/>
      <c r="AD265" s="63"/>
      <c r="AE265" s="63"/>
      <c r="AF265" s="63"/>
      <c r="AG265" s="63"/>
      <c r="AH265" s="63"/>
      <c r="AI265" s="63"/>
      <c r="AJ265" s="63"/>
      <c r="AK265" s="63"/>
      <c r="AL265" s="63"/>
      <c r="AM265" s="63"/>
      <c r="AN265" s="63"/>
      <c r="AO265" s="63"/>
      <c r="AP265" s="63"/>
    </row>
    <row r="266" spans="1:42" s="60" customFormat="1" x14ac:dyDescent="0.2">
      <c r="A266" s="5"/>
      <c r="B266" s="5"/>
      <c r="C266" s="144"/>
      <c r="D266" s="65"/>
      <c r="E266" s="5"/>
      <c r="F266" s="190"/>
      <c r="G266" s="242"/>
      <c r="H266" s="139"/>
      <c r="I266" s="139"/>
      <c r="J266" s="139"/>
      <c r="K266" s="63"/>
      <c r="L266" s="63"/>
      <c r="M266" s="63"/>
      <c r="N266" s="63"/>
      <c r="O266" s="63"/>
      <c r="P266" s="63"/>
      <c r="Q266" s="63"/>
      <c r="R266" s="63"/>
      <c r="S266" s="63"/>
      <c r="T266" s="63"/>
      <c r="U266" s="63"/>
      <c r="V266" s="63"/>
      <c r="W266" s="63"/>
      <c r="X266" s="63"/>
      <c r="Y266" s="63"/>
      <c r="Z266" s="63"/>
      <c r="AA266" s="63"/>
      <c r="AB266" s="63"/>
      <c r="AC266" s="63"/>
      <c r="AD266" s="63"/>
      <c r="AE266" s="63"/>
      <c r="AF266" s="63"/>
      <c r="AG266" s="63"/>
      <c r="AH266" s="63"/>
      <c r="AI266" s="63"/>
      <c r="AJ266" s="63"/>
      <c r="AK266" s="63"/>
      <c r="AL266" s="63"/>
      <c r="AM266" s="63"/>
      <c r="AN266" s="63"/>
      <c r="AO266" s="63"/>
      <c r="AP266" s="63"/>
    </row>
    <row r="267" spans="1:42" s="60" customFormat="1" x14ac:dyDescent="0.2">
      <c r="A267" s="5"/>
      <c r="B267" s="5"/>
      <c r="C267" s="144"/>
      <c r="D267" s="65"/>
      <c r="E267" s="5"/>
      <c r="F267" s="190"/>
      <c r="G267" s="242"/>
      <c r="H267" s="139"/>
      <c r="I267" s="139"/>
      <c r="J267" s="139"/>
      <c r="K267" s="63"/>
      <c r="L267" s="63"/>
      <c r="M267" s="63"/>
      <c r="N267" s="63"/>
      <c r="O267" s="63"/>
      <c r="P267" s="63"/>
      <c r="Q267" s="63"/>
      <c r="R267" s="63"/>
      <c r="S267" s="63"/>
      <c r="T267" s="63"/>
      <c r="U267" s="63"/>
      <c r="V267" s="63"/>
      <c r="W267" s="63"/>
      <c r="X267" s="63"/>
      <c r="Y267" s="63"/>
      <c r="Z267" s="63"/>
      <c r="AA267" s="63"/>
      <c r="AB267" s="63"/>
      <c r="AC267" s="63"/>
      <c r="AD267" s="63"/>
      <c r="AE267" s="63"/>
      <c r="AF267" s="63"/>
      <c r="AG267" s="63"/>
      <c r="AH267" s="63"/>
      <c r="AI267" s="63"/>
      <c r="AJ267" s="63"/>
      <c r="AK267" s="63"/>
      <c r="AL267" s="63"/>
      <c r="AM267" s="63"/>
      <c r="AN267" s="63"/>
      <c r="AO267" s="63"/>
      <c r="AP267" s="63"/>
    </row>
    <row r="268" spans="1:42" s="60" customFormat="1" x14ac:dyDescent="0.2">
      <c r="A268" s="5"/>
      <c r="B268" s="5"/>
      <c r="C268" s="144"/>
      <c r="D268" s="65"/>
      <c r="E268" s="5"/>
      <c r="F268" s="190"/>
      <c r="G268" s="242"/>
      <c r="H268" s="139"/>
      <c r="I268" s="139"/>
      <c r="J268" s="139"/>
      <c r="K268" s="63"/>
      <c r="L268" s="63"/>
      <c r="M268" s="63"/>
      <c r="N268" s="63"/>
      <c r="O268" s="63"/>
      <c r="P268" s="63"/>
      <c r="Q268" s="63"/>
      <c r="R268" s="63"/>
      <c r="S268" s="63"/>
      <c r="T268" s="63"/>
      <c r="U268" s="63"/>
      <c r="V268" s="63"/>
      <c r="W268" s="63"/>
      <c r="X268" s="63"/>
      <c r="Y268" s="63"/>
      <c r="Z268" s="63"/>
      <c r="AA268" s="63"/>
      <c r="AB268" s="63"/>
      <c r="AC268" s="63"/>
      <c r="AD268" s="63"/>
      <c r="AE268" s="63"/>
      <c r="AF268" s="63"/>
      <c r="AG268" s="63"/>
      <c r="AH268" s="63"/>
      <c r="AI268" s="63"/>
      <c r="AJ268" s="63"/>
      <c r="AK268" s="63"/>
      <c r="AL268" s="63"/>
      <c r="AM268" s="63"/>
      <c r="AN268" s="63"/>
      <c r="AO268" s="63"/>
      <c r="AP268" s="63"/>
    </row>
    <row r="269" spans="1:42" s="60" customFormat="1" x14ac:dyDescent="0.2">
      <c r="A269" s="5"/>
      <c r="B269" s="5"/>
      <c r="C269" s="144"/>
      <c r="D269" s="65"/>
      <c r="E269" s="5"/>
      <c r="F269" s="190"/>
      <c r="G269" s="242"/>
      <c r="H269" s="139"/>
      <c r="I269" s="139"/>
      <c r="J269" s="139"/>
      <c r="K269" s="63"/>
      <c r="L269" s="63"/>
      <c r="M269" s="63"/>
      <c r="N269" s="63"/>
      <c r="O269" s="63"/>
      <c r="P269" s="63"/>
      <c r="Q269" s="63"/>
      <c r="R269" s="63"/>
      <c r="S269" s="63"/>
      <c r="T269" s="63"/>
      <c r="U269" s="63"/>
      <c r="V269" s="63"/>
      <c r="W269" s="63"/>
      <c r="X269" s="63"/>
      <c r="Y269" s="63"/>
      <c r="Z269" s="63"/>
      <c r="AA269" s="63"/>
      <c r="AB269" s="63"/>
      <c r="AC269" s="63"/>
      <c r="AD269" s="63"/>
      <c r="AE269" s="63"/>
      <c r="AF269" s="63"/>
      <c r="AG269" s="63"/>
      <c r="AH269" s="63"/>
      <c r="AI269" s="63"/>
      <c r="AJ269" s="63"/>
      <c r="AK269" s="63"/>
      <c r="AL269" s="63"/>
      <c r="AM269" s="63"/>
      <c r="AN269" s="63"/>
      <c r="AO269" s="63"/>
      <c r="AP269" s="63"/>
    </row>
    <row r="270" spans="1:42" s="60" customFormat="1" x14ac:dyDescent="0.2">
      <c r="A270" s="5"/>
      <c r="B270" s="5"/>
      <c r="C270" s="144"/>
      <c r="D270" s="65"/>
      <c r="E270" s="5"/>
      <c r="F270" s="190"/>
      <c r="G270" s="242"/>
      <c r="H270" s="139"/>
      <c r="I270" s="139"/>
      <c r="J270" s="139"/>
      <c r="K270" s="63"/>
      <c r="L270" s="63"/>
      <c r="M270" s="63"/>
      <c r="N270" s="63"/>
      <c r="O270" s="63"/>
      <c r="P270" s="63"/>
      <c r="Q270" s="63"/>
      <c r="R270" s="63"/>
      <c r="S270" s="63"/>
      <c r="T270" s="63"/>
      <c r="U270" s="63"/>
      <c r="V270" s="63"/>
      <c r="W270" s="63"/>
      <c r="X270" s="63"/>
      <c r="Y270" s="63"/>
      <c r="Z270" s="63"/>
      <c r="AA270" s="63"/>
      <c r="AB270" s="63"/>
      <c r="AC270" s="63"/>
      <c r="AD270" s="63"/>
      <c r="AE270" s="63"/>
      <c r="AF270" s="63"/>
      <c r="AG270" s="63"/>
      <c r="AH270" s="63"/>
      <c r="AI270" s="63"/>
      <c r="AJ270" s="63"/>
      <c r="AK270" s="63"/>
      <c r="AL270" s="63"/>
      <c r="AM270" s="63"/>
      <c r="AN270" s="63"/>
      <c r="AO270" s="63"/>
      <c r="AP270" s="63"/>
    </row>
    <row r="271" spans="1:42" s="60" customFormat="1" x14ac:dyDescent="0.2">
      <c r="A271" s="5"/>
      <c r="B271" s="5"/>
      <c r="C271" s="144"/>
      <c r="D271" s="65"/>
      <c r="E271" s="5"/>
      <c r="F271" s="190"/>
      <c r="G271" s="242"/>
      <c r="H271" s="139"/>
      <c r="I271" s="139"/>
      <c r="J271" s="139"/>
      <c r="K271" s="63"/>
      <c r="L271" s="63"/>
      <c r="M271" s="63"/>
      <c r="N271" s="63"/>
      <c r="O271" s="63"/>
      <c r="P271" s="63"/>
      <c r="Q271" s="63"/>
      <c r="R271" s="63"/>
      <c r="S271" s="63"/>
      <c r="T271" s="63"/>
      <c r="U271" s="63"/>
      <c r="V271" s="63"/>
      <c r="W271" s="63"/>
      <c r="X271" s="63"/>
      <c r="Y271" s="63"/>
      <c r="Z271" s="63"/>
      <c r="AA271" s="63"/>
      <c r="AB271" s="63"/>
      <c r="AC271" s="63"/>
      <c r="AD271" s="63"/>
      <c r="AE271" s="63"/>
      <c r="AF271" s="63"/>
      <c r="AG271" s="63"/>
      <c r="AH271" s="63"/>
      <c r="AI271" s="63"/>
      <c r="AJ271" s="63"/>
      <c r="AK271" s="63"/>
      <c r="AL271" s="63"/>
      <c r="AM271" s="63"/>
      <c r="AN271" s="63"/>
      <c r="AO271" s="63"/>
      <c r="AP271" s="63"/>
    </row>
    <row r="272" spans="1:42" s="60" customFormat="1" x14ac:dyDescent="0.2">
      <c r="A272" s="5"/>
      <c r="B272" s="5"/>
      <c r="C272" s="144"/>
      <c r="D272" s="65"/>
      <c r="E272" s="5"/>
      <c r="F272" s="190"/>
      <c r="G272" s="242"/>
      <c r="H272" s="139"/>
      <c r="I272" s="139"/>
      <c r="J272" s="139"/>
      <c r="K272" s="63"/>
      <c r="L272" s="63"/>
      <c r="M272" s="63"/>
      <c r="N272" s="63"/>
      <c r="O272" s="63"/>
      <c r="P272" s="63"/>
      <c r="Q272" s="63"/>
      <c r="R272" s="63"/>
      <c r="S272" s="63"/>
      <c r="T272" s="63"/>
      <c r="U272" s="63"/>
      <c r="V272" s="63"/>
      <c r="W272" s="63"/>
      <c r="X272" s="63"/>
      <c r="Y272" s="63"/>
      <c r="Z272" s="63"/>
      <c r="AA272" s="63"/>
      <c r="AB272" s="63"/>
      <c r="AC272" s="63"/>
      <c r="AD272" s="63"/>
      <c r="AE272" s="63"/>
      <c r="AF272" s="63"/>
      <c r="AG272" s="63"/>
      <c r="AH272" s="63"/>
      <c r="AI272" s="63"/>
      <c r="AJ272" s="63"/>
      <c r="AK272" s="63"/>
      <c r="AL272" s="63"/>
      <c r="AM272" s="63"/>
      <c r="AN272" s="63"/>
      <c r="AO272" s="63"/>
      <c r="AP272" s="63"/>
    </row>
    <row r="273" spans="1:42" s="60" customFormat="1" x14ac:dyDescent="0.2">
      <c r="A273" s="5"/>
      <c r="B273" s="5"/>
      <c r="C273" s="144"/>
      <c r="D273" s="65"/>
      <c r="E273" s="5"/>
      <c r="F273" s="190"/>
      <c r="G273" s="242"/>
      <c r="H273" s="139"/>
      <c r="I273" s="139"/>
      <c r="J273" s="139"/>
      <c r="K273" s="63"/>
      <c r="L273" s="63"/>
      <c r="M273" s="63"/>
      <c r="N273" s="63"/>
      <c r="O273" s="63"/>
      <c r="P273" s="63"/>
      <c r="Q273" s="63"/>
      <c r="R273" s="63"/>
      <c r="S273" s="63"/>
      <c r="T273" s="63"/>
      <c r="U273" s="63"/>
      <c r="V273" s="63"/>
      <c r="W273" s="63"/>
      <c r="X273" s="63"/>
      <c r="Y273" s="63"/>
      <c r="Z273" s="63"/>
      <c r="AA273" s="63"/>
      <c r="AB273" s="63"/>
      <c r="AC273" s="63"/>
      <c r="AD273" s="63"/>
      <c r="AE273" s="63"/>
      <c r="AF273" s="63"/>
      <c r="AG273" s="63"/>
      <c r="AH273" s="63"/>
      <c r="AI273" s="63"/>
      <c r="AJ273" s="63"/>
      <c r="AK273" s="63"/>
      <c r="AL273" s="63"/>
      <c r="AM273" s="63"/>
      <c r="AN273" s="63"/>
      <c r="AO273" s="63"/>
      <c r="AP273" s="63"/>
    </row>
    <row r="274" spans="1:42" s="60" customFormat="1" x14ac:dyDescent="0.2">
      <c r="A274" s="5"/>
      <c r="B274" s="5"/>
      <c r="C274" s="144"/>
      <c r="D274" s="65"/>
      <c r="E274" s="5"/>
      <c r="F274" s="190"/>
      <c r="G274" s="242"/>
      <c r="H274" s="139"/>
      <c r="I274" s="139"/>
      <c r="J274" s="139"/>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c r="AN274" s="63"/>
      <c r="AO274" s="63"/>
      <c r="AP274" s="63"/>
    </row>
    <row r="275" spans="1:42" s="60" customFormat="1" x14ac:dyDescent="0.2">
      <c r="A275" s="5"/>
      <c r="B275" s="5"/>
      <c r="C275" s="144"/>
      <c r="D275" s="65"/>
      <c r="E275" s="5"/>
      <c r="F275" s="190"/>
      <c r="G275" s="242"/>
      <c r="H275" s="139"/>
      <c r="I275" s="139"/>
      <c r="J275" s="139"/>
      <c r="K275" s="63"/>
      <c r="L275" s="63"/>
      <c r="M275" s="63"/>
      <c r="N275" s="63"/>
      <c r="O275" s="63"/>
      <c r="P275" s="63"/>
      <c r="Q275" s="63"/>
      <c r="R275" s="63"/>
      <c r="S275" s="63"/>
      <c r="T275" s="63"/>
      <c r="U275" s="63"/>
      <c r="V275" s="63"/>
      <c r="W275" s="63"/>
      <c r="X275" s="63"/>
      <c r="Y275" s="63"/>
      <c r="Z275" s="63"/>
      <c r="AA275" s="63"/>
      <c r="AB275" s="63"/>
      <c r="AC275" s="63"/>
      <c r="AD275" s="63"/>
      <c r="AE275" s="63"/>
      <c r="AF275" s="63"/>
      <c r="AG275" s="63"/>
      <c r="AH275" s="63"/>
      <c r="AI275" s="63"/>
      <c r="AJ275" s="63"/>
      <c r="AK275" s="63"/>
      <c r="AL275" s="63"/>
      <c r="AM275" s="63"/>
      <c r="AN275" s="63"/>
      <c r="AO275" s="63"/>
      <c r="AP275" s="63"/>
    </row>
    <row r="276" spans="1:42" s="60" customFormat="1" x14ac:dyDescent="0.2">
      <c r="A276" s="5"/>
      <c r="B276" s="5"/>
      <c r="C276" s="144"/>
      <c r="D276" s="65"/>
      <c r="E276" s="5"/>
      <c r="F276" s="190"/>
      <c r="G276" s="242"/>
      <c r="H276" s="139"/>
      <c r="I276" s="139"/>
      <c r="J276" s="139"/>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3"/>
      <c r="AO276" s="63"/>
      <c r="AP276" s="63"/>
    </row>
    <row r="277" spans="1:42" s="60" customFormat="1" x14ac:dyDescent="0.2">
      <c r="A277" s="5"/>
      <c r="B277" s="5"/>
      <c r="C277" s="144"/>
      <c r="D277" s="65"/>
      <c r="E277" s="5"/>
      <c r="F277" s="190"/>
      <c r="G277" s="242"/>
      <c r="H277" s="139"/>
      <c r="I277" s="139"/>
      <c r="J277" s="139"/>
      <c r="K277" s="63"/>
      <c r="L277" s="63"/>
      <c r="M277" s="63"/>
      <c r="N277" s="63"/>
      <c r="O277" s="63"/>
      <c r="P277" s="63"/>
      <c r="Q277" s="63"/>
      <c r="R277" s="63"/>
      <c r="S277" s="63"/>
      <c r="T277" s="63"/>
      <c r="U277" s="63"/>
      <c r="V277" s="63"/>
      <c r="W277" s="63"/>
      <c r="X277" s="63"/>
      <c r="Y277" s="63"/>
      <c r="Z277" s="63"/>
      <c r="AA277" s="63"/>
      <c r="AB277" s="63"/>
      <c r="AC277" s="63"/>
      <c r="AD277" s="63"/>
      <c r="AE277" s="63"/>
      <c r="AF277" s="63"/>
      <c r="AG277" s="63"/>
      <c r="AH277" s="63"/>
      <c r="AI277" s="63"/>
      <c r="AJ277" s="63"/>
      <c r="AK277" s="63"/>
      <c r="AL277" s="63"/>
      <c r="AM277" s="63"/>
      <c r="AN277" s="63"/>
      <c r="AO277" s="63"/>
      <c r="AP277" s="63"/>
    </row>
    <row r="278" spans="1:42" s="60" customFormat="1" x14ac:dyDescent="0.2">
      <c r="A278" s="5"/>
      <c r="B278" s="5"/>
      <c r="C278" s="144"/>
      <c r="D278" s="65"/>
      <c r="E278" s="5"/>
      <c r="F278" s="190"/>
      <c r="G278" s="242"/>
      <c r="H278" s="139"/>
      <c r="I278" s="139"/>
      <c r="J278" s="139"/>
      <c r="K278" s="63"/>
      <c r="L278" s="63"/>
      <c r="M278" s="63"/>
      <c r="N278" s="63"/>
      <c r="O278" s="63"/>
      <c r="P278" s="63"/>
      <c r="Q278" s="63"/>
      <c r="R278" s="63"/>
      <c r="S278" s="63"/>
      <c r="T278" s="63"/>
      <c r="U278" s="63"/>
      <c r="V278" s="63"/>
      <c r="W278" s="63"/>
      <c r="X278" s="63"/>
      <c r="Y278" s="63"/>
      <c r="Z278" s="63"/>
      <c r="AA278" s="63"/>
      <c r="AB278" s="63"/>
      <c r="AC278" s="63"/>
      <c r="AD278" s="63"/>
      <c r="AE278" s="63"/>
      <c r="AF278" s="63"/>
      <c r="AG278" s="63"/>
      <c r="AH278" s="63"/>
      <c r="AI278" s="63"/>
      <c r="AJ278" s="63"/>
      <c r="AK278" s="63"/>
      <c r="AL278" s="63"/>
      <c r="AM278" s="63"/>
      <c r="AN278" s="63"/>
      <c r="AO278" s="63"/>
      <c r="AP278" s="63"/>
    </row>
    <row r="279" spans="1:42" s="60" customFormat="1" x14ac:dyDescent="0.2">
      <c r="A279" s="5"/>
      <c r="B279" s="5"/>
      <c r="C279" s="144"/>
      <c r="D279" s="65"/>
      <c r="E279" s="5"/>
      <c r="F279" s="190"/>
      <c r="G279" s="242"/>
      <c r="H279" s="139"/>
      <c r="I279" s="139"/>
      <c r="J279" s="139"/>
      <c r="K279" s="63"/>
      <c r="L279" s="63"/>
      <c r="M279" s="63"/>
      <c r="N279" s="63"/>
      <c r="O279" s="63"/>
      <c r="P279" s="63"/>
      <c r="Q279" s="63"/>
      <c r="R279" s="63"/>
      <c r="S279" s="63"/>
      <c r="T279" s="63"/>
      <c r="U279" s="63"/>
      <c r="V279" s="63"/>
      <c r="W279" s="63"/>
      <c r="X279" s="63"/>
      <c r="Y279" s="63"/>
      <c r="Z279" s="63"/>
      <c r="AA279" s="63"/>
      <c r="AB279" s="63"/>
      <c r="AC279" s="63"/>
      <c r="AD279" s="63"/>
      <c r="AE279" s="63"/>
      <c r="AF279" s="63"/>
      <c r="AG279" s="63"/>
      <c r="AH279" s="63"/>
      <c r="AI279" s="63"/>
      <c r="AJ279" s="63"/>
      <c r="AK279" s="63"/>
      <c r="AL279" s="63"/>
      <c r="AM279" s="63"/>
      <c r="AN279" s="63"/>
      <c r="AO279" s="63"/>
      <c r="AP279" s="63"/>
    </row>
    <row r="280" spans="1:42" s="60" customFormat="1" x14ac:dyDescent="0.2">
      <c r="A280" s="5"/>
      <c r="B280" s="5"/>
      <c r="C280" s="144"/>
      <c r="D280" s="65"/>
      <c r="E280" s="5"/>
      <c r="F280" s="190"/>
      <c r="G280" s="242"/>
      <c r="H280" s="139"/>
      <c r="I280" s="139"/>
      <c r="J280" s="139"/>
      <c r="K280" s="63"/>
      <c r="L280" s="63"/>
      <c r="M280" s="63"/>
      <c r="N280" s="63"/>
      <c r="O280" s="63"/>
      <c r="P280" s="63"/>
      <c r="Q280" s="63"/>
      <c r="R280" s="63"/>
      <c r="S280" s="63"/>
      <c r="T280" s="63"/>
      <c r="U280" s="63"/>
      <c r="V280" s="63"/>
      <c r="W280" s="63"/>
      <c r="X280" s="63"/>
      <c r="Y280" s="63"/>
      <c r="Z280" s="63"/>
      <c r="AA280" s="63"/>
      <c r="AB280" s="63"/>
      <c r="AC280" s="63"/>
      <c r="AD280" s="63"/>
      <c r="AE280" s="63"/>
      <c r="AF280" s="63"/>
      <c r="AG280" s="63"/>
      <c r="AH280" s="63"/>
      <c r="AI280" s="63"/>
      <c r="AJ280" s="63"/>
      <c r="AK280" s="63"/>
      <c r="AL280" s="63"/>
      <c r="AM280" s="63"/>
      <c r="AN280" s="63"/>
      <c r="AO280" s="63"/>
      <c r="AP280" s="63"/>
    </row>
    <row r="281" spans="1:42" s="60" customFormat="1" x14ac:dyDescent="0.2">
      <c r="A281" s="5"/>
      <c r="B281" s="5"/>
      <c r="C281" s="144"/>
      <c r="D281" s="65"/>
      <c r="E281" s="5"/>
      <c r="F281" s="190"/>
      <c r="G281" s="242"/>
      <c r="H281" s="139"/>
      <c r="I281" s="139"/>
      <c r="J281" s="139"/>
      <c r="K281" s="63"/>
      <c r="L281" s="63"/>
      <c r="M281" s="63"/>
      <c r="N281" s="63"/>
      <c r="O281" s="63"/>
      <c r="P281" s="63"/>
      <c r="Q281" s="63"/>
      <c r="R281" s="63"/>
      <c r="S281" s="63"/>
      <c r="T281" s="63"/>
      <c r="U281" s="63"/>
      <c r="V281" s="63"/>
      <c r="W281" s="63"/>
      <c r="X281" s="63"/>
      <c r="Y281" s="63"/>
      <c r="Z281" s="63"/>
      <c r="AA281" s="63"/>
      <c r="AB281" s="63"/>
      <c r="AC281" s="63"/>
      <c r="AD281" s="63"/>
      <c r="AE281" s="63"/>
      <c r="AF281" s="63"/>
      <c r="AG281" s="63"/>
      <c r="AH281" s="63"/>
      <c r="AI281" s="63"/>
      <c r="AJ281" s="63"/>
      <c r="AK281" s="63"/>
      <c r="AL281" s="63"/>
      <c r="AM281" s="63"/>
      <c r="AN281" s="63"/>
      <c r="AO281" s="63"/>
      <c r="AP281" s="63"/>
    </row>
    <row r="282" spans="1:42" s="60" customFormat="1" x14ac:dyDescent="0.2">
      <c r="A282" s="5"/>
      <c r="B282" s="5"/>
      <c r="C282" s="144"/>
      <c r="D282" s="65"/>
      <c r="E282" s="5"/>
      <c r="F282" s="190"/>
      <c r="G282" s="242"/>
      <c r="H282" s="139"/>
      <c r="I282" s="139"/>
      <c r="J282" s="139"/>
      <c r="K282" s="63"/>
      <c r="L282" s="63"/>
      <c r="M282" s="63"/>
      <c r="N282" s="63"/>
      <c r="O282" s="63"/>
      <c r="P282" s="63"/>
      <c r="Q282" s="63"/>
      <c r="R282" s="63"/>
      <c r="S282" s="63"/>
      <c r="T282" s="63"/>
      <c r="U282" s="63"/>
      <c r="V282" s="63"/>
      <c r="W282" s="63"/>
      <c r="X282" s="63"/>
      <c r="Y282" s="63"/>
      <c r="Z282" s="63"/>
      <c r="AA282" s="63"/>
      <c r="AB282" s="63"/>
      <c r="AC282" s="63"/>
      <c r="AD282" s="63"/>
      <c r="AE282" s="63"/>
      <c r="AF282" s="63"/>
      <c r="AG282" s="63"/>
      <c r="AH282" s="63"/>
      <c r="AI282" s="63"/>
      <c r="AJ282" s="63"/>
      <c r="AK282" s="63"/>
      <c r="AL282" s="63"/>
      <c r="AM282" s="63"/>
      <c r="AN282" s="63"/>
      <c r="AO282" s="63"/>
      <c r="AP282" s="63"/>
    </row>
    <row r="283" spans="1:42" s="60" customFormat="1" x14ac:dyDescent="0.2">
      <c r="A283" s="5"/>
      <c r="B283" s="5"/>
      <c r="C283" s="144"/>
      <c r="D283" s="65"/>
      <c r="E283" s="5"/>
      <c r="F283" s="190"/>
      <c r="G283" s="242"/>
      <c r="H283" s="139"/>
      <c r="I283" s="139"/>
      <c r="J283" s="139"/>
      <c r="K283" s="63"/>
      <c r="L283" s="63"/>
      <c r="M283" s="63"/>
      <c r="N283" s="63"/>
      <c r="O283" s="63"/>
      <c r="P283" s="63"/>
      <c r="Q283" s="63"/>
      <c r="R283" s="63"/>
      <c r="S283" s="63"/>
      <c r="T283" s="63"/>
      <c r="U283" s="63"/>
      <c r="V283" s="63"/>
      <c r="W283" s="63"/>
      <c r="X283" s="63"/>
      <c r="Y283" s="63"/>
      <c r="Z283" s="63"/>
      <c r="AA283" s="63"/>
      <c r="AB283" s="63"/>
      <c r="AC283" s="63"/>
      <c r="AD283" s="63"/>
      <c r="AE283" s="63"/>
      <c r="AF283" s="63"/>
      <c r="AG283" s="63"/>
      <c r="AH283" s="63"/>
      <c r="AI283" s="63"/>
      <c r="AJ283" s="63"/>
      <c r="AK283" s="63"/>
      <c r="AL283" s="63"/>
      <c r="AM283" s="63"/>
      <c r="AN283" s="63"/>
      <c r="AO283" s="63"/>
      <c r="AP283" s="63"/>
    </row>
    <row r="284" spans="1:42" s="60" customFormat="1" x14ac:dyDescent="0.2">
      <c r="A284" s="5"/>
      <c r="B284" s="5"/>
      <c r="C284" s="144"/>
      <c r="D284" s="65"/>
      <c r="E284" s="5"/>
      <c r="F284" s="190"/>
      <c r="G284" s="242"/>
      <c r="H284" s="139"/>
      <c r="I284" s="139"/>
      <c r="J284" s="139"/>
      <c r="K284" s="63"/>
      <c r="L284" s="63"/>
      <c r="M284" s="63"/>
      <c r="N284" s="63"/>
      <c r="O284" s="63"/>
      <c r="P284" s="63"/>
      <c r="Q284" s="63"/>
      <c r="R284" s="63"/>
      <c r="S284" s="63"/>
      <c r="T284" s="63"/>
      <c r="U284" s="63"/>
      <c r="V284" s="63"/>
      <c r="W284" s="63"/>
      <c r="X284" s="63"/>
      <c r="Y284" s="63"/>
      <c r="Z284" s="63"/>
      <c r="AA284" s="63"/>
      <c r="AB284" s="63"/>
      <c r="AC284" s="63"/>
      <c r="AD284" s="63"/>
      <c r="AE284" s="63"/>
      <c r="AF284" s="63"/>
      <c r="AG284" s="63"/>
      <c r="AH284" s="63"/>
      <c r="AI284" s="63"/>
      <c r="AJ284" s="63"/>
      <c r="AK284" s="63"/>
      <c r="AL284" s="63"/>
      <c r="AM284" s="63"/>
      <c r="AN284" s="63"/>
      <c r="AO284" s="63"/>
      <c r="AP284" s="63"/>
    </row>
    <row r="285" spans="1:42" s="60" customFormat="1" x14ac:dyDescent="0.2">
      <c r="A285" s="5"/>
      <c r="B285" s="5"/>
      <c r="C285" s="144"/>
      <c r="D285" s="65"/>
      <c r="E285" s="5"/>
      <c r="F285" s="190"/>
      <c r="G285" s="242"/>
      <c r="H285" s="139"/>
      <c r="I285" s="139"/>
      <c r="J285" s="139"/>
      <c r="K285" s="63"/>
      <c r="L285" s="63"/>
      <c r="M285" s="63"/>
      <c r="N285" s="63"/>
      <c r="O285" s="63"/>
      <c r="P285" s="63"/>
      <c r="Q285" s="63"/>
      <c r="R285" s="63"/>
      <c r="S285" s="63"/>
      <c r="T285" s="63"/>
      <c r="U285" s="63"/>
      <c r="V285" s="63"/>
      <c r="W285" s="63"/>
      <c r="X285" s="63"/>
      <c r="Y285" s="63"/>
      <c r="Z285" s="63"/>
      <c r="AA285" s="63"/>
      <c r="AB285" s="63"/>
      <c r="AC285" s="63"/>
      <c r="AD285" s="63"/>
      <c r="AE285" s="63"/>
      <c r="AF285" s="63"/>
      <c r="AG285" s="63"/>
      <c r="AH285" s="63"/>
      <c r="AI285" s="63"/>
      <c r="AJ285" s="63"/>
      <c r="AK285" s="63"/>
      <c r="AL285" s="63"/>
      <c r="AM285" s="63"/>
      <c r="AN285" s="63"/>
      <c r="AO285" s="63"/>
      <c r="AP285" s="63"/>
    </row>
    <row r="286" spans="1:42" s="60" customFormat="1" x14ac:dyDescent="0.2">
      <c r="A286" s="5"/>
      <c r="B286" s="5"/>
      <c r="C286" s="144"/>
      <c r="D286" s="65"/>
      <c r="E286" s="5"/>
      <c r="F286" s="190"/>
      <c r="G286" s="242"/>
      <c r="H286" s="139"/>
      <c r="I286" s="139"/>
      <c r="J286" s="139"/>
      <c r="K286" s="63"/>
      <c r="L286" s="63"/>
      <c r="M286" s="63"/>
      <c r="N286" s="63"/>
      <c r="O286" s="63"/>
      <c r="P286" s="63"/>
      <c r="Q286" s="63"/>
      <c r="R286" s="63"/>
      <c r="S286" s="63"/>
      <c r="T286" s="63"/>
      <c r="U286" s="63"/>
      <c r="V286" s="63"/>
      <c r="W286" s="63"/>
      <c r="X286" s="63"/>
      <c r="Y286" s="63"/>
      <c r="Z286" s="63"/>
      <c r="AA286" s="63"/>
      <c r="AB286" s="63"/>
      <c r="AC286" s="63"/>
      <c r="AD286" s="63"/>
      <c r="AE286" s="63"/>
      <c r="AF286" s="63"/>
      <c r="AG286" s="63"/>
      <c r="AH286" s="63"/>
      <c r="AI286" s="63"/>
      <c r="AJ286" s="63"/>
      <c r="AK286" s="63"/>
      <c r="AL286" s="63"/>
      <c r="AM286" s="63"/>
      <c r="AN286" s="63"/>
      <c r="AO286" s="63"/>
      <c r="AP286" s="63"/>
    </row>
    <row r="287" spans="1:42" s="60" customFormat="1" x14ac:dyDescent="0.2">
      <c r="A287" s="5"/>
      <c r="B287" s="5"/>
      <c r="C287" s="144"/>
      <c r="D287" s="65"/>
      <c r="E287" s="5"/>
      <c r="F287" s="190"/>
      <c r="G287" s="242"/>
      <c r="H287" s="139"/>
      <c r="I287" s="139"/>
      <c r="J287" s="139"/>
      <c r="K287" s="63"/>
      <c r="L287" s="63"/>
      <c r="M287" s="63"/>
      <c r="N287" s="63"/>
      <c r="O287" s="63"/>
      <c r="P287" s="63"/>
      <c r="Q287" s="63"/>
      <c r="R287" s="63"/>
      <c r="S287" s="63"/>
      <c r="T287" s="63"/>
      <c r="U287" s="63"/>
      <c r="V287" s="63"/>
      <c r="W287" s="63"/>
      <c r="X287" s="63"/>
      <c r="Y287" s="63"/>
      <c r="Z287" s="63"/>
      <c r="AA287" s="63"/>
      <c r="AB287" s="63"/>
      <c r="AC287" s="63"/>
      <c r="AD287" s="63"/>
      <c r="AE287" s="63"/>
      <c r="AF287" s="63"/>
      <c r="AG287" s="63"/>
      <c r="AH287" s="63"/>
      <c r="AI287" s="63"/>
      <c r="AJ287" s="63"/>
      <c r="AK287" s="63"/>
      <c r="AL287" s="63"/>
      <c r="AM287" s="63"/>
      <c r="AN287" s="63"/>
      <c r="AO287" s="63"/>
      <c r="AP287" s="63"/>
    </row>
    <row r="288" spans="1:42" s="60" customFormat="1" x14ac:dyDescent="0.2">
      <c r="A288" s="5"/>
      <c r="B288" s="5"/>
      <c r="C288" s="144"/>
      <c r="D288" s="65"/>
      <c r="E288" s="5"/>
      <c r="F288" s="190"/>
      <c r="G288" s="242"/>
      <c r="H288" s="139"/>
      <c r="I288" s="139"/>
      <c r="J288" s="139"/>
      <c r="K288" s="63"/>
      <c r="L288" s="63"/>
      <c r="M288" s="63"/>
      <c r="N288" s="63"/>
      <c r="O288" s="63"/>
      <c r="P288" s="63"/>
      <c r="Q288" s="63"/>
      <c r="R288" s="63"/>
      <c r="S288" s="63"/>
      <c r="T288" s="63"/>
      <c r="U288" s="63"/>
      <c r="V288" s="63"/>
      <c r="W288" s="63"/>
      <c r="X288" s="63"/>
      <c r="Y288" s="63"/>
      <c r="Z288" s="63"/>
      <c r="AA288" s="63"/>
      <c r="AB288" s="63"/>
      <c r="AC288" s="63"/>
      <c r="AD288" s="63"/>
      <c r="AE288" s="63"/>
      <c r="AF288" s="63"/>
      <c r="AG288" s="63"/>
      <c r="AH288" s="63"/>
      <c r="AI288" s="63"/>
      <c r="AJ288" s="63"/>
      <c r="AK288" s="63"/>
      <c r="AL288" s="63"/>
      <c r="AM288" s="63"/>
      <c r="AN288" s="63"/>
      <c r="AO288" s="63"/>
      <c r="AP288" s="63"/>
    </row>
    <row r="289" spans="1:42" s="60" customFormat="1" x14ac:dyDescent="0.2">
      <c r="A289" s="5"/>
      <c r="B289" s="5"/>
      <c r="C289" s="144"/>
      <c r="D289" s="65"/>
      <c r="E289" s="5"/>
      <c r="F289" s="190"/>
      <c r="G289" s="242"/>
      <c r="H289" s="139"/>
      <c r="I289" s="139"/>
      <c r="J289" s="139"/>
      <c r="K289" s="63"/>
      <c r="L289" s="63"/>
      <c r="M289" s="63"/>
      <c r="N289" s="63"/>
      <c r="O289" s="63"/>
      <c r="P289" s="63"/>
      <c r="Q289" s="63"/>
      <c r="R289" s="63"/>
      <c r="S289" s="63"/>
      <c r="T289" s="63"/>
      <c r="U289" s="63"/>
      <c r="V289" s="63"/>
      <c r="W289" s="63"/>
      <c r="X289" s="63"/>
      <c r="Y289" s="63"/>
      <c r="Z289" s="63"/>
      <c r="AA289" s="63"/>
      <c r="AB289" s="63"/>
      <c r="AC289" s="63"/>
      <c r="AD289" s="63"/>
      <c r="AE289" s="63"/>
      <c r="AF289" s="63"/>
      <c r="AG289" s="63"/>
      <c r="AH289" s="63"/>
      <c r="AI289" s="63"/>
      <c r="AJ289" s="63"/>
      <c r="AK289" s="63"/>
      <c r="AL289" s="63"/>
      <c r="AM289" s="63"/>
      <c r="AN289" s="63"/>
      <c r="AO289" s="63"/>
      <c r="AP289" s="63"/>
    </row>
    <row r="290" spans="1:42" s="60" customFormat="1" x14ac:dyDescent="0.2">
      <c r="A290" s="5"/>
      <c r="B290" s="5"/>
      <c r="C290" s="144"/>
      <c r="D290" s="65"/>
      <c r="E290" s="5"/>
      <c r="F290" s="190"/>
      <c r="G290" s="242"/>
      <c r="H290" s="139"/>
      <c r="I290" s="139"/>
      <c r="J290" s="139"/>
      <c r="K290" s="63"/>
      <c r="L290" s="63"/>
      <c r="M290" s="63"/>
      <c r="N290" s="63"/>
      <c r="O290" s="63"/>
      <c r="P290" s="63"/>
      <c r="Q290" s="63"/>
      <c r="R290" s="63"/>
      <c r="S290" s="63"/>
      <c r="T290" s="63"/>
      <c r="U290" s="63"/>
      <c r="V290" s="63"/>
      <c r="W290" s="63"/>
      <c r="X290" s="63"/>
      <c r="Y290" s="63"/>
      <c r="Z290" s="63"/>
      <c r="AA290" s="63"/>
      <c r="AB290" s="63"/>
      <c r="AC290" s="63"/>
      <c r="AD290" s="63"/>
      <c r="AE290" s="63"/>
      <c r="AF290" s="63"/>
      <c r="AG290" s="63"/>
      <c r="AH290" s="63"/>
      <c r="AI290" s="63"/>
      <c r="AJ290" s="63"/>
      <c r="AK290" s="63"/>
      <c r="AL290" s="63"/>
      <c r="AM290" s="63"/>
      <c r="AN290" s="63"/>
      <c r="AO290" s="63"/>
      <c r="AP290" s="63"/>
    </row>
    <row r="291" spans="1:42" s="60" customFormat="1" x14ac:dyDescent="0.2">
      <c r="A291" s="5"/>
      <c r="B291" s="5"/>
      <c r="C291" s="144"/>
      <c r="D291" s="65"/>
      <c r="E291" s="5"/>
      <c r="F291" s="190"/>
      <c r="G291" s="242"/>
      <c r="H291" s="139"/>
      <c r="I291" s="139"/>
      <c r="J291" s="139"/>
      <c r="K291" s="63"/>
      <c r="L291" s="63"/>
      <c r="M291" s="63"/>
      <c r="N291" s="63"/>
      <c r="O291" s="63"/>
      <c r="P291" s="63"/>
      <c r="Q291" s="63"/>
      <c r="R291" s="63"/>
      <c r="S291" s="63"/>
      <c r="T291" s="63"/>
      <c r="U291" s="63"/>
      <c r="V291" s="63"/>
      <c r="W291" s="63"/>
      <c r="X291" s="63"/>
      <c r="Y291" s="63"/>
      <c r="Z291" s="63"/>
      <c r="AA291" s="63"/>
      <c r="AB291" s="63"/>
      <c r="AC291" s="63"/>
      <c r="AD291" s="63"/>
      <c r="AE291" s="63"/>
      <c r="AF291" s="63"/>
      <c r="AG291" s="63"/>
      <c r="AH291" s="63"/>
      <c r="AI291" s="63"/>
      <c r="AJ291" s="63"/>
      <c r="AK291" s="63"/>
      <c r="AL291" s="63"/>
      <c r="AM291" s="63"/>
      <c r="AN291" s="63"/>
      <c r="AO291" s="63"/>
      <c r="AP291" s="63"/>
    </row>
    <row r="292" spans="1:42" s="60" customFormat="1" x14ac:dyDescent="0.2">
      <c r="A292" s="5"/>
      <c r="B292" s="5"/>
      <c r="C292" s="144"/>
      <c r="D292" s="65"/>
      <c r="E292" s="5"/>
      <c r="F292" s="190"/>
      <c r="G292" s="242"/>
      <c r="H292" s="139"/>
      <c r="I292" s="139"/>
      <c r="J292" s="139"/>
      <c r="K292" s="63"/>
      <c r="L292" s="63"/>
      <c r="M292" s="63"/>
      <c r="N292" s="63"/>
      <c r="O292" s="63"/>
      <c r="P292" s="63"/>
      <c r="Q292" s="63"/>
      <c r="R292" s="63"/>
      <c r="S292" s="63"/>
      <c r="T292" s="63"/>
      <c r="U292" s="63"/>
      <c r="V292" s="63"/>
      <c r="W292" s="63"/>
      <c r="X292" s="63"/>
      <c r="Y292" s="63"/>
      <c r="Z292" s="63"/>
      <c r="AA292" s="63"/>
      <c r="AB292" s="63"/>
      <c r="AC292" s="63"/>
      <c r="AD292" s="63"/>
      <c r="AE292" s="63"/>
      <c r="AF292" s="63"/>
      <c r="AG292" s="63"/>
      <c r="AH292" s="63"/>
      <c r="AI292" s="63"/>
      <c r="AJ292" s="63"/>
      <c r="AK292" s="63"/>
      <c r="AL292" s="63"/>
      <c r="AM292" s="63"/>
      <c r="AN292" s="63"/>
      <c r="AO292" s="63"/>
      <c r="AP292" s="63"/>
    </row>
    <row r="293" spans="1:42" s="60" customFormat="1" x14ac:dyDescent="0.2">
      <c r="A293" s="5"/>
      <c r="B293" s="5"/>
      <c r="C293" s="144"/>
      <c r="D293" s="65"/>
      <c r="E293" s="5"/>
      <c r="F293" s="190"/>
      <c r="G293" s="242"/>
      <c r="H293" s="139"/>
      <c r="I293" s="139"/>
      <c r="J293" s="139"/>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3"/>
      <c r="AO293" s="63"/>
      <c r="AP293" s="63"/>
    </row>
    <row r="294" spans="1:42" s="60" customFormat="1" x14ac:dyDescent="0.2">
      <c r="A294" s="5"/>
      <c r="B294" s="5"/>
      <c r="C294" s="144"/>
      <c r="D294" s="65"/>
      <c r="E294" s="5"/>
      <c r="F294" s="190"/>
      <c r="G294" s="242"/>
      <c r="H294" s="139"/>
      <c r="I294" s="139"/>
      <c r="J294" s="139"/>
      <c r="K294" s="63"/>
      <c r="L294" s="63"/>
      <c r="M294" s="63"/>
      <c r="N294" s="63"/>
      <c r="O294" s="63"/>
      <c r="P294" s="63"/>
      <c r="Q294" s="63"/>
      <c r="R294" s="63"/>
      <c r="S294" s="63"/>
      <c r="T294" s="63"/>
      <c r="U294" s="63"/>
      <c r="V294" s="63"/>
      <c r="W294" s="63"/>
      <c r="X294" s="63"/>
      <c r="Y294" s="63"/>
      <c r="Z294" s="63"/>
      <c r="AA294" s="63"/>
      <c r="AB294" s="63"/>
      <c r="AC294" s="63"/>
      <c r="AD294" s="63"/>
      <c r="AE294" s="63"/>
      <c r="AF294" s="63"/>
      <c r="AG294" s="63"/>
      <c r="AH294" s="63"/>
      <c r="AI294" s="63"/>
      <c r="AJ294" s="63"/>
      <c r="AK294" s="63"/>
      <c r="AL294" s="63"/>
      <c r="AM294" s="63"/>
      <c r="AN294" s="63"/>
      <c r="AO294" s="63"/>
      <c r="AP294" s="63"/>
    </row>
    <row r="295" spans="1:42" s="60" customFormat="1" x14ac:dyDescent="0.2">
      <c r="A295" s="5"/>
      <c r="B295" s="5"/>
      <c r="C295" s="144"/>
      <c r="D295" s="65"/>
      <c r="E295" s="5"/>
      <c r="F295" s="190"/>
      <c r="G295" s="242"/>
      <c r="H295" s="139"/>
      <c r="I295" s="139"/>
      <c r="J295" s="139"/>
      <c r="K295" s="63"/>
      <c r="L295" s="63"/>
      <c r="M295" s="63"/>
      <c r="N295" s="63"/>
      <c r="O295" s="63"/>
      <c r="P295" s="63"/>
      <c r="Q295" s="63"/>
      <c r="R295" s="63"/>
      <c r="S295" s="63"/>
      <c r="T295" s="63"/>
      <c r="U295" s="63"/>
      <c r="V295" s="63"/>
      <c r="W295" s="63"/>
      <c r="X295" s="63"/>
      <c r="Y295" s="63"/>
      <c r="Z295" s="63"/>
      <c r="AA295" s="63"/>
      <c r="AB295" s="63"/>
      <c r="AC295" s="63"/>
      <c r="AD295" s="63"/>
      <c r="AE295" s="63"/>
      <c r="AF295" s="63"/>
      <c r="AG295" s="63"/>
      <c r="AH295" s="63"/>
      <c r="AI295" s="63"/>
      <c r="AJ295" s="63"/>
      <c r="AK295" s="63"/>
      <c r="AL295" s="63"/>
      <c r="AM295" s="63"/>
      <c r="AN295" s="63"/>
      <c r="AO295" s="63"/>
      <c r="AP295" s="63"/>
    </row>
    <row r="296" spans="1:42" s="60" customFormat="1" x14ac:dyDescent="0.2">
      <c r="A296" s="5"/>
      <c r="B296" s="5"/>
      <c r="C296" s="144"/>
      <c r="D296" s="65"/>
      <c r="E296" s="5"/>
      <c r="F296" s="190"/>
      <c r="G296" s="242"/>
      <c r="H296" s="139"/>
      <c r="I296" s="139"/>
      <c r="J296" s="139"/>
      <c r="K296" s="63"/>
      <c r="L296" s="63"/>
      <c r="M296" s="63"/>
      <c r="N296" s="63"/>
      <c r="O296" s="63"/>
      <c r="P296" s="63"/>
      <c r="Q296" s="63"/>
      <c r="R296" s="63"/>
      <c r="S296" s="63"/>
      <c r="T296" s="63"/>
      <c r="U296" s="63"/>
      <c r="V296" s="63"/>
      <c r="W296" s="63"/>
      <c r="X296" s="63"/>
      <c r="Y296" s="63"/>
      <c r="Z296" s="63"/>
      <c r="AA296" s="63"/>
      <c r="AB296" s="63"/>
      <c r="AC296" s="63"/>
      <c r="AD296" s="63"/>
      <c r="AE296" s="63"/>
      <c r="AF296" s="63"/>
      <c r="AG296" s="63"/>
      <c r="AH296" s="63"/>
      <c r="AI296" s="63"/>
      <c r="AJ296" s="63"/>
      <c r="AK296" s="63"/>
      <c r="AL296" s="63"/>
      <c r="AM296" s="63"/>
      <c r="AN296" s="63"/>
      <c r="AO296" s="63"/>
      <c r="AP296" s="63"/>
    </row>
    <row r="297" spans="1:42" s="60" customFormat="1" x14ac:dyDescent="0.2">
      <c r="A297" s="5"/>
      <c r="B297" s="5"/>
      <c r="C297" s="144"/>
      <c r="D297" s="65"/>
      <c r="E297" s="5"/>
      <c r="F297" s="190"/>
      <c r="G297" s="242"/>
      <c r="H297" s="139"/>
      <c r="I297" s="139"/>
      <c r="J297" s="139"/>
      <c r="K297" s="63"/>
      <c r="L297" s="63"/>
      <c r="M297" s="63"/>
      <c r="N297" s="63"/>
      <c r="O297" s="63"/>
      <c r="P297" s="63"/>
      <c r="Q297" s="63"/>
      <c r="R297" s="63"/>
      <c r="S297" s="63"/>
      <c r="T297" s="63"/>
      <c r="U297" s="63"/>
      <c r="V297" s="63"/>
      <c r="W297" s="63"/>
      <c r="X297" s="63"/>
      <c r="Y297" s="63"/>
      <c r="Z297" s="63"/>
      <c r="AA297" s="63"/>
      <c r="AB297" s="63"/>
      <c r="AC297" s="63"/>
      <c r="AD297" s="63"/>
      <c r="AE297" s="63"/>
      <c r="AF297" s="63"/>
      <c r="AG297" s="63"/>
      <c r="AH297" s="63"/>
      <c r="AI297" s="63"/>
      <c r="AJ297" s="63"/>
      <c r="AK297" s="63"/>
      <c r="AL297" s="63"/>
      <c r="AM297" s="63"/>
      <c r="AN297" s="63"/>
      <c r="AO297" s="63"/>
      <c r="AP297" s="63"/>
    </row>
    <row r="298" spans="1:42" s="60" customFormat="1" x14ac:dyDescent="0.2">
      <c r="A298" s="5"/>
      <c r="B298" s="5"/>
      <c r="C298" s="144"/>
      <c r="D298" s="65"/>
      <c r="E298" s="5"/>
      <c r="F298" s="190"/>
      <c r="G298" s="242"/>
      <c r="H298" s="139"/>
      <c r="I298" s="139"/>
      <c r="J298" s="139"/>
      <c r="K298" s="63"/>
      <c r="L298" s="63"/>
      <c r="M298" s="63"/>
      <c r="N298" s="63"/>
      <c r="O298" s="63"/>
      <c r="P298" s="63"/>
      <c r="Q298" s="63"/>
      <c r="R298" s="63"/>
      <c r="S298" s="63"/>
      <c r="T298" s="63"/>
      <c r="U298" s="63"/>
      <c r="V298" s="63"/>
      <c r="W298" s="63"/>
      <c r="X298" s="63"/>
      <c r="Y298" s="63"/>
      <c r="Z298" s="63"/>
      <c r="AA298" s="63"/>
      <c r="AB298" s="63"/>
      <c r="AC298" s="63"/>
      <c r="AD298" s="63"/>
      <c r="AE298" s="63"/>
      <c r="AF298" s="63"/>
      <c r="AG298" s="63"/>
      <c r="AH298" s="63"/>
      <c r="AI298" s="63"/>
      <c r="AJ298" s="63"/>
      <c r="AK298" s="63"/>
      <c r="AL298" s="63"/>
      <c r="AM298" s="63"/>
      <c r="AN298" s="63"/>
      <c r="AO298" s="63"/>
      <c r="AP298" s="63"/>
    </row>
    <row r="299" spans="1:42" s="60" customFormat="1" x14ac:dyDescent="0.2">
      <c r="A299" s="5"/>
      <c r="B299" s="5"/>
      <c r="C299" s="144"/>
      <c r="D299" s="65"/>
      <c r="E299" s="5"/>
      <c r="F299" s="190"/>
      <c r="G299" s="242"/>
      <c r="H299" s="139"/>
      <c r="I299" s="139"/>
      <c r="J299" s="139"/>
      <c r="K299" s="63"/>
      <c r="L299" s="63"/>
      <c r="M299" s="63"/>
      <c r="N299" s="63"/>
      <c r="O299" s="63"/>
      <c r="P299" s="63"/>
      <c r="Q299" s="63"/>
      <c r="R299" s="63"/>
      <c r="S299" s="63"/>
      <c r="T299" s="63"/>
      <c r="U299" s="63"/>
      <c r="V299" s="63"/>
      <c r="W299" s="63"/>
      <c r="X299" s="63"/>
      <c r="Y299" s="63"/>
      <c r="Z299" s="63"/>
      <c r="AA299" s="63"/>
      <c r="AB299" s="63"/>
      <c r="AC299" s="63"/>
      <c r="AD299" s="63"/>
      <c r="AE299" s="63"/>
      <c r="AF299" s="63"/>
      <c r="AG299" s="63"/>
      <c r="AH299" s="63"/>
      <c r="AI299" s="63"/>
      <c r="AJ299" s="63"/>
      <c r="AK299" s="63"/>
      <c r="AL299" s="63"/>
      <c r="AM299" s="63"/>
      <c r="AN299" s="63"/>
      <c r="AO299" s="63"/>
      <c r="AP299" s="63"/>
    </row>
    <row r="300" spans="1:42" s="60" customFormat="1" x14ac:dyDescent="0.2">
      <c r="A300" s="5"/>
      <c r="B300" s="5"/>
      <c r="C300" s="144"/>
      <c r="D300" s="65"/>
      <c r="E300" s="5"/>
      <c r="F300" s="190"/>
      <c r="G300" s="242"/>
      <c r="H300" s="139"/>
      <c r="I300" s="139"/>
      <c r="J300" s="139"/>
      <c r="K300" s="63"/>
      <c r="L300" s="63"/>
      <c r="M300" s="63"/>
      <c r="N300" s="63"/>
      <c r="O300" s="63"/>
      <c r="P300" s="63"/>
      <c r="Q300" s="63"/>
      <c r="R300" s="63"/>
      <c r="S300" s="63"/>
      <c r="T300" s="63"/>
      <c r="U300" s="63"/>
      <c r="V300" s="63"/>
      <c r="W300" s="63"/>
      <c r="X300" s="63"/>
      <c r="Y300" s="63"/>
      <c r="Z300" s="63"/>
      <c r="AA300" s="63"/>
      <c r="AB300" s="63"/>
      <c r="AC300" s="63"/>
      <c r="AD300" s="63"/>
      <c r="AE300" s="63"/>
      <c r="AF300" s="63"/>
      <c r="AG300" s="63"/>
      <c r="AH300" s="63"/>
      <c r="AI300" s="63"/>
      <c r="AJ300" s="63"/>
      <c r="AK300" s="63"/>
      <c r="AL300" s="63"/>
      <c r="AM300" s="63"/>
      <c r="AN300" s="63"/>
      <c r="AO300" s="63"/>
      <c r="AP300" s="63"/>
    </row>
    <row r="301" spans="1:42" s="60" customFormat="1" x14ac:dyDescent="0.2">
      <c r="A301" s="5"/>
      <c r="B301" s="5"/>
      <c r="C301" s="144"/>
      <c r="D301" s="65"/>
      <c r="E301" s="5"/>
      <c r="F301" s="190"/>
      <c r="G301" s="242"/>
      <c r="H301" s="139"/>
      <c r="I301" s="139"/>
      <c r="J301" s="139"/>
      <c r="K301" s="63"/>
      <c r="L301" s="63"/>
      <c r="M301" s="63"/>
      <c r="N301" s="63"/>
      <c r="O301" s="63"/>
      <c r="P301" s="63"/>
      <c r="Q301" s="63"/>
      <c r="R301" s="63"/>
      <c r="S301" s="63"/>
      <c r="T301" s="63"/>
      <c r="U301" s="63"/>
      <c r="V301" s="63"/>
      <c r="W301" s="63"/>
      <c r="X301" s="63"/>
      <c r="Y301" s="63"/>
      <c r="Z301" s="63"/>
      <c r="AA301" s="63"/>
      <c r="AB301" s="63"/>
      <c r="AC301" s="63"/>
      <c r="AD301" s="63"/>
      <c r="AE301" s="63"/>
      <c r="AF301" s="63"/>
      <c r="AG301" s="63"/>
      <c r="AH301" s="63"/>
      <c r="AI301" s="63"/>
      <c r="AJ301" s="63"/>
      <c r="AK301" s="63"/>
      <c r="AL301" s="63"/>
      <c r="AM301" s="63"/>
      <c r="AN301" s="63"/>
      <c r="AO301" s="63"/>
      <c r="AP301" s="63"/>
    </row>
    <row r="302" spans="1:42" s="60" customFormat="1" x14ac:dyDescent="0.2">
      <c r="A302" s="5"/>
      <c r="B302" s="5"/>
      <c r="C302" s="144"/>
      <c r="D302" s="65"/>
      <c r="E302" s="5"/>
      <c r="F302" s="190"/>
      <c r="G302" s="242"/>
      <c r="H302" s="139"/>
      <c r="I302" s="139"/>
      <c r="J302" s="139"/>
      <c r="K302" s="63"/>
      <c r="L302" s="63"/>
      <c r="M302" s="63"/>
      <c r="N302" s="63"/>
      <c r="O302" s="63"/>
      <c r="P302" s="63"/>
      <c r="Q302" s="63"/>
      <c r="R302" s="63"/>
      <c r="S302" s="63"/>
      <c r="T302" s="63"/>
      <c r="U302" s="63"/>
      <c r="V302" s="63"/>
      <c r="W302" s="63"/>
      <c r="X302" s="63"/>
      <c r="Y302" s="63"/>
      <c r="Z302" s="63"/>
      <c r="AA302" s="63"/>
      <c r="AB302" s="63"/>
      <c r="AC302" s="63"/>
      <c r="AD302" s="63"/>
      <c r="AE302" s="63"/>
      <c r="AF302" s="63"/>
      <c r="AG302" s="63"/>
      <c r="AH302" s="63"/>
      <c r="AI302" s="63"/>
      <c r="AJ302" s="63"/>
      <c r="AK302" s="63"/>
      <c r="AL302" s="63"/>
      <c r="AM302" s="63"/>
      <c r="AN302" s="63"/>
      <c r="AO302" s="63"/>
      <c r="AP302" s="63"/>
    </row>
    <row r="303" spans="1:42" s="60" customFormat="1" x14ac:dyDescent="0.2">
      <c r="A303" s="5"/>
      <c r="B303" s="5"/>
      <c r="C303" s="144"/>
      <c r="D303" s="65"/>
      <c r="E303" s="5"/>
      <c r="F303" s="190"/>
      <c r="G303" s="242"/>
      <c r="H303" s="139"/>
      <c r="I303" s="139"/>
      <c r="J303" s="139"/>
      <c r="K303" s="63"/>
      <c r="L303" s="63"/>
      <c r="M303" s="63"/>
      <c r="N303" s="63"/>
      <c r="O303" s="63"/>
      <c r="P303" s="63"/>
      <c r="Q303" s="63"/>
      <c r="R303" s="63"/>
      <c r="S303" s="63"/>
      <c r="T303" s="63"/>
      <c r="U303" s="63"/>
      <c r="V303" s="63"/>
      <c r="W303" s="63"/>
      <c r="X303" s="63"/>
      <c r="Y303" s="63"/>
      <c r="Z303" s="63"/>
      <c r="AA303" s="63"/>
      <c r="AB303" s="63"/>
      <c r="AC303" s="63"/>
      <c r="AD303" s="63"/>
      <c r="AE303" s="63"/>
      <c r="AF303" s="63"/>
      <c r="AG303" s="63"/>
      <c r="AH303" s="63"/>
      <c r="AI303" s="63"/>
      <c r="AJ303" s="63"/>
      <c r="AK303" s="63"/>
      <c r="AL303" s="63"/>
      <c r="AM303" s="63"/>
      <c r="AN303" s="63"/>
      <c r="AO303" s="63"/>
      <c r="AP303" s="63"/>
    </row>
    <row r="304" spans="1:42" s="60" customFormat="1" x14ac:dyDescent="0.2">
      <c r="A304" s="5"/>
      <c r="B304" s="5"/>
      <c r="C304" s="144"/>
      <c r="D304" s="65"/>
      <c r="E304" s="5"/>
      <c r="F304" s="190"/>
      <c r="G304" s="242"/>
      <c r="H304" s="139"/>
      <c r="I304" s="139"/>
      <c r="J304" s="139"/>
      <c r="K304" s="63"/>
      <c r="L304" s="63"/>
      <c r="M304" s="63"/>
      <c r="N304" s="63"/>
      <c r="O304" s="63"/>
      <c r="P304" s="63"/>
      <c r="Q304" s="63"/>
      <c r="R304" s="63"/>
      <c r="S304" s="63"/>
      <c r="T304" s="63"/>
      <c r="U304" s="63"/>
      <c r="V304" s="63"/>
      <c r="W304" s="63"/>
      <c r="X304" s="63"/>
      <c r="Y304" s="63"/>
      <c r="Z304" s="63"/>
      <c r="AA304" s="63"/>
      <c r="AB304" s="63"/>
      <c r="AC304" s="63"/>
      <c r="AD304" s="63"/>
      <c r="AE304" s="63"/>
      <c r="AF304" s="63"/>
      <c r="AG304" s="63"/>
      <c r="AH304" s="63"/>
      <c r="AI304" s="63"/>
      <c r="AJ304" s="63"/>
      <c r="AK304" s="63"/>
      <c r="AL304" s="63"/>
      <c r="AM304" s="63"/>
      <c r="AN304" s="63"/>
      <c r="AO304" s="63"/>
      <c r="AP304" s="63"/>
    </row>
    <row r="305" spans="1:42" s="60" customFormat="1" x14ac:dyDescent="0.2">
      <c r="A305" s="5"/>
      <c r="B305" s="5"/>
      <c r="C305" s="144"/>
      <c r="D305" s="65"/>
      <c r="E305" s="5"/>
      <c r="F305" s="190"/>
      <c r="G305" s="242"/>
      <c r="H305" s="139"/>
      <c r="I305" s="139"/>
      <c r="J305" s="139"/>
      <c r="K305" s="63"/>
      <c r="L305" s="63"/>
      <c r="M305" s="63"/>
      <c r="N305" s="63"/>
      <c r="O305" s="63"/>
      <c r="P305" s="63"/>
      <c r="Q305" s="63"/>
      <c r="R305" s="63"/>
      <c r="S305" s="63"/>
      <c r="T305" s="63"/>
      <c r="U305" s="63"/>
      <c r="V305" s="63"/>
      <c r="W305" s="63"/>
      <c r="X305" s="63"/>
      <c r="Y305" s="63"/>
      <c r="Z305" s="63"/>
      <c r="AA305" s="63"/>
      <c r="AB305" s="63"/>
      <c r="AC305" s="63"/>
      <c r="AD305" s="63"/>
      <c r="AE305" s="63"/>
      <c r="AF305" s="63"/>
      <c r="AG305" s="63"/>
      <c r="AH305" s="63"/>
      <c r="AI305" s="63"/>
      <c r="AJ305" s="63"/>
      <c r="AK305" s="63"/>
      <c r="AL305" s="63"/>
      <c r="AM305" s="63"/>
      <c r="AN305" s="63"/>
      <c r="AO305" s="63"/>
      <c r="AP305" s="63"/>
    </row>
    <row r="306" spans="1:42" s="60" customFormat="1" x14ac:dyDescent="0.2">
      <c r="A306" s="5"/>
      <c r="B306" s="5"/>
      <c r="C306" s="144"/>
      <c r="D306" s="65"/>
      <c r="E306" s="5"/>
      <c r="F306" s="190"/>
      <c r="G306" s="242"/>
      <c r="H306" s="139"/>
      <c r="I306" s="139"/>
      <c r="J306" s="139"/>
      <c r="K306" s="63"/>
      <c r="L306" s="63"/>
      <c r="M306" s="63"/>
      <c r="N306" s="63"/>
      <c r="O306" s="63"/>
      <c r="P306" s="63"/>
      <c r="Q306" s="63"/>
      <c r="R306" s="63"/>
      <c r="S306" s="63"/>
      <c r="T306" s="63"/>
      <c r="U306" s="63"/>
      <c r="V306" s="63"/>
      <c r="W306" s="63"/>
      <c r="X306" s="63"/>
      <c r="Y306" s="63"/>
      <c r="Z306" s="63"/>
      <c r="AA306" s="63"/>
      <c r="AB306" s="63"/>
      <c r="AC306" s="63"/>
      <c r="AD306" s="63"/>
      <c r="AE306" s="63"/>
      <c r="AF306" s="63"/>
      <c r="AG306" s="63"/>
      <c r="AH306" s="63"/>
      <c r="AI306" s="63"/>
      <c r="AJ306" s="63"/>
      <c r="AK306" s="63"/>
      <c r="AL306" s="63"/>
      <c r="AM306" s="63"/>
      <c r="AN306" s="63"/>
      <c r="AO306" s="63"/>
      <c r="AP306" s="63"/>
    </row>
    <row r="307" spans="1:42" s="60" customFormat="1" x14ac:dyDescent="0.2">
      <c r="A307" s="5"/>
      <c r="B307" s="5"/>
      <c r="C307" s="144"/>
      <c r="D307" s="65"/>
      <c r="E307" s="5"/>
      <c r="F307" s="190"/>
      <c r="G307" s="242"/>
      <c r="H307" s="139"/>
      <c r="I307" s="139"/>
      <c r="J307" s="139"/>
      <c r="K307" s="63"/>
      <c r="L307" s="63"/>
      <c r="M307" s="63"/>
      <c r="N307" s="63"/>
      <c r="O307" s="63"/>
      <c r="P307" s="63"/>
      <c r="Q307" s="63"/>
      <c r="R307" s="63"/>
      <c r="S307" s="63"/>
      <c r="T307" s="63"/>
      <c r="U307" s="63"/>
      <c r="V307" s="63"/>
      <c r="W307" s="63"/>
      <c r="X307" s="63"/>
      <c r="Y307" s="63"/>
      <c r="Z307" s="63"/>
      <c r="AA307" s="63"/>
      <c r="AB307" s="63"/>
      <c r="AC307" s="63"/>
      <c r="AD307" s="63"/>
      <c r="AE307" s="63"/>
      <c r="AF307" s="63"/>
      <c r="AG307" s="63"/>
      <c r="AH307" s="63"/>
      <c r="AI307" s="63"/>
      <c r="AJ307" s="63"/>
      <c r="AK307" s="63"/>
      <c r="AL307" s="63"/>
      <c r="AM307" s="63"/>
      <c r="AN307" s="63"/>
      <c r="AO307" s="63"/>
      <c r="AP307" s="63"/>
    </row>
    <row r="308" spans="1:42" s="60" customFormat="1" x14ac:dyDescent="0.2">
      <c r="A308" s="5"/>
      <c r="B308" s="5"/>
      <c r="C308" s="144"/>
      <c r="D308" s="65"/>
      <c r="E308" s="5"/>
      <c r="F308" s="190"/>
      <c r="G308" s="242"/>
      <c r="H308" s="139"/>
      <c r="I308" s="139"/>
      <c r="J308" s="139"/>
      <c r="K308" s="63"/>
      <c r="L308" s="63"/>
      <c r="M308" s="63"/>
      <c r="N308" s="63"/>
      <c r="O308" s="63"/>
      <c r="P308" s="63"/>
      <c r="Q308" s="63"/>
      <c r="R308" s="63"/>
      <c r="S308" s="63"/>
      <c r="T308" s="63"/>
      <c r="U308" s="63"/>
      <c r="V308" s="63"/>
      <c r="W308" s="63"/>
      <c r="X308" s="63"/>
      <c r="Y308" s="63"/>
      <c r="Z308" s="63"/>
      <c r="AA308" s="63"/>
      <c r="AB308" s="63"/>
      <c r="AC308" s="63"/>
      <c r="AD308" s="63"/>
      <c r="AE308" s="63"/>
      <c r="AF308" s="63"/>
      <c r="AG308" s="63"/>
      <c r="AH308" s="63"/>
      <c r="AI308" s="63"/>
      <c r="AJ308" s="63"/>
      <c r="AK308" s="63"/>
      <c r="AL308" s="63"/>
      <c r="AM308" s="63"/>
      <c r="AN308" s="63"/>
      <c r="AO308" s="63"/>
      <c r="AP308" s="63"/>
    </row>
    <row r="309" spans="1:42" s="60" customFormat="1" x14ac:dyDescent="0.2">
      <c r="A309" s="5"/>
      <c r="B309" s="5"/>
      <c r="C309" s="144"/>
      <c r="D309" s="65"/>
      <c r="E309" s="5"/>
      <c r="F309" s="190"/>
      <c r="G309" s="242"/>
      <c r="H309" s="139"/>
      <c r="I309" s="139"/>
      <c r="J309" s="139"/>
      <c r="K309" s="63"/>
      <c r="L309" s="63"/>
      <c r="M309" s="63"/>
      <c r="N309" s="63"/>
      <c r="O309" s="63"/>
      <c r="P309" s="63"/>
      <c r="Q309" s="63"/>
      <c r="R309" s="63"/>
      <c r="S309" s="63"/>
      <c r="T309" s="63"/>
      <c r="U309" s="63"/>
      <c r="V309" s="63"/>
      <c r="W309" s="63"/>
      <c r="X309" s="63"/>
      <c r="Y309" s="63"/>
      <c r="Z309" s="63"/>
      <c r="AA309" s="63"/>
      <c r="AB309" s="63"/>
      <c r="AC309" s="63"/>
      <c r="AD309" s="63"/>
      <c r="AE309" s="63"/>
      <c r="AF309" s="63"/>
      <c r="AG309" s="63"/>
      <c r="AH309" s="63"/>
      <c r="AI309" s="63"/>
      <c r="AJ309" s="63"/>
      <c r="AK309" s="63"/>
      <c r="AL309" s="63"/>
      <c r="AM309" s="63"/>
      <c r="AN309" s="63"/>
      <c r="AO309" s="63"/>
      <c r="AP309" s="63"/>
    </row>
    <row r="310" spans="1:42" s="60" customFormat="1" x14ac:dyDescent="0.2">
      <c r="A310" s="5"/>
      <c r="B310" s="5"/>
      <c r="C310" s="144"/>
      <c r="D310" s="65"/>
      <c r="E310" s="5"/>
      <c r="F310" s="190"/>
      <c r="G310" s="242"/>
      <c r="H310" s="139"/>
      <c r="I310" s="139"/>
      <c r="J310" s="139"/>
      <c r="K310" s="63"/>
      <c r="L310" s="63"/>
      <c r="M310" s="63"/>
      <c r="N310" s="63"/>
      <c r="O310" s="63"/>
      <c r="P310" s="63"/>
      <c r="Q310" s="63"/>
      <c r="R310" s="63"/>
      <c r="S310" s="63"/>
      <c r="T310" s="63"/>
      <c r="U310" s="63"/>
      <c r="V310" s="63"/>
      <c r="W310" s="63"/>
      <c r="X310" s="63"/>
      <c r="Y310" s="63"/>
      <c r="Z310" s="63"/>
      <c r="AA310" s="63"/>
      <c r="AB310" s="63"/>
      <c r="AC310" s="63"/>
      <c r="AD310" s="63"/>
      <c r="AE310" s="63"/>
      <c r="AF310" s="63"/>
      <c r="AG310" s="63"/>
      <c r="AH310" s="63"/>
      <c r="AI310" s="63"/>
      <c r="AJ310" s="63"/>
      <c r="AK310" s="63"/>
      <c r="AL310" s="63"/>
      <c r="AM310" s="63"/>
      <c r="AN310" s="63"/>
      <c r="AO310" s="63"/>
      <c r="AP310" s="63"/>
    </row>
    <row r="311" spans="1:42" s="60" customFormat="1" x14ac:dyDescent="0.2">
      <c r="A311" s="5"/>
      <c r="B311" s="5"/>
      <c r="C311" s="144"/>
      <c r="D311" s="65"/>
      <c r="E311" s="5"/>
      <c r="F311" s="190"/>
      <c r="G311" s="242"/>
      <c r="H311" s="139"/>
      <c r="I311" s="139"/>
      <c r="J311" s="139"/>
      <c r="K311" s="63"/>
      <c r="L311" s="63"/>
      <c r="M311" s="63"/>
      <c r="N311" s="63"/>
      <c r="O311" s="63"/>
      <c r="P311" s="63"/>
      <c r="Q311" s="63"/>
      <c r="R311" s="63"/>
      <c r="S311" s="63"/>
      <c r="T311" s="63"/>
      <c r="U311" s="63"/>
      <c r="V311" s="63"/>
      <c r="W311" s="63"/>
      <c r="X311" s="63"/>
      <c r="Y311" s="63"/>
      <c r="Z311" s="63"/>
      <c r="AA311" s="63"/>
      <c r="AB311" s="63"/>
      <c r="AC311" s="63"/>
      <c r="AD311" s="63"/>
      <c r="AE311" s="63"/>
      <c r="AF311" s="63"/>
      <c r="AG311" s="63"/>
      <c r="AH311" s="63"/>
      <c r="AI311" s="63"/>
      <c r="AJ311" s="63"/>
      <c r="AK311" s="63"/>
      <c r="AL311" s="63"/>
      <c r="AM311" s="63"/>
      <c r="AN311" s="63"/>
      <c r="AO311" s="63"/>
      <c r="AP311" s="63"/>
    </row>
    <row r="312" spans="1:42" s="60" customFormat="1" x14ac:dyDescent="0.2">
      <c r="A312" s="5"/>
      <c r="B312" s="5"/>
      <c r="C312" s="144"/>
      <c r="D312" s="65"/>
      <c r="E312" s="5"/>
      <c r="F312" s="190"/>
      <c r="G312" s="242"/>
      <c r="H312" s="139"/>
      <c r="I312" s="139"/>
      <c r="J312" s="139"/>
      <c r="K312" s="63"/>
      <c r="L312" s="63"/>
      <c r="M312" s="63"/>
      <c r="N312" s="63"/>
      <c r="O312" s="63"/>
      <c r="P312" s="63"/>
      <c r="Q312" s="63"/>
      <c r="R312" s="63"/>
      <c r="S312" s="63"/>
      <c r="T312" s="63"/>
      <c r="U312" s="63"/>
      <c r="V312" s="63"/>
      <c r="W312" s="63"/>
      <c r="X312" s="63"/>
      <c r="Y312" s="63"/>
      <c r="Z312" s="63"/>
      <c r="AA312" s="63"/>
      <c r="AB312" s="63"/>
      <c r="AC312" s="63"/>
      <c r="AD312" s="63"/>
      <c r="AE312" s="63"/>
      <c r="AF312" s="63"/>
      <c r="AG312" s="63"/>
      <c r="AH312" s="63"/>
      <c r="AI312" s="63"/>
      <c r="AJ312" s="63"/>
      <c r="AK312" s="63"/>
      <c r="AL312" s="63"/>
      <c r="AM312" s="63"/>
      <c r="AN312" s="63"/>
      <c r="AO312" s="63"/>
      <c r="AP312" s="63"/>
    </row>
    <row r="313" spans="1:42" s="60" customFormat="1" x14ac:dyDescent="0.2">
      <c r="A313" s="5"/>
      <c r="B313" s="5"/>
      <c r="C313" s="144"/>
      <c r="D313" s="65"/>
      <c r="E313" s="5"/>
      <c r="F313" s="190"/>
      <c r="G313" s="242"/>
      <c r="H313" s="139"/>
      <c r="I313" s="139"/>
      <c r="J313" s="139"/>
      <c r="K313" s="63"/>
      <c r="L313" s="63"/>
      <c r="M313" s="63"/>
      <c r="N313" s="63"/>
      <c r="O313" s="63"/>
      <c r="P313" s="63"/>
      <c r="Q313" s="63"/>
      <c r="R313" s="63"/>
      <c r="S313" s="63"/>
      <c r="T313" s="63"/>
      <c r="U313" s="63"/>
      <c r="V313" s="63"/>
      <c r="W313" s="63"/>
      <c r="X313" s="63"/>
      <c r="Y313" s="63"/>
      <c r="Z313" s="63"/>
      <c r="AA313" s="63"/>
      <c r="AB313" s="63"/>
      <c r="AC313" s="63"/>
      <c r="AD313" s="63"/>
      <c r="AE313" s="63"/>
      <c r="AF313" s="63"/>
      <c r="AG313" s="63"/>
      <c r="AH313" s="63"/>
      <c r="AI313" s="63"/>
      <c r="AJ313" s="63"/>
      <c r="AK313" s="63"/>
      <c r="AL313" s="63"/>
      <c r="AM313" s="63"/>
      <c r="AN313" s="63"/>
      <c r="AO313" s="63"/>
      <c r="AP313" s="63"/>
    </row>
    <row r="314" spans="1:42" s="60" customFormat="1" x14ac:dyDescent="0.2">
      <c r="A314" s="5"/>
      <c r="B314" s="5"/>
      <c r="C314" s="144"/>
      <c r="D314" s="65"/>
      <c r="E314" s="5"/>
      <c r="F314" s="190"/>
      <c r="G314" s="242"/>
      <c r="H314" s="139"/>
      <c r="I314" s="139"/>
      <c r="J314" s="139"/>
      <c r="K314" s="63"/>
      <c r="L314" s="63"/>
      <c r="M314" s="63"/>
      <c r="N314" s="63"/>
      <c r="O314" s="63"/>
      <c r="P314" s="63"/>
      <c r="Q314" s="63"/>
      <c r="R314" s="63"/>
      <c r="S314" s="63"/>
      <c r="T314" s="63"/>
      <c r="U314" s="63"/>
      <c r="V314" s="63"/>
      <c r="W314" s="63"/>
      <c r="X314" s="63"/>
      <c r="Y314" s="63"/>
      <c r="Z314" s="63"/>
      <c r="AA314" s="63"/>
      <c r="AB314" s="63"/>
      <c r="AC314" s="63"/>
      <c r="AD314" s="63"/>
      <c r="AE314" s="63"/>
      <c r="AF314" s="63"/>
      <c r="AG314" s="63"/>
      <c r="AH314" s="63"/>
      <c r="AI314" s="63"/>
      <c r="AJ314" s="63"/>
      <c r="AK314" s="63"/>
      <c r="AL314" s="63"/>
      <c r="AM314" s="63"/>
      <c r="AN314" s="63"/>
      <c r="AO314" s="63"/>
      <c r="AP314" s="63"/>
    </row>
    <row r="315" spans="1:42" s="60" customFormat="1" x14ac:dyDescent="0.2">
      <c r="A315" s="5"/>
      <c r="B315" s="5"/>
      <c r="C315" s="144"/>
      <c r="D315" s="65"/>
      <c r="E315" s="5"/>
      <c r="F315" s="190"/>
      <c r="G315" s="242"/>
      <c r="H315" s="139"/>
      <c r="I315" s="139"/>
      <c r="J315" s="139"/>
      <c r="K315" s="63"/>
      <c r="L315" s="63"/>
      <c r="M315" s="63"/>
      <c r="N315" s="63"/>
      <c r="O315" s="63"/>
      <c r="P315" s="63"/>
      <c r="Q315" s="63"/>
      <c r="R315" s="63"/>
      <c r="S315" s="63"/>
      <c r="T315" s="63"/>
      <c r="U315" s="63"/>
      <c r="V315" s="63"/>
      <c r="W315" s="63"/>
      <c r="X315" s="63"/>
      <c r="Y315" s="63"/>
      <c r="Z315" s="63"/>
      <c r="AA315" s="63"/>
      <c r="AB315" s="63"/>
      <c r="AC315" s="63"/>
      <c r="AD315" s="63"/>
      <c r="AE315" s="63"/>
      <c r="AF315" s="63"/>
      <c r="AG315" s="63"/>
      <c r="AH315" s="63"/>
      <c r="AI315" s="63"/>
      <c r="AJ315" s="63"/>
      <c r="AK315" s="63"/>
      <c r="AL315" s="63"/>
      <c r="AM315" s="63"/>
      <c r="AN315" s="63"/>
      <c r="AO315" s="63"/>
      <c r="AP315" s="63"/>
    </row>
    <row r="316" spans="1:42" s="60" customFormat="1" x14ac:dyDescent="0.2">
      <c r="A316" s="5"/>
      <c r="B316" s="5"/>
      <c r="C316" s="144"/>
      <c r="D316" s="65"/>
      <c r="E316" s="5"/>
      <c r="F316" s="190"/>
      <c r="G316" s="242"/>
      <c r="H316" s="139"/>
      <c r="I316" s="139"/>
      <c r="J316" s="139"/>
      <c r="K316" s="63"/>
      <c r="L316" s="63"/>
      <c r="M316" s="63"/>
      <c r="N316" s="63"/>
      <c r="O316" s="63"/>
      <c r="P316" s="63"/>
      <c r="Q316" s="63"/>
      <c r="R316" s="63"/>
      <c r="S316" s="63"/>
      <c r="T316" s="63"/>
      <c r="U316" s="63"/>
      <c r="V316" s="63"/>
      <c r="W316" s="63"/>
      <c r="X316" s="63"/>
      <c r="Y316" s="63"/>
      <c r="Z316" s="63"/>
      <c r="AA316" s="63"/>
      <c r="AB316" s="63"/>
      <c r="AC316" s="63"/>
      <c r="AD316" s="63"/>
      <c r="AE316" s="63"/>
      <c r="AF316" s="63"/>
      <c r="AG316" s="63"/>
      <c r="AH316" s="63"/>
      <c r="AI316" s="63"/>
      <c r="AJ316" s="63"/>
      <c r="AK316" s="63"/>
      <c r="AL316" s="63"/>
      <c r="AM316" s="63"/>
      <c r="AN316" s="63"/>
      <c r="AO316" s="63"/>
      <c r="AP316" s="63"/>
    </row>
    <row r="317" spans="1:42" s="60" customFormat="1" x14ac:dyDescent="0.2">
      <c r="A317" s="5"/>
      <c r="B317" s="5"/>
      <c r="C317" s="144"/>
      <c r="D317" s="65"/>
      <c r="E317" s="5"/>
      <c r="F317" s="190"/>
      <c r="G317" s="242"/>
      <c r="H317" s="139"/>
      <c r="I317" s="139"/>
      <c r="J317" s="139"/>
      <c r="K317" s="63"/>
      <c r="L317" s="63"/>
      <c r="M317" s="63"/>
      <c r="N317" s="63"/>
      <c r="O317" s="63"/>
      <c r="P317" s="63"/>
      <c r="Q317" s="63"/>
      <c r="R317" s="63"/>
      <c r="S317" s="63"/>
      <c r="T317" s="63"/>
      <c r="U317" s="63"/>
      <c r="V317" s="63"/>
      <c r="W317" s="63"/>
      <c r="X317" s="63"/>
      <c r="Y317" s="63"/>
      <c r="Z317" s="63"/>
      <c r="AA317" s="63"/>
      <c r="AB317" s="63"/>
      <c r="AC317" s="63"/>
      <c r="AD317" s="63"/>
      <c r="AE317" s="63"/>
      <c r="AF317" s="63"/>
      <c r="AG317" s="63"/>
      <c r="AH317" s="63"/>
      <c r="AI317" s="63"/>
      <c r="AJ317" s="63"/>
      <c r="AK317" s="63"/>
      <c r="AL317" s="63"/>
      <c r="AM317" s="63"/>
      <c r="AN317" s="63"/>
      <c r="AO317" s="63"/>
      <c r="AP317" s="63"/>
    </row>
    <row r="318" spans="1:42" s="60" customFormat="1" x14ac:dyDescent="0.2">
      <c r="A318" s="5"/>
      <c r="B318" s="5"/>
      <c r="C318" s="144"/>
      <c r="D318" s="65"/>
      <c r="E318" s="5"/>
      <c r="F318" s="190"/>
      <c r="G318" s="242"/>
      <c r="H318" s="139"/>
      <c r="I318" s="139"/>
      <c r="J318" s="139"/>
      <c r="K318" s="63"/>
      <c r="L318" s="63"/>
      <c r="M318" s="63"/>
      <c r="N318" s="63"/>
      <c r="O318" s="63"/>
      <c r="P318" s="63"/>
      <c r="Q318" s="63"/>
      <c r="R318" s="63"/>
      <c r="S318" s="63"/>
      <c r="T318" s="63"/>
      <c r="U318" s="63"/>
      <c r="V318" s="63"/>
      <c r="W318" s="63"/>
      <c r="X318" s="63"/>
      <c r="Y318" s="63"/>
      <c r="Z318" s="63"/>
      <c r="AA318" s="63"/>
      <c r="AB318" s="63"/>
      <c r="AC318" s="63"/>
      <c r="AD318" s="63"/>
      <c r="AE318" s="63"/>
      <c r="AF318" s="63"/>
      <c r="AG318" s="63"/>
      <c r="AH318" s="63"/>
      <c r="AI318" s="63"/>
      <c r="AJ318" s="63"/>
      <c r="AK318" s="63"/>
      <c r="AL318" s="63"/>
      <c r="AM318" s="63"/>
      <c r="AN318" s="63"/>
      <c r="AO318" s="63"/>
      <c r="AP318" s="63"/>
    </row>
    <row r="319" spans="1:42" s="60" customFormat="1" x14ac:dyDescent="0.2">
      <c r="A319" s="5"/>
      <c r="B319" s="5"/>
      <c r="C319" s="144"/>
      <c r="D319" s="65"/>
      <c r="E319" s="5"/>
      <c r="F319" s="190"/>
      <c r="G319" s="242"/>
      <c r="H319" s="139"/>
      <c r="I319" s="139"/>
      <c r="J319" s="139"/>
      <c r="K319" s="63"/>
      <c r="L319" s="63"/>
      <c r="M319" s="63"/>
      <c r="N319" s="63"/>
      <c r="O319" s="63"/>
      <c r="P319" s="63"/>
      <c r="Q319" s="63"/>
      <c r="R319" s="63"/>
      <c r="S319" s="63"/>
      <c r="T319" s="63"/>
      <c r="U319" s="63"/>
      <c r="V319" s="63"/>
      <c r="W319" s="63"/>
      <c r="X319" s="63"/>
      <c r="Y319" s="63"/>
      <c r="Z319" s="63"/>
      <c r="AA319" s="63"/>
      <c r="AB319" s="63"/>
      <c r="AC319" s="63"/>
      <c r="AD319" s="63"/>
      <c r="AE319" s="63"/>
      <c r="AF319" s="63"/>
      <c r="AG319" s="63"/>
      <c r="AH319" s="63"/>
      <c r="AI319" s="63"/>
      <c r="AJ319" s="63"/>
      <c r="AK319" s="63"/>
      <c r="AL319" s="63"/>
      <c r="AM319" s="63"/>
      <c r="AN319" s="63"/>
      <c r="AO319" s="63"/>
      <c r="AP319" s="63"/>
    </row>
    <row r="320" spans="1:42" s="60" customFormat="1" x14ac:dyDescent="0.2">
      <c r="A320" s="5"/>
      <c r="B320" s="5"/>
      <c r="C320" s="144"/>
      <c r="D320" s="65"/>
      <c r="E320" s="5"/>
      <c r="F320" s="190"/>
      <c r="G320" s="242"/>
      <c r="H320" s="139"/>
      <c r="I320" s="139"/>
      <c r="J320" s="139"/>
      <c r="K320" s="63"/>
      <c r="L320" s="63"/>
      <c r="M320" s="63"/>
      <c r="N320" s="63"/>
      <c r="O320" s="63"/>
      <c r="P320" s="63"/>
      <c r="Q320" s="63"/>
      <c r="R320" s="63"/>
      <c r="S320" s="63"/>
      <c r="T320" s="63"/>
      <c r="U320" s="63"/>
      <c r="V320" s="63"/>
      <c r="W320" s="63"/>
      <c r="X320" s="63"/>
      <c r="Y320" s="63"/>
      <c r="Z320" s="63"/>
      <c r="AA320" s="63"/>
      <c r="AB320" s="63"/>
      <c r="AC320" s="63"/>
      <c r="AD320" s="63"/>
      <c r="AE320" s="63"/>
      <c r="AF320" s="63"/>
      <c r="AG320" s="63"/>
      <c r="AH320" s="63"/>
      <c r="AI320" s="63"/>
      <c r="AJ320" s="63"/>
      <c r="AK320" s="63"/>
      <c r="AL320" s="63"/>
      <c r="AM320" s="63"/>
      <c r="AN320" s="63"/>
      <c r="AO320" s="63"/>
      <c r="AP320" s="63"/>
    </row>
    <row r="321" spans="1:42" s="60" customFormat="1" x14ac:dyDescent="0.2">
      <c r="A321" s="5"/>
      <c r="B321" s="5"/>
      <c r="C321" s="144"/>
      <c r="D321" s="65"/>
      <c r="E321" s="5"/>
      <c r="F321" s="190"/>
      <c r="G321" s="242"/>
      <c r="H321" s="139"/>
      <c r="I321" s="139"/>
      <c r="J321" s="139"/>
      <c r="K321" s="63"/>
      <c r="L321" s="63"/>
      <c r="M321" s="63"/>
      <c r="N321" s="63"/>
      <c r="O321" s="63"/>
      <c r="P321" s="63"/>
      <c r="Q321" s="63"/>
      <c r="R321" s="63"/>
      <c r="S321" s="63"/>
      <c r="T321" s="63"/>
      <c r="U321" s="63"/>
      <c r="V321" s="63"/>
      <c r="W321" s="63"/>
      <c r="X321" s="63"/>
      <c r="Y321" s="63"/>
      <c r="Z321" s="63"/>
      <c r="AA321" s="63"/>
      <c r="AB321" s="63"/>
      <c r="AC321" s="63"/>
      <c r="AD321" s="63"/>
      <c r="AE321" s="63"/>
      <c r="AF321" s="63"/>
      <c r="AG321" s="63"/>
      <c r="AH321" s="63"/>
      <c r="AI321" s="63"/>
      <c r="AJ321" s="63"/>
      <c r="AK321" s="63"/>
      <c r="AL321" s="63"/>
      <c r="AM321" s="63"/>
      <c r="AN321" s="63"/>
      <c r="AO321" s="63"/>
      <c r="AP321" s="63"/>
    </row>
    <row r="322" spans="1:42" s="60" customFormat="1" x14ac:dyDescent="0.2">
      <c r="A322" s="5"/>
      <c r="B322" s="5"/>
      <c r="C322" s="144"/>
      <c r="D322" s="65"/>
      <c r="E322" s="5"/>
      <c r="F322" s="190"/>
      <c r="G322" s="242"/>
      <c r="H322" s="139"/>
      <c r="I322" s="139"/>
      <c r="J322" s="139"/>
      <c r="K322" s="63"/>
      <c r="L322" s="63"/>
      <c r="M322" s="63"/>
      <c r="N322" s="63"/>
      <c r="O322" s="63"/>
      <c r="P322" s="63"/>
      <c r="Q322" s="63"/>
      <c r="R322" s="63"/>
      <c r="S322" s="63"/>
      <c r="T322" s="63"/>
      <c r="U322" s="63"/>
      <c r="V322" s="63"/>
      <c r="W322" s="63"/>
      <c r="X322" s="63"/>
      <c r="Y322" s="63"/>
      <c r="Z322" s="63"/>
      <c r="AA322" s="63"/>
      <c r="AB322" s="63"/>
      <c r="AC322" s="63"/>
      <c r="AD322" s="63"/>
      <c r="AE322" s="63"/>
      <c r="AF322" s="63"/>
      <c r="AG322" s="63"/>
      <c r="AH322" s="63"/>
      <c r="AI322" s="63"/>
      <c r="AJ322" s="63"/>
      <c r="AK322" s="63"/>
      <c r="AL322" s="63"/>
      <c r="AM322" s="63"/>
      <c r="AN322" s="63"/>
      <c r="AO322" s="63"/>
      <c r="AP322" s="63"/>
    </row>
    <row r="323" spans="1:42" s="60" customFormat="1" x14ac:dyDescent="0.2">
      <c r="A323" s="5"/>
      <c r="B323" s="5"/>
      <c r="C323" s="144"/>
      <c r="D323" s="65"/>
      <c r="E323" s="5"/>
      <c r="F323" s="190"/>
      <c r="G323" s="242"/>
      <c r="H323" s="139"/>
      <c r="I323" s="139"/>
      <c r="J323" s="139"/>
      <c r="K323" s="63"/>
      <c r="L323" s="63"/>
      <c r="M323" s="63"/>
      <c r="N323" s="63"/>
      <c r="O323" s="63"/>
      <c r="P323" s="63"/>
      <c r="Q323" s="63"/>
      <c r="R323" s="63"/>
      <c r="S323" s="63"/>
      <c r="T323" s="63"/>
      <c r="U323" s="63"/>
      <c r="V323" s="63"/>
      <c r="W323" s="63"/>
      <c r="X323" s="63"/>
      <c r="Y323" s="63"/>
      <c r="Z323" s="63"/>
      <c r="AA323" s="63"/>
      <c r="AB323" s="63"/>
      <c r="AC323" s="63"/>
      <c r="AD323" s="63"/>
      <c r="AE323" s="63"/>
      <c r="AF323" s="63"/>
      <c r="AG323" s="63"/>
      <c r="AH323" s="63"/>
      <c r="AI323" s="63"/>
      <c r="AJ323" s="63"/>
      <c r="AK323" s="63"/>
      <c r="AL323" s="63"/>
      <c r="AM323" s="63"/>
      <c r="AN323" s="63"/>
      <c r="AO323" s="63"/>
      <c r="AP323" s="63"/>
    </row>
    <row r="324" spans="1:42" s="60" customFormat="1" x14ac:dyDescent="0.2">
      <c r="A324" s="5"/>
      <c r="B324" s="5"/>
      <c r="C324" s="144"/>
      <c r="D324" s="65"/>
      <c r="E324" s="5"/>
      <c r="F324" s="190"/>
      <c r="G324" s="242"/>
      <c r="H324" s="139"/>
      <c r="I324" s="139"/>
      <c r="J324" s="139"/>
      <c r="K324" s="63"/>
      <c r="L324" s="63"/>
      <c r="M324" s="63"/>
      <c r="N324" s="63"/>
      <c r="O324" s="63"/>
      <c r="P324" s="63"/>
      <c r="Q324" s="63"/>
      <c r="R324" s="63"/>
      <c r="S324" s="63"/>
      <c r="T324" s="63"/>
      <c r="U324" s="63"/>
      <c r="V324" s="63"/>
      <c r="W324" s="63"/>
      <c r="X324" s="63"/>
      <c r="Y324" s="63"/>
      <c r="Z324" s="63"/>
      <c r="AA324" s="63"/>
      <c r="AB324" s="63"/>
      <c r="AC324" s="63"/>
      <c r="AD324" s="63"/>
      <c r="AE324" s="63"/>
      <c r="AF324" s="63"/>
      <c r="AG324" s="63"/>
      <c r="AH324" s="63"/>
      <c r="AI324" s="63"/>
      <c r="AJ324" s="63"/>
      <c r="AK324" s="63"/>
      <c r="AL324" s="63"/>
      <c r="AM324" s="63"/>
      <c r="AN324" s="63"/>
      <c r="AO324" s="63"/>
      <c r="AP324" s="63"/>
    </row>
    <row r="325" spans="1:42" s="60" customFormat="1" x14ac:dyDescent="0.2">
      <c r="A325" s="5"/>
      <c r="B325" s="5"/>
      <c r="C325" s="144"/>
      <c r="D325" s="65"/>
      <c r="E325" s="5"/>
      <c r="F325" s="190"/>
      <c r="G325" s="242"/>
      <c r="H325" s="139"/>
      <c r="I325" s="139"/>
      <c r="J325" s="139"/>
      <c r="K325" s="63"/>
      <c r="L325" s="63"/>
      <c r="M325" s="63"/>
      <c r="N325" s="63"/>
      <c r="O325" s="63"/>
      <c r="P325" s="63"/>
      <c r="Q325" s="63"/>
      <c r="R325" s="63"/>
      <c r="S325" s="63"/>
      <c r="T325" s="63"/>
      <c r="U325" s="63"/>
      <c r="V325" s="63"/>
      <c r="W325" s="63"/>
      <c r="X325" s="63"/>
      <c r="Y325" s="63"/>
      <c r="Z325" s="63"/>
      <c r="AA325" s="63"/>
      <c r="AB325" s="63"/>
      <c r="AC325" s="63"/>
      <c r="AD325" s="63"/>
      <c r="AE325" s="63"/>
      <c r="AF325" s="63"/>
      <c r="AG325" s="63"/>
      <c r="AH325" s="63"/>
      <c r="AI325" s="63"/>
      <c r="AJ325" s="63"/>
      <c r="AK325" s="63"/>
      <c r="AL325" s="63"/>
      <c r="AM325" s="63"/>
      <c r="AN325" s="63"/>
      <c r="AO325" s="63"/>
      <c r="AP325" s="63"/>
    </row>
    <row r="326" spans="1:42" s="60" customFormat="1" x14ac:dyDescent="0.2">
      <c r="A326" s="5"/>
      <c r="B326" s="5"/>
      <c r="C326" s="144"/>
      <c r="D326" s="65"/>
      <c r="E326" s="5"/>
      <c r="F326" s="190"/>
      <c r="G326" s="242"/>
      <c r="H326" s="139"/>
      <c r="I326" s="139"/>
      <c r="J326" s="139"/>
      <c r="K326" s="63"/>
      <c r="L326" s="63"/>
      <c r="M326" s="63"/>
      <c r="N326" s="63"/>
      <c r="O326" s="63"/>
      <c r="P326" s="63"/>
      <c r="Q326" s="63"/>
      <c r="R326" s="63"/>
      <c r="S326" s="63"/>
      <c r="T326" s="63"/>
      <c r="U326" s="63"/>
      <c r="V326" s="63"/>
      <c r="W326" s="63"/>
      <c r="X326" s="63"/>
      <c r="Y326" s="63"/>
      <c r="Z326" s="63"/>
      <c r="AA326" s="63"/>
      <c r="AB326" s="63"/>
      <c r="AC326" s="63"/>
      <c r="AD326" s="63"/>
      <c r="AE326" s="63"/>
      <c r="AF326" s="63"/>
      <c r="AG326" s="63"/>
      <c r="AH326" s="63"/>
      <c r="AI326" s="63"/>
      <c r="AJ326" s="63"/>
      <c r="AK326" s="63"/>
      <c r="AL326" s="63"/>
      <c r="AM326" s="63"/>
      <c r="AN326" s="63"/>
      <c r="AO326" s="63"/>
      <c r="AP326" s="63"/>
    </row>
    <row r="327" spans="1:42" s="60" customFormat="1" x14ac:dyDescent="0.2">
      <c r="A327" s="5"/>
      <c r="B327" s="5"/>
      <c r="C327" s="144"/>
      <c r="D327" s="65"/>
      <c r="E327" s="5"/>
      <c r="F327" s="190"/>
      <c r="G327" s="242"/>
      <c r="H327" s="139"/>
      <c r="I327" s="139"/>
      <c r="J327" s="139"/>
      <c r="K327" s="63"/>
      <c r="L327" s="63"/>
      <c r="M327" s="63"/>
      <c r="N327" s="63"/>
      <c r="O327" s="63"/>
      <c r="P327" s="63"/>
      <c r="Q327" s="63"/>
      <c r="R327" s="63"/>
      <c r="S327" s="63"/>
      <c r="T327" s="63"/>
      <c r="U327" s="63"/>
      <c r="V327" s="63"/>
      <c r="W327" s="63"/>
      <c r="X327" s="63"/>
      <c r="Y327" s="63"/>
      <c r="Z327" s="63"/>
      <c r="AA327" s="63"/>
      <c r="AB327" s="63"/>
      <c r="AC327" s="63"/>
      <c r="AD327" s="63"/>
      <c r="AE327" s="63"/>
      <c r="AF327" s="63"/>
      <c r="AG327" s="63"/>
      <c r="AH327" s="63"/>
      <c r="AI327" s="63"/>
      <c r="AJ327" s="63"/>
      <c r="AK327" s="63"/>
      <c r="AL327" s="63"/>
      <c r="AM327" s="63"/>
      <c r="AN327" s="63"/>
      <c r="AO327" s="63"/>
      <c r="AP327" s="63"/>
    </row>
    <row r="328" spans="1:42" s="60" customFormat="1" x14ac:dyDescent="0.2">
      <c r="A328" s="5"/>
      <c r="B328" s="5"/>
      <c r="C328" s="144"/>
      <c r="D328" s="65"/>
      <c r="E328" s="5"/>
      <c r="F328" s="190"/>
      <c r="G328" s="242"/>
      <c r="H328" s="139"/>
      <c r="I328" s="139"/>
      <c r="J328" s="139"/>
      <c r="K328" s="63"/>
      <c r="L328" s="63"/>
      <c r="M328" s="63"/>
      <c r="N328" s="63"/>
      <c r="O328" s="63"/>
      <c r="P328" s="63"/>
      <c r="Q328" s="63"/>
      <c r="R328" s="63"/>
      <c r="S328" s="63"/>
      <c r="T328" s="63"/>
      <c r="U328" s="63"/>
      <c r="V328" s="63"/>
      <c r="W328" s="63"/>
      <c r="X328" s="63"/>
      <c r="Y328" s="63"/>
      <c r="Z328" s="63"/>
      <c r="AA328" s="63"/>
      <c r="AB328" s="63"/>
      <c r="AC328" s="63"/>
      <c r="AD328" s="63"/>
      <c r="AE328" s="63"/>
      <c r="AF328" s="63"/>
      <c r="AG328" s="63"/>
      <c r="AH328" s="63"/>
      <c r="AI328" s="63"/>
      <c r="AJ328" s="63"/>
      <c r="AK328" s="63"/>
      <c r="AL328" s="63"/>
      <c r="AM328" s="63"/>
      <c r="AN328" s="63"/>
      <c r="AO328" s="63"/>
      <c r="AP328" s="63"/>
    </row>
    <row r="329" spans="1:42" s="60" customFormat="1" x14ac:dyDescent="0.2">
      <c r="A329" s="5"/>
      <c r="B329" s="5"/>
      <c r="C329" s="144"/>
      <c r="D329" s="65"/>
      <c r="E329" s="5"/>
      <c r="F329" s="190"/>
      <c r="G329" s="242"/>
      <c r="H329" s="139"/>
      <c r="I329" s="139"/>
      <c r="J329" s="139"/>
      <c r="K329" s="63"/>
      <c r="L329" s="63"/>
      <c r="M329" s="63"/>
      <c r="N329" s="63"/>
      <c r="O329" s="63"/>
      <c r="P329" s="63"/>
      <c r="Q329" s="63"/>
      <c r="R329" s="63"/>
      <c r="S329" s="63"/>
      <c r="T329" s="63"/>
      <c r="U329" s="63"/>
      <c r="V329" s="63"/>
      <c r="W329" s="63"/>
      <c r="X329" s="63"/>
      <c r="Y329" s="63"/>
      <c r="Z329" s="63"/>
      <c r="AA329" s="63"/>
      <c r="AB329" s="63"/>
      <c r="AC329" s="63"/>
      <c r="AD329" s="63"/>
      <c r="AE329" s="63"/>
      <c r="AF329" s="63"/>
      <c r="AG329" s="63"/>
      <c r="AH329" s="63"/>
      <c r="AI329" s="63"/>
      <c r="AJ329" s="63"/>
      <c r="AK329" s="63"/>
      <c r="AL329" s="63"/>
      <c r="AM329" s="63"/>
      <c r="AN329" s="63"/>
      <c r="AO329" s="63"/>
      <c r="AP329" s="63"/>
    </row>
    <row r="330" spans="1:42" s="60" customFormat="1" x14ac:dyDescent="0.2">
      <c r="A330" s="5"/>
      <c r="B330" s="5"/>
      <c r="C330" s="144"/>
      <c r="D330" s="65"/>
      <c r="E330" s="5"/>
      <c r="F330" s="190"/>
      <c r="G330" s="242"/>
      <c r="H330" s="139"/>
      <c r="I330" s="139"/>
      <c r="J330" s="139"/>
      <c r="K330" s="63"/>
      <c r="L330" s="63"/>
      <c r="M330" s="63"/>
      <c r="N330" s="63"/>
      <c r="O330" s="63"/>
      <c r="P330" s="63"/>
      <c r="Q330" s="63"/>
      <c r="R330" s="63"/>
      <c r="S330" s="63"/>
      <c r="T330" s="63"/>
      <c r="U330" s="63"/>
      <c r="V330" s="63"/>
      <c r="W330" s="63"/>
      <c r="X330" s="63"/>
      <c r="Y330" s="63"/>
      <c r="Z330" s="63"/>
      <c r="AA330" s="63"/>
      <c r="AB330" s="63"/>
      <c r="AC330" s="63"/>
      <c r="AD330" s="63"/>
      <c r="AE330" s="63"/>
      <c r="AF330" s="63"/>
      <c r="AG330" s="63"/>
      <c r="AH330" s="63"/>
      <c r="AI330" s="63"/>
      <c r="AJ330" s="63"/>
      <c r="AK330" s="63"/>
      <c r="AL330" s="63"/>
      <c r="AM330" s="63"/>
      <c r="AN330" s="63"/>
      <c r="AO330" s="63"/>
      <c r="AP330" s="63"/>
    </row>
    <row r="331" spans="1:42" s="60" customFormat="1" x14ac:dyDescent="0.2">
      <c r="A331" s="5"/>
      <c r="B331" s="5"/>
      <c r="C331" s="144"/>
      <c r="D331" s="65"/>
      <c r="E331" s="5"/>
      <c r="F331" s="190"/>
      <c r="G331" s="242"/>
      <c r="H331" s="139"/>
      <c r="I331" s="139"/>
      <c r="J331" s="139"/>
      <c r="K331" s="63"/>
      <c r="L331" s="63"/>
      <c r="M331" s="63"/>
      <c r="N331" s="63"/>
      <c r="O331" s="63"/>
      <c r="P331" s="63"/>
      <c r="Q331" s="63"/>
      <c r="R331" s="63"/>
      <c r="S331" s="63"/>
      <c r="T331" s="63"/>
      <c r="U331" s="63"/>
      <c r="V331" s="63"/>
      <c r="W331" s="63"/>
      <c r="X331" s="63"/>
      <c r="Y331" s="63"/>
      <c r="Z331" s="63"/>
      <c r="AA331" s="63"/>
      <c r="AB331" s="63"/>
      <c r="AC331" s="63"/>
      <c r="AD331" s="63"/>
      <c r="AE331" s="63"/>
      <c r="AF331" s="63"/>
      <c r="AG331" s="63"/>
      <c r="AH331" s="63"/>
      <c r="AI331" s="63"/>
      <c r="AJ331" s="63"/>
      <c r="AK331" s="63"/>
      <c r="AL331" s="63"/>
      <c r="AM331" s="63"/>
      <c r="AN331" s="63"/>
      <c r="AO331" s="63"/>
      <c r="AP331" s="63"/>
    </row>
    <row r="332" spans="1:42" s="60" customFormat="1" x14ac:dyDescent="0.2">
      <c r="A332" s="5"/>
      <c r="B332" s="5"/>
      <c r="C332" s="144"/>
      <c r="D332" s="65"/>
      <c r="E332" s="5"/>
      <c r="F332" s="190"/>
      <c r="G332" s="242"/>
      <c r="H332" s="139"/>
      <c r="I332" s="139"/>
      <c r="J332" s="139"/>
      <c r="K332" s="63"/>
      <c r="L332" s="63"/>
      <c r="M332" s="63"/>
      <c r="N332" s="63"/>
      <c r="O332" s="63"/>
      <c r="P332" s="63"/>
      <c r="Q332" s="63"/>
      <c r="R332" s="63"/>
      <c r="S332" s="63"/>
      <c r="T332" s="63"/>
      <c r="U332" s="63"/>
      <c r="V332" s="63"/>
      <c r="W332" s="63"/>
      <c r="X332" s="63"/>
      <c r="Y332" s="63"/>
      <c r="Z332" s="63"/>
      <c r="AA332" s="63"/>
      <c r="AB332" s="63"/>
      <c r="AC332" s="63"/>
      <c r="AD332" s="63"/>
      <c r="AE332" s="63"/>
      <c r="AF332" s="63"/>
      <c r="AG332" s="63"/>
      <c r="AH332" s="63"/>
      <c r="AI332" s="63"/>
      <c r="AJ332" s="63"/>
      <c r="AK332" s="63"/>
      <c r="AL332" s="63"/>
      <c r="AM332" s="63"/>
      <c r="AN332" s="63"/>
      <c r="AO332" s="63"/>
      <c r="AP332" s="63"/>
    </row>
    <row r="333" spans="1:42" s="60" customFormat="1" x14ac:dyDescent="0.2">
      <c r="A333" s="5"/>
      <c r="B333" s="5"/>
      <c r="C333" s="144"/>
      <c r="D333" s="65"/>
      <c r="E333" s="5"/>
      <c r="F333" s="190"/>
      <c r="G333" s="242"/>
      <c r="H333" s="139"/>
      <c r="I333" s="139"/>
      <c r="J333" s="139"/>
      <c r="K333" s="63"/>
      <c r="L333" s="63"/>
      <c r="M333" s="63"/>
      <c r="N333" s="63"/>
      <c r="O333" s="63"/>
      <c r="P333" s="63"/>
      <c r="Q333" s="63"/>
      <c r="R333" s="63"/>
      <c r="S333" s="63"/>
      <c r="T333" s="63"/>
      <c r="U333" s="63"/>
      <c r="V333" s="63"/>
      <c r="W333" s="63"/>
      <c r="X333" s="63"/>
      <c r="Y333" s="63"/>
      <c r="Z333" s="63"/>
      <c r="AA333" s="63"/>
      <c r="AB333" s="63"/>
      <c r="AC333" s="63"/>
      <c r="AD333" s="63"/>
      <c r="AE333" s="63"/>
      <c r="AF333" s="63"/>
      <c r="AG333" s="63"/>
      <c r="AH333" s="63"/>
      <c r="AI333" s="63"/>
      <c r="AJ333" s="63"/>
      <c r="AK333" s="63"/>
      <c r="AL333" s="63"/>
      <c r="AM333" s="63"/>
      <c r="AN333" s="63"/>
      <c r="AO333" s="63"/>
      <c r="AP333" s="63"/>
    </row>
    <row r="334" spans="1:42" s="60" customFormat="1" x14ac:dyDescent="0.2">
      <c r="A334" s="5"/>
      <c r="B334" s="5"/>
      <c r="C334" s="144"/>
      <c r="D334" s="65"/>
      <c r="E334" s="5"/>
      <c r="F334" s="190"/>
      <c r="G334" s="242"/>
      <c r="H334" s="139"/>
      <c r="I334" s="139"/>
      <c r="J334" s="139"/>
      <c r="K334" s="63"/>
      <c r="L334" s="63"/>
      <c r="M334" s="63"/>
      <c r="N334" s="63"/>
      <c r="O334" s="63"/>
      <c r="P334" s="63"/>
      <c r="Q334" s="63"/>
      <c r="R334" s="63"/>
      <c r="S334" s="63"/>
      <c r="T334" s="63"/>
      <c r="U334" s="63"/>
      <c r="V334" s="63"/>
      <c r="W334" s="63"/>
      <c r="X334" s="63"/>
      <c r="Y334" s="63"/>
      <c r="Z334" s="63"/>
      <c r="AA334" s="63"/>
      <c r="AB334" s="63"/>
      <c r="AC334" s="63"/>
      <c r="AD334" s="63"/>
      <c r="AE334" s="63"/>
      <c r="AF334" s="63"/>
      <c r="AG334" s="63"/>
      <c r="AH334" s="63"/>
      <c r="AI334" s="63"/>
      <c r="AJ334" s="63"/>
      <c r="AK334" s="63"/>
      <c r="AL334" s="63"/>
      <c r="AM334" s="63"/>
      <c r="AN334" s="63"/>
      <c r="AO334" s="63"/>
      <c r="AP334" s="63"/>
    </row>
    <row r="335" spans="1:42" s="60" customFormat="1" x14ac:dyDescent="0.2">
      <c r="A335" s="5"/>
      <c r="B335" s="5"/>
      <c r="C335" s="144"/>
      <c r="D335" s="65"/>
      <c r="E335" s="5"/>
      <c r="F335" s="190"/>
      <c r="G335" s="242"/>
      <c r="H335" s="139"/>
      <c r="I335" s="139"/>
      <c r="J335" s="139"/>
      <c r="K335" s="63"/>
      <c r="L335" s="63"/>
      <c r="M335" s="63"/>
      <c r="N335" s="63"/>
      <c r="O335" s="63"/>
      <c r="P335" s="63"/>
      <c r="Q335" s="63"/>
      <c r="R335" s="63"/>
      <c r="S335" s="63"/>
      <c r="T335" s="63"/>
      <c r="U335" s="63"/>
      <c r="V335" s="63"/>
      <c r="W335" s="63"/>
      <c r="X335" s="63"/>
      <c r="Y335" s="63"/>
      <c r="Z335" s="63"/>
      <c r="AA335" s="63"/>
      <c r="AB335" s="63"/>
      <c r="AC335" s="63"/>
      <c r="AD335" s="63"/>
      <c r="AE335" s="63"/>
      <c r="AF335" s="63"/>
      <c r="AG335" s="63"/>
      <c r="AH335" s="63"/>
      <c r="AI335" s="63"/>
      <c r="AJ335" s="63"/>
      <c r="AK335" s="63"/>
      <c r="AL335" s="63"/>
      <c r="AM335" s="63"/>
      <c r="AN335" s="63"/>
      <c r="AO335" s="63"/>
      <c r="AP335" s="63"/>
    </row>
    <row r="336" spans="1:42" s="60" customFormat="1" x14ac:dyDescent="0.2">
      <c r="A336" s="5"/>
      <c r="B336" s="5"/>
      <c r="C336" s="144"/>
      <c r="D336" s="65"/>
      <c r="E336" s="5"/>
      <c r="F336" s="190"/>
      <c r="G336" s="242"/>
      <c r="H336" s="139"/>
      <c r="I336" s="139"/>
      <c r="J336" s="139"/>
      <c r="K336" s="63"/>
      <c r="L336" s="63"/>
      <c r="M336" s="63"/>
      <c r="N336" s="63"/>
      <c r="O336" s="63"/>
      <c r="P336" s="63"/>
      <c r="Q336" s="63"/>
      <c r="R336" s="63"/>
      <c r="S336" s="63"/>
      <c r="T336" s="63"/>
      <c r="U336" s="63"/>
      <c r="V336" s="63"/>
      <c r="W336" s="63"/>
      <c r="X336" s="63"/>
      <c r="Y336" s="63"/>
      <c r="Z336" s="63"/>
      <c r="AA336" s="63"/>
      <c r="AB336" s="63"/>
      <c r="AC336" s="63"/>
      <c r="AD336" s="63"/>
      <c r="AE336" s="63"/>
      <c r="AF336" s="63"/>
      <c r="AG336" s="63"/>
      <c r="AH336" s="63"/>
      <c r="AI336" s="63"/>
      <c r="AJ336" s="63"/>
      <c r="AK336" s="63"/>
      <c r="AL336" s="63"/>
      <c r="AM336" s="63"/>
      <c r="AN336" s="63"/>
      <c r="AO336" s="63"/>
      <c r="AP336" s="63"/>
    </row>
    <row r="337" spans="1:42" s="60" customFormat="1" x14ac:dyDescent="0.2">
      <c r="A337" s="5"/>
      <c r="B337" s="5"/>
      <c r="C337" s="144"/>
      <c r="D337" s="65"/>
      <c r="E337" s="5"/>
      <c r="F337" s="190"/>
      <c r="G337" s="242"/>
      <c r="H337" s="139"/>
      <c r="I337" s="139"/>
      <c r="J337" s="139"/>
      <c r="K337" s="63"/>
      <c r="L337" s="63"/>
      <c r="M337" s="63"/>
      <c r="N337" s="63"/>
      <c r="O337" s="63"/>
      <c r="P337" s="63"/>
      <c r="Q337" s="63"/>
      <c r="R337" s="63"/>
      <c r="S337" s="63"/>
      <c r="T337" s="63"/>
      <c r="U337" s="63"/>
      <c r="V337" s="63"/>
      <c r="W337" s="63"/>
      <c r="X337" s="63"/>
      <c r="Y337" s="63"/>
      <c r="Z337" s="63"/>
      <c r="AA337" s="63"/>
      <c r="AB337" s="63"/>
      <c r="AC337" s="63"/>
      <c r="AD337" s="63"/>
      <c r="AE337" s="63"/>
      <c r="AF337" s="63"/>
      <c r="AG337" s="63"/>
      <c r="AH337" s="63"/>
      <c r="AI337" s="63"/>
      <c r="AJ337" s="63"/>
      <c r="AK337" s="63"/>
      <c r="AL337" s="63"/>
      <c r="AM337" s="63"/>
      <c r="AN337" s="63"/>
      <c r="AO337" s="63"/>
      <c r="AP337" s="63"/>
    </row>
    <row r="338" spans="1:42" s="60" customFormat="1" x14ac:dyDescent="0.2">
      <c r="A338" s="5"/>
      <c r="B338" s="5"/>
      <c r="C338" s="144"/>
      <c r="D338" s="65"/>
      <c r="E338" s="5"/>
      <c r="F338" s="190"/>
      <c r="G338" s="242"/>
      <c r="H338" s="139"/>
      <c r="I338" s="139"/>
      <c r="J338" s="139"/>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c r="AJ338" s="63"/>
      <c r="AK338" s="63"/>
      <c r="AL338" s="63"/>
      <c r="AM338" s="63"/>
      <c r="AN338" s="63"/>
      <c r="AO338" s="63"/>
      <c r="AP338" s="63"/>
    </row>
    <row r="339" spans="1:42" s="60" customFormat="1" x14ac:dyDescent="0.2">
      <c r="A339" s="5"/>
      <c r="B339" s="5"/>
      <c r="C339" s="144"/>
      <c r="D339" s="65"/>
      <c r="E339" s="5"/>
      <c r="F339" s="190"/>
      <c r="G339" s="242"/>
      <c r="H339" s="139"/>
      <c r="I339" s="139"/>
      <c r="J339" s="139"/>
      <c r="K339" s="63"/>
      <c r="L339" s="63"/>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c r="AJ339" s="63"/>
      <c r="AK339" s="63"/>
      <c r="AL339" s="63"/>
      <c r="AM339" s="63"/>
      <c r="AN339" s="63"/>
      <c r="AO339" s="63"/>
      <c r="AP339" s="63"/>
    </row>
    <row r="340" spans="1:42" s="60" customFormat="1" x14ac:dyDescent="0.2">
      <c r="A340" s="5"/>
      <c r="B340" s="5"/>
      <c r="C340" s="144"/>
      <c r="D340" s="65"/>
      <c r="E340" s="5"/>
      <c r="F340" s="190"/>
      <c r="G340" s="242"/>
      <c r="H340" s="139"/>
      <c r="I340" s="139"/>
      <c r="J340" s="139"/>
      <c r="K340" s="63"/>
      <c r="L340" s="63"/>
      <c r="M340" s="63"/>
      <c r="N340" s="63"/>
      <c r="O340" s="63"/>
      <c r="P340" s="63"/>
      <c r="Q340" s="63"/>
      <c r="R340" s="63"/>
      <c r="S340" s="63"/>
      <c r="T340" s="63"/>
      <c r="U340" s="63"/>
      <c r="V340" s="63"/>
      <c r="W340" s="63"/>
      <c r="X340" s="63"/>
      <c r="Y340" s="63"/>
      <c r="Z340" s="63"/>
      <c r="AA340" s="63"/>
      <c r="AB340" s="63"/>
      <c r="AC340" s="63"/>
      <c r="AD340" s="63"/>
      <c r="AE340" s="63"/>
      <c r="AF340" s="63"/>
      <c r="AG340" s="63"/>
      <c r="AH340" s="63"/>
      <c r="AI340" s="63"/>
      <c r="AJ340" s="63"/>
      <c r="AK340" s="63"/>
      <c r="AL340" s="63"/>
      <c r="AM340" s="63"/>
      <c r="AN340" s="63"/>
      <c r="AO340" s="63"/>
      <c r="AP340" s="63"/>
    </row>
    <row r="341" spans="1:42" s="60" customFormat="1" x14ac:dyDescent="0.2">
      <c r="A341" s="5"/>
      <c r="B341" s="5"/>
      <c r="C341" s="144"/>
      <c r="D341" s="65"/>
      <c r="E341" s="5"/>
      <c r="F341" s="190"/>
      <c r="G341" s="242"/>
      <c r="H341" s="139"/>
      <c r="I341" s="139"/>
      <c r="J341" s="139"/>
      <c r="K341" s="63"/>
      <c r="L341" s="63"/>
      <c r="M341" s="63"/>
      <c r="N341" s="63"/>
      <c r="O341" s="63"/>
      <c r="P341" s="63"/>
      <c r="Q341" s="63"/>
      <c r="R341" s="63"/>
      <c r="S341" s="63"/>
      <c r="T341" s="63"/>
      <c r="U341" s="63"/>
      <c r="V341" s="63"/>
      <c r="W341" s="63"/>
      <c r="X341" s="63"/>
      <c r="Y341" s="63"/>
      <c r="Z341" s="63"/>
      <c r="AA341" s="63"/>
      <c r="AB341" s="63"/>
      <c r="AC341" s="63"/>
      <c r="AD341" s="63"/>
      <c r="AE341" s="63"/>
      <c r="AF341" s="63"/>
      <c r="AG341" s="63"/>
      <c r="AH341" s="63"/>
      <c r="AI341" s="63"/>
      <c r="AJ341" s="63"/>
      <c r="AK341" s="63"/>
      <c r="AL341" s="63"/>
      <c r="AM341" s="63"/>
      <c r="AN341" s="63"/>
      <c r="AO341" s="63"/>
      <c r="AP341" s="63"/>
    </row>
    <row r="342" spans="1:42" s="60" customFormat="1" x14ac:dyDescent="0.2">
      <c r="A342" s="5"/>
      <c r="B342" s="5"/>
      <c r="C342" s="144"/>
      <c r="D342" s="65"/>
      <c r="E342" s="5"/>
      <c r="F342" s="190"/>
      <c r="G342" s="242"/>
      <c r="H342" s="139"/>
      <c r="I342" s="139"/>
      <c r="J342" s="139"/>
      <c r="K342" s="63"/>
      <c r="L342" s="63"/>
      <c r="M342" s="63"/>
      <c r="N342" s="63"/>
      <c r="O342" s="63"/>
      <c r="P342" s="63"/>
      <c r="Q342" s="63"/>
      <c r="R342" s="63"/>
      <c r="S342" s="63"/>
      <c r="T342" s="63"/>
      <c r="U342" s="63"/>
      <c r="V342" s="63"/>
      <c r="W342" s="63"/>
      <c r="X342" s="63"/>
      <c r="Y342" s="63"/>
      <c r="Z342" s="63"/>
      <c r="AA342" s="63"/>
      <c r="AB342" s="63"/>
      <c r="AC342" s="63"/>
      <c r="AD342" s="63"/>
      <c r="AE342" s="63"/>
      <c r="AF342" s="63"/>
      <c r="AG342" s="63"/>
      <c r="AH342" s="63"/>
      <c r="AI342" s="63"/>
      <c r="AJ342" s="63"/>
      <c r="AK342" s="63"/>
      <c r="AL342" s="63"/>
      <c r="AM342" s="63"/>
      <c r="AN342" s="63"/>
      <c r="AO342" s="63"/>
      <c r="AP342" s="63"/>
    </row>
    <row r="343" spans="1:42" s="60" customFormat="1" x14ac:dyDescent="0.2">
      <c r="A343" s="5"/>
      <c r="B343" s="5"/>
      <c r="C343" s="144"/>
      <c r="D343" s="65"/>
      <c r="E343" s="5"/>
      <c r="F343" s="190"/>
      <c r="G343" s="242"/>
      <c r="H343" s="139"/>
      <c r="I343" s="139"/>
      <c r="J343" s="139"/>
      <c r="K343" s="63"/>
      <c r="L343" s="63"/>
      <c r="M343" s="63"/>
      <c r="N343" s="63"/>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c r="AN343" s="63"/>
      <c r="AO343" s="63"/>
      <c r="AP343" s="63"/>
    </row>
    <row r="344" spans="1:42" s="60" customFormat="1" x14ac:dyDescent="0.2">
      <c r="A344" s="5"/>
      <c r="B344" s="5"/>
      <c r="C344" s="144"/>
      <c r="D344" s="65"/>
      <c r="E344" s="5"/>
      <c r="F344" s="190"/>
      <c r="G344" s="242"/>
      <c r="H344" s="139"/>
      <c r="I344" s="139"/>
      <c r="J344" s="139"/>
      <c r="K344" s="63"/>
      <c r="L344" s="63"/>
      <c r="M344" s="63"/>
      <c r="N344" s="63"/>
      <c r="O344" s="63"/>
      <c r="P344" s="63"/>
      <c r="Q344" s="63"/>
      <c r="R344" s="63"/>
      <c r="S344" s="63"/>
      <c r="T344" s="63"/>
      <c r="U344" s="63"/>
      <c r="V344" s="63"/>
      <c r="W344" s="63"/>
      <c r="X344" s="63"/>
      <c r="Y344" s="63"/>
      <c r="Z344" s="63"/>
      <c r="AA344" s="63"/>
      <c r="AB344" s="63"/>
      <c r="AC344" s="63"/>
      <c r="AD344" s="63"/>
      <c r="AE344" s="63"/>
      <c r="AF344" s="63"/>
      <c r="AG344" s="63"/>
      <c r="AH344" s="63"/>
      <c r="AI344" s="63"/>
      <c r="AJ344" s="63"/>
      <c r="AK344" s="63"/>
      <c r="AL344" s="63"/>
      <c r="AM344" s="63"/>
      <c r="AN344" s="63"/>
      <c r="AO344" s="63"/>
      <c r="AP344" s="63"/>
    </row>
    <row r="345" spans="1:42" s="60" customFormat="1" x14ac:dyDescent="0.2">
      <c r="A345" s="5"/>
      <c r="B345" s="5"/>
      <c r="C345" s="144"/>
      <c r="D345" s="65"/>
      <c r="E345" s="5"/>
      <c r="F345" s="190"/>
      <c r="G345" s="242"/>
      <c r="H345" s="139"/>
      <c r="I345" s="139"/>
      <c r="J345" s="139"/>
      <c r="K345" s="63"/>
      <c r="L345" s="63"/>
      <c r="M345" s="63"/>
      <c r="N345" s="63"/>
      <c r="O345" s="63"/>
      <c r="P345" s="63"/>
      <c r="Q345" s="63"/>
      <c r="R345" s="63"/>
      <c r="S345" s="63"/>
      <c r="T345" s="63"/>
      <c r="U345" s="63"/>
      <c r="V345" s="63"/>
      <c r="W345" s="63"/>
      <c r="X345" s="63"/>
      <c r="Y345" s="63"/>
      <c r="Z345" s="63"/>
      <c r="AA345" s="63"/>
      <c r="AB345" s="63"/>
      <c r="AC345" s="63"/>
      <c r="AD345" s="63"/>
      <c r="AE345" s="63"/>
      <c r="AF345" s="63"/>
      <c r="AG345" s="63"/>
      <c r="AH345" s="63"/>
      <c r="AI345" s="63"/>
      <c r="AJ345" s="63"/>
      <c r="AK345" s="63"/>
      <c r="AL345" s="63"/>
      <c r="AM345" s="63"/>
      <c r="AN345" s="63"/>
      <c r="AO345" s="63"/>
      <c r="AP345" s="63"/>
    </row>
    <row r="346" spans="1:42" s="60" customFormat="1" x14ac:dyDescent="0.2">
      <c r="A346" s="5"/>
      <c r="B346" s="5"/>
      <c r="C346" s="144"/>
      <c r="D346" s="65"/>
      <c r="E346" s="5"/>
      <c r="F346" s="190"/>
      <c r="G346" s="242"/>
      <c r="H346" s="139"/>
      <c r="I346" s="139"/>
      <c r="J346" s="139"/>
      <c r="K346" s="63"/>
      <c r="L346" s="63"/>
      <c r="M346" s="63"/>
      <c r="N346" s="63"/>
      <c r="O346" s="63"/>
      <c r="P346" s="63"/>
      <c r="Q346" s="63"/>
      <c r="R346" s="63"/>
      <c r="S346" s="63"/>
      <c r="T346" s="63"/>
      <c r="U346" s="63"/>
      <c r="V346" s="63"/>
      <c r="W346" s="63"/>
      <c r="X346" s="63"/>
      <c r="Y346" s="63"/>
      <c r="Z346" s="63"/>
      <c r="AA346" s="63"/>
      <c r="AB346" s="63"/>
      <c r="AC346" s="63"/>
      <c r="AD346" s="63"/>
      <c r="AE346" s="63"/>
      <c r="AF346" s="63"/>
      <c r="AG346" s="63"/>
      <c r="AH346" s="63"/>
      <c r="AI346" s="63"/>
      <c r="AJ346" s="63"/>
      <c r="AK346" s="63"/>
      <c r="AL346" s="63"/>
      <c r="AM346" s="63"/>
      <c r="AN346" s="63"/>
      <c r="AO346" s="63"/>
      <c r="AP346" s="63"/>
    </row>
    <row r="347" spans="1:42" s="60" customFormat="1" x14ac:dyDescent="0.2">
      <c r="A347" s="5"/>
      <c r="B347" s="5"/>
      <c r="C347" s="144"/>
      <c r="D347" s="65"/>
      <c r="E347" s="5"/>
      <c r="F347" s="190"/>
      <c r="G347" s="242"/>
      <c r="H347" s="139"/>
      <c r="I347" s="139"/>
      <c r="J347" s="139"/>
      <c r="K347" s="63"/>
      <c r="L347" s="63"/>
      <c r="M347" s="63"/>
      <c r="N347" s="63"/>
      <c r="O347" s="63"/>
      <c r="P347" s="63"/>
      <c r="Q347" s="63"/>
      <c r="R347" s="63"/>
      <c r="S347" s="63"/>
      <c r="T347" s="63"/>
      <c r="U347" s="63"/>
      <c r="V347" s="63"/>
      <c r="W347" s="63"/>
      <c r="X347" s="63"/>
      <c r="Y347" s="63"/>
      <c r="Z347" s="63"/>
      <c r="AA347" s="63"/>
      <c r="AB347" s="63"/>
      <c r="AC347" s="63"/>
      <c r="AD347" s="63"/>
      <c r="AE347" s="63"/>
      <c r="AF347" s="63"/>
      <c r="AG347" s="63"/>
      <c r="AH347" s="63"/>
      <c r="AI347" s="63"/>
      <c r="AJ347" s="63"/>
      <c r="AK347" s="63"/>
      <c r="AL347" s="63"/>
      <c r="AM347" s="63"/>
      <c r="AN347" s="63"/>
      <c r="AO347" s="63"/>
      <c r="AP347" s="63"/>
    </row>
    <row r="348" spans="1:42" s="60" customFormat="1" x14ac:dyDescent="0.2">
      <c r="A348" s="5"/>
      <c r="B348" s="5"/>
      <c r="C348" s="144"/>
      <c r="D348" s="65"/>
      <c r="E348" s="5"/>
      <c r="F348" s="190"/>
      <c r="G348" s="242"/>
      <c r="H348" s="139"/>
      <c r="I348" s="139"/>
      <c r="J348" s="139"/>
      <c r="K348" s="63"/>
      <c r="L348" s="63"/>
      <c r="M348" s="63"/>
      <c r="N348" s="63"/>
      <c r="O348" s="63"/>
      <c r="P348" s="63"/>
      <c r="Q348" s="63"/>
      <c r="R348" s="63"/>
      <c r="S348" s="63"/>
      <c r="T348" s="63"/>
      <c r="U348" s="63"/>
      <c r="V348" s="63"/>
      <c r="W348" s="63"/>
      <c r="X348" s="63"/>
      <c r="Y348" s="63"/>
      <c r="Z348" s="63"/>
      <c r="AA348" s="63"/>
      <c r="AB348" s="63"/>
      <c r="AC348" s="63"/>
      <c r="AD348" s="63"/>
      <c r="AE348" s="63"/>
      <c r="AF348" s="63"/>
      <c r="AG348" s="63"/>
      <c r="AH348" s="63"/>
      <c r="AI348" s="63"/>
      <c r="AJ348" s="63"/>
      <c r="AK348" s="63"/>
      <c r="AL348" s="63"/>
      <c r="AM348" s="63"/>
      <c r="AN348" s="63"/>
      <c r="AO348" s="63"/>
      <c r="AP348" s="63"/>
    </row>
    <row r="349" spans="1:42" s="60" customFormat="1" x14ac:dyDescent="0.2">
      <c r="A349" s="5"/>
      <c r="B349" s="5"/>
      <c r="C349" s="144"/>
      <c r="D349" s="65"/>
      <c r="E349" s="5"/>
      <c r="F349" s="190"/>
      <c r="G349" s="242"/>
      <c r="H349" s="139"/>
      <c r="I349" s="139"/>
      <c r="J349" s="139"/>
      <c r="K349" s="63"/>
      <c r="L349" s="63"/>
      <c r="M349" s="63"/>
      <c r="N349" s="63"/>
      <c r="O349" s="63"/>
      <c r="P349" s="63"/>
      <c r="Q349" s="63"/>
      <c r="R349" s="63"/>
      <c r="S349" s="63"/>
      <c r="T349" s="63"/>
      <c r="U349" s="63"/>
      <c r="V349" s="63"/>
      <c r="W349" s="63"/>
      <c r="X349" s="63"/>
      <c r="Y349" s="63"/>
      <c r="Z349" s="63"/>
      <c r="AA349" s="63"/>
      <c r="AB349" s="63"/>
      <c r="AC349" s="63"/>
      <c r="AD349" s="63"/>
      <c r="AE349" s="63"/>
      <c r="AF349" s="63"/>
      <c r="AG349" s="63"/>
      <c r="AH349" s="63"/>
      <c r="AI349" s="63"/>
      <c r="AJ349" s="63"/>
      <c r="AK349" s="63"/>
      <c r="AL349" s="63"/>
      <c r="AM349" s="63"/>
      <c r="AN349" s="63"/>
      <c r="AO349" s="63"/>
      <c r="AP349" s="63"/>
    </row>
    <row r="350" spans="1:42" s="60" customFormat="1" x14ac:dyDescent="0.2">
      <c r="A350" s="5"/>
      <c r="B350" s="5"/>
      <c r="C350" s="144"/>
      <c r="D350" s="65"/>
      <c r="E350" s="5"/>
      <c r="F350" s="190"/>
      <c r="G350" s="242"/>
      <c r="H350" s="139"/>
      <c r="I350" s="139"/>
      <c r="J350" s="139"/>
      <c r="K350" s="63"/>
      <c r="L350" s="63"/>
      <c r="M350" s="63"/>
      <c r="N350" s="63"/>
      <c r="O350" s="63"/>
      <c r="P350" s="63"/>
      <c r="Q350" s="63"/>
      <c r="R350" s="63"/>
      <c r="S350" s="63"/>
      <c r="T350" s="63"/>
      <c r="U350" s="63"/>
      <c r="V350" s="63"/>
      <c r="W350" s="63"/>
      <c r="X350" s="63"/>
      <c r="Y350" s="63"/>
      <c r="Z350" s="63"/>
      <c r="AA350" s="63"/>
      <c r="AB350" s="63"/>
      <c r="AC350" s="63"/>
      <c r="AD350" s="63"/>
      <c r="AE350" s="63"/>
      <c r="AF350" s="63"/>
      <c r="AG350" s="63"/>
      <c r="AH350" s="63"/>
      <c r="AI350" s="63"/>
      <c r="AJ350" s="63"/>
      <c r="AK350" s="63"/>
      <c r="AL350" s="63"/>
      <c r="AM350" s="63"/>
      <c r="AN350" s="63"/>
      <c r="AO350" s="63"/>
      <c r="AP350" s="63"/>
    </row>
    <row r="351" spans="1:42" s="60" customFormat="1" x14ac:dyDescent="0.2">
      <c r="A351" s="5"/>
      <c r="B351" s="5"/>
      <c r="C351" s="144"/>
      <c r="D351" s="65"/>
      <c r="E351" s="5"/>
      <c r="F351" s="190"/>
      <c r="G351" s="242"/>
      <c r="H351" s="139"/>
      <c r="I351" s="139"/>
      <c r="J351" s="139"/>
      <c r="K351" s="63"/>
      <c r="L351" s="63"/>
      <c r="M351" s="63"/>
      <c r="N351" s="63"/>
      <c r="O351" s="63"/>
      <c r="P351" s="63"/>
      <c r="Q351" s="63"/>
      <c r="R351" s="63"/>
      <c r="S351" s="63"/>
      <c r="T351" s="63"/>
      <c r="U351" s="63"/>
      <c r="V351" s="63"/>
      <c r="W351" s="63"/>
      <c r="X351" s="63"/>
      <c r="Y351" s="63"/>
      <c r="Z351" s="63"/>
      <c r="AA351" s="63"/>
      <c r="AB351" s="63"/>
      <c r="AC351" s="63"/>
      <c r="AD351" s="63"/>
      <c r="AE351" s="63"/>
      <c r="AF351" s="63"/>
      <c r="AG351" s="63"/>
      <c r="AH351" s="63"/>
      <c r="AI351" s="63"/>
      <c r="AJ351" s="63"/>
      <c r="AK351" s="63"/>
      <c r="AL351" s="63"/>
      <c r="AM351" s="63"/>
      <c r="AN351" s="63"/>
      <c r="AO351" s="63"/>
      <c r="AP351" s="63"/>
    </row>
    <row r="352" spans="1:42" s="60" customFormat="1" x14ac:dyDescent="0.2">
      <c r="A352" s="5"/>
      <c r="B352" s="5"/>
      <c r="C352" s="144"/>
      <c r="D352" s="65"/>
      <c r="E352" s="5"/>
      <c r="F352" s="190"/>
      <c r="G352" s="242"/>
      <c r="H352" s="139"/>
      <c r="I352" s="139"/>
      <c r="J352" s="139"/>
      <c r="K352" s="63"/>
      <c r="L352" s="63"/>
      <c r="M352" s="63"/>
      <c r="N352" s="63"/>
      <c r="O352" s="63"/>
      <c r="P352" s="63"/>
      <c r="Q352" s="63"/>
      <c r="R352" s="63"/>
      <c r="S352" s="63"/>
      <c r="T352" s="63"/>
      <c r="U352" s="63"/>
      <c r="V352" s="63"/>
      <c r="W352" s="63"/>
      <c r="X352" s="63"/>
      <c r="Y352" s="63"/>
      <c r="Z352" s="63"/>
      <c r="AA352" s="63"/>
      <c r="AB352" s="63"/>
      <c r="AC352" s="63"/>
      <c r="AD352" s="63"/>
      <c r="AE352" s="63"/>
      <c r="AF352" s="63"/>
      <c r="AG352" s="63"/>
      <c r="AH352" s="63"/>
      <c r="AI352" s="63"/>
      <c r="AJ352" s="63"/>
      <c r="AK352" s="63"/>
      <c r="AL352" s="63"/>
      <c r="AM352" s="63"/>
      <c r="AN352" s="63"/>
      <c r="AO352" s="63"/>
      <c r="AP352" s="63"/>
    </row>
    <row r="353" spans="1:42" s="60" customFormat="1" x14ac:dyDescent="0.2">
      <c r="A353" s="5"/>
      <c r="B353" s="5"/>
      <c r="C353" s="144"/>
      <c r="D353" s="65"/>
      <c r="E353" s="5"/>
      <c r="F353" s="190"/>
      <c r="G353" s="242"/>
      <c r="H353" s="139"/>
      <c r="I353" s="139"/>
      <c r="J353" s="139"/>
      <c r="K353" s="63"/>
      <c r="L353" s="63"/>
      <c r="M353" s="63"/>
      <c r="N353" s="63"/>
      <c r="O353" s="63"/>
      <c r="P353" s="63"/>
      <c r="Q353" s="63"/>
      <c r="R353" s="63"/>
      <c r="S353" s="63"/>
      <c r="T353" s="63"/>
      <c r="U353" s="63"/>
      <c r="V353" s="63"/>
      <c r="W353" s="63"/>
      <c r="X353" s="63"/>
      <c r="Y353" s="63"/>
      <c r="Z353" s="63"/>
      <c r="AA353" s="63"/>
      <c r="AB353" s="63"/>
      <c r="AC353" s="63"/>
      <c r="AD353" s="63"/>
      <c r="AE353" s="63"/>
      <c r="AF353" s="63"/>
      <c r="AG353" s="63"/>
      <c r="AH353" s="63"/>
      <c r="AI353" s="63"/>
      <c r="AJ353" s="63"/>
      <c r="AK353" s="63"/>
      <c r="AL353" s="63"/>
      <c r="AM353" s="63"/>
      <c r="AN353" s="63"/>
      <c r="AO353" s="63"/>
      <c r="AP353" s="63"/>
    </row>
    <row r="354" spans="1:42" s="60" customFormat="1" x14ac:dyDescent="0.2">
      <c r="A354" s="5"/>
      <c r="B354" s="5"/>
      <c r="C354" s="144"/>
      <c r="D354" s="65"/>
      <c r="E354" s="5"/>
      <c r="F354" s="190"/>
      <c r="G354" s="242"/>
      <c r="H354" s="139"/>
      <c r="I354" s="139"/>
      <c r="J354" s="139"/>
      <c r="K354" s="63"/>
      <c r="L354" s="63"/>
      <c r="M354" s="63"/>
      <c r="N354" s="63"/>
      <c r="O354" s="63"/>
      <c r="P354" s="63"/>
      <c r="Q354" s="63"/>
      <c r="R354" s="63"/>
      <c r="S354" s="63"/>
      <c r="T354" s="63"/>
      <c r="U354" s="63"/>
      <c r="V354" s="63"/>
      <c r="W354" s="63"/>
      <c r="X354" s="63"/>
      <c r="Y354" s="63"/>
      <c r="Z354" s="63"/>
      <c r="AA354" s="63"/>
      <c r="AB354" s="63"/>
      <c r="AC354" s="63"/>
      <c r="AD354" s="63"/>
      <c r="AE354" s="63"/>
      <c r="AF354" s="63"/>
      <c r="AG354" s="63"/>
      <c r="AH354" s="63"/>
      <c r="AI354" s="63"/>
      <c r="AJ354" s="63"/>
      <c r="AK354" s="63"/>
      <c r="AL354" s="63"/>
      <c r="AM354" s="63"/>
      <c r="AN354" s="63"/>
      <c r="AO354" s="63"/>
      <c r="AP354" s="63"/>
    </row>
    <row r="355" spans="1:42" s="60" customFormat="1" x14ac:dyDescent="0.2">
      <c r="A355" s="5"/>
      <c r="B355" s="5"/>
      <c r="C355" s="144"/>
      <c r="D355" s="65"/>
      <c r="E355" s="5"/>
      <c r="F355" s="190"/>
      <c r="G355" s="242"/>
      <c r="H355" s="139"/>
      <c r="I355" s="139"/>
      <c r="J355" s="139"/>
      <c r="K355" s="63"/>
      <c r="L355" s="63"/>
      <c r="M355" s="63"/>
      <c r="N355" s="63"/>
      <c r="O355" s="63"/>
      <c r="P355" s="63"/>
      <c r="Q355" s="63"/>
      <c r="R355" s="63"/>
      <c r="S355" s="63"/>
      <c r="T355" s="63"/>
      <c r="U355" s="63"/>
      <c r="V355" s="63"/>
      <c r="W355" s="63"/>
      <c r="X355" s="63"/>
      <c r="Y355" s="63"/>
      <c r="Z355" s="63"/>
      <c r="AA355" s="63"/>
      <c r="AB355" s="63"/>
      <c r="AC355" s="63"/>
      <c r="AD355" s="63"/>
      <c r="AE355" s="63"/>
      <c r="AF355" s="63"/>
      <c r="AG355" s="63"/>
      <c r="AH355" s="63"/>
      <c r="AI355" s="63"/>
      <c r="AJ355" s="63"/>
      <c r="AK355" s="63"/>
      <c r="AL355" s="63"/>
      <c r="AM355" s="63"/>
      <c r="AN355" s="63"/>
      <c r="AO355" s="63"/>
      <c r="AP355" s="63"/>
    </row>
    <row r="356" spans="1:42" s="60" customFormat="1" x14ac:dyDescent="0.2">
      <c r="A356" s="5"/>
      <c r="B356" s="5"/>
      <c r="C356" s="144"/>
      <c r="D356" s="65"/>
      <c r="E356" s="5"/>
      <c r="F356" s="190"/>
      <c r="G356" s="242"/>
      <c r="H356" s="139"/>
      <c r="I356" s="139"/>
      <c r="J356" s="139"/>
      <c r="K356" s="63"/>
      <c r="L356" s="63"/>
      <c r="M356" s="63"/>
      <c r="N356" s="63"/>
      <c r="O356" s="63"/>
      <c r="P356" s="63"/>
      <c r="Q356" s="63"/>
      <c r="R356" s="63"/>
      <c r="S356" s="63"/>
      <c r="T356" s="63"/>
      <c r="U356" s="63"/>
      <c r="V356" s="63"/>
      <c r="W356" s="63"/>
      <c r="X356" s="63"/>
      <c r="Y356" s="63"/>
      <c r="Z356" s="63"/>
      <c r="AA356" s="63"/>
      <c r="AB356" s="63"/>
      <c r="AC356" s="63"/>
      <c r="AD356" s="63"/>
      <c r="AE356" s="63"/>
      <c r="AF356" s="63"/>
      <c r="AG356" s="63"/>
      <c r="AH356" s="63"/>
      <c r="AI356" s="63"/>
      <c r="AJ356" s="63"/>
      <c r="AK356" s="63"/>
      <c r="AL356" s="63"/>
      <c r="AM356" s="63"/>
      <c r="AN356" s="63"/>
      <c r="AO356" s="63"/>
      <c r="AP356" s="63"/>
    </row>
    <row r="357" spans="1:42" s="60" customFormat="1" x14ac:dyDescent="0.2">
      <c r="A357" s="5"/>
      <c r="B357" s="5"/>
      <c r="C357" s="144"/>
      <c r="D357" s="65"/>
      <c r="E357" s="5"/>
      <c r="F357" s="190"/>
      <c r="G357" s="242"/>
      <c r="H357" s="139"/>
      <c r="I357" s="139"/>
      <c r="J357" s="139"/>
      <c r="K357" s="63"/>
      <c r="L357" s="63"/>
      <c r="M357" s="63"/>
      <c r="N357" s="63"/>
      <c r="O357" s="63"/>
      <c r="P357" s="63"/>
      <c r="Q357" s="63"/>
      <c r="R357" s="63"/>
      <c r="S357" s="63"/>
      <c r="T357" s="63"/>
      <c r="U357" s="63"/>
      <c r="V357" s="63"/>
      <c r="W357" s="63"/>
      <c r="X357" s="63"/>
      <c r="Y357" s="63"/>
      <c r="Z357" s="63"/>
      <c r="AA357" s="63"/>
      <c r="AB357" s="63"/>
      <c r="AC357" s="63"/>
      <c r="AD357" s="63"/>
      <c r="AE357" s="63"/>
      <c r="AF357" s="63"/>
      <c r="AG357" s="63"/>
      <c r="AH357" s="63"/>
      <c r="AI357" s="63"/>
      <c r="AJ357" s="63"/>
      <c r="AK357" s="63"/>
      <c r="AL357" s="63"/>
      <c r="AM357" s="63"/>
      <c r="AN357" s="63"/>
      <c r="AO357" s="63"/>
      <c r="AP357" s="63"/>
    </row>
    <row r="358" spans="1:42" s="60" customFormat="1" x14ac:dyDescent="0.2">
      <c r="A358" s="5"/>
      <c r="B358" s="5"/>
      <c r="C358" s="144"/>
      <c r="D358" s="65"/>
      <c r="E358" s="5"/>
      <c r="F358" s="190"/>
      <c r="G358" s="242"/>
      <c r="H358" s="139"/>
      <c r="I358" s="139"/>
      <c r="J358" s="139"/>
      <c r="K358" s="63"/>
      <c r="L358" s="63"/>
      <c r="M358" s="63"/>
      <c r="N358" s="63"/>
      <c r="O358" s="63"/>
      <c r="P358" s="63"/>
      <c r="Q358" s="63"/>
      <c r="R358" s="63"/>
      <c r="S358" s="63"/>
      <c r="T358" s="63"/>
      <c r="U358" s="63"/>
      <c r="V358" s="63"/>
      <c r="W358" s="63"/>
      <c r="X358" s="63"/>
      <c r="Y358" s="63"/>
      <c r="Z358" s="63"/>
      <c r="AA358" s="63"/>
      <c r="AB358" s="63"/>
      <c r="AC358" s="63"/>
      <c r="AD358" s="63"/>
      <c r="AE358" s="63"/>
      <c r="AF358" s="63"/>
      <c r="AG358" s="63"/>
      <c r="AH358" s="63"/>
      <c r="AI358" s="63"/>
      <c r="AJ358" s="63"/>
      <c r="AK358" s="63"/>
      <c r="AL358" s="63"/>
      <c r="AM358" s="63"/>
      <c r="AN358" s="63"/>
      <c r="AO358" s="63"/>
      <c r="AP358" s="63"/>
    </row>
    <row r="359" spans="1:42" s="60" customFormat="1" x14ac:dyDescent="0.2">
      <c r="A359" s="5"/>
      <c r="B359" s="5"/>
      <c r="C359" s="144"/>
      <c r="D359" s="65"/>
      <c r="E359" s="5"/>
      <c r="F359" s="190"/>
      <c r="G359" s="242"/>
      <c r="H359" s="139"/>
      <c r="I359" s="139"/>
      <c r="J359" s="139"/>
      <c r="K359" s="63"/>
      <c r="L359" s="63"/>
      <c r="M359" s="63"/>
      <c r="N359" s="63"/>
      <c r="O359" s="63"/>
      <c r="P359" s="63"/>
      <c r="Q359" s="63"/>
      <c r="R359" s="63"/>
      <c r="S359" s="63"/>
      <c r="T359" s="63"/>
      <c r="U359" s="63"/>
      <c r="V359" s="63"/>
      <c r="W359" s="63"/>
      <c r="X359" s="63"/>
      <c r="Y359" s="63"/>
      <c r="Z359" s="63"/>
      <c r="AA359" s="63"/>
      <c r="AB359" s="63"/>
      <c r="AC359" s="63"/>
      <c r="AD359" s="63"/>
      <c r="AE359" s="63"/>
      <c r="AF359" s="63"/>
      <c r="AG359" s="63"/>
      <c r="AH359" s="63"/>
      <c r="AI359" s="63"/>
      <c r="AJ359" s="63"/>
      <c r="AK359" s="63"/>
      <c r="AL359" s="63"/>
      <c r="AM359" s="63"/>
      <c r="AN359" s="63"/>
      <c r="AO359" s="63"/>
      <c r="AP359" s="63"/>
    </row>
    <row r="360" spans="1:42" s="60" customFormat="1" x14ac:dyDescent="0.2">
      <c r="A360" s="5"/>
      <c r="B360" s="5"/>
      <c r="C360" s="144"/>
      <c r="D360" s="65"/>
      <c r="E360" s="5"/>
      <c r="F360" s="190"/>
      <c r="G360" s="242"/>
      <c r="H360" s="139"/>
      <c r="I360" s="139"/>
      <c r="J360" s="139"/>
      <c r="K360" s="63"/>
      <c r="L360" s="63"/>
      <c r="M360" s="63"/>
      <c r="N360" s="63"/>
      <c r="O360" s="63"/>
      <c r="P360" s="63"/>
      <c r="Q360" s="63"/>
      <c r="R360" s="63"/>
      <c r="S360" s="63"/>
      <c r="T360" s="63"/>
      <c r="U360" s="63"/>
      <c r="V360" s="63"/>
      <c r="W360" s="63"/>
      <c r="X360" s="63"/>
      <c r="Y360" s="63"/>
      <c r="Z360" s="63"/>
      <c r="AA360" s="63"/>
      <c r="AB360" s="63"/>
      <c r="AC360" s="63"/>
      <c r="AD360" s="63"/>
      <c r="AE360" s="63"/>
      <c r="AF360" s="63"/>
      <c r="AG360" s="63"/>
      <c r="AH360" s="63"/>
      <c r="AI360" s="63"/>
      <c r="AJ360" s="63"/>
      <c r="AK360" s="63"/>
      <c r="AL360" s="63"/>
      <c r="AM360" s="63"/>
      <c r="AN360" s="63"/>
      <c r="AO360" s="63"/>
      <c r="AP360" s="63"/>
    </row>
    <row r="361" spans="1:42" s="60" customFormat="1" x14ac:dyDescent="0.2">
      <c r="A361" s="5"/>
      <c r="B361" s="5"/>
      <c r="C361" s="144"/>
      <c r="D361" s="65"/>
      <c r="E361" s="5"/>
      <c r="F361" s="190"/>
      <c r="G361" s="242"/>
      <c r="H361" s="139"/>
      <c r="I361" s="139"/>
      <c r="J361" s="139"/>
      <c r="K361" s="63"/>
      <c r="L361" s="63"/>
      <c r="M361" s="63"/>
      <c r="N361" s="63"/>
      <c r="O361" s="63"/>
      <c r="P361" s="63"/>
      <c r="Q361" s="63"/>
      <c r="R361" s="63"/>
      <c r="S361" s="63"/>
      <c r="T361" s="63"/>
      <c r="U361" s="63"/>
      <c r="V361" s="63"/>
      <c r="W361" s="63"/>
      <c r="X361" s="63"/>
      <c r="Y361" s="63"/>
      <c r="Z361" s="63"/>
      <c r="AA361" s="63"/>
      <c r="AB361" s="63"/>
      <c r="AC361" s="63"/>
      <c r="AD361" s="63"/>
      <c r="AE361" s="63"/>
      <c r="AF361" s="63"/>
      <c r="AG361" s="63"/>
      <c r="AH361" s="63"/>
      <c r="AI361" s="63"/>
      <c r="AJ361" s="63"/>
      <c r="AK361" s="63"/>
      <c r="AL361" s="63"/>
      <c r="AM361" s="63"/>
      <c r="AN361" s="63"/>
      <c r="AO361" s="63"/>
      <c r="AP361" s="63"/>
    </row>
    <row r="362" spans="1:42" s="60" customFormat="1" x14ac:dyDescent="0.2">
      <c r="A362" s="5"/>
      <c r="B362" s="5"/>
      <c r="C362" s="144"/>
      <c r="D362" s="65"/>
      <c r="E362" s="5"/>
      <c r="F362" s="190"/>
      <c r="G362" s="242"/>
      <c r="H362" s="139"/>
      <c r="I362" s="139"/>
      <c r="J362" s="139"/>
      <c r="K362" s="63"/>
      <c r="L362" s="63"/>
      <c r="M362" s="63"/>
      <c r="N362" s="63"/>
      <c r="O362" s="63"/>
      <c r="P362" s="63"/>
      <c r="Q362" s="63"/>
      <c r="R362" s="63"/>
      <c r="S362" s="63"/>
      <c r="T362" s="63"/>
      <c r="U362" s="63"/>
      <c r="V362" s="63"/>
      <c r="W362" s="63"/>
      <c r="X362" s="63"/>
      <c r="Y362" s="63"/>
      <c r="Z362" s="63"/>
      <c r="AA362" s="63"/>
      <c r="AB362" s="63"/>
      <c r="AC362" s="63"/>
      <c r="AD362" s="63"/>
      <c r="AE362" s="63"/>
      <c r="AF362" s="63"/>
      <c r="AG362" s="63"/>
      <c r="AH362" s="63"/>
      <c r="AI362" s="63"/>
      <c r="AJ362" s="63"/>
      <c r="AK362" s="63"/>
      <c r="AL362" s="63"/>
      <c r="AM362" s="63"/>
      <c r="AN362" s="63"/>
      <c r="AO362" s="63"/>
      <c r="AP362" s="63"/>
    </row>
    <row r="363" spans="1:42" s="60" customFormat="1" x14ac:dyDescent="0.2">
      <c r="A363" s="5"/>
      <c r="B363" s="5"/>
      <c r="C363" s="144"/>
      <c r="D363" s="65"/>
      <c r="E363" s="5"/>
      <c r="F363" s="190"/>
      <c r="G363" s="242"/>
      <c r="H363" s="139"/>
      <c r="I363" s="139"/>
      <c r="J363" s="139"/>
      <c r="K363" s="63"/>
      <c r="L363" s="63"/>
      <c r="M363" s="63"/>
      <c r="N363" s="63"/>
      <c r="O363" s="63"/>
      <c r="P363" s="63"/>
      <c r="Q363" s="63"/>
      <c r="R363" s="63"/>
      <c r="S363" s="63"/>
      <c r="T363" s="63"/>
      <c r="U363" s="63"/>
      <c r="V363" s="63"/>
      <c r="W363" s="63"/>
      <c r="X363" s="63"/>
      <c r="Y363" s="63"/>
      <c r="Z363" s="63"/>
      <c r="AA363" s="63"/>
      <c r="AB363" s="63"/>
      <c r="AC363" s="63"/>
      <c r="AD363" s="63"/>
      <c r="AE363" s="63"/>
      <c r="AF363" s="63"/>
      <c r="AG363" s="63"/>
      <c r="AH363" s="63"/>
      <c r="AI363" s="63"/>
      <c r="AJ363" s="63"/>
      <c r="AK363" s="63"/>
      <c r="AL363" s="63"/>
      <c r="AM363" s="63"/>
      <c r="AN363" s="63"/>
      <c r="AO363" s="63"/>
      <c r="AP363" s="63"/>
    </row>
    <row r="364" spans="1:42" s="60" customFormat="1" x14ac:dyDescent="0.2">
      <c r="A364" s="5"/>
      <c r="B364" s="5"/>
      <c r="C364" s="144"/>
      <c r="D364" s="65"/>
      <c r="E364" s="5"/>
      <c r="F364" s="190"/>
      <c r="G364" s="242"/>
      <c r="H364" s="139"/>
      <c r="I364" s="139"/>
      <c r="J364" s="139"/>
      <c r="K364" s="63"/>
      <c r="L364" s="63"/>
      <c r="M364" s="63"/>
      <c r="N364" s="63"/>
      <c r="O364" s="63"/>
      <c r="P364" s="63"/>
      <c r="Q364" s="63"/>
      <c r="R364" s="63"/>
      <c r="S364" s="63"/>
      <c r="T364" s="63"/>
      <c r="U364" s="63"/>
      <c r="V364" s="63"/>
      <c r="W364" s="63"/>
      <c r="X364" s="63"/>
      <c r="Y364" s="63"/>
      <c r="Z364" s="63"/>
      <c r="AA364" s="63"/>
      <c r="AB364" s="63"/>
      <c r="AC364" s="63"/>
      <c r="AD364" s="63"/>
      <c r="AE364" s="63"/>
      <c r="AF364" s="63"/>
      <c r="AG364" s="63"/>
      <c r="AH364" s="63"/>
      <c r="AI364" s="63"/>
      <c r="AJ364" s="63"/>
      <c r="AK364" s="63"/>
      <c r="AL364" s="63"/>
      <c r="AM364" s="63"/>
      <c r="AN364" s="63"/>
      <c r="AO364" s="63"/>
      <c r="AP364" s="63"/>
    </row>
    <row r="365" spans="1:42" s="60" customFormat="1" x14ac:dyDescent="0.2">
      <c r="A365" s="5"/>
      <c r="B365" s="5"/>
      <c r="C365" s="144"/>
      <c r="D365" s="65"/>
      <c r="E365" s="5"/>
      <c r="F365" s="190"/>
      <c r="G365" s="242"/>
      <c r="H365" s="139"/>
      <c r="I365" s="139"/>
      <c r="J365" s="139"/>
      <c r="K365" s="63"/>
      <c r="L365" s="63"/>
      <c r="M365" s="63"/>
      <c r="N365" s="63"/>
      <c r="O365" s="63"/>
      <c r="P365" s="63"/>
      <c r="Q365" s="63"/>
      <c r="R365" s="63"/>
      <c r="S365" s="63"/>
      <c r="T365" s="63"/>
      <c r="U365" s="63"/>
      <c r="V365" s="63"/>
      <c r="W365" s="63"/>
      <c r="X365" s="63"/>
      <c r="Y365" s="63"/>
      <c r="Z365" s="63"/>
      <c r="AA365" s="63"/>
      <c r="AB365" s="63"/>
      <c r="AC365" s="63"/>
      <c r="AD365" s="63"/>
      <c r="AE365" s="63"/>
      <c r="AF365" s="63"/>
      <c r="AG365" s="63"/>
      <c r="AH365" s="63"/>
      <c r="AI365" s="63"/>
      <c r="AJ365" s="63"/>
      <c r="AK365" s="63"/>
      <c r="AL365" s="63"/>
      <c r="AM365" s="63"/>
      <c r="AN365" s="63"/>
      <c r="AO365" s="63"/>
      <c r="AP365" s="63"/>
    </row>
    <row r="366" spans="1:42" s="60" customFormat="1" x14ac:dyDescent="0.2">
      <c r="A366" s="5"/>
      <c r="B366" s="5"/>
      <c r="C366" s="144"/>
      <c r="D366" s="65"/>
      <c r="E366" s="5"/>
      <c r="F366" s="190"/>
      <c r="G366" s="242"/>
      <c r="H366" s="139"/>
      <c r="I366" s="139"/>
      <c r="J366" s="139"/>
      <c r="K366" s="63"/>
      <c r="L366" s="63"/>
      <c r="M366" s="63"/>
      <c r="N366" s="63"/>
      <c r="O366" s="63"/>
      <c r="P366" s="63"/>
      <c r="Q366" s="63"/>
      <c r="R366" s="63"/>
      <c r="S366" s="63"/>
      <c r="T366" s="63"/>
      <c r="U366" s="63"/>
      <c r="V366" s="63"/>
      <c r="W366" s="63"/>
      <c r="X366" s="63"/>
      <c r="Y366" s="63"/>
      <c r="Z366" s="63"/>
      <c r="AA366" s="63"/>
      <c r="AB366" s="63"/>
      <c r="AC366" s="63"/>
      <c r="AD366" s="63"/>
      <c r="AE366" s="63"/>
      <c r="AF366" s="63"/>
      <c r="AG366" s="63"/>
      <c r="AH366" s="63"/>
      <c r="AI366" s="63"/>
      <c r="AJ366" s="63"/>
      <c r="AK366" s="63"/>
      <c r="AL366" s="63"/>
      <c r="AM366" s="63"/>
      <c r="AN366" s="63"/>
      <c r="AO366" s="63"/>
      <c r="AP366" s="63"/>
    </row>
    <row r="367" spans="1:42" s="60" customFormat="1" x14ac:dyDescent="0.2">
      <c r="A367" s="5"/>
      <c r="B367" s="5"/>
      <c r="C367" s="144"/>
      <c r="D367" s="65"/>
      <c r="E367" s="5"/>
      <c r="F367" s="190"/>
      <c r="G367" s="242"/>
      <c r="H367" s="139"/>
      <c r="I367" s="139"/>
      <c r="J367" s="139"/>
      <c r="K367" s="63"/>
      <c r="L367" s="63"/>
      <c r="M367" s="63"/>
      <c r="N367" s="63"/>
      <c r="O367" s="63"/>
      <c r="P367" s="63"/>
      <c r="Q367" s="63"/>
      <c r="R367" s="63"/>
      <c r="S367" s="63"/>
      <c r="T367" s="63"/>
      <c r="U367" s="63"/>
      <c r="V367" s="63"/>
      <c r="W367" s="63"/>
      <c r="X367" s="63"/>
      <c r="Y367" s="63"/>
      <c r="Z367" s="63"/>
      <c r="AA367" s="63"/>
      <c r="AB367" s="63"/>
      <c r="AC367" s="63"/>
      <c r="AD367" s="63"/>
      <c r="AE367" s="63"/>
      <c r="AF367" s="63"/>
      <c r="AG367" s="63"/>
      <c r="AH367" s="63"/>
      <c r="AI367" s="63"/>
      <c r="AJ367" s="63"/>
      <c r="AK367" s="63"/>
      <c r="AL367" s="63"/>
      <c r="AM367" s="63"/>
      <c r="AN367" s="63"/>
      <c r="AO367" s="63"/>
      <c r="AP367" s="63"/>
    </row>
    <row r="368" spans="1:42" s="60" customFormat="1" x14ac:dyDescent="0.2">
      <c r="A368" s="5"/>
      <c r="B368" s="5"/>
      <c r="C368" s="144"/>
      <c r="D368" s="65"/>
      <c r="E368" s="5"/>
      <c r="F368" s="190"/>
      <c r="G368" s="242"/>
      <c r="H368" s="139"/>
      <c r="I368" s="139"/>
      <c r="J368" s="139"/>
      <c r="K368" s="63"/>
      <c r="L368" s="63"/>
      <c r="M368" s="63"/>
      <c r="N368" s="63"/>
      <c r="O368" s="63"/>
      <c r="P368" s="63"/>
      <c r="Q368" s="63"/>
      <c r="R368" s="63"/>
      <c r="S368" s="63"/>
      <c r="T368" s="63"/>
      <c r="U368" s="63"/>
      <c r="V368" s="63"/>
      <c r="W368" s="63"/>
      <c r="X368" s="63"/>
      <c r="Y368" s="63"/>
      <c r="Z368" s="63"/>
      <c r="AA368" s="63"/>
      <c r="AB368" s="63"/>
      <c r="AC368" s="63"/>
      <c r="AD368" s="63"/>
      <c r="AE368" s="63"/>
      <c r="AF368" s="63"/>
      <c r="AG368" s="63"/>
      <c r="AH368" s="63"/>
      <c r="AI368" s="63"/>
      <c r="AJ368" s="63"/>
      <c r="AK368" s="63"/>
      <c r="AL368" s="63"/>
      <c r="AM368" s="63"/>
      <c r="AN368" s="63"/>
      <c r="AO368" s="63"/>
      <c r="AP368" s="63"/>
    </row>
    <row r="369" spans="1:42" s="60" customFormat="1" x14ac:dyDescent="0.2">
      <c r="A369" s="5"/>
      <c r="B369" s="5"/>
      <c r="C369" s="144"/>
      <c r="D369" s="65"/>
      <c r="E369" s="5"/>
      <c r="F369" s="190"/>
      <c r="G369" s="242"/>
      <c r="H369" s="139"/>
      <c r="I369" s="139"/>
      <c r="J369" s="139"/>
      <c r="K369" s="63"/>
      <c r="L369" s="63"/>
      <c r="M369" s="63"/>
      <c r="N369" s="63"/>
      <c r="O369" s="63"/>
      <c r="P369" s="63"/>
      <c r="Q369" s="63"/>
      <c r="R369" s="63"/>
      <c r="S369" s="63"/>
      <c r="T369" s="63"/>
      <c r="U369" s="63"/>
      <c r="V369" s="63"/>
      <c r="W369" s="63"/>
      <c r="X369" s="63"/>
      <c r="Y369" s="63"/>
      <c r="Z369" s="63"/>
      <c r="AA369" s="63"/>
      <c r="AB369" s="63"/>
      <c r="AC369" s="63"/>
      <c r="AD369" s="63"/>
      <c r="AE369" s="63"/>
      <c r="AF369" s="63"/>
      <c r="AG369" s="63"/>
      <c r="AH369" s="63"/>
      <c r="AI369" s="63"/>
      <c r="AJ369" s="63"/>
      <c r="AK369" s="63"/>
      <c r="AL369" s="63"/>
      <c r="AM369" s="63"/>
      <c r="AN369" s="63"/>
      <c r="AO369" s="63"/>
      <c r="AP369" s="63"/>
    </row>
    <row r="370" spans="1:42" s="60" customFormat="1" x14ac:dyDescent="0.2">
      <c r="A370" s="5"/>
      <c r="B370" s="5"/>
      <c r="C370" s="144"/>
      <c r="D370" s="65"/>
      <c r="E370" s="5"/>
      <c r="F370" s="190"/>
      <c r="G370" s="242"/>
      <c r="H370" s="139"/>
      <c r="I370" s="139"/>
      <c r="J370" s="139"/>
      <c r="K370" s="63"/>
      <c r="L370" s="63"/>
      <c r="M370" s="63"/>
      <c r="N370" s="63"/>
      <c r="O370" s="63"/>
      <c r="P370" s="63"/>
      <c r="Q370" s="63"/>
      <c r="R370" s="63"/>
      <c r="S370" s="63"/>
      <c r="T370" s="63"/>
      <c r="U370" s="63"/>
      <c r="V370" s="63"/>
      <c r="W370" s="63"/>
      <c r="X370" s="63"/>
      <c r="Y370" s="63"/>
      <c r="Z370" s="63"/>
      <c r="AA370" s="63"/>
      <c r="AB370" s="63"/>
      <c r="AC370" s="63"/>
      <c r="AD370" s="63"/>
      <c r="AE370" s="63"/>
      <c r="AF370" s="63"/>
      <c r="AG370" s="63"/>
      <c r="AH370" s="63"/>
      <c r="AI370" s="63"/>
      <c r="AJ370" s="63"/>
      <c r="AK370" s="63"/>
      <c r="AL370" s="63"/>
      <c r="AM370" s="63"/>
      <c r="AN370" s="63"/>
      <c r="AO370" s="63"/>
      <c r="AP370" s="63"/>
    </row>
    <row r="371" spans="1:42" s="60" customFormat="1" x14ac:dyDescent="0.2">
      <c r="A371" s="5"/>
      <c r="B371" s="5"/>
      <c r="C371" s="144"/>
      <c r="D371" s="65"/>
      <c r="E371" s="5"/>
      <c r="F371" s="190"/>
      <c r="G371" s="242"/>
      <c r="H371" s="139"/>
      <c r="I371" s="139"/>
      <c r="J371" s="139"/>
      <c r="K371" s="63"/>
      <c r="L371" s="63"/>
      <c r="M371" s="63"/>
      <c r="N371" s="63"/>
      <c r="O371" s="63"/>
      <c r="P371" s="63"/>
      <c r="Q371" s="63"/>
      <c r="R371" s="63"/>
      <c r="S371" s="63"/>
      <c r="T371" s="63"/>
      <c r="U371" s="63"/>
      <c r="V371" s="63"/>
      <c r="W371" s="63"/>
      <c r="X371" s="63"/>
      <c r="Y371" s="63"/>
      <c r="Z371" s="63"/>
      <c r="AA371" s="63"/>
      <c r="AB371" s="63"/>
      <c r="AC371" s="63"/>
      <c r="AD371" s="63"/>
      <c r="AE371" s="63"/>
      <c r="AF371" s="63"/>
      <c r="AG371" s="63"/>
      <c r="AH371" s="63"/>
      <c r="AI371" s="63"/>
      <c r="AJ371" s="63"/>
      <c r="AK371" s="63"/>
      <c r="AL371" s="63"/>
      <c r="AM371" s="63"/>
      <c r="AN371" s="63"/>
      <c r="AO371" s="63"/>
      <c r="AP371" s="63"/>
    </row>
    <row r="372" spans="1:42" s="60" customFormat="1" x14ac:dyDescent="0.2">
      <c r="A372" s="5"/>
      <c r="B372" s="5"/>
      <c r="C372" s="144"/>
      <c r="D372" s="65"/>
      <c r="E372" s="5"/>
      <c r="F372" s="190"/>
      <c r="G372" s="242"/>
      <c r="H372" s="139"/>
      <c r="I372" s="139"/>
      <c r="J372" s="139"/>
      <c r="K372" s="63"/>
      <c r="L372" s="63"/>
      <c r="M372" s="63"/>
      <c r="N372" s="63"/>
      <c r="O372" s="63"/>
      <c r="P372" s="63"/>
      <c r="Q372" s="63"/>
      <c r="R372" s="63"/>
      <c r="S372" s="63"/>
      <c r="T372" s="63"/>
      <c r="U372" s="63"/>
      <c r="V372" s="63"/>
      <c r="W372" s="63"/>
      <c r="X372" s="63"/>
      <c r="Y372" s="63"/>
      <c r="Z372" s="63"/>
      <c r="AA372" s="63"/>
      <c r="AB372" s="63"/>
      <c r="AC372" s="63"/>
      <c r="AD372" s="63"/>
      <c r="AE372" s="63"/>
      <c r="AF372" s="63"/>
      <c r="AG372" s="63"/>
      <c r="AH372" s="63"/>
      <c r="AI372" s="63"/>
      <c r="AJ372" s="63"/>
      <c r="AK372" s="63"/>
      <c r="AL372" s="63"/>
      <c r="AM372" s="63"/>
      <c r="AN372" s="63"/>
      <c r="AO372" s="63"/>
      <c r="AP372" s="63"/>
    </row>
    <row r="373" spans="1:42" s="60" customFormat="1" x14ac:dyDescent="0.2">
      <c r="A373" s="5"/>
      <c r="B373" s="5"/>
      <c r="C373" s="144"/>
      <c r="D373" s="65"/>
      <c r="E373" s="5"/>
      <c r="F373" s="190"/>
      <c r="G373" s="242"/>
      <c r="H373" s="139"/>
      <c r="I373" s="139"/>
      <c r="J373" s="139"/>
      <c r="K373" s="63"/>
      <c r="L373" s="63"/>
      <c r="M373" s="63"/>
      <c r="N373" s="63"/>
      <c r="O373" s="63"/>
      <c r="P373" s="63"/>
      <c r="Q373" s="63"/>
      <c r="R373" s="63"/>
      <c r="S373" s="63"/>
      <c r="T373" s="63"/>
      <c r="U373" s="63"/>
      <c r="V373" s="63"/>
      <c r="W373" s="63"/>
      <c r="X373" s="63"/>
      <c r="Y373" s="63"/>
      <c r="Z373" s="63"/>
      <c r="AA373" s="63"/>
      <c r="AB373" s="63"/>
      <c r="AC373" s="63"/>
      <c r="AD373" s="63"/>
      <c r="AE373" s="63"/>
      <c r="AF373" s="63"/>
      <c r="AG373" s="63"/>
      <c r="AH373" s="63"/>
      <c r="AI373" s="63"/>
      <c r="AJ373" s="63"/>
      <c r="AK373" s="63"/>
      <c r="AL373" s="63"/>
      <c r="AM373" s="63"/>
      <c r="AN373" s="63"/>
      <c r="AO373" s="63"/>
      <c r="AP373" s="63"/>
    </row>
    <row r="374" spans="1:42" s="60" customFormat="1" x14ac:dyDescent="0.2">
      <c r="A374" s="5"/>
      <c r="B374" s="5"/>
      <c r="C374" s="144"/>
      <c r="D374" s="65"/>
      <c r="E374" s="5"/>
      <c r="F374" s="190"/>
      <c r="G374" s="242"/>
      <c r="H374" s="139"/>
      <c r="I374" s="139"/>
      <c r="J374" s="139"/>
      <c r="K374" s="63"/>
      <c r="L374" s="63"/>
      <c r="M374" s="63"/>
      <c r="N374" s="63"/>
      <c r="O374" s="63"/>
      <c r="P374" s="63"/>
      <c r="Q374" s="63"/>
      <c r="R374" s="63"/>
      <c r="S374" s="63"/>
      <c r="T374" s="63"/>
      <c r="U374" s="63"/>
      <c r="V374" s="63"/>
      <c r="W374" s="63"/>
      <c r="X374" s="63"/>
      <c r="Y374" s="63"/>
      <c r="Z374" s="63"/>
      <c r="AA374" s="63"/>
      <c r="AB374" s="63"/>
      <c r="AC374" s="63"/>
      <c r="AD374" s="63"/>
      <c r="AE374" s="63"/>
      <c r="AF374" s="63"/>
      <c r="AG374" s="63"/>
      <c r="AH374" s="63"/>
      <c r="AI374" s="63"/>
      <c r="AJ374" s="63"/>
      <c r="AK374" s="63"/>
      <c r="AL374" s="63"/>
      <c r="AM374" s="63"/>
      <c r="AN374" s="63"/>
      <c r="AO374" s="63"/>
      <c r="AP374" s="63"/>
    </row>
    <row r="375" spans="1:42" s="60" customFormat="1" x14ac:dyDescent="0.2">
      <c r="A375" s="5"/>
      <c r="B375" s="5"/>
      <c r="C375" s="144"/>
      <c r="D375" s="65"/>
      <c r="E375" s="5"/>
      <c r="F375" s="190"/>
      <c r="G375" s="242"/>
      <c r="H375" s="139"/>
      <c r="I375" s="139"/>
      <c r="J375" s="139"/>
      <c r="K375" s="63"/>
      <c r="L375" s="63"/>
      <c r="M375" s="63"/>
      <c r="N375" s="63"/>
      <c r="O375" s="63"/>
      <c r="P375" s="63"/>
      <c r="Q375" s="63"/>
      <c r="R375" s="63"/>
      <c r="S375" s="63"/>
      <c r="T375" s="63"/>
      <c r="U375" s="63"/>
      <c r="V375" s="63"/>
      <c r="W375" s="63"/>
      <c r="X375" s="63"/>
      <c r="Y375" s="63"/>
      <c r="Z375" s="63"/>
      <c r="AA375" s="63"/>
      <c r="AB375" s="63"/>
      <c r="AC375" s="63"/>
      <c r="AD375" s="63"/>
      <c r="AE375" s="63"/>
      <c r="AF375" s="63"/>
      <c r="AG375" s="63"/>
      <c r="AH375" s="63"/>
      <c r="AI375" s="63"/>
      <c r="AJ375" s="63"/>
      <c r="AK375" s="63"/>
      <c r="AL375" s="63"/>
      <c r="AM375" s="63"/>
      <c r="AN375" s="63"/>
      <c r="AO375" s="63"/>
      <c r="AP375" s="63"/>
    </row>
    <row r="376" spans="1:42" s="60" customFormat="1" x14ac:dyDescent="0.2">
      <c r="A376" s="5"/>
      <c r="B376" s="5"/>
      <c r="C376" s="144"/>
      <c r="D376" s="65"/>
      <c r="E376" s="5"/>
      <c r="F376" s="190"/>
      <c r="G376" s="242"/>
      <c r="H376" s="139"/>
      <c r="I376" s="139"/>
      <c r="J376" s="139"/>
      <c r="K376" s="63"/>
      <c r="L376" s="63"/>
      <c r="M376" s="63"/>
      <c r="N376" s="63"/>
      <c r="O376" s="63"/>
      <c r="P376" s="63"/>
      <c r="Q376" s="63"/>
      <c r="R376" s="63"/>
      <c r="S376" s="63"/>
      <c r="T376" s="63"/>
      <c r="U376" s="63"/>
      <c r="V376" s="63"/>
      <c r="W376" s="63"/>
      <c r="X376" s="63"/>
      <c r="Y376" s="63"/>
      <c r="Z376" s="63"/>
      <c r="AA376" s="63"/>
      <c r="AB376" s="63"/>
      <c r="AC376" s="63"/>
      <c r="AD376" s="63"/>
      <c r="AE376" s="63"/>
      <c r="AF376" s="63"/>
      <c r="AG376" s="63"/>
      <c r="AH376" s="63"/>
      <c r="AI376" s="63"/>
      <c r="AJ376" s="63"/>
      <c r="AK376" s="63"/>
      <c r="AL376" s="63"/>
      <c r="AM376" s="63"/>
      <c r="AN376" s="63"/>
      <c r="AO376" s="63"/>
      <c r="AP376" s="63"/>
    </row>
    <row r="377" spans="1:42" s="60" customFormat="1" x14ac:dyDescent="0.2">
      <c r="A377" s="5"/>
      <c r="B377" s="5"/>
      <c r="C377" s="144"/>
      <c r="D377" s="65"/>
      <c r="E377" s="5"/>
      <c r="F377" s="190"/>
      <c r="G377" s="242"/>
      <c r="H377" s="139"/>
      <c r="I377" s="139"/>
      <c r="J377" s="139"/>
      <c r="K377" s="63"/>
      <c r="L377" s="63"/>
      <c r="M377" s="63"/>
      <c r="N377" s="63"/>
      <c r="O377" s="63"/>
      <c r="P377" s="63"/>
      <c r="Q377" s="63"/>
      <c r="R377" s="63"/>
      <c r="S377" s="63"/>
      <c r="T377" s="63"/>
      <c r="U377" s="63"/>
      <c r="V377" s="63"/>
      <c r="W377" s="63"/>
      <c r="X377" s="63"/>
      <c r="Y377" s="63"/>
      <c r="Z377" s="63"/>
      <c r="AA377" s="63"/>
      <c r="AB377" s="63"/>
      <c r="AC377" s="63"/>
      <c r="AD377" s="63"/>
      <c r="AE377" s="63"/>
      <c r="AF377" s="63"/>
      <c r="AG377" s="63"/>
      <c r="AH377" s="63"/>
      <c r="AI377" s="63"/>
      <c r="AJ377" s="63"/>
      <c r="AK377" s="63"/>
      <c r="AL377" s="63"/>
      <c r="AM377" s="63"/>
      <c r="AN377" s="63"/>
      <c r="AO377" s="63"/>
      <c r="AP377" s="63"/>
    </row>
    <row r="378" spans="1:42" s="60" customFormat="1" x14ac:dyDescent="0.2">
      <c r="A378" s="5"/>
      <c r="B378" s="5"/>
      <c r="C378" s="144"/>
      <c r="D378" s="65"/>
      <c r="E378" s="5"/>
      <c r="F378" s="190"/>
      <c r="G378" s="242"/>
      <c r="H378" s="139"/>
      <c r="I378" s="139"/>
      <c r="J378" s="139"/>
      <c r="K378" s="63"/>
      <c r="L378" s="63"/>
      <c r="M378" s="63"/>
      <c r="N378" s="63"/>
      <c r="O378" s="63"/>
      <c r="P378" s="63"/>
      <c r="Q378" s="63"/>
      <c r="R378" s="63"/>
      <c r="S378" s="63"/>
      <c r="T378" s="63"/>
      <c r="U378" s="63"/>
      <c r="V378" s="63"/>
      <c r="W378" s="63"/>
      <c r="X378" s="63"/>
      <c r="Y378" s="63"/>
      <c r="Z378" s="63"/>
      <c r="AA378" s="63"/>
      <c r="AB378" s="63"/>
      <c r="AC378" s="63"/>
      <c r="AD378" s="63"/>
      <c r="AE378" s="63"/>
      <c r="AF378" s="63"/>
      <c r="AG378" s="63"/>
      <c r="AH378" s="63"/>
      <c r="AI378" s="63"/>
      <c r="AJ378" s="63"/>
      <c r="AK378" s="63"/>
      <c r="AL378" s="63"/>
      <c r="AM378" s="63"/>
      <c r="AN378" s="63"/>
      <c r="AO378" s="63"/>
      <c r="AP378" s="63"/>
    </row>
    <row r="379" spans="1:42" s="60" customFormat="1" x14ac:dyDescent="0.2">
      <c r="A379" s="5"/>
      <c r="B379" s="5"/>
      <c r="C379" s="144"/>
      <c r="D379" s="65"/>
      <c r="E379" s="5"/>
      <c r="F379" s="190"/>
      <c r="G379" s="242"/>
      <c r="H379" s="139"/>
      <c r="I379" s="139"/>
      <c r="J379" s="139"/>
      <c r="K379" s="63"/>
      <c r="L379" s="63"/>
      <c r="M379" s="63"/>
      <c r="N379" s="63"/>
      <c r="O379" s="63"/>
      <c r="P379" s="63"/>
      <c r="Q379" s="63"/>
      <c r="R379" s="63"/>
      <c r="S379" s="63"/>
      <c r="T379" s="63"/>
      <c r="U379" s="63"/>
      <c r="V379" s="63"/>
      <c r="W379" s="63"/>
      <c r="X379" s="63"/>
      <c r="Y379" s="63"/>
      <c r="Z379" s="63"/>
      <c r="AA379" s="63"/>
      <c r="AB379" s="63"/>
      <c r="AC379" s="63"/>
      <c r="AD379" s="63"/>
      <c r="AE379" s="63"/>
      <c r="AF379" s="63"/>
      <c r="AG379" s="63"/>
      <c r="AH379" s="63"/>
      <c r="AI379" s="63"/>
      <c r="AJ379" s="63"/>
      <c r="AK379" s="63"/>
      <c r="AL379" s="63"/>
      <c r="AM379" s="63"/>
      <c r="AN379" s="63"/>
      <c r="AO379" s="63"/>
      <c r="AP379" s="63"/>
    </row>
    <row r="380" spans="1:42" s="60" customFormat="1" x14ac:dyDescent="0.2">
      <c r="A380" s="5"/>
      <c r="B380" s="5"/>
      <c r="C380" s="144"/>
      <c r="D380" s="65"/>
      <c r="E380" s="5"/>
      <c r="F380" s="190"/>
      <c r="G380" s="242"/>
      <c r="H380" s="139"/>
      <c r="I380" s="139"/>
      <c r="J380" s="139"/>
      <c r="K380" s="63"/>
      <c r="L380" s="63"/>
      <c r="M380" s="63"/>
      <c r="N380" s="63"/>
      <c r="O380" s="63"/>
      <c r="P380" s="63"/>
      <c r="Q380" s="63"/>
      <c r="R380" s="63"/>
      <c r="S380" s="63"/>
      <c r="T380" s="63"/>
      <c r="U380" s="63"/>
      <c r="V380" s="63"/>
      <c r="W380" s="63"/>
      <c r="X380" s="63"/>
      <c r="Y380" s="63"/>
      <c r="Z380" s="63"/>
      <c r="AA380" s="63"/>
      <c r="AB380" s="63"/>
      <c r="AC380" s="63"/>
      <c r="AD380" s="63"/>
      <c r="AE380" s="63"/>
      <c r="AF380" s="63"/>
      <c r="AG380" s="63"/>
      <c r="AH380" s="63"/>
      <c r="AI380" s="63"/>
      <c r="AJ380" s="63"/>
      <c r="AK380" s="63"/>
      <c r="AL380" s="63"/>
      <c r="AM380" s="63"/>
      <c r="AN380" s="63"/>
      <c r="AO380" s="63"/>
      <c r="AP380" s="63"/>
    </row>
    <row r="381" spans="1:42" s="60" customFormat="1" x14ac:dyDescent="0.2">
      <c r="A381" s="5"/>
      <c r="B381" s="5"/>
      <c r="C381" s="144"/>
      <c r="D381" s="65"/>
      <c r="E381" s="5"/>
      <c r="F381" s="190"/>
      <c r="G381" s="242"/>
      <c r="H381" s="139"/>
      <c r="I381" s="139"/>
      <c r="J381" s="139"/>
      <c r="K381" s="63"/>
      <c r="L381" s="63"/>
      <c r="M381" s="63"/>
      <c r="N381" s="63"/>
      <c r="O381" s="63"/>
      <c r="P381" s="63"/>
      <c r="Q381" s="63"/>
      <c r="R381" s="63"/>
      <c r="S381" s="63"/>
      <c r="T381" s="63"/>
      <c r="U381" s="63"/>
      <c r="V381" s="63"/>
      <c r="W381" s="63"/>
      <c r="X381" s="63"/>
      <c r="Y381" s="63"/>
      <c r="Z381" s="63"/>
      <c r="AA381" s="63"/>
      <c r="AB381" s="63"/>
      <c r="AC381" s="63"/>
      <c r="AD381" s="63"/>
      <c r="AE381" s="63"/>
      <c r="AF381" s="63"/>
      <c r="AG381" s="63"/>
      <c r="AH381" s="63"/>
      <c r="AI381" s="63"/>
      <c r="AJ381" s="63"/>
      <c r="AK381" s="63"/>
      <c r="AL381" s="63"/>
      <c r="AM381" s="63"/>
      <c r="AN381" s="63"/>
      <c r="AO381" s="63"/>
      <c r="AP381" s="63"/>
    </row>
    <row r="382" spans="1:42" s="60" customFormat="1" x14ac:dyDescent="0.2">
      <c r="A382" s="5"/>
      <c r="B382" s="5"/>
      <c r="C382" s="144"/>
      <c r="D382" s="65"/>
      <c r="E382" s="5"/>
      <c r="F382" s="190"/>
      <c r="G382" s="242"/>
      <c r="H382" s="139"/>
      <c r="I382" s="139"/>
      <c r="J382" s="139"/>
      <c r="K382" s="63"/>
      <c r="L382" s="63"/>
      <c r="M382" s="63"/>
      <c r="N382" s="63"/>
      <c r="O382" s="63"/>
      <c r="P382" s="63"/>
      <c r="Q382" s="63"/>
      <c r="R382" s="63"/>
      <c r="S382" s="63"/>
      <c r="T382" s="63"/>
      <c r="U382" s="63"/>
      <c r="V382" s="63"/>
      <c r="W382" s="63"/>
      <c r="X382" s="63"/>
      <c r="Y382" s="63"/>
      <c r="Z382" s="63"/>
      <c r="AA382" s="63"/>
      <c r="AB382" s="63"/>
      <c r="AC382" s="63"/>
      <c r="AD382" s="63"/>
      <c r="AE382" s="63"/>
      <c r="AF382" s="63"/>
      <c r="AG382" s="63"/>
      <c r="AH382" s="63"/>
      <c r="AI382" s="63"/>
      <c r="AJ382" s="63"/>
      <c r="AK382" s="63"/>
      <c r="AL382" s="63"/>
      <c r="AM382" s="63"/>
      <c r="AN382" s="63"/>
      <c r="AO382" s="63"/>
      <c r="AP382" s="63"/>
    </row>
    <row r="383" spans="1:42" s="60" customFormat="1" x14ac:dyDescent="0.2">
      <c r="A383" s="5"/>
      <c r="B383" s="5"/>
      <c r="C383" s="144"/>
      <c r="D383" s="65"/>
      <c r="E383" s="5"/>
      <c r="F383" s="190"/>
      <c r="G383" s="242"/>
      <c r="H383" s="139"/>
      <c r="I383" s="139"/>
      <c r="J383" s="139"/>
      <c r="K383" s="63"/>
      <c r="L383" s="63"/>
      <c r="M383" s="63"/>
      <c r="N383" s="63"/>
      <c r="O383" s="63"/>
      <c r="P383" s="63"/>
      <c r="Q383" s="63"/>
      <c r="R383" s="63"/>
      <c r="S383" s="63"/>
      <c r="T383" s="63"/>
      <c r="U383" s="63"/>
      <c r="V383" s="63"/>
      <c r="W383" s="63"/>
      <c r="X383" s="63"/>
      <c r="Y383" s="63"/>
      <c r="Z383" s="63"/>
      <c r="AA383" s="63"/>
      <c r="AB383" s="63"/>
      <c r="AC383" s="63"/>
      <c r="AD383" s="63"/>
      <c r="AE383" s="63"/>
      <c r="AF383" s="63"/>
      <c r="AG383" s="63"/>
      <c r="AH383" s="63"/>
      <c r="AI383" s="63"/>
      <c r="AJ383" s="63"/>
      <c r="AK383" s="63"/>
      <c r="AL383" s="63"/>
      <c r="AM383" s="63"/>
      <c r="AN383" s="63"/>
      <c r="AO383" s="63"/>
      <c r="AP383" s="63"/>
    </row>
    <row r="384" spans="1:42" s="60" customFormat="1" x14ac:dyDescent="0.2">
      <c r="A384" s="5"/>
      <c r="B384" s="5"/>
      <c r="C384" s="144"/>
      <c r="D384" s="65"/>
      <c r="E384" s="5"/>
      <c r="F384" s="190"/>
      <c r="G384" s="242"/>
      <c r="H384" s="139"/>
      <c r="I384" s="139"/>
      <c r="J384" s="139"/>
      <c r="K384" s="63"/>
      <c r="L384" s="63"/>
      <c r="M384" s="63"/>
      <c r="N384" s="63"/>
      <c r="O384" s="63"/>
      <c r="P384" s="63"/>
      <c r="Q384" s="63"/>
      <c r="R384" s="63"/>
      <c r="S384" s="63"/>
      <c r="T384" s="63"/>
      <c r="U384" s="63"/>
      <c r="V384" s="63"/>
      <c r="W384" s="63"/>
      <c r="X384" s="63"/>
      <c r="Y384" s="63"/>
      <c r="Z384" s="63"/>
      <c r="AA384" s="63"/>
      <c r="AB384" s="63"/>
      <c r="AC384" s="63"/>
      <c r="AD384" s="63"/>
      <c r="AE384" s="63"/>
      <c r="AF384" s="63"/>
      <c r="AG384" s="63"/>
      <c r="AH384" s="63"/>
      <c r="AI384" s="63"/>
      <c r="AJ384" s="63"/>
      <c r="AK384" s="63"/>
      <c r="AL384" s="63"/>
      <c r="AM384" s="63"/>
      <c r="AN384" s="63"/>
      <c r="AO384" s="63"/>
      <c r="AP384" s="63"/>
    </row>
    <row r="385" spans="1:42" s="60" customFormat="1" x14ac:dyDescent="0.2">
      <c r="A385" s="5"/>
      <c r="B385" s="5"/>
      <c r="C385" s="144"/>
      <c r="D385" s="65"/>
      <c r="E385" s="5"/>
      <c r="F385" s="190"/>
      <c r="G385" s="242"/>
      <c r="H385" s="139"/>
      <c r="I385" s="139"/>
      <c r="J385" s="139"/>
      <c r="K385" s="63"/>
      <c r="L385" s="63"/>
      <c r="M385" s="63"/>
      <c r="N385" s="63"/>
      <c r="O385" s="63"/>
      <c r="P385" s="63"/>
      <c r="Q385" s="63"/>
      <c r="R385" s="63"/>
      <c r="S385" s="63"/>
      <c r="T385" s="63"/>
      <c r="U385" s="63"/>
      <c r="V385" s="63"/>
      <c r="W385" s="63"/>
      <c r="X385" s="63"/>
      <c r="Y385" s="63"/>
      <c r="Z385" s="63"/>
      <c r="AA385" s="63"/>
      <c r="AB385" s="63"/>
      <c r="AC385" s="63"/>
      <c r="AD385" s="63"/>
      <c r="AE385" s="63"/>
      <c r="AF385" s="63"/>
      <c r="AG385" s="63"/>
      <c r="AH385" s="63"/>
      <c r="AI385" s="63"/>
      <c r="AJ385" s="63"/>
      <c r="AK385" s="63"/>
      <c r="AL385" s="63"/>
      <c r="AM385" s="63"/>
      <c r="AN385" s="63"/>
      <c r="AO385" s="63"/>
      <c r="AP385" s="63"/>
    </row>
    <row r="386" spans="1:42" s="60" customFormat="1" x14ac:dyDescent="0.2">
      <c r="A386" s="5"/>
      <c r="B386" s="5"/>
      <c r="C386" s="144"/>
      <c r="D386" s="65"/>
      <c r="E386" s="5"/>
      <c r="F386" s="190"/>
      <c r="G386" s="242"/>
      <c r="H386" s="139"/>
      <c r="I386" s="139"/>
      <c r="J386" s="139"/>
      <c r="K386" s="63"/>
      <c r="L386" s="63"/>
      <c r="M386" s="63"/>
      <c r="N386" s="63"/>
      <c r="O386" s="63"/>
      <c r="P386" s="63"/>
      <c r="Q386" s="63"/>
      <c r="R386" s="63"/>
      <c r="S386" s="63"/>
      <c r="T386" s="63"/>
      <c r="U386" s="63"/>
      <c r="V386" s="63"/>
      <c r="W386" s="63"/>
      <c r="X386" s="63"/>
      <c r="Y386" s="63"/>
      <c r="Z386" s="63"/>
      <c r="AA386" s="63"/>
      <c r="AB386" s="63"/>
      <c r="AC386" s="63"/>
      <c r="AD386" s="63"/>
      <c r="AE386" s="63"/>
      <c r="AF386" s="63"/>
      <c r="AG386" s="63"/>
      <c r="AH386" s="63"/>
      <c r="AI386" s="63"/>
      <c r="AJ386" s="63"/>
      <c r="AK386" s="63"/>
      <c r="AL386" s="63"/>
      <c r="AM386" s="63"/>
      <c r="AN386" s="63"/>
      <c r="AO386" s="63"/>
      <c r="AP386" s="63"/>
    </row>
    <row r="387" spans="1:42" s="60" customFormat="1" x14ac:dyDescent="0.2">
      <c r="A387" s="5"/>
      <c r="B387" s="5"/>
      <c r="C387" s="144"/>
      <c r="D387" s="65"/>
      <c r="E387" s="5"/>
      <c r="F387" s="190"/>
      <c r="G387" s="242"/>
      <c r="H387" s="139"/>
      <c r="I387" s="139"/>
      <c r="J387" s="139"/>
      <c r="K387" s="63"/>
      <c r="L387" s="63"/>
      <c r="M387" s="63"/>
      <c r="N387" s="63"/>
      <c r="O387" s="63"/>
      <c r="P387" s="63"/>
      <c r="Q387" s="63"/>
      <c r="R387" s="63"/>
      <c r="S387" s="63"/>
      <c r="T387" s="63"/>
      <c r="U387" s="63"/>
      <c r="V387" s="63"/>
      <c r="W387" s="63"/>
      <c r="X387" s="63"/>
      <c r="Y387" s="63"/>
      <c r="Z387" s="63"/>
      <c r="AA387" s="63"/>
      <c r="AB387" s="63"/>
      <c r="AC387" s="63"/>
      <c r="AD387" s="63"/>
      <c r="AE387" s="63"/>
      <c r="AF387" s="63"/>
      <c r="AG387" s="63"/>
      <c r="AH387" s="63"/>
      <c r="AI387" s="63"/>
      <c r="AJ387" s="63"/>
      <c r="AK387" s="63"/>
      <c r="AL387" s="63"/>
      <c r="AM387" s="63"/>
      <c r="AN387" s="63"/>
      <c r="AO387" s="63"/>
      <c r="AP387" s="63"/>
    </row>
    <row r="388" spans="1:42" s="60" customFormat="1" x14ac:dyDescent="0.2">
      <c r="A388" s="5"/>
      <c r="B388" s="5"/>
      <c r="C388" s="144"/>
      <c r="D388" s="65"/>
      <c r="E388" s="5"/>
      <c r="F388" s="190"/>
      <c r="G388" s="242"/>
      <c r="H388" s="139"/>
      <c r="I388" s="139"/>
      <c r="J388" s="139"/>
      <c r="K388" s="63"/>
      <c r="L388" s="63"/>
      <c r="M388" s="63"/>
      <c r="N388" s="63"/>
      <c r="O388" s="63"/>
      <c r="P388" s="63"/>
      <c r="Q388" s="63"/>
      <c r="R388" s="63"/>
      <c r="S388" s="63"/>
      <c r="T388" s="63"/>
      <c r="U388" s="63"/>
      <c r="V388" s="63"/>
      <c r="W388" s="63"/>
      <c r="X388" s="63"/>
      <c r="Y388" s="63"/>
      <c r="Z388" s="63"/>
      <c r="AA388" s="63"/>
      <c r="AB388" s="63"/>
      <c r="AC388" s="63"/>
      <c r="AD388" s="63"/>
      <c r="AE388" s="63"/>
      <c r="AF388" s="63"/>
      <c r="AG388" s="63"/>
      <c r="AH388" s="63"/>
      <c r="AI388" s="63"/>
      <c r="AJ388" s="63"/>
      <c r="AK388" s="63"/>
      <c r="AL388" s="63"/>
      <c r="AM388" s="63"/>
      <c r="AN388" s="63"/>
      <c r="AO388" s="63"/>
      <c r="AP388" s="63"/>
    </row>
    <row r="389" spans="1:42" s="60" customFormat="1" x14ac:dyDescent="0.2">
      <c r="A389" s="5"/>
      <c r="B389" s="5"/>
      <c r="C389" s="144"/>
      <c r="D389" s="65"/>
      <c r="E389" s="5"/>
      <c r="F389" s="190"/>
      <c r="G389" s="242"/>
      <c r="H389" s="139"/>
      <c r="I389" s="139"/>
      <c r="J389" s="139"/>
      <c r="K389" s="63"/>
      <c r="L389" s="63"/>
      <c r="M389" s="63"/>
      <c r="N389" s="63"/>
      <c r="O389" s="63"/>
      <c r="P389" s="63"/>
      <c r="Q389" s="63"/>
      <c r="R389" s="63"/>
      <c r="S389" s="63"/>
      <c r="T389" s="63"/>
      <c r="U389" s="63"/>
      <c r="V389" s="63"/>
      <c r="W389" s="63"/>
      <c r="X389" s="63"/>
      <c r="Y389" s="63"/>
      <c r="Z389" s="63"/>
      <c r="AA389" s="63"/>
      <c r="AB389" s="63"/>
      <c r="AC389" s="63"/>
      <c r="AD389" s="63"/>
      <c r="AE389" s="63"/>
      <c r="AF389" s="63"/>
      <c r="AG389" s="63"/>
      <c r="AH389" s="63"/>
      <c r="AI389" s="63"/>
      <c r="AJ389" s="63"/>
      <c r="AK389" s="63"/>
      <c r="AL389" s="63"/>
      <c r="AM389" s="63"/>
      <c r="AN389" s="63"/>
      <c r="AO389" s="63"/>
      <c r="AP389" s="63"/>
    </row>
    <row r="390" spans="1:42" s="60" customFormat="1" x14ac:dyDescent="0.2">
      <c r="A390" s="5"/>
      <c r="B390" s="5"/>
      <c r="C390" s="144"/>
      <c r="D390" s="65"/>
      <c r="E390" s="5"/>
      <c r="F390" s="190"/>
      <c r="G390" s="242"/>
      <c r="H390" s="139"/>
      <c r="I390" s="139"/>
      <c r="J390" s="139"/>
      <c r="K390" s="63"/>
      <c r="L390" s="63"/>
      <c r="M390" s="63"/>
      <c r="N390" s="63"/>
      <c r="O390" s="63"/>
      <c r="P390" s="63"/>
      <c r="Q390" s="63"/>
      <c r="R390" s="63"/>
      <c r="S390" s="63"/>
      <c r="T390" s="63"/>
      <c r="U390" s="63"/>
      <c r="V390" s="63"/>
      <c r="W390" s="63"/>
      <c r="X390" s="63"/>
      <c r="Y390" s="63"/>
      <c r="Z390" s="63"/>
      <c r="AA390" s="63"/>
      <c r="AB390" s="63"/>
      <c r="AC390" s="63"/>
      <c r="AD390" s="63"/>
      <c r="AE390" s="63"/>
      <c r="AF390" s="63"/>
      <c r="AG390" s="63"/>
      <c r="AH390" s="63"/>
      <c r="AI390" s="63"/>
      <c r="AJ390" s="63"/>
      <c r="AK390" s="63"/>
      <c r="AL390" s="63"/>
      <c r="AM390" s="63"/>
      <c r="AN390" s="63"/>
      <c r="AO390" s="63"/>
      <c r="AP390" s="63"/>
    </row>
    <row r="391" spans="1:42" s="60" customFormat="1" x14ac:dyDescent="0.2">
      <c r="A391" s="5"/>
      <c r="B391" s="5"/>
      <c r="C391" s="144"/>
      <c r="D391" s="65"/>
      <c r="E391" s="5"/>
      <c r="F391" s="190"/>
      <c r="G391" s="242"/>
      <c r="H391" s="139"/>
      <c r="I391" s="139"/>
      <c r="J391" s="139"/>
      <c r="K391" s="63"/>
      <c r="L391" s="63"/>
      <c r="M391" s="63"/>
      <c r="N391" s="63"/>
      <c r="O391" s="63"/>
      <c r="P391" s="63"/>
      <c r="Q391" s="63"/>
      <c r="R391" s="63"/>
      <c r="S391" s="63"/>
      <c r="T391" s="63"/>
      <c r="U391" s="63"/>
      <c r="V391" s="63"/>
      <c r="W391" s="63"/>
      <c r="X391" s="63"/>
      <c r="Y391" s="63"/>
      <c r="Z391" s="63"/>
      <c r="AA391" s="63"/>
      <c r="AB391" s="63"/>
      <c r="AC391" s="63"/>
      <c r="AD391" s="63"/>
      <c r="AE391" s="63"/>
      <c r="AF391" s="63"/>
      <c r="AG391" s="63"/>
      <c r="AH391" s="63"/>
      <c r="AI391" s="63"/>
      <c r="AJ391" s="63"/>
      <c r="AK391" s="63"/>
      <c r="AL391" s="63"/>
      <c r="AM391" s="63"/>
      <c r="AN391" s="63"/>
      <c r="AO391" s="63"/>
      <c r="AP391" s="63"/>
    </row>
    <row r="392" spans="1:42" s="60" customFormat="1" x14ac:dyDescent="0.2">
      <c r="A392" s="5"/>
      <c r="B392" s="5"/>
      <c r="C392" s="144"/>
      <c r="D392" s="65"/>
      <c r="E392" s="5"/>
      <c r="F392" s="190"/>
      <c r="G392" s="242"/>
      <c r="H392" s="139"/>
      <c r="I392" s="139"/>
      <c r="J392" s="139"/>
      <c r="K392" s="63"/>
      <c r="L392" s="63"/>
      <c r="M392" s="63"/>
      <c r="N392" s="63"/>
      <c r="O392" s="63"/>
      <c r="P392" s="63"/>
      <c r="Q392" s="63"/>
      <c r="R392" s="63"/>
      <c r="S392" s="63"/>
      <c r="T392" s="63"/>
      <c r="U392" s="63"/>
      <c r="V392" s="63"/>
      <c r="W392" s="63"/>
      <c r="X392" s="63"/>
      <c r="Y392" s="63"/>
      <c r="Z392" s="63"/>
      <c r="AA392" s="63"/>
      <c r="AB392" s="63"/>
      <c r="AC392" s="63"/>
      <c r="AD392" s="63"/>
      <c r="AE392" s="63"/>
      <c r="AF392" s="63"/>
      <c r="AG392" s="63"/>
      <c r="AH392" s="63"/>
      <c r="AI392" s="63"/>
      <c r="AJ392" s="63"/>
      <c r="AK392" s="63"/>
      <c r="AL392" s="63"/>
      <c r="AM392" s="63"/>
      <c r="AN392" s="63"/>
      <c r="AO392" s="63"/>
      <c r="AP392" s="63"/>
    </row>
    <row r="393" spans="1:42" s="60" customFormat="1" x14ac:dyDescent="0.2">
      <c r="A393" s="5"/>
      <c r="B393" s="5"/>
      <c r="C393" s="144"/>
      <c r="D393" s="65"/>
      <c r="E393" s="5"/>
      <c r="F393" s="190"/>
      <c r="G393" s="242"/>
      <c r="H393" s="139"/>
      <c r="I393" s="139"/>
      <c r="J393" s="139"/>
      <c r="K393" s="63"/>
      <c r="L393" s="63"/>
      <c r="M393" s="63"/>
      <c r="N393" s="63"/>
      <c r="O393" s="63"/>
      <c r="P393" s="63"/>
      <c r="Q393" s="63"/>
      <c r="R393" s="63"/>
      <c r="S393" s="63"/>
      <c r="T393" s="63"/>
      <c r="U393" s="63"/>
      <c r="V393" s="63"/>
      <c r="W393" s="63"/>
      <c r="X393" s="63"/>
      <c r="Y393" s="63"/>
      <c r="Z393" s="63"/>
      <c r="AA393" s="63"/>
      <c r="AB393" s="63"/>
      <c r="AC393" s="63"/>
      <c r="AD393" s="63"/>
      <c r="AE393" s="63"/>
      <c r="AF393" s="63"/>
      <c r="AG393" s="63"/>
      <c r="AH393" s="63"/>
      <c r="AI393" s="63"/>
      <c r="AJ393" s="63"/>
      <c r="AK393" s="63"/>
      <c r="AL393" s="63"/>
      <c r="AM393" s="63"/>
      <c r="AN393" s="63"/>
      <c r="AO393" s="63"/>
      <c r="AP393" s="63"/>
    </row>
    <row r="394" spans="1:42" s="60" customFormat="1" x14ac:dyDescent="0.2">
      <c r="A394" s="5"/>
      <c r="B394" s="5"/>
      <c r="C394" s="144"/>
      <c r="D394" s="65"/>
      <c r="E394" s="5"/>
      <c r="F394" s="190"/>
      <c r="G394" s="242"/>
      <c r="H394" s="139"/>
      <c r="I394" s="139"/>
      <c r="J394" s="139"/>
      <c r="K394" s="63"/>
      <c r="L394" s="63"/>
      <c r="M394" s="63"/>
      <c r="N394" s="63"/>
      <c r="O394" s="63"/>
      <c r="P394" s="63"/>
      <c r="Q394" s="63"/>
      <c r="R394" s="63"/>
      <c r="S394" s="63"/>
      <c r="T394" s="63"/>
      <c r="U394" s="63"/>
      <c r="V394" s="63"/>
      <c r="W394" s="63"/>
      <c r="X394" s="63"/>
      <c r="Y394" s="63"/>
      <c r="Z394" s="63"/>
      <c r="AA394" s="63"/>
      <c r="AB394" s="63"/>
      <c r="AC394" s="63"/>
      <c r="AD394" s="63"/>
      <c r="AE394" s="63"/>
      <c r="AF394" s="63"/>
      <c r="AG394" s="63"/>
      <c r="AH394" s="63"/>
      <c r="AI394" s="63"/>
      <c r="AJ394" s="63"/>
      <c r="AK394" s="63"/>
      <c r="AL394" s="63"/>
      <c r="AM394" s="63"/>
      <c r="AN394" s="63"/>
      <c r="AO394" s="63"/>
      <c r="AP394" s="63"/>
    </row>
    <row r="395" spans="1:42" s="60" customFormat="1" x14ac:dyDescent="0.2">
      <c r="A395" s="5"/>
      <c r="B395" s="5"/>
      <c r="C395" s="144"/>
      <c r="D395" s="65"/>
      <c r="E395" s="5"/>
      <c r="F395" s="190"/>
      <c r="G395" s="242"/>
      <c r="H395" s="139"/>
      <c r="I395" s="139"/>
      <c r="J395" s="139"/>
      <c r="K395" s="63"/>
      <c r="L395" s="63"/>
      <c r="M395" s="63"/>
      <c r="N395" s="63"/>
      <c r="O395" s="63"/>
      <c r="P395" s="63"/>
      <c r="Q395" s="63"/>
      <c r="R395" s="63"/>
      <c r="S395" s="63"/>
      <c r="T395" s="63"/>
      <c r="U395" s="63"/>
      <c r="V395" s="63"/>
      <c r="W395" s="63"/>
      <c r="X395" s="63"/>
      <c r="Y395" s="63"/>
      <c r="Z395" s="63"/>
      <c r="AA395" s="63"/>
      <c r="AB395" s="63"/>
      <c r="AC395" s="63"/>
      <c r="AD395" s="63"/>
      <c r="AE395" s="63"/>
      <c r="AF395" s="63"/>
      <c r="AG395" s="63"/>
      <c r="AH395" s="63"/>
      <c r="AI395" s="63"/>
      <c r="AJ395" s="63"/>
      <c r="AK395" s="63"/>
      <c r="AL395" s="63"/>
      <c r="AM395" s="63"/>
      <c r="AN395" s="63"/>
      <c r="AO395" s="63"/>
      <c r="AP395" s="63"/>
    </row>
    <row r="396" spans="1:42" s="60" customFormat="1" x14ac:dyDescent="0.2">
      <c r="A396" s="5"/>
      <c r="B396" s="5"/>
      <c r="C396" s="144"/>
      <c r="D396" s="65"/>
      <c r="E396" s="5"/>
      <c r="F396" s="190"/>
      <c r="G396" s="242"/>
      <c r="H396" s="139"/>
      <c r="I396" s="139"/>
      <c r="J396" s="139"/>
      <c r="K396" s="63"/>
      <c r="L396" s="63"/>
      <c r="M396" s="63"/>
      <c r="N396" s="63"/>
      <c r="O396" s="63"/>
      <c r="P396" s="63"/>
      <c r="Q396" s="63"/>
      <c r="R396" s="63"/>
      <c r="S396" s="63"/>
      <c r="T396" s="63"/>
      <c r="U396" s="63"/>
      <c r="V396" s="63"/>
      <c r="W396" s="63"/>
      <c r="X396" s="63"/>
      <c r="Y396" s="63"/>
      <c r="Z396" s="63"/>
      <c r="AA396" s="63"/>
      <c r="AB396" s="63"/>
      <c r="AC396" s="63"/>
      <c r="AD396" s="63"/>
      <c r="AE396" s="63"/>
      <c r="AF396" s="63"/>
      <c r="AG396" s="63"/>
      <c r="AH396" s="63"/>
      <c r="AI396" s="63"/>
      <c r="AJ396" s="63"/>
      <c r="AK396" s="63"/>
      <c r="AL396" s="63"/>
      <c r="AM396" s="63"/>
      <c r="AN396" s="63"/>
      <c r="AO396" s="63"/>
      <c r="AP396" s="63"/>
    </row>
    <row r="397" spans="1:42" s="60" customFormat="1" x14ac:dyDescent="0.2">
      <c r="A397" s="5"/>
      <c r="B397" s="5"/>
      <c r="C397" s="144"/>
      <c r="D397" s="65"/>
      <c r="E397" s="5"/>
      <c r="F397" s="190"/>
      <c r="G397" s="242"/>
      <c r="H397" s="139"/>
      <c r="I397" s="139"/>
      <c r="J397" s="139"/>
      <c r="K397" s="63"/>
      <c r="L397" s="63"/>
      <c r="M397" s="63"/>
      <c r="N397" s="63"/>
      <c r="O397" s="63"/>
      <c r="P397" s="63"/>
      <c r="Q397" s="63"/>
      <c r="R397" s="63"/>
      <c r="S397" s="63"/>
      <c r="T397" s="63"/>
      <c r="U397" s="63"/>
      <c r="V397" s="63"/>
      <c r="W397" s="63"/>
      <c r="X397" s="63"/>
      <c r="Y397" s="63"/>
      <c r="Z397" s="63"/>
      <c r="AA397" s="63"/>
      <c r="AB397" s="63"/>
      <c r="AC397" s="63"/>
      <c r="AD397" s="63"/>
      <c r="AE397" s="63"/>
      <c r="AF397" s="63"/>
      <c r="AG397" s="63"/>
      <c r="AH397" s="63"/>
      <c r="AI397" s="63"/>
      <c r="AJ397" s="63"/>
      <c r="AK397" s="63"/>
      <c r="AL397" s="63"/>
      <c r="AM397" s="63"/>
      <c r="AN397" s="63"/>
      <c r="AO397" s="63"/>
      <c r="AP397" s="63"/>
    </row>
    <row r="398" spans="1:42" s="60" customFormat="1" x14ac:dyDescent="0.2">
      <c r="A398" s="5"/>
      <c r="B398" s="5"/>
      <c r="C398" s="144"/>
      <c r="D398" s="65"/>
      <c r="E398" s="5"/>
      <c r="F398" s="190"/>
      <c r="G398" s="242"/>
      <c r="H398" s="139"/>
      <c r="I398" s="139"/>
      <c r="J398" s="139"/>
      <c r="K398" s="63"/>
      <c r="L398" s="63"/>
      <c r="M398" s="63"/>
      <c r="N398" s="63"/>
      <c r="O398" s="63"/>
      <c r="P398" s="63"/>
      <c r="Q398" s="63"/>
      <c r="R398" s="63"/>
      <c r="S398" s="63"/>
      <c r="T398" s="63"/>
      <c r="U398" s="63"/>
      <c r="V398" s="63"/>
      <c r="W398" s="63"/>
      <c r="X398" s="63"/>
      <c r="Y398" s="63"/>
      <c r="Z398" s="63"/>
      <c r="AA398" s="63"/>
      <c r="AB398" s="63"/>
      <c r="AC398" s="63"/>
      <c r="AD398" s="63"/>
      <c r="AE398" s="63"/>
      <c r="AF398" s="63"/>
      <c r="AG398" s="63"/>
      <c r="AH398" s="63"/>
      <c r="AI398" s="63"/>
      <c r="AJ398" s="63"/>
      <c r="AK398" s="63"/>
      <c r="AL398" s="63"/>
      <c r="AM398" s="63"/>
      <c r="AN398" s="63"/>
      <c r="AO398" s="63"/>
      <c r="AP398" s="63"/>
    </row>
    <row r="399" spans="1:42" s="60" customFormat="1" x14ac:dyDescent="0.2">
      <c r="A399" s="5"/>
      <c r="B399" s="5"/>
      <c r="C399" s="144"/>
      <c r="D399" s="65"/>
      <c r="E399" s="5"/>
      <c r="F399" s="190"/>
      <c r="G399" s="242"/>
      <c r="H399" s="139"/>
      <c r="I399" s="139"/>
      <c r="J399" s="139"/>
      <c r="K399" s="63"/>
      <c r="L399" s="63"/>
      <c r="M399" s="63"/>
      <c r="N399" s="63"/>
      <c r="O399" s="63"/>
      <c r="P399" s="63"/>
      <c r="Q399" s="63"/>
      <c r="R399" s="63"/>
      <c r="S399" s="63"/>
      <c r="T399" s="63"/>
      <c r="U399" s="63"/>
      <c r="V399" s="63"/>
      <c r="W399" s="63"/>
      <c r="X399" s="63"/>
      <c r="Y399" s="63"/>
      <c r="Z399" s="63"/>
      <c r="AA399" s="63"/>
      <c r="AB399" s="63"/>
      <c r="AC399" s="63"/>
      <c r="AD399" s="63"/>
      <c r="AE399" s="63"/>
      <c r="AF399" s="63"/>
      <c r="AG399" s="63"/>
      <c r="AH399" s="63"/>
      <c r="AI399" s="63"/>
      <c r="AJ399" s="63"/>
      <c r="AK399" s="63"/>
      <c r="AL399" s="63"/>
      <c r="AM399" s="63"/>
      <c r="AN399" s="63"/>
      <c r="AO399" s="63"/>
      <c r="AP399" s="63"/>
    </row>
    <row r="400" spans="1:42" s="60" customFormat="1" x14ac:dyDescent="0.2">
      <c r="A400" s="5"/>
      <c r="B400" s="5"/>
      <c r="C400" s="144"/>
      <c r="D400" s="65"/>
      <c r="E400" s="5"/>
      <c r="F400" s="190"/>
      <c r="G400" s="242"/>
      <c r="H400" s="139"/>
      <c r="I400" s="139"/>
      <c r="J400" s="139"/>
      <c r="K400" s="63"/>
      <c r="L400" s="63"/>
      <c r="M400" s="63"/>
      <c r="N400" s="63"/>
      <c r="O400" s="63"/>
      <c r="P400" s="63"/>
      <c r="Q400" s="63"/>
      <c r="R400" s="63"/>
      <c r="S400" s="63"/>
      <c r="T400" s="63"/>
      <c r="U400" s="63"/>
      <c r="V400" s="63"/>
      <c r="W400" s="63"/>
      <c r="X400" s="63"/>
      <c r="Y400" s="63"/>
      <c r="Z400" s="63"/>
      <c r="AA400" s="63"/>
      <c r="AB400" s="63"/>
      <c r="AC400" s="63"/>
      <c r="AD400" s="63"/>
      <c r="AE400" s="63"/>
      <c r="AF400" s="63"/>
      <c r="AG400" s="63"/>
      <c r="AH400" s="63"/>
      <c r="AI400" s="63"/>
      <c r="AJ400" s="63"/>
      <c r="AK400" s="63"/>
      <c r="AL400" s="63"/>
      <c r="AM400" s="63"/>
      <c r="AN400" s="63"/>
      <c r="AO400" s="63"/>
      <c r="AP400" s="63"/>
    </row>
    <row r="401" spans="1:42" s="60" customFormat="1" x14ac:dyDescent="0.2">
      <c r="A401" s="5"/>
      <c r="B401" s="5"/>
      <c r="C401" s="144"/>
      <c r="D401" s="65"/>
      <c r="E401" s="5"/>
      <c r="F401" s="190"/>
      <c r="G401" s="242"/>
      <c r="H401" s="139"/>
      <c r="I401" s="139"/>
      <c r="J401" s="139"/>
      <c r="K401" s="63"/>
      <c r="L401" s="63"/>
      <c r="M401" s="63"/>
      <c r="N401" s="63"/>
      <c r="O401" s="63"/>
      <c r="P401" s="63"/>
      <c r="Q401" s="63"/>
      <c r="R401" s="63"/>
      <c r="S401" s="63"/>
      <c r="T401" s="63"/>
      <c r="U401" s="63"/>
      <c r="V401" s="63"/>
      <c r="W401" s="63"/>
      <c r="X401" s="63"/>
      <c r="Y401" s="63"/>
      <c r="Z401" s="63"/>
      <c r="AA401" s="63"/>
      <c r="AB401" s="63"/>
      <c r="AC401" s="63"/>
      <c r="AD401" s="63"/>
      <c r="AE401" s="63"/>
      <c r="AF401" s="63"/>
      <c r="AG401" s="63"/>
      <c r="AH401" s="63"/>
      <c r="AI401" s="63"/>
      <c r="AJ401" s="63"/>
      <c r="AK401" s="63"/>
      <c r="AL401" s="63"/>
      <c r="AM401" s="63"/>
      <c r="AN401" s="63"/>
      <c r="AO401" s="63"/>
      <c r="AP401" s="63"/>
    </row>
    <row r="402" spans="1:42" s="60" customFormat="1" x14ac:dyDescent="0.2">
      <c r="A402" s="5"/>
      <c r="B402" s="5"/>
      <c r="C402" s="144"/>
      <c r="D402" s="65"/>
      <c r="E402" s="5"/>
      <c r="F402" s="190"/>
      <c r="G402" s="242"/>
      <c r="H402" s="139"/>
      <c r="I402" s="139"/>
      <c r="J402" s="139"/>
      <c r="K402" s="63"/>
      <c r="L402" s="63"/>
      <c r="M402" s="63"/>
      <c r="N402" s="63"/>
      <c r="O402" s="63"/>
      <c r="P402" s="63"/>
      <c r="Q402" s="63"/>
      <c r="R402" s="63"/>
      <c r="S402" s="63"/>
      <c r="T402" s="63"/>
      <c r="U402" s="63"/>
      <c r="V402" s="63"/>
      <c r="W402" s="63"/>
      <c r="X402" s="63"/>
      <c r="Y402" s="63"/>
      <c r="Z402" s="63"/>
      <c r="AA402" s="63"/>
      <c r="AB402" s="63"/>
      <c r="AC402" s="63"/>
      <c r="AD402" s="63"/>
      <c r="AE402" s="63"/>
      <c r="AF402" s="63"/>
      <c r="AG402" s="63"/>
      <c r="AH402" s="63"/>
      <c r="AI402" s="63"/>
      <c r="AJ402" s="63"/>
      <c r="AK402" s="63"/>
      <c r="AL402" s="63"/>
      <c r="AM402" s="63"/>
      <c r="AN402" s="63"/>
      <c r="AO402" s="63"/>
      <c r="AP402" s="63"/>
    </row>
    <row r="403" spans="1:42" s="60" customFormat="1" x14ac:dyDescent="0.2">
      <c r="A403" s="5"/>
      <c r="B403" s="5"/>
      <c r="C403" s="144"/>
      <c r="D403" s="65"/>
      <c r="E403" s="5"/>
      <c r="F403" s="190"/>
      <c r="G403" s="242"/>
      <c r="H403" s="139"/>
      <c r="I403" s="139"/>
      <c r="J403" s="139"/>
      <c r="K403" s="63"/>
      <c r="L403" s="63"/>
      <c r="M403" s="63"/>
      <c r="N403" s="63"/>
      <c r="O403" s="63"/>
      <c r="P403" s="63"/>
      <c r="Q403" s="63"/>
      <c r="R403" s="63"/>
      <c r="S403" s="63"/>
      <c r="T403" s="63"/>
      <c r="U403" s="63"/>
      <c r="V403" s="63"/>
      <c r="W403" s="63"/>
      <c r="X403" s="63"/>
      <c r="Y403" s="63"/>
      <c r="Z403" s="63"/>
      <c r="AA403" s="63"/>
      <c r="AB403" s="63"/>
      <c r="AC403" s="63"/>
      <c r="AD403" s="63"/>
      <c r="AE403" s="63"/>
      <c r="AF403" s="63"/>
      <c r="AG403" s="63"/>
      <c r="AH403" s="63"/>
      <c r="AI403" s="63"/>
      <c r="AJ403" s="63"/>
      <c r="AK403" s="63"/>
      <c r="AL403" s="63"/>
      <c r="AM403" s="63"/>
      <c r="AN403" s="63"/>
      <c r="AO403" s="63"/>
      <c r="AP403" s="63"/>
    </row>
    <row r="404" spans="1:42" s="60" customFormat="1" x14ac:dyDescent="0.2">
      <c r="A404" s="5"/>
      <c r="B404" s="5"/>
      <c r="C404" s="144"/>
      <c r="D404" s="65"/>
      <c r="E404" s="5"/>
      <c r="F404" s="190"/>
      <c r="G404" s="242"/>
      <c r="H404" s="139"/>
      <c r="I404" s="139"/>
      <c r="J404" s="139"/>
      <c r="K404" s="63"/>
      <c r="L404" s="63"/>
      <c r="M404" s="63"/>
      <c r="N404" s="63"/>
      <c r="O404" s="63"/>
      <c r="P404" s="63"/>
      <c r="Q404" s="63"/>
      <c r="R404" s="63"/>
      <c r="S404" s="63"/>
      <c r="T404" s="63"/>
      <c r="U404" s="63"/>
      <c r="V404" s="63"/>
      <c r="W404" s="63"/>
      <c r="X404" s="63"/>
      <c r="Y404" s="63"/>
      <c r="Z404" s="63"/>
      <c r="AA404" s="63"/>
      <c r="AB404" s="63"/>
      <c r="AC404" s="63"/>
      <c r="AD404" s="63"/>
      <c r="AE404" s="63"/>
      <c r="AF404" s="63"/>
      <c r="AG404" s="63"/>
      <c r="AH404" s="63"/>
      <c r="AI404" s="63"/>
      <c r="AJ404" s="63"/>
      <c r="AK404" s="63"/>
      <c r="AL404" s="63"/>
      <c r="AM404" s="63"/>
      <c r="AN404" s="63"/>
      <c r="AO404" s="63"/>
      <c r="AP404" s="63"/>
    </row>
    <row r="405" spans="1:42" s="60" customFormat="1" x14ac:dyDescent="0.2">
      <c r="A405" s="5"/>
      <c r="B405" s="5"/>
      <c r="C405" s="144"/>
      <c r="D405" s="65"/>
      <c r="E405" s="5"/>
      <c r="F405" s="190"/>
      <c r="G405" s="242"/>
      <c r="H405" s="139"/>
      <c r="I405" s="139"/>
      <c r="J405" s="139"/>
      <c r="K405" s="63"/>
      <c r="L405" s="63"/>
      <c r="M405" s="63"/>
      <c r="N405" s="63"/>
      <c r="O405" s="63"/>
      <c r="P405" s="63"/>
      <c r="Q405" s="63"/>
      <c r="R405" s="63"/>
      <c r="S405" s="63"/>
      <c r="T405" s="63"/>
      <c r="U405" s="63"/>
      <c r="V405" s="63"/>
      <c r="W405" s="63"/>
      <c r="X405" s="63"/>
      <c r="Y405" s="63"/>
      <c r="Z405" s="63"/>
      <c r="AA405" s="63"/>
      <c r="AB405" s="63"/>
      <c r="AC405" s="63"/>
      <c r="AD405" s="63"/>
      <c r="AE405" s="63"/>
      <c r="AF405" s="63"/>
      <c r="AG405" s="63"/>
      <c r="AH405" s="63"/>
      <c r="AI405" s="63"/>
      <c r="AJ405" s="63"/>
      <c r="AK405" s="63"/>
      <c r="AL405" s="63"/>
      <c r="AM405" s="63"/>
      <c r="AN405" s="63"/>
      <c r="AO405" s="63"/>
      <c r="AP405" s="63"/>
    </row>
    <row r="406" spans="1:42" s="60" customFormat="1" x14ac:dyDescent="0.2">
      <c r="A406" s="5"/>
      <c r="B406" s="5"/>
      <c r="C406" s="144"/>
      <c r="D406" s="65"/>
      <c r="E406" s="5"/>
      <c r="F406" s="190"/>
      <c r="G406" s="242"/>
      <c r="H406" s="139"/>
      <c r="I406" s="139"/>
      <c r="J406" s="139"/>
      <c r="K406" s="63"/>
      <c r="L406" s="63"/>
      <c r="M406" s="63"/>
      <c r="N406" s="63"/>
      <c r="O406" s="63"/>
      <c r="P406" s="63"/>
      <c r="Q406" s="63"/>
      <c r="R406" s="63"/>
      <c r="S406" s="63"/>
      <c r="T406" s="63"/>
      <c r="U406" s="63"/>
      <c r="V406" s="63"/>
      <c r="W406" s="63"/>
      <c r="X406" s="63"/>
      <c r="Y406" s="63"/>
      <c r="Z406" s="63"/>
      <c r="AA406" s="63"/>
      <c r="AB406" s="63"/>
      <c r="AC406" s="63"/>
      <c r="AD406" s="63"/>
      <c r="AE406" s="63"/>
      <c r="AF406" s="63"/>
      <c r="AG406" s="63"/>
      <c r="AH406" s="63"/>
      <c r="AI406" s="63"/>
      <c r="AJ406" s="63"/>
      <c r="AK406" s="63"/>
      <c r="AL406" s="63"/>
      <c r="AM406" s="63"/>
      <c r="AN406" s="63"/>
      <c r="AO406" s="63"/>
      <c r="AP406" s="63"/>
    </row>
    <row r="407" spans="1:42" s="60" customFormat="1" x14ac:dyDescent="0.2">
      <c r="A407" s="5"/>
      <c r="B407" s="5"/>
      <c r="C407" s="144"/>
      <c r="D407" s="65"/>
      <c r="E407" s="5"/>
      <c r="F407" s="190"/>
      <c r="G407" s="242"/>
      <c r="H407" s="139"/>
      <c r="I407" s="139"/>
      <c r="J407" s="139"/>
      <c r="K407" s="63"/>
      <c r="L407" s="63"/>
      <c r="M407" s="63"/>
      <c r="N407" s="63"/>
      <c r="O407" s="63"/>
      <c r="P407" s="63"/>
      <c r="Q407" s="63"/>
      <c r="R407" s="63"/>
      <c r="S407" s="63"/>
      <c r="T407" s="63"/>
      <c r="U407" s="63"/>
      <c r="V407" s="63"/>
      <c r="W407" s="63"/>
      <c r="X407" s="63"/>
      <c r="Y407" s="63"/>
      <c r="Z407" s="63"/>
      <c r="AA407" s="63"/>
      <c r="AB407" s="63"/>
      <c r="AC407" s="63"/>
      <c r="AD407" s="63"/>
      <c r="AE407" s="63"/>
      <c r="AF407" s="63"/>
      <c r="AG407" s="63"/>
      <c r="AH407" s="63"/>
      <c r="AI407" s="63"/>
      <c r="AJ407" s="63"/>
      <c r="AK407" s="63"/>
      <c r="AL407" s="63"/>
      <c r="AM407" s="63"/>
      <c r="AN407" s="63"/>
      <c r="AO407" s="63"/>
      <c r="AP407" s="63"/>
    </row>
    <row r="408" spans="1:42" s="60" customFormat="1" x14ac:dyDescent="0.2">
      <c r="A408" s="5"/>
      <c r="B408" s="5"/>
      <c r="C408" s="144"/>
      <c r="D408" s="65"/>
      <c r="E408" s="5"/>
      <c r="F408" s="190"/>
      <c r="G408" s="242"/>
      <c r="H408" s="139"/>
      <c r="I408" s="139"/>
      <c r="J408" s="139"/>
      <c r="K408" s="63"/>
      <c r="L408" s="63"/>
      <c r="M408" s="63"/>
      <c r="N408" s="63"/>
      <c r="O408" s="63"/>
      <c r="P408" s="63"/>
      <c r="Q408" s="63"/>
      <c r="R408" s="63"/>
      <c r="S408" s="63"/>
      <c r="T408" s="63"/>
      <c r="U408" s="63"/>
      <c r="V408" s="63"/>
      <c r="W408" s="63"/>
      <c r="X408" s="63"/>
      <c r="Y408" s="63"/>
      <c r="Z408" s="63"/>
      <c r="AA408" s="63"/>
      <c r="AB408" s="63"/>
      <c r="AC408" s="63"/>
      <c r="AD408" s="63"/>
      <c r="AE408" s="63"/>
      <c r="AF408" s="63"/>
      <c r="AG408" s="63"/>
      <c r="AH408" s="63"/>
      <c r="AI408" s="63"/>
      <c r="AJ408" s="63"/>
      <c r="AK408" s="63"/>
      <c r="AL408" s="63"/>
      <c r="AM408" s="63"/>
      <c r="AN408" s="63"/>
      <c r="AO408" s="63"/>
      <c r="AP408" s="63"/>
    </row>
    <row r="409" spans="1:42" s="60" customFormat="1" x14ac:dyDescent="0.2">
      <c r="A409" s="5"/>
      <c r="B409" s="5"/>
      <c r="C409" s="144"/>
      <c r="D409" s="65"/>
      <c r="E409" s="5"/>
      <c r="F409" s="190"/>
      <c r="G409" s="242"/>
      <c r="H409" s="139"/>
      <c r="I409" s="139"/>
      <c r="J409" s="139"/>
      <c r="K409" s="63"/>
      <c r="L409" s="63"/>
      <c r="M409" s="63"/>
      <c r="N409" s="63"/>
      <c r="O409" s="63"/>
      <c r="P409" s="63"/>
      <c r="Q409" s="63"/>
      <c r="R409" s="63"/>
      <c r="S409" s="63"/>
      <c r="T409" s="63"/>
      <c r="U409" s="63"/>
      <c r="V409" s="63"/>
      <c r="W409" s="63"/>
      <c r="X409" s="63"/>
      <c r="Y409" s="63"/>
      <c r="Z409" s="63"/>
      <c r="AA409" s="63"/>
      <c r="AB409" s="63"/>
      <c r="AC409" s="63"/>
      <c r="AD409" s="63"/>
      <c r="AE409" s="63"/>
      <c r="AF409" s="63"/>
      <c r="AG409" s="63"/>
      <c r="AH409" s="63"/>
      <c r="AI409" s="63"/>
      <c r="AJ409" s="63"/>
      <c r="AK409" s="63"/>
      <c r="AL409" s="63"/>
      <c r="AM409" s="63"/>
      <c r="AN409" s="63"/>
      <c r="AO409" s="63"/>
      <c r="AP409" s="63"/>
    </row>
    <row r="410" spans="1:42" s="60" customFormat="1" x14ac:dyDescent="0.2">
      <c r="A410" s="5"/>
      <c r="B410" s="5"/>
      <c r="C410" s="144"/>
      <c r="D410" s="65"/>
      <c r="E410" s="5"/>
      <c r="F410" s="190"/>
      <c r="G410" s="242"/>
      <c r="H410" s="139"/>
      <c r="I410" s="139"/>
      <c r="J410" s="139"/>
      <c r="K410" s="63"/>
      <c r="L410" s="63"/>
      <c r="M410" s="63"/>
      <c r="N410" s="63"/>
      <c r="O410" s="63"/>
      <c r="P410" s="63"/>
      <c r="Q410" s="63"/>
      <c r="R410" s="63"/>
      <c r="S410" s="63"/>
      <c r="T410" s="63"/>
      <c r="U410" s="63"/>
      <c r="V410" s="63"/>
      <c r="W410" s="63"/>
      <c r="X410" s="63"/>
      <c r="Y410" s="63"/>
      <c r="Z410" s="63"/>
      <c r="AA410" s="63"/>
      <c r="AB410" s="63"/>
      <c r="AC410" s="63"/>
      <c r="AD410" s="63"/>
      <c r="AE410" s="63"/>
      <c r="AF410" s="63"/>
      <c r="AG410" s="63"/>
      <c r="AH410" s="63"/>
      <c r="AI410" s="63"/>
      <c r="AJ410" s="63"/>
      <c r="AK410" s="63"/>
      <c r="AL410" s="63"/>
      <c r="AM410" s="63"/>
      <c r="AN410" s="63"/>
      <c r="AO410" s="63"/>
      <c r="AP410" s="63"/>
    </row>
    <row r="411" spans="1:42" s="60" customFormat="1" x14ac:dyDescent="0.2">
      <c r="A411" s="5"/>
      <c r="B411" s="5"/>
      <c r="C411" s="144"/>
      <c r="D411" s="65"/>
      <c r="E411" s="5"/>
      <c r="F411" s="190"/>
      <c r="G411" s="242"/>
      <c r="H411" s="139"/>
      <c r="I411" s="139"/>
      <c r="J411" s="139"/>
      <c r="K411" s="63"/>
      <c r="L411" s="63"/>
      <c r="M411" s="63"/>
      <c r="N411" s="63"/>
      <c r="O411" s="63"/>
      <c r="P411" s="63"/>
      <c r="Q411" s="63"/>
      <c r="R411" s="63"/>
      <c r="S411" s="63"/>
      <c r="T411" s="63"/>
      <c r="U411" s="63"/>
      <c r="V411" s="63"/>
      <c r="W411" s="63"/>
      <c r="X411" s="63"/>
      <c r="Y411" s="63"/>
      <c r="Z411" s="63"/>
      <c r="AA411" s="63"/>
      <c r="AB411" s="63"/>
      <c r="AC411" s="63"/>
      <c r="AD411" s="63"/>
      <c r="AE411" s="63"/>
      <c r="AF411" s="63"/>
      <c r="AG411" s="63"/>
      <c r="AH411" s="63"/>
      <c r="AI411" s="63"/>
      <c r="AJ411" s="63"/>
      <c r="AK411" s="63"/>
      <c r="AL411" s="63"/>
      <c r="AM411" s="63"/>
      <c r="AN411" s="63"/>
      <c r="AO411" s="63"/>
      <c r="AP411" s="63"/>
    </row>
    <row r="412" spans="1:42" s="60" customFormat="1" x14ac:dyDescent="0.2">
      <c r="A412" s="5"/>
      <c r="B412" s="5"/>
      <c r="C412" s="144"/>
      <c r="D412" s="65"/>
      <c r="E412" s="5"/>
      <c r="F412" s="190"/>
      <c r="G412" s="242"/>
      <c r="H412" s="139"/>
      <c r="I412" s="139"/>
      <c r="J412" s="139"/>
      <c r="K412" s="63"/>
      <c r="L412" s="63"/>
      <c r="M412" s="63"/>
      <c r="N412" s="63"/>
      <c r="O412" s="63"/>
      <c r="P412" s="63"/>
      <c r="Q412" s="63"/>
      <c r="R412" s="63"/>
      <c r="S412" s="63"/>
      <c r="T412" s="63"/>
      <c r="U412" s="63"/>
      <c r="V412" s="63"/>
      <c r="W412" s="63"/>
      <c r="X412" s="63"/>
      <c r="Y412" s="63"/>
      <c r="Z412" s="63"/>
      <c r="AA412" s="63"/>
      <c r="AB412" s="63"/>
      <c r="AC412" s="63"/>
      <c r="AD412" s="63"/>
      <c r="AE412" s="63"/>
      <c r="AF412" s="63"/>
      <c r="AG412" s="63"/>
      <c r="AH412" s="63"/>
      <c r="AI412" s="63"/>
      <c r="AJ412" s="63"/>
      <c r="AK412" s="63"/>
      <c r="AL412" s="63"/>
      <c r="AM412" s="63"/>
      <c r="AN412" s="63"/>
      <c r="AO412" s="63"/>
      <c r="AP412" s="63"/>
    </row>
    <row r="413" spans="1:42" s="60" customFormat="1" x14ac:dyDescent="0.2">
      <c r="A413" s="5"/>
      <c r="B413" s="5"/>
      <c r="C413" s="144"/>
      <c r="D413" s="65"/>
      <c r="E413" s="5"/>
      <c r="F413" s="190"/>
      <c r="G413" s="242"/>
      <c r="H413" s="139"/>
      <c r="I413" s="139"/>
      <c r="J413" s="139"/>
      <c r="K413" s="63"/>
      <c r="L413" s="63"/>
      <c r="M413" s="63"/>
      <c r="N413" s="63"/>
      <c r="O413" s="63"/>
      <c r="P413" s="63"/>
      <c r="Q413" s="63"/>
      <c r="R413" s="63"/>
      <c r="S413" s="63"/>
      <c r="T413" s="63"/>
      <c r="U413" s="63"/>
      <c r="V413" s="63"/>
      <c r="W413" s="63"/>
      <c r="X413" s="63"/>
      <c r="Y413" s="63"/>
      <c r="Z413" s="63"/>
      <c r="AA413" s="63"/>
      <c r="AB413" s="63"/>
      <c r="AC413" s="63"/>
      <c r="AD413" s="63"/>
      <c r="AE413" s="63"/>
      <c r="AF413" s="63"/>
      <c r="AG413" s="63"/>
      <c r="AH413" s="63"/>
      <c r="AI413" s="63"/>
      <c r="AJ413" s="63"/>
      <c r="AK413" s="63"/>
      <c r="AL413" s="63"/>
      <c r="AM413" s="63"/>
      <c r="AN413" s="63"/>
      <c r="AO413" s="63"/>
      <c r="AP413" s="63"/>
    </row>
    <row r="414" spans="1:42" s="60" customFormat="1" x14ac:dyDescent="0.2">
      <c r="A414" s="5"/>
      <c r="B414" s="5"/>
      <c r="C414" s="144"/>
      <c r="D414" s="65"/>
      <c r="E414" s="5"/>
      <c r="F414" s="190"/>
      <c r="G414" s="242"/>
      <c r="H414" s="139"/>
      <c r="I414" s="139"/>
      <c r="J414" s="139"/>
      <c r="K414" s="63"/>
      <c r="L414" s="63"/>
      <c r="M414" s="63"/>
      <c r="N414" s="63"/>
      <c r="O414" s="63"/>
      <c r="P414" s="63"/>
      <c r="Q414" s="63"/>
      <c r="R414" s="63"/>
      <c r="S414" s="63"/>
      <c r="T414" s="63"/>
      <c r="U414" s="63"/>
      <c r="V414" s="63"/>
      <c r="W414" s="63"/>
      <c r="X414" s="63"/>
      <c r="Y414" s="63"/>
      <c r="Z414" s="63"/>
      <c r="AA414" s="63"/>
      <c r="AB414" s="63"/>
      <c r="AC414" s="63"/>
      <c r="AD414" s="63"/>
      <c r="AE414" s="63"/>
      <c r="AF414" s="63"/>
      <c r="AG414" s="63"/>
      <c r="AH414" s="63"/>
      <c r="AI414" s="63"/>
      <c r="AJ414" s="63"/>
      <c r="AK414" s="63"/>
      <c r="AL414" s="63"/>
      <c r="AM414" s="63"/>
      <c r="AN414" s="63"/>
      <c r="AO414" s="63"/>
      <c r="AP414" s="63"/>
    </row>
    <row r="415" spans="1:42" s="60" customFormat="1" x14ac:dyDescent="0.2">
      <c r="A415" s="5"/>
      <c r="B415" s="5"/>
      <c r="C415" s="144"/>
      <c r="D415" s="65"/>
      <c r="E415" s="5"/>
      <c r="F415" s="190"/>
      <c r="G415" s="242"/>
      <c r="H415" s="139"/>
      <c r="I415" s="139"/>
      <c r="J415" s="139"/>
      <c r="K415" s="63"/>
      <c r="L415" s="63"/>
      <c r="M415" s="63"/>
      <c r="N415" s="63"/>
      <c r="O415" s="63"/>
      <c r="P415" s="63"/>
      <c r="Q415" s="63"/>
      <c r="R415" s="63"/>
      <c r="S415" s="63"/>
      <c r="T415" s="63"/>
      <c r="U415" s="63"/>
      <c r="V415" s="63"/>
      <c r="W415" s="63"/>
      <c r="X415" s="63"/>
      <c r="Y415" s="63"/>
      <c r="Z415" s="63"/>
      <c r="AA415" s="63"/>
      <c r="AB415" s="63"/>
      <c r="AC415" s="63"/>
      <c r="AD415" s="63"/>
      <c r="AE415" s="63"/>
      <c r="AF415" s="63"/>
      <c r="AG415" s="63"/>
      <c r="AH415" s="63"/>
      <c r="AI415" s="63"/>
      <c r="AJ415" s="63"/>
      <c r="AK415" s="63"/>
      <c r="AL415" s="63"/>
      <c r="AM415" s="63"/>
      <c r="AN415" s="63"/>
      <c r="AO415" s="63"/>
      <c r="AP415" s="63"/>
    </row>
    <row r="416" spans="1:42" s="60" customFormat="1" x14ac:dyDescent="0.2">
      <c r="A416" s="5"/>
      <c r="B416" s="5"/>
      <c r="C416" s="144"/>
      <c r="D416" s="65"/>
      <c r="E416" s="5"/>
      <c r="F416" s="190"/>
      <c r="G416" s="242"/>
      <c r="H416" s="139"/>
      <c r="I416" s="139"/>
      <c r="J416" s="139"/>
      <c r="K416" s="63"/>
      <c r="L416" s="63"/>
      <c r="M416" s="63"/>
      <c r="N416" s="63"/>
      <c r="O416" s="63"/>
      <c r="P416" s="63"/>
      <c r="Q416" s="63"/>
      <c r="R416" s="63"/>
      <c r="S416" s="63"/>
      <c r="T416" s="63"/>
      <c r="U416" s="63"/>
      <c r="V416" s="63"/>
      <c r="W416" s="63"/>
      <c r="X416" s="63"/>
      <c r="Y416" s="63"/>
      <c r="Z416" s="63"/>
      <c r="AA416" s="63"/>
      <c r="AB416" s="63"/>
      <c r="AC416" s="63"/>
      <c r="AD416" s="63"/>
      <c r="AE416" s="63"/>
      <c r="AF416" s="63"/>
      <c r="AG416" s="63"/>
      <c r="AH416" s="63"/>
      <c r="AI416" s="63"/>
      <c r="AJ416" s="63"/>
      <c r="AK416" s="63"/>
      <c r="AL416" s="63"/>
      <c r="AM416" s="63"/>
      <c r="AN416" s="63"/>
      <c r="AO416" s="63"/>
      <c r="AP416" s="63"/>
    </row>
    <row r="417" spans="1:42" s="60" customFormat="1" x14ac:dyDescent="0.2">
      <c r="A417" s="5"/>
      <c r="B417" s="5"/>
      <c r="C417" s="144"/>
      <c r="D417" s="65"/>
      <c r="E417" s="5"/>
      <c r="F417" s="190"/>
      <c r="G417" s="242"/>
      <c r="H417" s="139"/>
      <c r="I417" s="139"/>
      <c r="J417" s="139"/>
      <c r="K417" s="63"/>
      <c r="L417" s="63"/>
      <c r="M417" s="63"/>
      <c r="N417" s="63"/>
      <c r="O417" s="63"/>
      <c r="P417" s="63"/>
      <c r="Q417" s="63"/>
      <c r="R417" s="63"/>
      <c r="S417" s="63"/>
      <c r="T417" s="63"/>
      <c r="U417" s="63"/>
      <c r="V417" s="63"/>
      <c r="W417" s="63"/>
      <c r="X417" s="63"/>
      <c r="Y417" s="63"/>
      <c r="Z417" s="63"/>
      <c r="AA417" s="63"/>
      <c r="AB417" s="63"/>
      <c r="AC417" s="63"/>
      <c r="AD417" s="63"/>
      <c r="AE417" s="63"/>
      <c r="AF417" s="63"/>
      <c r="AG417" s="63"/>
      <c r="AH417" s="63"/>
      <c r="AI417" s="63"/>
      <c r="AJ417" s="63"/>
      <c r="AK417" s="63"/>
      <c r="AL417" s="63"/>
      <c r="AM417" s="63"/>
      <c r="AN417" s="63"/>
      <c r="AO417" s="63"/>
      <c r="AP417" s="63"/>
    </row>
    <row r="418" spans="1:42" s="60" customFormat="1" x14ac:dyDescent="0.2">
      <c r="A418" s="5"/>
      <c r="B418" s="5"/>
      <c r="C418" s="144"/>
      <c r="D418" s="65"/>
      <c r="E418" s="5"/>
      <c r="F418" s="190"/>
      <c r="G418" s="242"/>
      <c r="H418" s="139"/>
      <c r="I418" s="139"/>
      <c r="J418" s="139"/>
      <c r="K418" s="63"/>
      <c r="L418" s="63"/>
      <c r="M418" s="63"/>
      <c r="N418" s="63"/>
      <c r="O418" s="63"/>
      <c r="P418" s="63"/>
      <c r="Q418" s="63"/>
      <c r="R418" s="63"/>
      <c r="S418" s="63"/>
      <c r="T418" s="63"/>
      <c r="U418" s="63"/>
      <c r="V418" s="63"/>
      <c r="W418" s="63"/>
      <c r="X418" s="63"/>
      <c r="Y418" s="63"/>
      <c r="Z418" s="63"/>
      <c r="AA418" s="63"/>
      <c r="AB418" s="63"/>
      <c r="AC418" s="63"/>
      <c r="AD418" s="63"/>
      <c r="AE418" s="63"/>
      <c r="AF418" s="63"/>
      <c r="AG418" s="63"/>
      <c r="AH418" s="63"/>
      <c r="AI418" s="63"/>
      <c r="AJ418" s="63"/>
      <c r="AK418" s="63"/>
      <c r="AL418" s="63"/>
      <c r="AM418" s="63"/>
      <c r="AN418" s="63"/>
      <c r="AO418" s="63"/>
      <c r="AP418" s="63"/>
    </row>
    <row r="419" spans="1:42" s="60" customFormat="1" x14ac:dyDescent="0.2">
      <c r="A419" s="5"/>
      <c r="B419" s="5"/>
      <c r="C419" s="144"/>
      <c r="D419" s="65"/>
      <c r="E419" s="5"/>
      <c r="F419" s="190"/>
      <c r="G419" s="242"/>
      <c r="H419" s="139"/>
      <c r="I419" s="139"/>
      <c r="J419" s="139"/>
      <c r="K419" s="63"/>
      <c r="L419" s="63"/>
      <c r="M419" s="63"/>
      <c r="N419" s="63"/>
      <c r="O419" s="63"/>
      <c r="P419" s="63"/>
      <c r="Q419" s="63"/>
      <c r="R419" s="63"/>
      <c r="S419" s="63"/>
      <c r="T419" s="63"/>
      <c r="U419" s="63"/>
      <c r="V419" s="63"/>
      <c r="W419" s="63"/>
      <c r="X419" s="63"/>
      <c r="Y419" s="63"/>
      <c r="Z419" s="63"/>
      <c r="AA419" s="63"/>
      <c r="AB419" s="63"/>
      <c r="AC419" s="63"/>
      <c r="AD419" s="63"/>
      <c r="AE419" s="63"/>
      <c r="AF419" s="63"/>
      <c r="AG419" s="63"/>
      <c r="AH419" s="63"/>
      <c r="AI419" s="63"/>
      <c r="AJ419" s="63"/>
      <c r="AK419" s="63"/>
      <c r="AL419" s="63"/>
      <c r="AM419" s="63"/>
      <c r="AN419" s="63"/>
      <c r="AO419" s="63"/>
      <c r="AP419" s="63"/>
    </row>
    <row r="420" spans="1:42" s="60" customFormat="1" x14ac:dyDescent="0.2">
      <c r="A420" s="5"/>
      <c r="B420" s="5"/>
      <c r="C420" s="144"/>
      <c r="D420" s="65"/>
      <c r="E420" s="5"/>
      <c r="F420" s="190"/>
      <c r="G420" s="242"/>
      <c r="H420" s="139"/>
      <c r="I420" s="139"/>
      <c r="J420" s="139"/>
      <c r="K420" s="63"/>
      <c r="L420" s="63"/>
      <c r="M420" s="63"/>
      <c r="N420" s="63"/>
      <c r="O420" s="63"/>
      <c r="P420" s="63"/>
      <c r="Q420" s="63"/>
      <c r="R420" s="63"/>
      <c r="S420" s="63"/>
      <c r="T420" s="63"/>
      <c r="U420" s="63"/>
      <c r="V420" s="63"/>
      <c r="W420" s="63"/>
      <c r="X420" s="63"/>
      <c r="Y420" s="63"/>
      <c r="Z420" s="63"/>
      <c r="AA420" s="63"/>
      <c r="AB420" s="63"/>
      <c r="AC420" s="63"/>
      <c r="AD420" s="63"/>
      <c r="AE420" s="63"/>
      <c r="AF420" s="63"/>
      <c r="AG420" s="63"/>
      <c r="AH420" s="63"/>
      <c r="AI420" s="63"/>
      <c r="AJ420" s="63"/>
      <c r="AK420" s="63"/>
      <c r="AL420" s="63"/>
      <c r="AM420" s="63"/>
      <c r="AN420" s="63"/>
      <c r="AO420" s="63"/>
      <c r="AP420" s="63"/>
    </row>
    <row r="421" spans="1:42" s="60" customFormat="1" x14ac:dyDescent="0.2">
      <c r="A421" s="5"/>
      <c r="B421" s="5"/>
      <c r="C421" s="144"/>
      <c r="D421" s="65"/>
      <c r="E421" s="5"/>
      <c r="F421" s="190"/>
      <c r="G421" s="242"/>
      <c r="H421" s="139"/>
      <c r="I421" s="139"/>
      <c r="J421" s="139"/>
      <c r="K421" s="63"/>
      <c r="L421" s="63"/>
      <c r="M421" s="63"/>
      <c r="N421" s="63"/>
      <c r="O421" s="63"/>
      <c r="P421" s="63"/>
      <c r="Q421" s="63"/>
      <c r="R421" s="63"/>
      <c r="S421" s="63"/>
      <c r="T421" s="63"/>
      <c r="U421" s="63"/>
      <c r="V421" s="63"/>
      <c r="W421" s="63"/>
      <c r="X421" s="63"/>
      <c r="Y421" s="63"/>
      <c r="Z421" s="63"/>
      <c r="AA421" s="63"/>
      <c r="AB421" s="63"/>
      <c r="AC421" s="63"/>
      <c r="AD421" s="63"/>
      <c r="AE421" s="63"/>
      <c r="AF421" s="63"/>
      <c r="AG421" s="63"/>
      <c r="AH421" s="63"/>
      <c r="AI421" s="63"/>
      <c r="AJ421" s="63"/>
      <c r="AK421" s="63"/>
      <c r="AL421" s="63"/>
      <c r="AM421" s="63"/>
      <c r="AN421" s="63"/>
      <c r="AO421" s="63"/>
      <c r="AP421" s="63"/>
    </row>
    <row r="422" spans="1:42" s="60" customFormat="1" x14ac:dyDescent="0.2">
      <c r="A422" s="5"/>
      <c r="B422" s="5"/>
      <c r="C422" s="144"/>
      <c r="D422" s="65"/>
      <c r="E422" s="5"/>
      <c r="F422" s="190"/>
      <c r="G422" s="242"/>
      <c r="H422" s="139"/>
      <c r="I422" s="139"/>
      <c r="J422" s="139"/>
      <c r="K422" s="63"/>
      <c r="L422" s="63"/>
      <c r="M422" s="63"/>
      <c r="N422" s="63"/>
      <c r="O422" s="63"/>
      <c r="P422" s="63"/>
      <c r="Q422" s="63"/>
      <c r="R422" s="63"/>
      <c r="S422" s="63"/>
      <c r="T422" s="63"/>
      <c r="U422" s="63"/>
      <c r="V422" s="63"/>
      <c r="W422" s="63"/>
      <c r="X422" s="63"/>
      <c r="Y422" s="63"/>
      <c r="Z422" s="63"/>
      <c r="AA422" s="63"/>
      <c r="AB422" s="63"/>
      <c r="AC422" s="63"/>
      <c r="AD422" s="63"/>
      <c r="AE422" s="63"/>
      <c r="AF422" s="63"/>
      <c r="AG422" s="63"/>
      <c r="AH422" s="63"/>
      <c r="AI422" s="63"/>
      <c r="AJ422" s="63"/>
      <c r="AK422" s="63"/>
      <c r="AL422" s="63"/>
      <c r="AM422" s="63"/>
      <c r="AN422" s="63"/>
      <c r="AO422" s="63"/>
      <c r="AP422" s="63"/>
    </row>
    <row r="423" spans="1:42" s="60" customFormat="1" x14ac:dyDescent="0.2">
      <c r="A423" s="5"/>
      <c r="B423" s="5"/>
      <c r="C423" s="144"/>
      <c r="D423" s="65"/>
      <c r="E423" s="5"/>
      <c r="F423" s="190"/>
      <c r="G423" s="242"/>
      <c r="H423" s="139"/>
      <c r="I423" s="139"/>
      <c r="J423" s="139"/>
      <c r="K423" s="63"/>
      <c r="L423" s="63"/>
      <c r="M423" s="63"/>
      <c r="N423" s="63"/>
      <c r="O423" s="63"/>
      <c r="P423" s="63"/>
      <c r="Q423" s="63"/>
      <c r="R423" s="63"/>
      <c r="S423" s="63"/>
      <c r="T423" s="63"/>
      <c r="U423" s="63"/>
      <c r="V423" s="63"/>
      <c r="W423" s="63"/>
      <c r="X423" s="63"/>
      <c r="Y423" s="63"/>
      <c r="Z423" s="63"/>
      <c r="AA423" s="63"/>
      <c r="AB423" s="63"/>
      <c r="AC423" s="63"/>
      <c r="AD423" s="63"/>
      <c r="AE423" s="63"/>
      <c r="AF423" s="63"/>
      <c r="AG423" s="63"/>
      <c r="AH423" s="63"/>
      <c r="AI423" s="63"/>
      <c r="AJ423" s="63"/>
      <c r="AK423" s="63"/>
      <c r="AL423" s="63"/>
      <c r="AM423" s="63"/>
      <c r="AN423" s="63"/>
      <c r="AO423" s="63"/>
      <c r="AP423" s="63"/>
    </row>
    <row r="424" spans="1:42" s="60" customFormat="1" x14ac:dyDescent="0.2">
      <c r="A424" s="5"/>
      <c r="B424" s="5"/>
      <c r="C424" s="144"/>
      <c r="D424" s="65"/>
      <c r="E424" s="5"/>
      <c r="F424" s="190"/>
      <c r="G424" s="242"/>
      <c r="H424" s="139"/>
      <c r="I424" s="139"/>
      <c r="J424" s="139"/>
      <c r="K424" s="63"/>
      <c r="L424" s="63"/>
      <c r="M424" s="63"/>
      <c r="N424" s="63"/>
      <c r="O424" s="63"/>
      <c r="P424" s="63"/>
      <c r="Q424" s="63"/>
      <c r="R424" s="63"/>
      <c r="S424" s="63"/>
      <c r="T424" s="63"/>
      <c r="U424" s="63"/>
      <c r="V424" s="63"/>
      <c r="W424" s="63"/>
      <c r="X424" s="63"/>
      <c r="Y424" s="63"/>
      <c r="Z424" s="63"/>
      <c r="AA424" s="63"/>
      <c r="AB424" s="63"/>
      <c r="AC424" s="63"/>
      <c r="AD424" s="63"/>
      <c r="AE424" s="63"/>
      <c r="AF424" s="63"/>
      <c r="AG424" s="63"/>
      <c r="AH424" s="63"/>
      <c r="AI424" s="63"/>
      <c r="AJ424" s="63"/>
      <c r="AK424" s="63"/>
      <c r="AL424" s="63"/>
      <c r="AM424" s="63"/>
      <c r="AN424" s="63"/>
      <c r="AO424" s="63"/>
      <c r="AP424" s="63"/>
    </row>
    <row r="425" spans="1:42" s="60" customFormat="1" x14ac:dyDescent="0.2">
      <c r="A425" s="5"/>
      <c r="B425" s="5"/>
      <c r="C425" s="144"/>
      <c r="D425" s="65"/>
      <c r="E425" s="5"/>
      <c r="F425" s="190"/>
      <c r="G425" s="242"/>
      <c r="H425" s="139"/>
      <c r="I425" s="139"/>
      <c r="J425" s="139"/>
      <c r="K425" s="63"/>
      <c r="L425" s="63"/>
      <c r="M425" s="63"/>
      <c r="N425" s="63"/>
      <c r="O425" s="63"/>
      <c r="P425" s="63"/>
      <c r="Q425" s="63"/>
      <c r="R425" s="63"/>
      <c r="S425" s="63"/>
      <c r="T425" s="63"/>
      <c r="U425" s="63"/>
      <c r="V425" s="63"/>
      <c r="W425" s="63"/>
      <c r="X425" s="63"/>
      <c r="Y425" s="63"/>
      <c r="Z425" s="63"/>
      <c r="AA425" s="63"/>
      <c r="AB425" s="63"/>
      <c r="AC425" s="63"/>
      <c r="AD425" s="63"/>
      <c r="AE425" s="63"/>
      <c r="AF425" s="63"/>
      <c r="AG425" s="63"/>
      <c r="AH425" s="63"/>
      <c r="AI425" s="63"/>
      <c r="AJ425" s="63"/>
      <c r="AK425" s="63"/>
      <c r="AL425" s="63"/>
      <c r="AM425" s="63"/>
      <c r="AN425" s="63"/>
      <c r="AO425" s="63"/>
      <c r="AP425" s="63"/>
    </row>
    <row r="426" spans="1:42" s="60" customFormat="1" x14ac:dyDescent="0.2">
      <c r="A426" s="5"/>
      <c r="B426" s="5"/>
      <c r="C426" s="144"/>
      <c r="D426" s="65"/>
      <c r="E426" s="5"/>
      <c r="F426" s="190"/>
      <c r="G426" s="242"/>
      <c r="H426" s="139"/>
      <c r="I426" s="139"/>
      <c r="J426" s="139"/>
      <c r="K426" s="63"/>
      <c r="L426" s="63"/>
      <c r="M426" s="63"/>
      <c r="N426" s="63"/>
      <c r="O426" s="63"/>
      <c r="P426" s="63"/>
      <c r="Q426" s="63"/>
      <c r="R426" s="63"/>
      <c r="S426" s="63"/>
      <c r="T426" s="63"/>
      <c r="U426" s="63"/>
      <c r="V426" s="63"/>
      <c r="W426" s="63"/>
      <c r="X426" s="63"/>
      <c r="Y426" s="63"/>
      <c r="Z426" s="63"/>
      <c r="AA426" s="63"/>
      <c r="AB426" s="63"/>
      <c r="AC426" s="63"/>
      <c r="AD426" s="63"/>
      <c r="AE426" s="63"/>
      <c r="AF426" s="63"/>
      <c r="AG426" s="63"/>
      <c r="AH426" s="63"/>
      <c r="AI426" s="63"/>
      <c r="AJ426" s="63"/>
      <c r="AK426" s="63"/>
      <c r="AL426" s="63"/>
      <c r="AM426" s="63"/>
      <c r="AN426" s="63"/>
      <c r="AO426" s="63"/>
      <c r="AP426" s="63"/>
    </row>
    <row r="427" spans="1:42" s="60" customFormat="1" x14ac:dyDescent="0.2">
      <c r="A427" s="5"/>
      <c r="B427" s="5"/>
      <c r="C427" s="144"/>
      <c r="D427" s="65"/>
      <c r="E427" s="5"/>
      <c r="F427" s="190"/>
      <c r="G427" s="242"/>
      <c r="H427" s="139"/>
      <c r="I427" s="139"/>
      <c r="J427" s="139"/>
      <c r="K427" s="63"/>
      <c r="L427" s="63"/>
      <c r="M427" s="63"/>
      <c r="N427" s="63"/>
      <c r="O427" s="63"/>
      <c r="P427" s="63"/>
      <c r="Q427" s="63"/>
      <c r="R427" s="63"/>
      <c r="S427" s="63"/>
      <c r="T427" s="63"/>
      <c r="U427" s="63"/>
      <c r="V427" s="63"/>
      <c r="W427" s="63"/>
      <c r="X427" s="63"/>
      <c r="Y427" s="63"/>
      <c r="Z427" s="63"/>
      <c r="AA427" s="63"/>
      <c r="AB427" s="63"/>
      <c r="AC427" s="63"/>
      <c r="AD427" s="63"/>
      <c r="AE427" s="63"/>
      <c r="AF427" s="63"/>
      <c r="AG427" s="63"/>
      <c r="AH427" s="63"/>
      <c r="AI427" s="63"/>
      <c r="AJ427" s="63"/>
      <c r="AK427" s="63"/>
      <c r="AL427" s="63"/>
      <c r="AM427" s="63"/>
      <c r="AN427" s="63"/>
      <c r="AO427" s="63"/>
      <c r="AP427" s="63"/>
    </row>
    <row r="428" spans="1:42" x14ac:dyDescent="0.2">
      <c r="B428" s="5"/>
      <c r="C428" s="144"/>
      <c r="D428" s="65"/>
      <c r="E428" s="5"/>
      <c r="F428" s="190"/>
      <c r="G428" s="242"/>
      <c r="H428" s="139"/>
      <c r="I428" s="139"/>
      <c r="J428" s="139"/>
      <c r="AP428" s="63"/>
    </row>
    <row r="429" spans="1:42" x14ac:dyDescent="0.2">
      <c r="B429" s="5"/>
      <c r="C429" s="144"/>
      <c r="D429" s="65"/>
      <c r="E429" s="5"/>
      <c r="F429" s="190"/>
      <c r="G429" s="242"/>
      <c r="H429" s="139"/>
      <c r="I429" s="139"/>
      <c r="J429" s="139"/>
    </row>
    <row r="430" spans="1:42" x14ac:dyDescent="0.2">
      <c r="B430" s="5"/>
      <c r="C430" s="144"/>
      <c r="D430" s="65"/>
      <c r="E430" s="5"/>
      <c r="F430" s="190"/>
      <c r="G430" s="242"/>
      <c r="H430" s="139"/>
      <c r="I430" s="139"/>
      <c r="J430" s="139"/>
    </row>
    <row r="431" spans="1:42" x14ac:dyDescent="0.2">
      <c r="B431" s="5"/>
      <c r="C431" s="144"/>
      <c r="D431" s="65"/>
      <c r="E431" s="5"/>
      <c r="F431" s="190"/>
      <c r="G431" s="242"/>
      <c r="H431" s="139"/>
      <c r="I431" s="139"/>
      <c r="J431" s="139"/>
    </row>
    <row r="432" spans="1:42" x14ac:dyDescent="0.2">
      <c r="B432" s="5"/>
      <c r="C432" s="144"/>
      <c r="D432" s="65"/>
      <c r="E432" s="5"/>
      <c r="F432" s="190"/>
      <c r="G432" s="242"/>
      <c r="H432" s="139"/>
      <c r="I432" s="139"/>
      <c r="J432" s="139"/>
    </row>
    <row r="433" spans="2:10" x14ac:dyDescent="0.2">
      <c r="B433" s="5"/>
      <c r="C433" s="144"/>
      <c r="D433" s="65"/>
      <c r="E433" s="5"/>
      <c r="F433" s="190"/>
      <c r="G433" s="242"/>
      <c r="H433" s="139"/>
      <c r="I433" s="139"/>
      <c r="J433" s="139"/>
    </row>
    <row r="434" spans="2:10" x14ac:dyDescent="0.2">
      <c r="B434" s="5"/>
      <c r="C434" s="144"/>
      <c r="D434" s="65"/>
      <c r="E434" s="5"/>
      <c r="F434" s="190"/>
      <c r="G434" s="242"/>
      <c r="H434" s="139"/>
      <c r="I434" s="139"/>
      <c r="J434" s="139"/>
    </row>
    <row r="435" spans="2:10" x14ac:dyDescent="0.2">
      <c r="B435" s="5"/>
      <c r="C435" s="144"/>
      <c r="D435" s="65"/>
      <c r="E435" s="5"/>
      <c r="F435" s="190"/>
      <c r="G435" s="242"/>
      <c r="H435" s="139"/>
      <c r="I435" s="139"/>
      <c r="J435" s="139"/>
    </row>
    <row r="436" spans="2:10" x14ac:dyDescent="0.2">
      <c r="B436" s="5"/>
      <c r="C436" s="144"/>
      <c r="D436" s="65"/>
      <c r="E436" s="5"/>
      <c r="F436" s="190"/>
      <c r="G436" s="242"/>
      <c r="H436" s="139"/>
      <c r="I436" s="139"/>
      <c r="J436" s="139"/>
    </row>
    <row r="437" spans="2:10" x14ac:dyDescent="0.2">
      <c r="B437" s="5"/>
      <c r="C437" s="144"/>
      <c r="D437" s="65"/>
      <c r="E437" s="5"/>
      <c r="F437" s="190"/>
      <c r="G437" s="242"/>
      <c r="H437" s="139"/>
      <c r="I437" s="139"/>
      <c r="J437" s="139"/>
    </row>
    <row r="438" spans="2:10" x14ac:dyDescent="0.2">
      <c r="B438" s="5"/>
      <c r="C438" s="144"/>
      <c r="D438" s="65"/>
      <c r="E438" s="5"/>
      <c r="F438" s="190"/>
      <c r="G438" s="242"/>
      <c r="H438" s="139"/>
      <c r="I438" s="139"/>
      <c r="J438" s="139"/>
    </row>
    <row r="439" spans="2:10" x14ac:dyDescent="0.2">
      <c r="B439" s="5"/>
      <c r="C439" s="144"/>
      <c r="D439" s="65"/>
      <c r="E439" s="5"/>
      <c r="F439" s="190"/>
      <c r="G439" s="242"/>
      <c r="H439" s="139"/>
      <c r="I439" s="139"/>
      <c r="J439" s="139"/>
    </row>
    <row r="440" spans="2:10" x14ac:dyDescent="0.2">
      <c r="B440" s="5"/>
      <c r="C440" s="144"/>
      <c r="D440" s="65"/>
      <c r="E440" s="5"/>
      <c r="F440" s="190"/>
      <c r="G440" s="242"/>
      <c r="H440" s="139"/>
      <c r="I440" s="139"/>
      <c r="J440" s="139"/>
    </row>
    <row r="441" spans="2:10" x14ac:dyDescent="0.2">
      <c r="B441" s="5"/>
      <c r="C441" s="144"/>
      <c r="D441" s="65"/>
      <c r="E441" s="5"/>
      <c r="F441" s="190"/>
      <c r="G441" s="242"/>
      <c r="H441" s="139"/>
      <c r="I441" s="139"/>
      <c r="J441" s="139"/>
    </row>
    <row r="442" spans="2:10" x14ac:dyDescent="0.2">
      <c r="B442" s="5"/>
      <c r="C442" s="144"/>
      <c r="D442" s="65"/>
      <c r="E442" s="5"/>
      <c r="F442" s="190"/>
      <c r="G442" s="242"/>
      <c r="H442" s="139"/>
      <c r="I442" s="139"/>
      <c r="J442" s="139"/>
    </row>
    <row r="443" spans="2:10" x14ac:dyDescent="0.2">
      <c r="B443" s="5"/>
      <c r="C443" s="144"/>
      <c r="D443" s="65"/>
      <c r="E443" s="5"/>
      <c r="F443" s="190"/>
      <c r="G443" s="242"/>
      <c r="H443" s="139"/>
      <c r="I443" s="139"/>
      <c r="J443" s="139"/>
    </row>
    <row r="444" spans="2:10" x14ac:dyDescent="0.2">
      <c r="B444" s="5"/>
      <c r="C444" s="144"/>
      <c r="D444" s="65"/>
      <c r="E444" s="5"/>
      <c r="F444" s="190"/>
      <c r="G444" s="242"/>
      <c r="H444" s="139"/>
      <c r="I444" s="139"/>
      <c r="J444" s="139"/>
    </row>
    <row r="445" spans="2:10" x14ac:dyDescent="0.2">
      <c r="B445" s="5"/>
      <c r="C445" s="144"/>
      <c r="D445" s="65"/>
      <c r="E445" s="5"/>
      <c r="F445" s="190"/>
      <c r="G445" s="242"/>
      <c r="H445" s="139"/>
      <c r="I445" s="139"/>
      <c r="J445" s="139"/>
    </row>
    <row r="446" spans="2:10" x14ac:dyDescent="0.2">
      <c r="B446" s="5"/>
      <c r="C446" s="144"/>
      <c r="D446" s="65"/>
      <c r="E446" s="5"/>
      <c r="F446" s="190"/>
      <c r="G446" s="242"/>
      <c r="H446" s="139"/>
      <c r="I446" s="139"/>
      <c r="J446" s="139"/>
    </row>
    <row r="447" spans="2:10" x14ac:dyDescent="0.2">
      <c r="B447" s="5"/>
      <c r="C447" s="144"/>
      <c r="D447" s="65"/>
      <c r="E447" s="5"/>
      <c r="F447" s="190"/>
      <c r="G447" s="242"/>
      <c r="H447" s="139"/>
      <c r="I447" s="139"/>
      <c r="J447" s="139"/>
    </row>
    <row r="448" spans="2:10" x14ac:dyDescent="0.2">
      <c r="B448" s="5"/>
      <c r="C448" s="144"/>
      <c r="D448" s="65"/>
      <c r="E448" s="5"/>
      <c r="F448" s="190"/>
      <c r="G448" s="242"/>
      <c r="H448" s="139"/>
      <c r="I448" s="139"/>
      <c r="J448" s="139"/>
    </row>
    <row r="449" spans="2:10" x14ac:dyDescent="0.2">
      <c r="B449" s="5"/>
      <c r="C449" s="144"/>
      <c r="D449" s="65"/>
      <c r="E449" s="5"/>
      <c r="F449" s="190"/>
      <c r="G449" s="242"/>
      <c r="H449" s="139"/>
      <c r="I449" s="139"/>
      <c r="J449" s="139"/>
    </row>
    <row r="450" spans="2:10" x14ac:dyDescent="0.2">
      <c r="B450" s="5"/>
      <c r="C450" s="144"/>
      <c r="D450" s="65"/>
      <c r="E450" s="5"/>
      <c r="F450" s="190"/>
      <c r="G450" s="242"/>
      <c r="H450" s="139"/>
      <c r="I450" s="139"/>
      <c r="J450" s="139"/>
    </row>
    <row r="451" spans="2:10" x14ac:dyDescent="0.2">
      <c r="B451" s="5"/>
      <c r="C451" s="144"/>
      <c r="D451" s="65"/>
      <c r="E451" s="5"/>
      <c r="F451" s="190"/>
      <c r="G451" s="242"/>
      <c r="H451" s="139"/>
      <c r="I451" s="139"/>
      <c r="J451" s="139"/>
    </row>
    <row r="452" spans="2:10" x14ac:dyDescent="0.2">
      <c r="B452" s="5"/>
      <c r="C452" s="144"/>
      <c r="D452" s="65"/>
      <c r="E452" s="5"/>
      <c r="F452" s="190"/>
      <c r="G452" s="242"/>
      <c r="H452" s="139"/>
      <c r="I452" s="139"/>
      <c r="J452" s="139"/>
    </row>
    <row r="453" spans="2:10" x14ac:dyDescent="0.2">
      <c r="B453" s="5"/>
      <c r="C453" s="144"/>
      <c r="D453" s="65"/>
      <c r="E453" s="5"/>
      <c r="F453" s="190"/>
      <c r="G453" s="242"/>
      <c r="H453" s="139"/>
      <c r="I453" s="139"/>
      <c r="J453" s="139"/>
    </row>
    <row r="454" spans="2:10" x14ac:dyDescent="0.2">
      <c r="B454" s="5"/>
      <c r="C454" s="144"/>
      <c r="D454" s="65"/>
      <c r="E454" s="5"/>
      <c r="F454" s="190"/>
      <c r="G454" s="242"/>
      <c r="H454" s="139"/>
      <c r="I454" s="139"/>
      <c r="J454" s="139"/>
    </row>
    <row r="455" spans="2:10" x14ac:dyDescent="0.2">
      <c r="B455" s="5"/>
      <c r="C455" s="144"/>
      <c r="D455" s="65"/>
      <c r="E455" s="5"/>
      <c r="F455" s="190"/>
      <c r="G455" s="242"/>
      <c r="H455" s="139"/>
      <c r="I455" s="139"/>
      <c r="J455" s="139"/>
    </row>
    <row r="456" spans="2:10" x14ac:dyDescent="0.2">
      <c r="B456" s="5"/>
      <c r="C456" s="144"/>
      <c r="D456" s="65"/>
      <c r="E456" s="5"/>
      <c r="F456" s="190"/>
      <c r="G456" s="242"/>
      <c r="H456" s="139"/>
      <c r="I456" s="139"/>
      <c r="J456" s="139"/>
    </row>
    <row r="457" spans="2:10" x14ac:dyDescent="0.2">
      <c r="B457" s="5"/>
      <c r="C457" s="144"/>
      <c r="D457" s="65"/>
      <c r="E457" s="5"/>
      <c r="F457" s="190"/>
      <c r="G457" s="242"/>
      <c r="H457" s="139"/>
      <c r="I457" s="139"/>
      <c r="J457" s="139"/>
    </row>
    <row r="458" spans="2:10" x14ac:dyDescent="0.2">
      <c r="B458" s="5"/>
      <c r="C458" s="144"/>
      <c r="D458" s="65"/>
      <c r="E458" s="5"/>
      <c r="F458" s="190"/>
      <c r="G458" s="242"/>
      <c r="H458" s="139"/>
      <c r="I458" s="139"/>
      <c r="J458" s="139"/>
    </row>
    <row r="459" spans="2:10" x14ac:dyDescent="0.2">
      <c r="B459" s="5"/>
      <c r="C459" s="144"/>
      <c r="D459" s="65"/>
      <c r="E459" s="5"/>
      <c r="F459" s="190"/>
      <c r="G459" s="242"/>
      <c r="H459" s="139"/>
      <c r="I459" s="139"/>
      <c r="J459" s="139"/>
    </row>
    <row r="460" spans="2:10" x14ac:dyDescent="0.2">
      <c r="B460" s="5"/>
      <c r="C460" s="144"/>
      <c r="D460" s="65"/>
      <c r="E460" s="5"/>
      <c r="F460" s="190"/>
      <c r="G460" s="242"/>
      <c r="H460" s="139"/>
      <c r="I460" s="139"/>
      <c r="J460" s="139"/>
    </row>
    <row r="461" spans="2:10" x14ac:dyDescent="0.2">
      <c r="B461" s="5"/>
      <c r="C461" s="144"/>
      <c r="D461" s="65"/>
      <c r="E461" s="5"/>
      <c r="F461" s="190"/>
      <c r="G461" s="242"/>
      <c r="H461" s="139"/>
      <c r="I461" s="139"/>
      <c r="J461" s="139"/>
    </row>
    <row r="462" spans="2:10" x14ac:dyDescent="0.2">
      <c r="B462" s="5"/>
      <c r="C462" s="144"/>
      <c r="D462" s="65"/>
      <c r="E462" s="5"/>
      <c r="F462" s="190"/>
      <c r="G462" s="242"/>
      <c r="H462" s="139"/>
      <c r="I462" s="139"/>
      <c r="J462" s="139"/>
    </row>
    <row r="463" spans="2:10" x14ac:dyDescent="0.2">
      <c r="B463" s="5"/>
      <c r="C463" s="144"/>
      <c r="D463" s="65"/>
      <c r="E463" s="5"/>
      <c r="F463" s="190"/>
      <c r="G463" s="242"/>
      <c r="H463" s="139"/>
      <c r="I463" s="139"/>
      <c r="J463" s="139"/>
    </row>
    <row r="464" spans="2:10" x14ac:dyDescent="0.2">
      <c r="B464" s="5"/>
      <c r="C464" s="144"/>
      <c r="D464" s="65"/>
      <c r="E464" s="5"/>
      <c r="F464" s="190"/>
      <c r="G464" s="242"/>
      <c r="H464" s="139"/>
      <c r="I464" s="139"/>
      <c r="J464" s="139"/>
    </row>
    <row r="465" spans="2:10" x14ac:dyDescent="0.2">
      <c r="B465" s="5"/>
      <c r="C465" s="144"/>
      <c r="D465" s="65"/>
      <c r="E465" s="5"/>
      <c r="F465" s="190"/>
      <c r="G465" s="242"/>
      <c r="H465" s="139"/>
      <c r="I465" s="139"/>
      <c r="J465" s="139"/>
    </row>
    <row r="466" spans="2:10" x14ac:dyDescent="0.2">
      <c r="B466" s="5"/>
      <c r="C466" s="144"/>
      <c r="D466" s="65"/>
      <c r="E466" s="5"/>
      <c r="F466" s="190"/>
      <c r="G466" s="242"/>
      <c r="H466" s="139"/>
      <c r="I466" s="139"/>
      <c r="J466" s="139"/>
    </row>
    <row r="467" spans="2:10" x14ac:dyDescent="0.2">
      <c r="B467" s="5"/>
      <c r="C467" s="144"/>
      <c r="D467" s="65"/>
      <c r="E467" s="5"/>
      <c r="F467" s="190"/>
      <c r="G467" s="242"/>
      <c r="H467" s="139"/>
      <c r="I467" s="139"/>
      <c r="J467" s="139"/>
    </row>
    <row r="468" spans="2:10" x14ac:dyDescent="0.2">
      <c r="B468" s="5"/>
      <c r="C468" s="144"/>
      <c r="D468" s="65"/>
      <c r="E468" s="5"/>
      <c r="F468" s="190"/>
      <c r="G468" s="242"/>
      <c r="H468" s="139"/>
      <c r="I468" s="139"/>
      <c r="J468" s="139"/>
    </row>
    <row r="469" spans="2:10" x14ac:dyDescent="0.2">
      <c r="B469" s="5"/>
      <c r="C469" s="144"/>
      <c r="D469" s="65"/>
      <c r="E469" s="5"/>
      <c r="F469" s="190"/>
      <c r="G469" s="242"/>
      <c r="H469" s="139"/>
      <c r="I469" s="139"/>
      <c r="J469" s="139"/>
    </row>
    <row r="470" spans="2:10" x14ac:dyDescent="0.2">
      <c r="B470" s="5"/>
      <c r="C470" s="144"/>
      <c r="D470" s="65"/>
      <c r="E470" s="5"/>
      <c r="F470" s="190"/>
      <c r="G470" s="242"/>
      <c r="H470" s="139"/>
      <c r="I470" s="139"/>
      <c r="J470" s="139"/>
    </row>
    <row r="471" spans="2:10" x14ac:dyDescent="0.2">
      <c r="B471" s="5"/>
      <c r="C471" s="144"/>
      <c r="D471" s="65"/>
      <c r="E471" s="5"/>
      <c r="F471" s="190"/>
      <c r="G471" s="242"/>
      <c r="H471" s="139"/>
      <c r="I471" s="139"/>
      <c r="J471" s="139"/>
    </row>
    <row r="472" spans="2:10" x14ac:dyDescent="0.2">
      <c r="B472" s="5"/>
      <c r="C472" s="144"/>
      <c r="D472" s="65"/>
      <c r="E472" s="5"/>
      <c r="F472" s="190"/>
      <c r="G472" s="242"/>
      <c r="H472" s="139"/>
      <c r="I472" s="139"/>
      <c r="J472" s="139"/>
    </row>
    <row r="473" spans="2:10" x14ac:dyDescent="0.2">
      <c r="B473" s="5"/>
      <c r="C473" s="144"/>
      <c r="D473" s="65"/>
      <c r="E473" s="5"/>
      <c r="F473" s="190"/>
      <c r="G473" s="242"/>
      <c r="H473" s="139"/>
      <c r="I473" s="139"/>
      <c r="J473" s="139"/>
    </row>
    <row r="474" spans="2:10" x14ac:dyDescent="0.2">
      <c r="B474" s="5"/>
      <c r="C474" s="144"/>
      <c r="D474" s="65"/>
      <c r="E474" s="5"/>
      <c r="F474" s="190"/>
      <c r="G474" s="242"/>
      <c r="H474" s="139"/>
      <c r="I474" s="139"/>
      <c r="J474" s="139"/>
    </row>
    <row r="475" spans="2:10" x14ac:dyDescent="0.2">
      <c r="B475" s="5"/>
      <c r="C475" s="144"/>
      <c r="D475" s="65"/>
      <c r="E475" s="5"/>
      <c r="F475" s="190"/>
      <c r="G475" s="242"/>
      <c r="H475" s="139"/>
      <c r="I475" s="139"/>
      <c r="J475" s="139"/>
    </row>
    <row r="476" spans="2:10" x14ac:dyDescent="0.2">
      <c r="B476" s="5"/>
      <c r="C476" s="144"/>
      <c r="D476" s="65"/>
      <c r="E476" s="5"/>
      <c r="F476" s="190"/>
      <c r="G476" s="242"/>
      <c r="H476" s="139"/>
      <c r="I476" s="139"/>
      <c r="J476" s="139"/>
    </row>
    <row r="477" spans="2:10" x14ac:dyDescent="0.2">
      <c r="B477" s="5"/>
      <c r="C477" s="144"/>
      <c r="D477" s="65"/>
      <c r="E477" s="5"/>
      <c r="F477" s="190"/>
      <c r="G477" s="242"/>
      <c r="H477" s="139"/>
      <c r="I477" s="139"/>
      <c r="J477" s="139"/>
    </row>
    <row r="478" spans="2:10" x14ac:dyDescent="0.2">
      <c r="B478" s="5"/>
      <c r="C478" s="144"/>
      <c r="D478" s="65"/>
      <c r="E478" s="5"/>
      <c r="F478" s="190"/>
      <c r="G478" s="242"/>
      <c r="H478" s="139"/>
      <c r="I478" s="139"/>
      <c r="J478" s="139"/>
    </row>
    <row r="479" spans="2:10" x14ac:dyDescent="0.2">
      <c r="B479" s="5"/>
      <c r="C479" s="144"/>
      <c r="D479" s="65"/>
      <c r="E479" s="5"/>
      <c r="F479" s="190"/>
      <c r="G479" s="242"/>
      <c r="H479" s="139"/>
      <c r="I479" s="139"/>
      <c r="J479" s="139"/>
    </row>
    <row r="480" spans="2:10" x14ac:dyDescent="0.2">
      <c r="B480" s="5"/>
      <c r="C480" s="144"/>
      <c r="D480" s="65"/>
      <c r="E480" s="5"/>
      <c r="F480" s="190"/>
      <c r="G480" s="242"/>
      <c r="H480" s="139"/>
      <c r="I480" s="139"/>
      <c r="J480" s="139"/>
    </row>
    <row r="481" spans="2:10" x14ac:dyDescent="0.2">
      <c r="B481" s="5"/>
      <c r="C481" s="144"/>
      <c r="D481" s="65"/>
      <c r="E481" s="5"/>
      <c r="F481" s="190"/>
      <c r="G481" s="242"/>
      <c r="H481" s="139"/>
      <c r="I481" s="139"/>
      <c r="J481" s="139"/>
    </row>
    <row r="482" spans="2:10" x14ac:dyDescent="0.2">
      <c r="B482" s="5"/>
      <c r="C482" s="144"/>
      <c r="D482" s="65"/>
      <c r="E482" s="5"/>
      <c r="F482" s="190"/>
      <c r="G482" s="242"/>
      <c r="H482" s="139"/>
      <c r="I482" s="139"/>
      <c r="J482" s="139"/>
    </row>
    <row r="483" spans="2:10" x14ac:dyDescent="0.2">
      <c r="B483" s="5"/>
      <c r="C483" s="144"/>
      <c r="D483" s="65"/>
      <c r="E483" s="5"/>
      <c r="F483" s="190"/>
      <c r="G483" s="242"/>
      <c r="H483" s="139"/>
      <c r="I483" s="139"/>
      <c r="J483" s="139"/>
    </row>
    <row r="484" spans="2:10" x14ac:dyDescent="0.2">
      <c r="B484" s="5"/>
      <c r="C484" s="144"/>
      <c r="D484" s="65"/>
      <c r="E484" s="5"/>
      <c r="F484" s="190"/>
      <c r="G484" s="242"/>
      <c r="H484" s="139"/>
      <c r="I484" s="139"/>
      <c r="J484" s="139"/>
    </row>
    <row r="485" spans="2:10" x14ac:dyDescent="0.2">
      <c r="B485" s="5"/>
      <c r="C485" s="144"/>
      <c r="D485" s="65"/>
      <c r="E485" s="5"/>
      <c r="F485" s="190"/>
      <c r="G485" s="242"/>
      <c r="H485" s="139"/>
      <c r="I485" s="139"/>
      <c r="J485" s="139"/>
    </row>
    <row r="486" spans="2:10" x14ac:dyDescent="0.2">
      <c r="B486" s="5"/>
      <c r="C486" s="144"/>
      <c r="D486" s="65"/>
      <c r="E486" s="5"/>
      <c r="F486" s="190"/>
      <c r="G486" s="242"/>
      <c r="H486" s="139"/>
      <c r="I486" s="139"/>
      <c r="J486" s="139"/>
    </row>
    <row r="487" spans="2:10" x14ac:dyDescent="0.2">
      <c r="B487" s="5"/>
      <c r="C487" s="144"/>
      <c r="D487" s="65"/>
      <c r="E487" s="5"/>
      <c r="F487" s="190"/>
      <c r="G487" s="242"/>
      <c r="H487" s="139"/>
      <c r="I487" s="139"/>
      <c r="J487" s="139"/>
    </row>
    <row r="488" spans="2:10" x14ac:dyDescent="0.2">
      <c r="B488" s="5"/>
      <c r="C488" s="144"/>
      <c r="D488" s="65"/>
      <c r="E488" s="5"/>
      <c r="F488" s="190"/>
      <c r="G488" s="242"/>
      <c r="H488" s="139"/>
      <c r="I488" s="139"/>
      <c r="J488" s="139"/>
    </row>
    <row r="489" spans="2:10" x14ac:dyDescent="0.2">
      <c r="B489" s="5"/>
      <c r="C489" s="144"/>
      <c r="D489" s="65"/>
      <c r="E489" s="5"/>
      <c r="F489" s="190"/>
      <c r="G489" s="242"/>
      <c r="H489" s="139"/>
      <c r="I489" s="139"/>
      <c r="J489" s="139"/>
    </row>
    <row r="490" spans="2:10" x14ac:dyDescent="0.2">
      <c r="B490" s="5"/>
      <c r="C490" s="144"/>
      <c r="D490" s="65"/>
      <c r="E490" s="5"/>
      <c r="F490" s="190"/>
      <c r="G490" s="242"/>
      <c r="H490" s="139"/>
      <c r="I490" s="139"/>
      <c r="J490" s="139"/>
    </row>
    <row r="491" spans="2:10" x14ac:dyDescent="0.2">
      <c r="B491" s="5"/>
      <c r="C491" s="144"/>
      <c r="D491" s="65"/>
      <c r="E491" s="5"/>
      <c r="F491" s="190"/>
      <c r="G491" s="242"/>
      <c r="H491" s="139"/>
      <c r="I491" s="139"/>
      <c r="J491" s="139"/>
    </row>
    <row r="492" spans="2:10" x14ac:dyDescent="0.2">
      <c r="B492" s="5"/>
      <c r="C492" s="144"/>
      <c r="D492" s="65"/>
      <c r="E492" s="5"/>
      <c r="F492" s="190"/>
      <c r="G492" s="242"/>
      <c r="H492" s="139"/>
      <c r="I492" s="139"/>
      <c r="J492" s="139"/>
    </row>
    <row r="493" spans="2:10" x14ac:dyDescent="0.2">
      <c r="B493" s="5"/>
      <c r="C493" s="144"/>
      <c r="D493" s="65"/>
      <c r="E493" s="5"/>
      <c r="F493" s="190"/>
      <c r="G493" s="242"/>
      <c r="H493" s="139"/>
      <c r="I493" s="139"/>
      <c r="J493" s="139"/>
    </row>
    <row r="494" spans="2:10" x14ac:dyDescent="0.2">
      <c r="B494" s="5"/>
      <c r="C494" s="144"/>
      <c r="D494" s="65"/>
      <c r="E494" s="5"/>
      <c r="F494" s="190"/>
      <c r="G494" s="242"/>
      <c r="H494" s="139"/>
      <c r="I494" s="139"/>
      <c r="J494" s="139"/>
    </row>
    <row r="495" spans="2:10" x14ac:dyDescent="0.2">
      <c r="B495" s="5"/>
      <c r="C495" s="144"/>
      <c r="D495" s="65"/>
      <c r="E495" s="5"/>
      <c r="F495" s="190"/>
      <c r="G495" s="242"/>
      <c r="H495" s="139"/>
      <c r="I495" s="139"/>
      <c r="J495" s="139"/>
    </row>
    <row r="496" spans="2:10" x14ac:dyDescent="0.2">
      <c r="B496" s="5"/>
      <c r="C496" s="144"/>
      <c r="D496" s="65"/>
      <c r="E496" s="5"/>
      <c r="F496" s="190"/>
      <c r="G496" s="242"/>
      <c r="H496" s="139"/>
      <c r="I496" s="139"/>
      <c r="J496" s="139"/>
    </row>
    <row r="497" spans="2:10" x14ac:dyDescent="0.2">
      <c r="B497" s="5"/>
      <c r="C497" s="144"/>
      <c r="D497" s="65"/>
      <c r="E497" s="5"/>
      <c r="F497" s="190"/>
      <c r="G497" s="242"/>
      <c r="H497" s="139"/>
      <c r="I497" s="139"/>
      <c r="J497" s="139"/>
    </row>
    <row r="498" spans="2:10" x14ac:dyDescent="0.2">
      <c r="B498" s="5"/>
      <c r="C498" s="144"/>
      <c r="D498" s="65"/>
      <c r="E498" s="5"/>
      <c r="F498" s="190"/>
      <c r="G498" s="242"/>
      <c r="H498" s="139"/>
      <c r="I498" s="139"/>
      <c r="J498" s="139"/>
    </row>
    <row r="499" spans="2:10" x14ac:dyDescent="0.2">
      <c r="B499" s="5"/>
      <c r="C499" s="144"/>
      <c r="D499" s="65"/>
      <c r="E499" s="5"/>
      <c r="F499" s="190"/>
      <c r="G499" s="242"/>
      <c r="H499" s="139"/>
      <c r="I499" s="139"/>
      <c r="J499" s="139"/>
    </row>
    <row r="500" spans="2:10" x14ac:dyDescent="0.2">
      <c r="B500" s="5"/>
      <c r="C500" s="144"/>
      <c r="D500" s="65"/>
      <c r="E500" s="5"/>
      <c r="F500" s="190"/>
      <c r="G500" s="242"/>
      <c r="H500" s="139"/>
      <c r="I500" s="139"/>
      <c r="J500" s="139"/>
    </row>
    <row r="501" spans="2:10" x14ac:dyDescent="0.2">
      <c r="B501" s="5"/>
      <c r="C501" s="144"/>
      <c r="D501" s="65"/>
      <c r="E501" s="5"/>
      <c r="F501" s="190"/>
      <c r="G501" s="242"/>
      <c r="H501" s="139"/>
      <c r="I501" s="139"/>
      <c r="J501" s="139"/>
    </row>
    <row r="502" spans="2:10" x14ac:dyDescent="0.2">
      <c r="B502" s="5"/>
      <c r="C502" s="144"/>
      <c r="D502" s="65"/>
      <c r="E502" s="5"/>
      <c r="F502" s="190"/>
      <c r="G502" s="242"/>
      <c r="H502" s="139"/>
      <c r="I502" s="139"/>
      <c r="J502" s="139"/>
    </row>
    <row r="503" spans="2:10" x14ac:dyDescent="0.2">
      <c r="B503" s="5"/>
      <c r="C503" s="144"/>
      <c r="D503" s="65"/>
      <c r="E503" s="5"/>
      <c r="F503" s="190"/>
      <c r="G503" s="242"/>
      <c r="H503" s="139"/>
      <c r="I503" s="139"/>
      <c r="J503" s="139"/>
    </row>
    <row r="504" spans="2:10" x14ac:dyDescent="0.2">
      <c r="B504" s="5"/>
      <c r="C504" s="144"/>
      <c r="D504" s="65"/>
      <c r="E504" s="5"/>
      <c r="F504" s="190"/>
      <c r="G504" s="242"/>
      <c r="H504" s="139"/>
      <c r="I504" s="139"/>
      <c r="J504" s="139"/>
    </row>
    <row r="505" spans="2:10" x14ac:dyDescent="0.2">
      <c r="B505" s="5"/>
      <c r="C505" s="144"/>
      <c r="D505" s="65"/>
      <c r="E505" s="5"/>
      <c r="F505" s="190"/>
      <c r="G505" s="242"/>
      <c r="H505" s="139"/>
      <c r="I505" s="139"/>
      <c r="J505" s="139"/>
    </row>
    <row r="506" spans="2:10" x14ac:dyDescent="0.2">
      <c r="B506" s="5"/>
      <c r="C506" s="144"/>
      <c r="D506" s="65"/>
      <c r="E506" s="5"/>
      <c r="F506" s="190"/>
      <c r="G506" s="242"/>
      <c r="H506" s="139"/>
      <c r="I506" s="139"/>
      <c r="J506" s="139"/>
    </row>
    <row r="507" spans="2:10" x14ac:dyDescent="0.2">
      <c r="B507" s="5"/>
      <c r="C507" s="144"/>
      <c r="D507" s="65"/>
      <c r="E507" s="5"/>
      <c r="F507" s="190"/>
      <c r="G507" s="242"/>
      <c r="H507" s="139"/>
      <c r="I507" s="139"/>
      <c r="J507" s="139"/>
    </row>
    <row r="508" spans="2:10" x14ac:dyDescent="0.2">
      <c r="B508" s="5"/>
      <c r="C508" s="144"/>
      <c r="D508" s="65"/>
      <c r="E508" s="5"/>
      <c r="F508" s="190"/>
      <c r="G508" s="242"/>
      <c r="H508" s="139"/>
      <c r="I508" s="139"/>
      <c r="J508" s="139"/>
    </row>
    <row r="509" spans="2:10" x14ac:dyDescent="0.2">
      <c r="B509" s="5"/>
      <c r="C509" s="144"/>
      <c r="D509" s="65"/>
      <c r="E509" s="5"/>
      <c r="F509" s="190"/>
      <c r="G509" s="242"/>
      <c r="H509" s="139"/>
      <c r="I509" s="139"/>
      <c r="J509" s="139"/>
    </row>
    <row r="510" spans="2:10" x14ac:dyDescent="0.2">
      <c r="B510" s="5"/>
      <c r="C510" s="144"/>
      <c r="D510" s="65"/>
      <c r="E510" s="5"/>
      <c r="F510" s="190"/>
      <c r="G510" s="242"/>
      <c r="H510" s="139"/>
      <c r="I510" s="139"/>
      <c r="J510" s="139"/>
    </row>
    <row r="511" spans="2:10" x14ac:dyDescent="0.2">
      <c r="B511" s="5"/>
      <c r="C511" s="144"/>
      <c r="D511" s="65"/>
      <c r="E511" s="5"/>
      <c r="F511" s="190"/>
      <c r="G511" s="242"/>
      <c r="H511" s="139"/>
      <c r="I511" s="139"/>
      <c r="J511" s="139"/>
    </row>
    <row r="512" spans="2:10" x14ac:dyDescent="0.2">
      <c r="B512" s="5"/>
      <c r="C512" s="144"/>
      <c r="D512" s="65"/>
      <c r="E512" s="5"/>
      <c r="F512" s="190"/>
      <c r="G512" s="242"/>
      <c r="H512" s="139"/>
      <c r="I512" s="139"/>
      <c r="J512" s="139"/>
    </row>
    <row r="513" spans="2:10" x14ac:dyDescent="0.2">
      <c r="B513" s="5"/>
      <c r="C513" s="144"/>
      <c r="D513" s="65"/>
      <c r="E513" s="5"/>
      <c r="F513" s="190"/>
      <c r="G513" s="242"/>
      <c r="H513" s="139"/>
      <c r="I513" s="139"/>
      <c r="J513" s="139"/>
    </row>
    <row r="514" spans="2:10" x14ac:dyDescent="0.2">
      <c r="B514" s="5"/>
      <c r="C514" s="144"/>
      <c r="D514" s="65"/>
      <c r="E514" s="5"/>
      <c r="F514" s="190"/>
      <c r="G514" s="242"/>
      <c r="H514" s="139"/>
      <c r="I514" s="139"/>
      <c r="J514" s="139"/>
    </row>
    <row r="515" spans="2:10" x14ac:dyDescent="0.2">
      <c r="B515" s="5"/>
      <c r="C515" s="144"/>
      <c r="D515" s="65"/>
      <c r="E515" s="5"/>
      <c r="F515" s="190"/>
      <c r="G515" s="242"/>
      <c r="H515" s="139"/>
      <c r="I515" s="139"/>
      <c r="J515" s="139"/>
    </row>
    <row r="516" spans="2:10" x14ac:dyDescent="0.2">
      <c r="B516" s="5"/>
      <c r="C516" s="144"/>
      <c r="D516" s="65"/>
      <c r="E516" s="5"/>
      <c r="F516" s="190"/>
      <c r="G516" s="242"/>
      <c r="H516" s="139"/>
      <c r="I516" s="139"/>
      <c r="J516" s="139"/>
    </row>
    <row r="517" spans="2:10" x14ac:dyDescent="0.2">
      <c r="B517" s="5"/>
      <c r="C517" s="144"/>
      <c r="D517" s="65"/>
      <c r="E517" s="5"/>
      <c r="F517" s="190"/>
      <c r="G517" s="242"/>
      <c r="H517" s="139"/>
      <c r="I517" s="139"/>
      <c r="J517" s="139"/>
    </row>
    <row r="518" spans="2:10" x14ac:dyDescent="0.2">
      <c r="B518" s="5"/>
      <c r="C518" s="144"/>
      <c r="D518" s="65"/>
      <c r="E518" s="5"/>
      <c r="F518" s="190"/>
      <c r="G518" s="242"/>
      <c r="H518" s="139"/>
      <c r="I518" s="139"/>
      <c r="J518" s="139"/>
    </row>
    <row r="519" spans="2:10" x14ac:dyDescent="0.2">
      <c r="B519" s="5"/>
      <c r="C519" s="144"/>
      <c r="D519" s="65"/>
      <c r="E519" s="5"/>
      <c r="F519" s="190"/>
      <c r="G519" s="242"/>
      <c r="H519" s="139"/>
      <c r="I519" s="139"/>
      <c r="J519" s="139"/>
    </row>
    <row r="520" spans="2:10" x14ac:dyDescent="0.2">
      <c r="B520" s="5"/>
      <c r="C520" s="144"/>
      <c r="D520" s="65"/>
      <c r="E520" s="5"/>
      <c r="F520" s="190"/>
      <c r="G520" s="242"/>
      <c r="H520" s="139"/>
      <c r="I520" s="139"/>
      <c r="J520" s="139"/>
    </row>
    <row r="521" spans="2:10" x14ac:dyDescent="0.2">
      <c r="B521" s="5"/>
      <c r="C521" s="144"/>
      <c r="D521" s="65"/>
      <c r="E521" s="5"/>
      <c r="F521" s="190"/>
      <c r="G521" s="242"/>
      <c r="H521" s="139"/>
      <c r="I521" s="139"/>
      <c r="J521" s="139"/>
    </row>
    <row r="522" spans="2:10" x14ac:dyDescent="0.2">
      <c r="B522" s="5"/>
      <c r="C522" s="144"/>
      <c r="D522" s="65"/>
      <c r="E522" s="5"/>
      <c r="F522" s="190"/>
      <c r="G522" s="242"/>
      <c r="H522" s="139"/>
      <c r="I522" s="139"/>
      <c r="J522" s="139"/>
    </row>
    <row r="523" spans="2:10" x14ac:dyDescent="0.2">
      <c r="B523" s="5"/>
      <c r="C523" s="144"/>
      <c r="D523" s="65"/>
      <c r="E523" s="5"/>
      <c r="F523" s="190"/>
      <c r="G523" s="242"/>
      <c r="H523" s="139"/>
      <c r="I523" s="139"/>
      <c r="J523" s="139"/>
    </row>
    <row r="524" spans="2:10" x14ac:dyDescent="0.2">
      <c r="B524" s="5"/>
      <c r="C524" s="144"/>
      <c r="D524" s="65"/>
      <c r="E524" s="5"/>
      <c r="F524" s="190"/>
      <c r="G524" s="242"/>
      <c r="H524" s="139"/>
      <c r="I524" s="139"/>
      <c r="J524" s="139"/>
    </row>
    <row r="525" spans="2:10" x14ac:dyDescent="0.2">
      <c r="B525" s="5"/>
      <c r="C525" s="144"/>
      <c r="D525" s="65"/>
      <c r="E525" s="5"/>
      <c r="F525" s="190"/>
      <c r="G525" s="242"/>
      <c r="H525" s="139"/>
      <c r="I525" s="139"/>
      <c r="J525" s="139"/>
    </row>
    <row r="526" spans="2:10" x14ac:dyDescent="0.2">
      <c r="B526" s="5"/>
      <c r="C526" s="144"/>
      <c r="D526" s="65"/>
      <c r="E526" s="5"/>
      <c r="F526" s="190"/>
      <c r="G526" s="242"/>
      <c r="H526" s="139"/>
      <c r="I526" s="139"/>
      <c r="J526" s="139"/>
    </row>
    <row r="527" spans="2:10" x14ac:dyDescent="0.2">
      <c r="B527" s="5"/>
      <c r="C527" s="144"/>
      <c r="D527" s="65"/>
      <c r="E527" s="5"/>
      <c r="F527" s="190"/>
      <c r="G527" s="242"/>
      <c r="H527" s="139"/>
      <c r="I527" s="139"/>
      <c r="J527" s="139"/>
    </row>
    <row r="528" spans="2:10" x14ac:dyDescent="0.2">
      <c r="B528" s="5"/>
      <c r="C528" s="144"/>
      <c r="D528" s="65"/>
      <c r="E528" s="5"/>
      <c r="F528" s="190"/>
      <c r="G528" s="242"/>
      <c r="H528" s="139"/>
      <c r="I528" s="139"/>
      <c r="J528" s="139"/>
    </row>
    <row r="529" spans="2:10" x14ac:dyDescent="0.2">
      <c r="B529" s="5"/>
      <c r="C529" s="144"/>
      <c r="D529" s="65"/>
      <c r="E529" s="5"/>
      <c r="F529" s="190"/>
      <c r="G529" s="242"/>
      <c r="H529" s="139"/>
      <c r="I529" s="139"/>
      <c r="J529" s="139"/>
    </row>
    <row r="530" spans="2:10" x14ac:dyDescent="0.2">
      <c r="B530" s="5"/>
      <c r="C530" s="144"/>
      <c r="D530" s="65"/>
      <c r="E530" s="5"/>
      <c r="F530" s="190"/>
      <c r="G530" s="242"/>
      <c r="H530" s="139"/>
      <c r="I530" s="139"/>
      <c r="J530" s="139"/>
    </row>
    <row r="531" spans="2:10" x14ac:dyDescent="0.2">
      <c r="B531" s="5"/>
      <c r="C531" s="144"/>
      <c r="D531" s="65"/>
      <c r="E531" s="5"/>
      <c r="F531" s="190"/>
      <c r="G531" s="242"/>
      <c r="H531" s="139"/>
      <c r="I531" s="139"/>
      <c r="J531" s="139"/>
    </row>
    <row r="532" spans="2:10" x14ac:dyDescent="0.2">
      <c r="B532" s="5"/>
      <c r="C532" s="144"/>
      <c r="D532" s="65"/>
      <c r="E532" s="5"/>
      <c r="F532" s="190"/>
      <c r="G532" s="242"/>
      <c r="H532" s="139"/>
      <c r="I532" s="139"/>
      <c r="J532" s="139"/>
    </row>
    <row r="533" spans="2:10" x14ac:dyDescent="0.2">
      <c r="B533" s="5"/>
      <c r="C533" s="144"/>
      <c r="D533" s="65"/>
      <c r="E533" s="5"/>
      <c r="F533" s="190"/>
      <c r="G533" s="242"/>
      <c r="H533" s="139"/>
      <c r="I533" s="139"/>
      <c r="J533" s="139"/>
    </row>
    <row r="534" spans="2:10" x14ac:dyDescent="0.2">
      <c r="B534" s="5"/>
      <c r="C534" s="144"/>
      <c r="D534" s="65"/>
      <c r="E534" s="5"/>
      <c r="F534" s="190"/>
      <c r="G534" s="242"/>
      <c r="H534" s="139"/>
      <c r="I534" s="139"/>
      <c r="J534" s="139"/>
    </row>
    <row r="535" spans="2:10" x14ac:dyDescent="0.2">
      <c r="B535" s="5"/>
      <c r="C535" s="144"/>
      <c r="D535" s="65"/>
      <c r="E535" s="5"/>
      <c r="F535" s="190"/>
      <c r="G535" s="242"/>
      <c r="H535" s="139"/>
      <c r="I535" s="139"/>
      <c r="J535" s="139"/>
    </row>
    <row r="536" spans="2:10" x14ac:dyDescent="0.2">
      <c r="B536" s="5"/>
      <c r="C536" s="144"/>
      <c r="D536" s="65"/>
      <c r="E536" s="5"/>
      <c r="F536" s="190"/>
      <c r="G536" s="242"/>
      <c r="H536" s="139"/>
      <c r="I536" s="139"/>
      <c r="J536" s="139"/>
    </row>
    <row r="537" spans="2:10" x14ac:dyDescent="0.2">
      <c r="B537" s="5"/>
      <c r="C537" s="144"/>
      <c r="D537" s="65"/>
      <c r="E537" s="5"/>
      <c r="F537" s="190"/>
      <c r="G537" s="242"/>
      <c r="H537" s="139"/>
      <c r="I537" s="139"/>
      <c r="J537" s="139"/>
    </row>
    <row r="538" spans="2:10" x14ac:dyDescent="0.2">
      <c r="B538" s="5"/>
      <c r="C538" s="144"/>
      <c r="D538" s="65"/>
      <c r="E538" s="5"/>
      <c r="F538" s="190"/>
      <c r="G538" s="242"/>
      <c r="H538" s="139"/>
      <c r="I538" s="139"/>
      <c r="J538" s="139"/>
    </row>
    <row r="539" spans="2:10" x14ac:dyDescent="0.2">
      <c r="B539" s="5"/>
      <c r="C539" s="144"/>
      <c r="D539" s="65"/>
      <c r="E539" s="5"/>
      <c r="F539" s="190"/>
      <c r="G539" s="242"/>
      <c r="H539" s="139"/>
      <c r="I539" s="139"/>
      <c r="J539" s="139"/>
    </row>
    <row r="540" spans="2:10" x14ac:dyDescent="0.2">
      <c r="B540" s="5"/>
      <c r="C540" s="144"/>
      <c r="D540" s="65"/>
      <c r="E540" s="5"/>
      <c r="F540" s="190"/>
      <c r="G540" s="242"/>
      <c r="H540" s="139"/>
      <c r="I540" s="139"/>
      <c r="J540" s="139"/>
    </row>
    <row r="541" spans="2:10" x14ac:dyDescent="0.2">
      <c r="B541" s="5"/>
      <c r="C541" s="144"/>
      <c r="D541" s="65"/>
      <c r="E541" s="5"/>
      <c r="F541" s="190"/>
      <c r="G541" s="242"/>
      <c r="H541" s="139"/>
      <c r="I541" s="139"/>
      <c r="J541" s="139"/>
    </row>
    <row r="542" spans="2:10" x14ac:dyDescent="0.2">
      <c r="B542" s="5"/>
      <c r="C542" s="144"/>
      <c r="D542" s="65"/>
      <c r="E542" s="5"/>
      <c r="F542" s="190"/>
      <c r="G542" s="242"/>
      <c r="H542" s="139"/>
      <c r="I542" s="139"/>
      <c r="J542" s="139"/>
    </row>
    <row r="543" spans="2:10" x14ac:dyDescent="0.2">
      <c r="B543" s="5"/>
      <c r="C543" s="144"/>
      <c r="D543" s="65"/>
      <c r="E543" s="5"/>
      <c r="F543" s="190"/>
      <c r="G543" s="242"/>
      <c r="H543" s="139"/>
      <c r="I543" s="139"/>
      <c r="J543" s="139"/>
    </row>
    <row r="544" spans="2:10" x14ac:dyDescent="0.2">
      <c r="B544" s="5"/>
      <c r="C544" s="144"/>
      <c r="D544" s="65"/>
      <c r="E544" s="5"/>
      <c r="F544" s="190"/>
      <c r="G544" s="242"/>
      <c r="H544" s="139"/>
      <c r="I544" s="139"/>
      <c r="J544" s="139"/>
    </row>
    <row r="545" spans="2:10" x14ac:dyDescent="0.2">
      <c r="B545" s="5"/>
      <c r="C545" s="144"/>
      <c r="D545" s="65"/>
      <c r="E545" s="5"/>
      <c r="F545" s="190"/>
      <c r="G545" s="242"/>
      <c r="H545" s="139"/>
      <c r="I545" s="139"/>
      <c r="J545" s="139"/>
    </row>
    <row r="546" spans="2:10" x14ac:dyDescent="0.2">
      <c r="B546" s="5"/>
      <c r="C546" s="144"/>
      <c r="D546" s="65"/>
      <c r="E546" s="5"/>
      <c r="F546" s="190"/>
      <c r="G546" s="242"/>
      <c r="H546" s="139"/>
      <c r="I546" s="139"/>
      <c r="J546" s="139"/>
    </row>
    <row r="547" spans="2:10" x14ac:dyDescent="0.2">
      <c r="B547" s="5"/>
      <c r="C547" s="144"/>
      <c r="D547" s="65"/>
      <c r="E547" s="5"/>
      <c r="F547" s="190"/>
      <c r="G547" s="242"/>
      <c r="H547" s="139"/>
      <c r="I547" s="139"/>
      <c r="J547" s="139"/>
    </row>
    <row r="548" spans="2:10" x14ac:dyDescent="0.2">
      <c r="B548" s="5"/>
      <c r="C548" s="144"/>
      <c r="D548" s="65"/>
      <c r="E548" s="5"/>
      <c r="F548" s="190"/>
      <c r="G548" s="242"/>
      <c r="H548" s="139"/>
      <c r="I548" s="139"/>
      <c r="J548" s="139"/>
    </row>
    <row r="549" spans="2:10" x14ac:dyDescent="0.2">
      <c r="B549" s="5"/>
      <c r="C549" s="144"/>
      <c r="D549" s="65"/>
      <c r="E549" s="5"/>
      <c r="F549" s="190"/>
      <c r="G549" s="242"/>
      <c r="H549" s="139"/>
      <c r="I549" s="139"/>
      <c r="J549" s="139"/>
    </row>
    <row r="550" spans="2:10" x14ac:dyDescent="0.2">
      <c r="B550" s="5"/>
      <c r="C550" s="144"/>
      <c r="D550" s="65"/>
      <c r="E550" s="5"/>
      <c r="F550" s="190"/>
      <c r="G550" s="242"/>
      <c r="H550" s="139"/>
      <c r="I550" s="139"/>
      <c r="J550" s="139"/>
    </row>
    <row r="551" spans="2:10" x14ac:dyDescent="0.2">
      <c r="B551" s="5"/>
      <c r="C551" s="144"/>
      <c r="D551" s="65"/>
      <c r="E551" s="5"/>
      <c r="F551" s="190"/>
      <c r="G551" s="242"/>
      <c r="H551" s="139"/>
      <c r="I551" s="139"/>
      <c r="J551" s="139"/>
    </row>
    <row r="552" spans="2:10" x14ac:dyDescent="0.2">
      <c r="B552" s="5"/>
      <c r="C552" s="144"/>
      <c r="D552" s="65"/>
      <c r="E552" s="5"/>
      <c r="F552" s="190"/>
      <c r="G552" s="242"/>
      <c r="H552" s="139"/>
      <c r="I552" s="139"/>
      <c r="J552" s="139"/>
    </row>
    <row r="553" spans="2:10" x14ac:dyDescent="0.2">
      <c r="B553" s="5"/>
      <c r="C553" s="144"/>
      <c r="D553" s="65"/>
      <c r="E553" s="5"/>
      <c r="F553" s="190"/>
      <c r="G553" s="242"/>
      <c r="H553" s="139"/>
      <c r="I553" s="139"/>
      <c r="J553" s="139"/>
    </row>
    <row r="554" spans="2:10" x14ac:dyDescent="0.2">
      <c r="B554" s="5"/>
      <c r="C554" s="144"/>
      <c r="D554" s="65"/>
      <c r="E554" s="5"/>
      <c r="F554" s="190"/>
      <c r="G554" s="242"/>
      <c r="H554" s="139"/>
      <c r="I554" s="139"/>
      <c r="J554" s="139"/>
    </row>
    <row r="555" spans="2:10" x14ac:dyDescent="0.2">
      <c r="B555" s="5"/>
      <c r="C555" s="144"/>
      <c r="D555" s="65"/>
      <c r="E555" s="5"/>
      <c r="F555" s="190"/>
      <c r="G555" s="242"/>
      <c r="H555" s="139"/>
      <c r="I555" s="139"/>
      <c r="J555" s="139"/>
    </row>
    <row r="556" spans="2:10" x14ac:dyDescent="0.2">
      <c r="B556" s="5"/>
      <c r="C556" s="144"/>
      <c r="D556" s="65"/>
      <c r="E556" s="5"/>
      <c r="F556" s="190"/>
      <c r="G556" s="242"/>
      <c r="H556" s="139"/>
      <c r="I556" s="139"/>
      <c r="J556" s="139"/>
    </row>
    <row r="557" spans="2:10" x14ac:dyDescent="0.2">
      <c r="B557" s="5"/>
      <c r="C557" s="144"/>
      <c r="D557" s="65"/>
      <c r="E557" s="5"/>
      <c r="F557" s="190"/>
      <c r="G557" s="242"/>
      <c r="H557" s="139"/>
      <c r="I557" s="139"/>
      <c r="J557" s="139"/>
    </row>
    <row r="558" spans="2:10" x14ac:dyDescent="0.2">
      <c r="B558" s="5"/>
      <c r="C558" s="144"/>
      <c r="D558" s="65"/>
      <c r="E558" s="5"/>
      <c r="F558" s="190"/>
      <c r="G558" s="242"/>
      <c r="H558" s="139"/>
      <c r="I558" s="139"/>
      <c r="J558" s="139"/>
    </row>
    <row r="559" spans="2:10" x14ac:dyDescent="0.2">
      <c r="B559" s="5"/>
      <c r="C559" s="144"/>
      <c r="D559" s="65"/>
      <c r="E559" s="5"/>
      <c r="F559" s="190"/>
      <c r="G559" s="242"/>
      <c r="H559" s="139"/>
      <c r="I559" s="139"/>
      <c r="J559" s="139"/>
    </row>
    <row r="560" spans="2:10" x14ac:dyDescent="0.2">
      <c r="B560" s="5"/>
      <c r="C560" s="144"/>
      <c r="D560" s="65"/>
      <c r="E560" s="5"/>
      <c r="F560" s="190"/>
      <c r="G560" s="242"/>
      <c r="H560" s="139"/>
      <c r="I560" s="139"/>
      <c r="J560" s="139"/>
    </row>
    <row r="561" spans="2:10" x14ac:dyDescent="0.2">
      <c r="B561" s="5"/>
      <c r="C561" s="144"/>
      <c r="D561" s="65"/>
      <c r="E561" s="5"/>
      <c r="F561" s="190"/>
      <c r="G561" s="242"/>
      <c r="H561" s="139"/>
      <c r="I561" s="139"/>
      <c r="J561" s="139"/>
    </row>
    <row r="562" spans="2:10" x14ac:dyDescent="0.2">
      <c r="B562" s="5"/>
      <c r="C562" s="144"/>
      <c r="D562" s="65"/>
      <c r="E562" s="5"/>
      <c r="F562" s="190"/>
      <c r="G562" s="242"/>
      <c r="H562" s="139"/>
      <c r="I562" s="139"/>
      <c r="J562" s="139"/>
    </row>
    <row r="563" spans="2:10" x14ac:dyDescent="0.2">
      <c r="B563" s="5"/>
      <c r="C563" s="144"/>
      <c r="D563" s="65"/>
      <c r="E563" s="5"/>
      <c r="F563" s="190"/>
      <c r="G563" s="242"/>
      <c r="H563" s="139"/>
      <c r="I563" s="139"/>
      <c r="J563" s="139"/>
    </row>
    <row r="564" spans="2:10" x14ac:dyDescent="0.2">
      <c r="B564" s="5"/>
      <c r="C564" s="144"/>
      <c r="D564" s="65"/>
      <c r="E564" s="5"/>
      <c r="F564" s="190"/>
      <c r="G564" s="242"/>
      <c r="H564" s="139"/>
      <c r="I564" s="139"/>
      <c r="J564" s="139"/>
    </row>
    <row r="565" spans="2:10" x14ac:dyDescent="0.2">
      <c r="B565" s="5"/>
      <c r="C565" s="144"/>
      <c r="D565" s="65"/>
      <c r="E565" s="5"/>
      <c r="F565" s="190"/>
      <c r="G565" s="242"/>
      <c r="H565" s="139"/>
      <c r="I565" s="139"/>
      <c r="J565" s="139"/>
    </row>
    <row r="566" spans="2:10" x14ac:dyDescent="0.2">
      <c r="B566" s="5"/>
      <c r="C566" s="144"/>
      <c r="D566" s="65"/>
      <c r="E566" s="5"/>
      <c r="F566" s="190"/>
      <c r="G566" s="242"/>
      <c r="H566" s="139"/>
      <c r="I566" s="139"/>
      <c r="J566" s="139"/>
    </row>
    <row r="567" spans="2:10" x14ac:dyDescent="0.2">
      <c r="B567" s="5"/>
      <c r="C567" s="144"/>
      <c r="D567" s="65"/>
      <c r="E567" s="5"/>
      <c r="F567" s="190"/>
      <c r="G567" s="242"/>
      <c r="H567" s="139"/>
      <c r="I567" s="139"/>
      <c r="J567" s="139"/>
    </row>
    <row r="568" spans="2:10" x14ac:dyDescent="0.2">
      <c r="B568" s="5"/>
      <c r="C568" s="144"/>
      <c r="D568" s="65"/>
      <c r="E568" s="5"/>
      <c r="F568" s="190"/>
      <c r="G568" s="242"/>
      <c r="H568" s="139"/>
      <c r="I568" s="139"/>
      <c r="J568" s="139"/>
    </row>
    <row r="569" spans="2:10" x14ac:dyDescent="0.2">
      <c r="B569" s="5"/>
      <c r="C569" s="144"/>
      <c r="D569" s="65"/>
      <c r="E569" s="5"/>
      <c r="F569" s="190"/>
      <c r="G569" s="242"/>
      <c r="H569" s="139"/>
      <c r="I569" s="139"/>
      <c r="J569" s="139"/>
    </row>
    <row r="570" spans="2:10" x14ac:dyDescent="0.2">
      <c r="B570" s="5"/>
      <c r="C570" s="144"/>
      <c r="D570" s="65"/>
      <c r="E570" s="5"/>
      <c r="F570" s="190"/>
      <c r="G570" s="242"/>
      <c r="H570" s="139"/>
      <c r="I570" s="139"/>
      <c r="J570" s="139"/>
    </row>
    <row r="571" spans="2:10" x14ac:dyDescent="0.2">
      <c r="B571" s="5"/>
      <c r="C571" s="144"/>
      <c r="D571" s="65"/>
      <c r="E571" s="5"/>
      <c r="F571" s="190"/>
      <c r="G571" s="242"/>
      <c r="H571" s="139"/>
      <c r="I571" s="139"/>
      <c r="J571" s="139"/>
    </row>
    <row r="572" spans="2:10" x14ac:dyDescent="0.2">
      <c r="B572" s="5"/>
      <c r="C572" s="144"/>
      <c r="D572" s="65"/>
      <c r="E572" s="5"/>
      <c r="F572" s="190"/>
      <c r="G572" s="242"/>
      <c r="H572" s="139"/>
      <c r="I572" s="139"/>
      <c r="J572" s="139"/>
    </row>
    <row r="573" spans="2:10" x14ac:dyDescent="0.2">
      <c r="B573" s="5"/>
      <c r="C573" s="144"/>
      <c r="D573" s="65"/>
      <c r="E573" s="5"/>
      <c r="F573" s="190"/>
      <c r="G573" s="242"/>
      <c r="H573" s="139"/>
      <c r="I573" s="139"/>
      <c r="J573" s="139"/>
    </row>
    <row r="574" spans="2:10" x14ac:dyDescent="0.2">
      <c r="B574" s="5"/>
      <c r="C574" s="144"/>
      <c r="D574" s="65"/>
      <c r="E574" s="5"/>
      <c r="F574" s="190"/>
      <c r="G574" s="242"/>
      <c r="H574" s="139"/>
      <c r="I574" s="139"/>
      <c r="J574" s="139"/>
    </row>
    <row r="575" spans="2:10" x14ac:dyDescent="0.2">
      <c r="B575" s="5"/>
      <c r="C575" s="144"/>
      <c r="D575" s="65"/>
      <c r="E575" s="5"/>
      <c r="F575" s="190"/>
      <c r="G575" s="242"/>
      <c r="H575" s="139"/>
      <c r="I575" s="139"/>
      <c r="J575" s="139"/>
    </row>
    <row r="576" spans="2:10" x14ac:dyDescent="0.2">
      <c r="B576" s="5"/>
      <c r="C576" s="144"/>
      <c r="D576" s="65"/>
      <c r="E576" s="5"/>
      <c r="F576" s="190"/>
      <c r="G576" s="242"/>
      <c r="H576" s="139"/>
      <c r="I576" s="139"/>
      <c r="J576" s="139"/>
    </row>
    <row r="577" spans="2:10" x14ac:dyDescent="0.2">
      <c r="B577" s="5"/>
      <c r="C577" s="144"/>
      <c r="D577" s="65"/>
      <c r="E577" s="5"/>
      <c r="F577" s="190"/>
      <c r="G577" s="242"/>
      <c r="H577" s="139"/>
      <c r="I577" s="139"/>
      <c r="J577" s="139"/>
    </row>
    <row r="578" spans="2:10" x14ac:dyDescent="0.2">
      <c r="B578" s="5"/>
      <c r="C578" s="144"/>
      <c r="D578" s="65"/>
      <c r="E578" s="5"/>
      <c r="F578" s="190"/>
      <c r="G578" s="242"/>
      <c r="H578" s="139"/>
      <c r="I578" s="139"/>
      <c r="J578" s="139"/>
    </row>
    <row r="579" spans="2:10" x14ac:dyDescent="0.2">
      <c r="B579" s="5"/>
      <c r="C579" s="144"/>
      <c r="D579" s="65"/>
      <c r="E579" s="5"/>
      <c r="F579" s="190"/>
      <c r="G579" s="242"/>
      <c r="H579" s="139"/>
      <c r="I579" s="139"/>
      <c r="J579" s="139"/>
    </row>
    <row r="580" spans="2:10" x14ac:dyDescent="0.2">
      <c r="B580" s="5"/>
      <c r="C580" s="144"/>
      <c r="D580" s="65"/>
      <c r="E580" s="5"/>
      <c r="F580" s="190"/>
      <c r="G580" s="242"/>
      <c r="H580" s="139"/>
      <c r="I580" s="139"/>
      <c r="J580" s="139"/>
    </row>
    <row r="581" spans="2:10" x14ac:dyDescent="0.2">
      <c r="B581" s="5"/>
      <c r="C581" s="144"/>
      <c r="D581" s="65"/>
      <c r="E581" s="5"/>
      <c r="F581" s="190"/>
      <c r="G581" s="242"/>
      <c r="H581" s="139"/>
      <c r="I581" s="139"/>
      <c r="J581" s="139"/>
    </row>
    <row r="582" spans="2:10" x14ac:dyDescent="0.2">
      <c r="B582" s="5"/>
      <c r="C582" s="144"/>
      <c r="D582" s="65"/>
      <c r="E582" s="5"/>
      <c r="F582" s="190"/>
      <c r="G582" s="242"/>
      <c r="H582" s="139"/>
      <c r="I582" s="139"/>
      <c r="J582" s="139"/>
    </row>
    <row r="583" spans="2:10" x14ac:dyDescent="0.2">
      <c r="B583" s="5"/>
      <c r="C583" s="144"/>
      <c r="D583" s="65"/>
      <c r="E583" s="5"/>
      <c r="F583" s="190"/>
      <c r="G583" s="242"/>
      <c r="H583" s="139"/>
      <c r="I583" s="139"/>
      <c r="J583" s="139"/>
    </row>
    <row r="584" spans="2:10" x14ac:dyDescent="0.2">
      <c r="B584" s="5"/>
      <c r="C584" s="144"/>
      <c r="D584" s="65"/>
      <c r="E584" s="5"/>
      <c r="F584" s="190"/>
      <c r="G584" s="242"/>
      <c r="H584" s="139"/>
      <c r="I584" s="139"/>
      <c r="J584" s="139"/>
    </row>
    <row r="585" spans="2:10" x14ac:dyDescent="0.2">
      <c r="B585" s="5"/>
      <c r="C585" s="144"/>
      <c r="D585" s="65"/>
      <c r="E585" s="5"/>
      <c r="F585" s="190"/>
      <c r="G585" s="242"/>
      <c r="H585" s="139"/>
      <c r="I585" s="139"/>
      <c r="J585" s="139"/>
    </row>
    <row r="586" spans="2:10" x14ac:dyDescent="0.2">
      <c r="B586" s="5"/>
      <c r="C586" s="144"/>
      <c r="D586" s="65"/>
      <c r="E586" s="5"/>
      <c r="F586" s="190"/>
      <c r="G586" s="242"/>
      <c r="H586" s="139"/>
      <c r="I586" s="139"/>
      <c r="J586" s="139"/>
    </row>
    <row r="587" spans="2:10" x14ac:dyDescent="0.2">
      <c r="B587" s="5"/>
      <c r="C587" s="144"/>
      <c r="D587" s="65"/>
      <c r="E587" s="5"/>
      <c r="F587" s="190"/>
      <c r="G587" s="242"/>
      <c r="H587" s="139"/>
      <c r="I587" s="139"/>
      <c r="J587" s="139"/>
    </row>
    <row r="588" spans="2:10" x14ac:dyDescent="0.2">
      <c r="B588" s="5"/>
      <c r="C588" s="144"/>
      <c r="D588" s="65"/>
      <c r="E588" s="5"/>
      <c r="F588" s="190"/>
      <c r="G588" s="242"/>
      <c r="H588" s="139"/>
      <c r="I588" s="139"/>
      <c r="J588" s="139"/>
    </row>
    <row r="589" spans="2:10" x14ac:dyDescent="0.2">
      <c r="B589" s="5"/>
      <c r="C589" s="144"/>
      <c r="D589" s="65"/>
      <c r="E589" s="5"/>
      <c r="F589" s="190"/>
      <c r="G589" s="242"/>
      <c r="H589" s="139"/>
      <c r="I589" s="139"/>
      <c r="J589" s="139"/>
    </row>
    <row r="590" spans="2:10" x14ac:dyDescent="0.2">
      <c r="B590" s="5"/>
      <c r="C590" s="144"/>
      <c r="D590" s="65"/>
      <c r="E590" s="5"/>
      <c r="F590" s="190"/>
      <c r="G590" s="242"/>
      <c r="H590" s="139"/>
      <c r="I590" s="139"/>
      <c r="J590" s="139"/>
    </row>
    <row r="591" spans="2:10" x14ac:dyDescent="0.2">
      <c r="B591" s="5"/>
      <c r="C591" s="144"/>
      <c r="D591" s="65"/>
      <c r="E591" s="5"/>
      <c r="F591" s="190"/>
      <c r="G591" s="242"/>
      <c r="H591" s="139"/>
      <c r="I591" s="139"/>
      <c r="J591" s="139"/>
    </row>
    <row r="592" spans="2:10" x14ac:dyDescent="0.2">
      <c r="B592" s="5"/>
      <c r="C592" s="144"/>
      <c r="D592" s="65"/>
      <c r="E592" s="5"/>
      <c r="F592" s="190"/>
      <c r="G592" s="242"/>
      <c r="H592" s="139"/>
      <c r="I592" s="139"/>
      <c r="J592" s="139"/>
    </row>
    <row r="593" spans="2:10" x14ac:dyDescent="0.2">
      <c r="B593" s="5"/>
      <c r="C593" s="144"/>
      <c r="D593" s="65"/>
      <c r="E593" s="5"/>
      <c r="F593" s="190"/>
      <c r="G593" s="242"/>
      <c r="H593" s="139"/>
      <c r="I593" s="139"/>
      <c r="J593" s="139"/>
    </row>
    <row r="594" spans="2:10" x14ac:dyDescent="0.2">
      <c r="B594" s="5"/>
      <c r="C594" s="144"/>
      <c r="D594" s="65"/>
      <c r="E594" s="5"/>
      <c r="F594" s="190"/>
      <c r="G594" s="242"/>
      <c r="H594" s="139"/>
      <c r="I594" s="139"/>
      <c r="J594" s="139"/>
    </row>
    <row r="595" spans="2:10" x14ac:dyDescent="0.2">
      <c r="B595" s="5"/>
      <c r="C595" s="144"/>
      <c r="D595" s="65"/>
      <c r="E595" s="5"/>
      <c r="F595" s="190"/>
      <c r="G595" s="242"/>
      <c r="H595" s="139"/>
      <c r="I595" s="139"/>
      <c r="J595" s="139"/>
    </row>
    <row r="596" spans="2:10" x14ac:dyDescent="0.2">
      <c r="B596" s="5"/>
      <c r="C596" s="144"/>
      <c r="D596" s="65"/>
      <c r="E596" s="5"/>
      <c r="F596" s="190"/>
      <c r="G596" s="242"/>
      <c r="H596" s="139"/>
      <c r="I596" s="139"/>
      <c r="J596" s="139"/>
    </row>
    <row r="597" spans="2:10" x14ac:dyDescent="0.2">
      <c r="B597" s="5"/>
      <c r="C597" s="144"/>
      <c r="D597" s="65"/>
      <c r="E597" s="5"/>
      <c r="F597" s="190"/>
      <c r="G597" s="242"/>
      <c r="H597" s="139"/>
      <c r="I597" s="139"/>
      <c r="J597" s="139"/>
    </row>
    <row r="598" spans="2:10" x14ac:dyDescent="0.2">
      <c r="B598" s="5"/>
      <c r="C598" s="144"/>
      <c r="D598" s="65"/>
      <c r="E598" s="5"/>
      <c r="F598" s="190"/>
      <c r="G598" s="242"/>
      <c r="H598" s="139"/>
      <c r="I598" s="139"/>
      <c r="J598" s="139"/>
    </row>
    <row r="599" spans="2:10" x14ac:dyDescent="0.2">
      <c r="B599" s="5"/>
      <c r="C599" s="144"/>
      <c r="D599" s="65"/>
      <c r="E599" s="5"/>
      <c r="F599" s="190"/>
      <c r="G599" s="242"/>
      <c r="H599" s="139"/>
      <c r="I599" s="139"/>
      <c r="J599" s="139"/>
    </row>
    <row r="600" spans="2:10" x14ac:dyDescent="0.2">
      <c r="B600" s="5"/>
      <c r="C600" s="144"/>
      <c r="D600" s="65"/>
      <c r="E600" s="5"/>
      <c r="F600" s="190"/>
      <c r="G600" s="242"/>
      <c r="H600" s="139"/>
      <c r="I600" s="139"/>
      <c r="J600" s="139"/>
    </row>
    <row r="601" spans="2:10" x14ac:dyDescent="0.2">
      <c r="B601" s="5"/>
      <c r="C601" s="144"/>
      <c r="D601" s="65"/>
      <c r="E601" s="5"/>
      <c r="F601" s="190"/>
      <c r="G601" s="242"/>
      <c r="H601" s="139"/>
      <c r="I601" s="139"/>
      <c r="J601" s="139"/>
    </row>
    <row r="602" spans="2:10" x14ac:dyDescent="0.2">
      <c r="B602" s="5"/>
      <c r="C602" s="144"/>
      <c r="D602" s="65"/>
      <c r="E602" s="5"/>
      <c r="F602" s="190"/>
      <c r="G602" s="242"/>
      <c r="H602" s="139"/>
      <c r="I602" s="139"/>
      <c r="J602" s="139"/>
    </row>
    <row r="603" spans="2:10" x14ac:dyDescent="0.2">
      <c r="B603" s="5"/>
      <c r="C603" s="144"/>
      <c r="D603" s="65"/>
      <c r="E603" s="5"/>
      <c r="F603" s="190"/>
      <c r="G603" s="242"/>
      <c r="H603" s="139"/>
      <c r="I603" s="139"/>
      <c r="J603" s="139"/>
    </row>
    <row r="604" spans="2:10" x14ac:dyDescent="0.2">
      <c r="B604" s="5"/>
      <c r="C604" s="144"/>
      <c r="D604" s="65"/>
      <c r="E604" s="5"/>
      <c r="F604" s="190"/>
      <c r="G604" s="242"/>
      <c r="H604" s="139"/>
      <c r="I604" s="139"/>
      <c r="J604" s="139"/>
    </row>
    <row r="605" spans="2:10" x14ac:dyDescent="0.2">
      <c r="B605" s="5"/>
      <c r="C605" s="144"/>
      <c r="D605" s="65"/>
      <c r="E605" s="5"/>
      <c r="F605" s="190"/>
      <c r="G605" s="242"/>
      <c r="H605" s="139"/>
      <c r="I605" s="139"/>
      <c r="J605" s="139"/>
    </row>
    <row r="606" spans="2:10" x14ac:dyDescent="0.2">
      <c r="B606" s="5"/>
      <c r="C606" s="144"/>
      <c r="D606" s="65"/>
      <c r="E606" s="5"/>
      <c r="F606" s="190"/>
      <c r="G606" s="242"/>
      <c r="H606" s="139"/>
      <c r="I606" s="139"/>
      <c r="J606" s="139"/>
    </row>
    <row r="607" spans="2:10" x14ac:dyDescent="0.2">
      <c r="B607" s="5"/>
      <c r="C607" s="144"/>
      <c r="D607" s="65"/>
      <c r="E607" s="5"/>
      <c r="F607" s="190"/>
      <c r="G607" s="242"/>
      <c r="H607" s="139"/>
      <c r="I607" s="139"/>
      <c r="J607" s="139"/>
    </row>
    <row r="608" spans="2:10" x14ac:dyDescent="0.2">
      <c r="B608" s="5"/>
      <c r="C608" s="144"/>
      <c r="D608" s="65"/>
      <c r="E608" s="5"/>
      <c r="F608" s="190"/>
      <c r="G608" s="242"/>
      <c r="H608" s="139"/>
      <c r="I608" s="139"/>
      <c r="J608" s="139"/>
    </row>
    <row r="609" spans="2:10" x14ac:dyDescent="0.2">
      <c r="B609" s="5"/>
      <c r="C609" s="144"/>
      <c r="D609" s="65"/>
      <c r="E609" s="5"/>
      <c r="F609" s="190"/>
      <c r="G609" s="242"/>
      <c r="H609" s="139"/>
      <c r="I609" s="139"/>
      <c r="J609" s="139"/>
    </row>
    <row r="610" spans="2:10" x14ac:dyDescent="0.2">
      <c r="B610" s="5"/>
      <c r="C610" s="144"/>
      <c r="D610" s="65"/>
      <c r="E610" s="5"/>
      <c r="F610" s="190"/>
      <c r="G610" s="242"/>
      <c r="H610" s="139"/>
      <c r="I610" s="139"/>
      <c r="J610" s="139"/>
    </row>
    <row r="611" spans="2:10" x14ac:dyDescent="0.2">
      <c r="B611" s="5"/>
      <c r="C611" s="144"/>
      <c r="D611" s="65"/>
      <c r="E611" s="5"/>
      <c r="F611" s="190"/>
      <c r="G611" s="242"/>
      <c r="H611" s="139"/>
      <c r="I611" s="139"/>
      <c r="J611" s="139"/>
    </row>
    <row r="612" spans="2:10" x14ac:dyDescent="0.2">
      <c r="B612" s="5"/>
      <c r="C612" s="144"/>
      <c r="D612" s="65"/>
      <c r="E612" s="5"/>
      <c r="F612" s="190"/>
      <c r="G612" s="242"/>
      <c r="H612" s="139"/>
      <c r="I612" s="139"/>
      <c r="J612" s="139"/>
    </row>
    <row r="613" spans="2:10" x14ac:dyDescent="0.2">
      <c r="B613" s="5"/>
      <c r="C613" s="144"/>
      <c r="D613" s="65"/>
      <c r="E613" s="5"/>
      <c r="F613" s="190"/>
      <c r="G613" s="242"/>
      <c r="H613" s="139"/>
      <c r="I613" s="139"/>
      <c r="J613" s="139"/>
    </row>
    <row r="614" spans="2:10" x14ac:dyDescent="0.2">
      <c r="B614" s="5"/>
      <c r="C614" s="144"/>
      <c r="D614" s="65"/>
      <c r="E614" s="5"/>
      <c r="F614" s="190"/>
      <c r="G614" s="242"/>
      <c r="H614" s="139"/>
      <c r="I614" s="139"/>
      <c r="J614" s="139"/>
    </row>
    <row r="615" spans="2:10" x14ac:dyDescent="0.2">
      <c r="B615" s="5"/>
      <c r="C615" s="144"/>
      <c r="D615" s="65"/>
      <c r="E615" s="5"/>
      <c r="F615" s="190"/>
      <c r="G615" s="242"/>
      <c r="H615" s="139"/>
      <c r="I615" s="139"/>
      <c r="J615" s="139"/>
    </row>
    <row r="616" spans="2:10" x14ac:dyDescent="0.2">
      <c r="B616" s="5"/>
      <c r="C616" s="144"/>
      <c r="D616" s="65"/>
      <c r="E616" s="5"/>
      <c r="F616" s="190"/>
      <c r="G616" s="242"/>
      <c r="H616" s="139"/>
      <c r="I616" s="139"/>
      <c r="J616" s="139"/>
    </row>
    <row r="617" spans="2:10" x14ac:dyDescent="0.2">
      <c r="B617" s="5"/>
      <c r="C617" s="144"/>
      <c r="D617" s="65"/>
      <c r="E617" s="5"/>
      <c r="F617" s="190"/>
      <c r="G617" s="242"/>
      <c r="H617" s="139"/>
      <c r="I617" s="139"/>
      <c r="J617" s="139"/>
    </row>
    <row r="618" spans="2:10" x14ac:dyDescent="0.2">
      <c r="B618" s="5"/>
      <c r="C618" s="144"/>
      <c r="D618" s="65"/>
      <c r="E618" s="5"/>
      <c r="F618" s="190"/>
      <c r="G618" s="242"/>
      <c r="H618" s="139"/>
      <c r="I618" s="139"/>
      <c r="J618" s="139"/>
    </row>
    <row r="619" spans="2:10" x14ac:dyDescent="0.2">
      <c r="B619" s="5"/>
      <c r="C619" s="144"/>
      <c r="D619" s="65"/>
      <c r="E619" s="5"/>
      <c r="F619" s="190"/>
      <c r="G619" s="242"/>
      <c r="H619" s="139"/>
      <c r="I619" s="139"/>
      <c r="J619" s="139"/>
    </row>
    <row r="620" spans="2:10" x14ac:dyDescent="0.2">
      <c r="B620" s="5"/>
      <c r="C620" s="144"/>
      <c r="D620" s="65"/>
      <c r="E620" s="5"/>
      <c r="F620" s="190"/>
      <c r="G620" s="242"/>
      <c r="H620" s="139"/>
      <c r="I620" s="139"/>
      <c r="J620" s="139"/>
    </row>
    <row r="621" spans="2:10" x14ac:dyDescent="0.2">
      <c r="B621" s="5"/>
      <c r="C621" s="144"/>
      <c r="D621" s="65"/>
      <c r="E621" s="5"/>
      <c r="F621" s="190"/>
      <c r="G621" s="242"/>
      <c r="H621" s="139"/>
      <c r="I621" s="139"/>
      <c r="J621" s="139"/>
    </row>
    <row r="622" spans="2:10" x14ac:dyDescent="0.2">
      <c r="B622" s="5"/>
      <c r="C622" s="144"/>
      <c r="D622" s="65"/>
      <c r="E622" s="5"/>
      <c r="F622" s="190"/>
      <c r="G622" s="242"/>
      <c r="H622" s="139"/>
      <c r="I622" s="139"/>
      <c r="J622" s="139"/>
    </row>
    <row r="623" spans="2:10" x14ac:dyDescent="0.2">
      <c r="B623" s="5"/>
      <c r="C623" s="144"/>
      <c r="D623" s="65"/>
      <c r="E623" s="5"/>
      <c r="F623" s="190"/>
      <c r="G623" s="242"/>
      <c r="H623" s="139"/>
      <c r="I623" s="139"/>
      <c r="J623" s="139"/>
    </row>
    <row r="624" spans="2:10" x14ac:dyDescent="0.2">
      <c r="B624" s="5"/>
      <c r="C624" s="144"/>
      <c r="D624" s="65"/>
      <c r="E624" s="5"/>
      <c r="F624" s="190"/>
      <c r="G624" s="242"/>
      <c r="H624" s="139"/>
      <c r="I624" s="139"/>
      <c r="J624" s="139"/>
    </row>
    <row r="625" spans="2:10" x14ac:dyDescent="0.2">
      <c r="B625" s="5"/>
      <c r="C625" s="144"/>
      <c r="D625" s="65"/>
      <c r="E625" s="5"/>
      <c r="F625" s="190"/>
      <c r="G625" s="242"/>
      <c r="H625" s="139"/>
      <c r="I625" s="139"/>
      <c r="J625" s="139"/>
    </row>
    <row r="626" spans="2:10" x14ac:dyDescent="0.2">
      <c r="B626" s="5"/>
      <c r="C626" s="144"/>
      <c r="D626" s="65"/>
      <c r="E626" s="5"/>
      <c r="F626" s="190"/>
      <c r="G626" s="242"/>
      <c r="H626" s="139"/>
      <c r="I626" s="139"/>
      <c r="J626" s="139"/>
    </row>
    <row r="627" spans="2:10" x14ac:dyDescent="0.2">
      <c r="B627" s="5"/>
      <c r="C627" s="144"/>
      <c r="D627" s="65"/>
      <c r="E627" s="5"/>
      <c r="F627" s="190"/>
      <c r="G627" s="242"/>
      <c r="H627" s="139"/>
      <c r="I627" s="139"/>
      <c r="J627" s="139"/>
    </row>
    <row r="628" spans="2:10" x14ac:dyDescent="0.2">
      <c r="B628" s="5"/>
      <c r="C628" s="144"/>
      <c r="D628" s="65"/>
      <c r="E628" s="5"/>
      <c r="F628" s="190"/>
      <c r="G628" s="242"/>
      <c r="H628" s="139"/>
      <c r="I628" s="139"/>
      <c r="J628" s="139"/>
    </row>
    <row r="629" spans="2:10" x14ac:dyDescent="0.2">
      <c r="B629" s="5"/>
      <c r="C629" s="144"/>
      <c r="D629" s="65"/>
      <c r="E629" s="5"/>
      <c r="F629" s="190"/>
      <c r="G629" s="242"/>
      <c r="H629" s="139"/>
      <c r="I629" s="139"/>
      <c r="J629" s="139"/>
    </row>
    <row r="630" spans="2:10" x14ac:dyDescent="0.2">
      <c r="B630" s="5"/>
      <c r="C630" s="144"/>
      <c r="D630" s="65"/>
      <c r="E630" s="5"/>
      <c r="F630" s="190"/>
      <c r="G630" s="242"/>
      <c r="H630" s="139"/>
      <c r="I630" s="139"/>
      <c r="J630" s="139"/>
    </row>
    <row r="631" spans="2:10" x14ac:dyDescent="0.2">
      <c r="B631" s="5"/>
      <c r="C631" s="144"/>
      <c r="D631" s="65"/>
      <c r="E631" s="5"/>
      <c r="F631" s="190"/>
      <c r="G631" s="242"/>
      <c r="H631" s="139"/>
      <c r="I631" s="139"/>
      <c r="J631" s="139"/>
    </row>
  </sheetData>
  <sheetProtection formatCells="0" formatColumns="0" selectLockedCells="1"/>
  <protectedRanges>
    <protectedRange sqref="K70:AO92 K9:AP69" name="Bereich1_3"/>
    <protectedRange sqref="V3:Y3 AK3:AP3" name="Bereich1_2"/>
    <protectedRange sqref="D6:I6" name="Bereich1_7_2"/>
  </protectedRanges>
  <mergeCells count="13">
    <mergeCell ref="M3:N3"/>
    <mergeCell ref="O3:R3"/>
    <mergeCell ref="T3:U3"/>
    <mergeCell ref="V3:Y3"/>
    <mergeCell ref="AC3:AD3"/>
    <mergeCell ref="O4:R4"/>
    <mergeCell ref="V4:Y4"/>
    <mergeCell ref="AE4:AH4"/>
    <mergeCell ref="AO4:AP4"/>
    <mergeCell ref="AJ1:AN1"/>
    <mergeCell ref="AO1:AP1"/>
    <mergeCell ref="AE3:AH3"/>
    <mergeCell ref="AK3:AP3"/>
  </mergeCells>
  <conditionalFormatting sqref="AL6:AO150">
    <cfRule type="expression" dxfId="16" priority="2">
      <formula>AL$6=""</formula>
    </cfRule>
  </conditionalFormatting>
  <conditionalFormatting sqref="A9:A150">
    <cfRule type="expression" dxfId="15" priority="5">
      <formula>$A9=$O$3</formula>
    </cfRule>
    <cfRule type="expression" dxfId="14" priority="6">
      <formula>$A9=$V$3</formula>
    </cfRule>
    <cfRule type="expression" dxfId="13" priority="7">
      <formula>$A9=$AE$3</formula>
    </cfRule>
  </conditionalFormatting>
  <conditionalFormatting sqref="AL8:AO8">
    <cfRule type="expression" dxfId="12" priority="1">
      <formula>AL$6=""</formula>
    </cfRule>
  </conditionalFormatting>
  <conditionalFormatting sqref="K6:AO150">
    <cfRule type="expression" dxfId="11" priority="3">
      <formula>K$7="F"</formula>
    </cfRule>
    <cfRule type="expression" dxfId="10" priority="4">
      <formula>OR(WEEKDAY(K$6)=1,WEEKDAY(K$6)=7)</formula>
    </cfRule>
  </conditionalFormatting>
  <hyperlinks>
    <hyperlink ref="G9" r:id="rId1"/>
    <hyperlink ref="G10" r:id="rId2"/>
    <hyperlink ref="G11" r:id="rId3"/>
    <hyperlink ref="G12" r:id="rId4"/>
    <hyperlink ref="G13" r:id="rId5"/>
    <hyperlink ref="G14" r:id="rId6"/>
    <hyperlink ref="G15" r:id="rId7"/>
    <hyperlink ref="G17" r:id="rId8"/>
    <hyperlink ref="G18" r:id="rId9"/>
    <hyperlink ref="G19" r:id="rId10"/>
    <hyperlink ref="G20" r:id="rId11"/>
    <hyperlink ref="G21" r:id="rId12"/>
    <hyperlink ref="G22" r:id="rId13"/>
    <hyperlink ref="G23" r:id="rId14"/>
    <hyperlink ref="G24" r:id="rId15"/>
    <hyperlink ref="G25" r:id="rId16"/>
    <hyperlink ref="G27" r:id="rId17"/>
    <hyperlink ref="G29" r:id="rId18"/>
    <hyperlink ref="G30" r:id="rId19"/>
    <hyperlink ref="G31" r:id="rId20"/>
    <hyperlink ref="G32" r:id="rId21"/>
    <hyperlink ref="G33" r:id="rId22"/>
    <hyperlink ref="G34" r:id="rId23"/>
    <hyperlink ref="G35" r:id="rId24"/>
    <hyperlink ref="G36" r:id="rId25"/>
    <hyperlink ref="G37" r:id="rId26"/>
    <hyperlink ref="G38" r:id="rId27"/>
    <hyperlink ref="G39" r:id="rId28"/>
    <hyperlink ref="G40" r:id="rId29"/>
    <hyperlink ref="G41" r:id="rId30"/>
    <hyperlink ref="G43" r:id="rId31"/>
    <hyperlink ref="G45" r:id="rId32"/>
    <hyperlink ref="G46" r:id="rId33"/>
    <hyperlink ref="G47" r:id="rId34"/>
    <hyperlink ref="G48" r:id="rId35"/>
    <hyperlink ref="G49" r:id="rId36"/>
    <hyperlink ref="G50" r:id="rId37"/>
    <hyperlink ref="G51" r:id="rId38"/>
    <hyperlink ref="G52" r:id="rId39"/>
    <hyperlink ref="G53" r:id="rId40"/>
    <hyperlink ref="G55" r:id="rId41"/>
    <hyperlink ref="G56" r:id="rId42"/>
    <hyperlink ref="G57" r:id="rId43"/>
    <hyperlink ref="G58" r:id="rId44"/>
    <hyperlink ref="G59" r:id="rId45"/>
    <hyperlink ref="G60" r:id="rId46"/>
    <hyperlink ref="G61" r:id="rId47"/>
    <hyperlink ref="G62" r:id="rId48"/>
    <hyperlink ref="G63" r:id="rId49"/>
    <hyperlink ref="G64" r:id="rId50"/>
    <hyperlink ref="G65" r:id="rId51"/>
    <hyperlink ref="G67" r:id="rId52"/>
    <hyperlink ref="G68" r:id="rId53"/>
    <hyperlink ref="G69" r:id="rId54"/>
    <hyperlink ref="G70" r:id="rId55"/>
    <hyperlink ref="G71" r:id="rId56"/>
    <hyperlink ref="G72" r:id="rId57"/>
    <hyperlink ref="G73" r:id="rId58"/>
    <hyperlink ref="G74" r:id="rId59"/>
    <hyperlink ref="G75" r:id="rId60"/>
    <hyperlink ref="G76" r:id="rId61"/>
    <hyperlink ref="G79" r:id="rId62"/>
    <hyperlink ref="G80" r:id="rId63"/>
    <hyperlink ref="G81" r:id="rId64"/>
    <hyperlink ref="G82" r:id="rId65"/>
    <hyperlink ref="G83" r:id="rId66"/>
    <hyperlink ref="G84" r:id="rId67"/>
    <hyperlink ref="G85" r:id="rId68"/>
    <hyperlink ref="G86" r:id="rId69"/>
    <hyperlink ref="G87" r:id="rId70"/>
    <hyperlink ref="G88" r:id="rId71"/>
    <hyperlink ref="G89" r:id="rId72"/>
    <hyperlink ref="G90" r:id="rId73"/>
    <hyperlink ref="G91" r:id="rId74"/>
    <hyperlink ref="G92" r:id="rId75"/>
    <hyperlink ref="G16" r:id="rId76"/>
    <hyperlink ref="G26" r:id="rId77"/>
    <hyperlink ref="G28" r:id="rId78"/>
    <hyperlink ref="G42" r:id="rId79"/>
    <hyperlink ref="G44" r:id="rId80"/>
    <hyperlink ref="G54" r:id="rId81"/>
    <hyperlink ref="G66" r:id="rId82"/>
  </hyperlinks>
  <printOptions horizontalCentered="1" verticalCentered="1"/>
  <pageMargins left="0" right="0" top="0" bottom="0" header="0" footer="0"/>
  <pageSetup paperSize="9" scale="34" fitToHeight="0" orientation="landscape" r:id="rId83"/>
  <headerFooter alignWithMargins="0">
    <oddFooter>&amp;R&amp;8&amp;F  &amp;A  &amp;D  fel</oddFooter>
  </headerFooter>
  <drawing r:id="rId84"/>
  <legacyDrawing r:id="rId85"/>
  <tableParts count="1">
    <tablePart r:id="rId8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15</vt:i4>
      </vt:variant>
      <vt:variant>
        <vt:lpstr>Benannte Bereiche</vt:lpstr>
      </vt:variant>
      <vt:variant>
        <vt:i4>13</vt:i4>
      </vt:variant>
    </vt:vector>
  </HeadingPairs>
  <TitlesOfParts>
    <vt:vector size="28" baseType="lpstr">
      <vt:lpstr>Feiertage</vt:lpstr>
      <vt:lpstr>Sortieren</vt:lpstr>
      <vt:lpstr> Jänner </vt:lpstr>
      <vt:lpstr>Februar </vt:lpstr>
      <vt:lpstr>März</vt:lpstr>
      <vt:lpstr>April</vt:lpstr>
      <vt:lpstr>Mai</vt:lpstr>
      <vt:lpstr>Mai NEU</vt:lpstr>
      <vt:lpstr>Juni</vt:lpstr>
      <vt:lpstr>Juli</vt:lpstr>
      <vt:lpstr>August</vt:lpstr>
      <vt:lpstr>September</vt:lpstr>
      <vt:lpstr>Oktober</vt:lpstr>
      <vt:lpstr>Tabelle1</vt:lpstr>
      <vt:lpstr>Vorlage Reserve</vt:lpstr>
      <vt:lpstr>' Jänner '!Drucktitel</vt:lpstr>
      <vt:lpstr>April!Drucktitel</vt:lpstr>
      <vt:lpstr>August!Drucktitel</vt:lpstr>
      <vt:lpstr>'Februar '!Drucktitel</vt:lpstr>
      <vt:lpstr>Juli!Drucktitel</vt:lpstr>
      <vt:lpstr>Juni!Drucktitel</vt:lpstr>
      <vt:lpstr>Mai!Drucktitel</vt:lpstr>
      <vt:lpstr>'Mai NEU'!Drucktitel</vt:lpstr>
      <vt:lpstr>März!Drucktitel</vt:lpstr>
      <vt:lpstr>Oktober!Drucktitel</vt:lpstr>
      <vt:lpstr>September!Drucktitel</vt:lpstr>
      <vt:lpstr>Sortieren!Drucktitel</vt:lpstr>
      <vt:lpstr>'Vorlage Reserve'!Drucktitel</vt:lpstr>
    </vt:vector>
  </TitlesOfParts>
  <Company>FAB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TRIATHLON</dc:creator>
  <cp:lastModifiedBy>Moser Sylvia</cp:lastModifiedBy>
  <cp:lastPrinted>2020-10-06T13:26:41Z</cp:lastPrinted>
  <dcterms:created xsi:type="dcterms:W3CDTF">1998-06-26T06:57:35Z</dcterms:created>
  <dcterms:modified xsi:type="dcterms:W3CDTF">2020-10-13T11:08:56Z</dcterms:modified>
</cp:coreProperties>
</file>