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\Desktop\"/>
    </mc:Choice>
  </mc:AlternateContent>
  <xr:revisionPtr revIDLastSave="4" documentId="8_{29184ECE-1C9B-42C8-A886-E3309E865203}" xr6:coauthVersionLast="47" xr6:coauthVersionMax="47" xr10:uidLastSave="{D72E18A3-3F7A-49C6-A009-6A2FB8E335E2}"/>
  <bookViews>
    <workbookView xWindow="-108" yWindow="-108" windowWidth="23256" windowHeight="12576" activeTab="5" xr2:uid="{3B80755F-E4EC-42D6-B328-9F6EA5B757E2}"/>
  </bookViews>
  <sheets>
    <sheet name="Plan budžeta" sheetId="1" r:id="rId1"/>
    <sheet name="Grafički prikaz" sheetId="2" r:id="rId2"/>
    <sheet name="Projektna dokumentacija" sheetId="3" r:id="rId3"/>
    <sheet name="Dijagrami" sheetId="4" r:id="rId4"/>
    <sheet name="MS Access" sheetId="5" r:id="rId5"/>
    <sheet name="Rizici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7" l="1"/>
  <c r="F13" i="7"/>
  <c r="F14" i="7"/>
  <c r="F15" i="7"/>
  <c r="F16" i="7"/>
  <c r="F19" i="7" s="1"/>
  <c r="F17" i="7"/>
  <c r="F18" i="7"/>
  <c r="F11" i="7"/>
  <c r="D25" i="4"/>
  <c r="F22" i="5"/>
  <c r="F15" i="5"/>
  <c r="F11" i="5"/>
  <c r="F12" i="5"/>
  <c r="F13" i="5"/>
  <c r="F14" i="5"/>
  <c r="F10" i="5"/>
  <c r="D15" i="5"/>
  <c r="F25" i="4"/>
  <c r="F17" i="4"/>
  <c r="F12" i="4"/>
  <c r="F13" i="4"/>
  <c r="F14" i="4"/>
  <c r="F15" i="4"/>
  <c r="F16" i="4"/>
  <c r="F11" i="4"/>
  <c r="D17" i="4"/>
  <c r="F20" i="3"/>
  <c r="D20" i="3"/>
  <c r="F11" i="3"/>
  <c r="F12" i="3"/>
  <c r="F13" i="3"/>
  <c r="F14" i="3"/>
  <c r="F15" i="3"/>
  <c r="F16" i="3"/>
  <c r="F17" i="3"/>
  <c r="F18" i="3"/>
  <c r="F19" i="3"/>
  <c r="F10" i="3"/>
  <c r="F10" i="1"/>
  <c r="D16" i="1"/>
  <c r="F12" i="1"/>
  <c r="F13" i="1"/>
  <c r="F14" i="1"/>
  <c r="F11" i="1"/>
  <c r="F16" i="1" l="1"/>
  <c r="F17" i="1"/>
  <c r="F18" i="1" s="1"/>
</calcChain>
</file>

<file path=xl/sharedStrings.xml><?xml version="1.0" encoding="utf-8"?>
<sst xmlns="http://schemas.openxmlformats.org/spreadsheetml/2006/main" count="130" uniqueCount="68">
  <si>
    <t>IMITech</t>
  </si>
  <si>
    <t>Radoja Domanovića 12</t>
  </si>
  <si>
    <t>34000 Kragujevac</t>
  </si>
  <si>
    <r>
      <t xml:space="preserve">Naziv projekta: </t>
    </r>
    <r>
      <rPr>
        <sz val="11"/>
        <color theme="1"/>
        <rFont val="Calibri"/>
        <family val="2"/>
        <scheme val="minor"/>
      </rPr>
      <t>Informacioni sistem za registraciju vozila</t>
    </r>
  </si>
  <si>
    <t>Plan budžeta</t>
  </si>
  <si>
    <t>RB</t>
  </si>
  <si>
    <t>Projektni zadatak</t>
  </si>
  <si>
    <t>Utrošeno sati za izradu</t>
  </si>
  <si>
    <t>Prosečna cena rada(h)</t>
  </si>
  <si>
    <t>Ukupni troškovi</t>
  </si>
  <si>
    <t>Projektna dokumentacija</t>
  </si>
  <si>
    <t>Izrada dijagrama</t>
  </si>
  <si>
    <t>Dodatni troškovi za izradu dijagrama</t>
  </si>
  <si>
    <t>Izrada aplikacije u MS Access-u</t>
  </si>
  <si>
    <t>Dodatni troškovi za izradu Access aplikacije</t>
  </si>
  <si>
    <t>Troškovi rizika</t>
  </si>
  <si>
    <t>Management reserve 10%</t>
  </si>
  <si>
    <t>Ukupno</t>
  </si>
  <si>
    <t>Datum izrade:</t>
  </si>
  <si>
    <t>Izradio:</t>
  </si>
  <si>
    <t>29.07.2022</t>
  </si>
  <si>
    <t>Uroš Petronijević 73/2019</t>
  </si>
  <si>
    <t>Ukupni troškovi projektne dokumentacije</t>
  </si>
  <si>
    <t>Utrošeni sati za izradu</t>
  </si>
  <si>
    <t>Cena po radnom satu</t>
  </si>
  <si>
    <t>Statement of Work</t>
  </si>
  <si>
    <t>Project Charter</t>
  </si>
  <si>
    <t>Obim posla</t>
  </si>
  <si>
    <t>Funkcionalni i nefunkcionalni zahtevi</t>
  </si>
  <si>
    <t>Vremenski plan projekta</t>
  </si>
  <si>
    <t>Plan upravljanja rizicima</t>
  </si>
  <si>
    <t>Opis poslovnih pravila</t>
  </si>
  <si>
    <t>Specifikacija izveštaja</t>
  </si>
  <si>
    <t>Prednosti i koristi od kreiranog IS-a</t>
  </si>
  <si>
    <t>Troškovi izrade dijagrama</t>
  </si>
  <si>
    <t>IDEF0</t>
  </si>
  <si>
    <t>DFD</t>
  </si>
  <si>
    <t>PMOV</t>
  </si>
  <si>
    <t>ER</t>
  </si>
  <si>
    <t>UML dijagram aktivnosti</t>
  </si>
  <si>
    <t>UML dijagram korišćenja</t>
  </si>
  <si>
    <t>Dodatani troškovi</t>
  </si>
  <si>
    <t>Naziv dodatnog troška</t>
  </si>
  <si>
    <t>Jedinica mere/Mesec</t>
  </si>
  <si>
    <t>Cena JM/Mesečnog zakupa</t>
  </si>
  <si>
    <t>Zakup softvera Microsoft Visio</t>
  </si>
  <si>
    <t>Ostali troškovi prilikom zakupa softvera</t>
  </si>
  <si>
    <t>01.08.2022.</t>
  </si>
  <si>
    <t>Troškovi izrade Access aplikacije</t>
  </si>
  <si>
    <t>Cana po radnom satu</t>
  </si>
  <si>
    <t>Dizajn interfejsa</t>
  </si>
  <si>
    <t>Izrada modela i popunjavanje baze</t>
  </si>
  <si>
    <t>MS Access forme i upiti</t>
  </si>
  <si>
    <t>MS Access izveštaji</t>
  </si>
  <si>
    <t>MS Access prilagođavanje aplikacije</t>
  </si>
  <si>
    <t>Dodatni troškovi</t>
  </si>
  <si>
    <t>Mesečni zakup MS Access</t>
  </si>
  <si>
    <t>Troškovi rizika prilikom kreiranja informacionog sistema</t>
  </si>
  <si>
    <t>Verovatnoća</t>
  </si>
  <si>
    <t>Trošak</t>
  </si>
  <si>
    <t>Oprema nije u skladu sa standardima</t>
  </si>
  <si>
    <t>Prekoračenje vremenskog plana</t>
  </si>
  <si>
    <t>Prekoračenje budžeta</t>
  </si>
  <si>
    <t>Član tima napušta tim</t>
  </si>
  <si>
    <t>Klijent menja svoje zahteve</t>
  </si>
  <si>
    <t>Nepraktičan interfejs aplikacije</t>
  </si>
  <si>
    <t>Nefunkcionalnost konačnog proizvoda</t>
  </si>
  <si>
    <t>Nisu uzeti u obzir svi dostavljeni podaci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</si>
</sst>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\ [$€-1]_);\(#,##0.00\ [$€-1]\)"/>
    <numFmt numFmtId="165" formatCode="_ * #,##0.00_)\ [$€-1]_ ;_ * \(#,##0.00\)\ [$€-1]_ ;_ * &quot;-&quot;??_)\ [$€-1]_ ;_ @_ 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4"/>
      <color theme="4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165" fontId="0" fillId="0" borderId="0" xfId="0" applyNumberFormat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3" fillId="3" borderId="7" xfId="0" applyFont="1" applyFill="1" applyBorder="1"/>
    <xf numFmtId="164" fontId="3" fillId="4" borderId="3" xfId="0" applyNumberFormat="1" applyFont="1" applyFill="1" applyBorder="1"/>
    <xf numFmtId="164" fontId="3" fillId="5" borderId="8" xfId="0" applyNumberFormat="1" applyFont="1" applyFill="1" applyBorder="1"/>
    <xf numFmtId="0" fontId="0" fillId="0" borderId="9" xfId="0" applyBorder="1"/>
    <xf numFmtId="0" fontId="3" fillId="2" borderId="10" xfId="0" applyFont="1" applyFill="1" applyBorder="1"/>
    <xf numFmtId="0" fontId="3" fillId="2" borderId="9" xfId="0" applyFont="1" applyFill="1" applyBorder="1"/>
    <xf numFmtId="0" fontId="3" fillId="2" borderId="11" xfId="0" applyFont="1" applyFill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3" fillId="2" borderId="1" xfId="0" applyFont="1" applyFill="1" applyBorder="1"/>
    <xf numFmtId="0" fontId="3" fillId="2" borderId="2" xfId="0" applyFont="1" applyFill="1" applyBorder="1"/>
    <xf numFmtId="165" fontId="1" fillId="6" borderId="3" xfId="0" applyNumberFormat="1" applyFont="1" applyFill="1" applyBorder="1"/>
    <xf numFmtId="0" fontId="3" fillId="2" borderId="3" xfId="0" applyFont="1" applyFill="1" applyBorder="1"/>
    <xf numFmtId="165" fontId="1" fillId="7" borderId="3" xfId="0" applyNumberFormat="1" applyFont="1" applyFill="1" applyBorder="1"/>
    <xf numFmtId="9" fontId="0" fillId="0" borderId="0" xfId="2" applyFont="1" applyBorder="1"/>
    <xf numFmtId="165" fontId="0" fillId="0" borderId="0" xfId="1" applyNumberFormat="1" applyFont="1" applyBorder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 budžeta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F5E-40E1-9D82-1DDD586A8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F5E-40E1-9D82-1DDD586A8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F5E-40E1-9D82-1DDD586A8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F5E-40E1-9D82-1DDD586A8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F5E-40E1-9D82-1DDD586A8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F5E-40E1-9D82-1DDD586A8C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'Plan budžeta'!$B$10:$C$15</c:f>
              <c:multiLvlStrCache>
                <c:ptCount val="6"/>
                <c:lvl>
                  <c:pt idx="0">
                    <c:v>Projektna dokumentacija</c:v>
                  </c:pt>
                  <c:pt idx="1">
                    <c:v>Izrada dijagrama</c:v>
                  </c:pt>
                  <c:pt idx="2">
                    <c:v>Dodatni troškovi za izradu dijagrama</c:v>
                  </c:pt>
                  <c:pt idx="3">
                    <c:v>Izrada aplikacije u MS Access-u</c:v>
                  </c:pt>
                  <c:pt idx="4">
                    <c:v>Dodatni troškovi za izradu Access aplikacije</c:v>
                  </c:pt>
                  <c:pt idx="5">
                    <c:v>Troškovi rizika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'Plan budžeta'!$F$10:$F$15</c:f>
              <c:numCache>
                <c:formatCode>#,##0.00\ [$€-1]_);\(#,##0.00\ [$€-1]\)</c:formatCode>
                <c:ptCount val="6"/>
                <c:pt idx="0">
                  <c:v>155</c:v>
                </c:pt>
                <c:pt idx="1">
                  <c:v>488</c:v>
                </c:pt>
                <c:pt idx="2">
                  <c:v>10</c:v>
                </c:pt>
                <c:pt idx="3">
                  <c:v>467.5</c:v>
                </c:pt>
                <c:pt idx="4">
                  <c:v>13</c:v>
                </c:pt>
                <c:pt idx="5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5E-40E1-9D82-1DDD586A8CA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4F5E-40E1-9D82-1DDD586A8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4F5E-40E1-9D82-1DDD586A8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4F5E-40E1-9D82-1DDD586A8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4F5E-40E1-9D82-1DDD586A8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4F5E-40E1-9D82-1DDD586A8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4F5E-40E1-9D82-1DDD586A8C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'Plan budžeta'!$B$10:$C$15</c:f>
              <c:multiLvlStrCache>
                <c:ptCount val="6"/>
                <c:lvl>
                  <c:pt idx="0">
                    <c:v>Projektna dokumentacija</c:v>
                  </c:pt>
                  <c:pt idx="1">
                    <c:v>Izrada dijagrama</c:v>
                  </c:pt>
                  <c:pt idx="2">
                    <c:v>Dodatni troškovi za izradu dijagrama</c:v>
                  </c:pt>
                  <c:pt idx="3">
                    <c:v>Izrada aplikacije u MS Access-u</c:v>
                  </c:pt>
                  <c:pt idx="4">
                    <c:v>Dodatni troškovi za izradu Access aplikacije</c:v>
                  </c:pt>
                  <c:pt idx="5">
                    <c:v>Troškovi rizika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'Plan budžeta'!$E$10:$E$15</c:f>
              <c:numCache>
                <c:formatCode>_ * #,##0.00_)\ [$€-1]_ ;_ * \(#,##0.00\)\ [$€-1]_ ;_ * "-"??_)\ [$€-1]_ ;_ @_ </c:formatCode>
                <c:ptCount val="6"/>
                <c:pt idx="0" formatCode="#,##0.00\ [$€-1]_);\(#,##0.00\ [$€-1]\)">
                  <c:v>5</c:v>
                </c:pt>
                <c:pt idx="1">
                  <c:v>8</c:v>
                </c:pt>
                <c:pt idx="2" formatCode="#,##0.00\ [$€-1]_);\(#,##0.00\ [$€-1]\)">
                  <c:v>5</c:v>
                </c:pt>
                <c:pt idx="3" formatCode="#,##0.00\ [$€-1]_);\(#,##0.00\ [$€-1]\)">
                  <c:v>8.5</c:v>
                </c:pt>
                <c:pt idx="4" formatCode="#,##0.00\ [$€-1]_);\(#,##0.00\ [$€-1]\)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5E-40E1-9D82-1DDD586A8CA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4F5E-40E1-9D82-1DDD586A8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4F5E-40E1-9D82-1DDD586A8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4F5E-40E1-9D82-1DDD586A8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4F5E-40E1-9D82-1DDD586A8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4F5E-40E1-9D82-1DDD586A8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4F5E-40E1-9D82-1DDD586A8C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'Plan budžeta'!$B$10:$C$15</c:f>
              <c:multiLvlStrCache>
                <c:ptCount val="6"/>
                <c:lvl>
                  <c:pt idx="0">
                    <c:v>Projektna dokumentacija</c:v>
                  </c:pt>
                  <c:pt idx="1">
                    <c:v>Izrada dijagrama</c:v>
                  </c:pt>
                  <c:pt idx="2">
                    <c:v>Dodatni troškovi za izradu dijagrama</c:v>
                  </c:pt>
                  <c:pt idx="3">
                    <c:v>Izrada aplikacije u MS Access-u</c:v>
                  </c:pt>
                  <c:pt idx="4">
                    <c:v>Dodatni troškovi za izradu Access aplikacije</c:v>
                  </c:pt>
                  <c:pt idx="5">
                    <c:v>Troškovi rizika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'Plan budžeta'!$F$10:$F$15</c:f>
              <c:numCache>
                <c:formatCode>#,##0.00\ [$€-1]_);\(#,##0.00\ [$€-1]\)</c:formatCode>
                <c:ptCount val="6"/>
                <c:pt idx="0">
                  <c:v>155</c:v>
                </c:pt>
                <c:pt idx="1">
                  <c:v>488</c:v>
                </c:pt>
                <c:pt idx="2">
                  <c:v>10</c:v>
                </c:pt>
                <c:pt idx="3">
                  <c:v>467.5</c:v>
                </c:pt>
                <c:pt idx="4">
                  <c:v>13</c:v>
                </c:pt>
                <c:pt idx="5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F5E-40E1-9D82-1DDD586A8C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4</xdr:row>
      <xdr:rowOff>152400</xdr:rowOff>
    </xdr:from>
    <xdr:to>
      <xdr:col>12</xdr:col>
      <xdr:colOff>0</xdr:colOff>
      <xdr:row>20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B88587-FB1F-4274-A191-C2915092C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93AD-0F53-472A-9961-65CC631C874B}">
  <dimension ref="B2:F24"/>
  <sheetViews>
    <sheetView zoomScale="70" zoomScaleNormal="70" workbookViewId="0">
      <selection activeCell="B23" sqref="B23:C23"/>
    </sheetView>
  </sheetViews>
  <sheetFormatPr defaultRowHeight="14.45"/>
  <cols>
    <col min="1" max="1" width="14.7109375" customWidth="1"/>
    <col min="2" max="2" width="3" customWidth="1"/>
    <col min="3" max="3" width="35.7109375" customWidth="1"/>
    <col min="4" max="4" width="19.85546875" customWidth="1"/>
    <col min="5" max="5" width="19.28515625" customWidth="1"/>
    <col min="6" max="6" width="14.7109375" customWidth="1"/>
  </cols>
  <sheetData>
    <row r="2" spans="2:6" ht="17.45">
      <c r="C2" s="3" t="s">
        <v>0</v>
      </c>
    </row>
    <row r="3" spans="2:6" ht="15.6">
      <c r="C3" s="1" t="s">
        <v>1</v>
      </c>
    </row>
    <row r="4" spans="2:6">
      <c r="C4" t="s">
        <v>2</v>
      </c>
    </row>
    <row r="5" spans="2:6">
      <c r="C5" s="2" t="s">
        <v>3</v>
      </c>
    </row>
    <row r="6" spans="2:6" ht="15" thickBot="1"/>
    <row r="7" spans="2:6" ht="15" thickBot="1">
      <c r="B7" s="34" t="s">
        <v>4</v>
      </c>
      <c r="C7" s="35"/>
      <c r="D7" s="35"/>
      <c r="E7" s="35"/>
      <c r="F7" s="36"/>
    </row>
    <row r="8" spans="2:6" ht="15" thickBot="1"/>
    <row r="9" spans="2:6" ht="15" thickBot="1">
      <c r="B9" s="4" t="s">
        <v>5</v>
      </c>
      <c r="C9" s="5" t="s">
        <v>6</v>
      </c>
      <c r="D9" s="5" t="s">
        <v>7</v>
      </c>
      <c r="E9" s="5" t="s">
        <v>8</v>
      </c>
      <c r="F9" s="6" t="s">
        <v>9</v>
      </c>
    </row>
    <row r="10" spans="2:6">
      <c r="B10" s="7">
        <v>1</v>
      </c>
      <c r="C10" t="s">
        <v>10</v>
      </c>
      <c r="D10">
        <v>31</v>
      </c>
      <c r="E10" s="8">
        <v>5</v>
      </c>
      <c r="F10" s="9">
        <f>D10*E10</f>
        <v>155</v>
      </c>
    </row>
    <row r="11" spans="2:6">
      <c r="B11" s="7">
        <v>2</v>
      </c>
      <c r="C11" t="s">
        <v>11</v>
      </c>
      <c r="D11">
        <v>61</v>
      </c>
      <c r="E11" s="10">
        <v>8</v>
      </c>
      <c r="F11" s="9">
        <f>D11*E11</f>
        <v>488</v>
      </c>
    </row>
    <row r="12" spans="2:6">
      <c r="B12" s="7">
        <v>3</v>
      </c>
      <c r="C12" t="s">
        <v>12</v>
      </c>
      <c r="D12">
        <v>2</v>
      </c>
      <c r="E12" s="8">
        <v>5</v>
      </c>
      <c r="F12" s="9">
        <f t="shared" ref="F12:F14" si="0">D12*E12</f>
        <v>10</v>
      </c>
    </row>
    <row r="13" spans="2:6">
      <c r="B13" s="7">
        <v>4</v>
      </c>
      <c r="C13" t="s">
        <v>13</v>
      </c>
      <c r="D13">
        <v>55</v>
      </c>
      <c r="E13" s="8">
        <v>8.5</v>
      </c>
      <c r="F13" s="9">
        <f t="shared" si="0"/>
        <v>467.5</v>
      </c>
    </row>
    <row r="14" spans="2:6">
      <c r="B14" s="7">
        <v>5</v>
      </c>
      <c r="C14" t="s">
        <v>14</v>
      </c>
      <c r="D14">
        <v>2</v>
      </c>
      <c r="E14" s="8">
        <v>6.5</v>
      </c>
      <c r="F14" s="9">
        <f t="shared" si="0"/>
        <v>13</v>
      </c>
    </row>
    <row r="15" spans="2:6" ht="15" thickBot="1">
      <c r="B15" s="7">
        <v>6</v>
      </c>
      <c r="C15" t="s">
        <v>15</v>
      </c>
      <c r="E15" s="8"/>
      <c r="F15" s="9">
        <v>1080</v>
      </c>
    </row>
    <row r="16" spans="2:6" ht="15" thickBot="1">
      <c r="B16" s="13"/>
      <c r="C16" s="5" t="s">
        <v>9</v>
      </c>
      <c r="D16" s="5">
        <f>SUM(D10:D15)</f>
        <v>151</v>
      </c>
      <c r="E16" s="14"/>
      <c r="F16" s="18">
        <f>SUM(F10:F15)</f>
        <v>2213.5</v>
      </c>
    </row>
    <row r="17" spans="2:6" ht="15" thickBot="1">
      <c r="B17" s="13"/>
      <c r="C17" s="5" t="s">
        <v>16</v>
      </c>
      <c r="D17" s="5"/>
      <c r="E17" s="14"/>
      <c r="F17" s="18">
        <f>F16*10/100</f>
        <v>221.35</v>
      </c>
    </row>
    <row r="18" spans="2:6" ht="15" thickBot="1">
      <c r="B18" s="15"/>
      <c r="C18" s="17" t="s">
        <v>17</v>
      </c>
      <c r="D18" s="17"/>
      <c r="E18" s="16"/>
      <c r="F18" s="19">
        <f>SUM(F16:F17)</f>
        <v>2434.85</v>
      </c>
    </row>
    <row r="21" spans="2:6">
      <c r="B21" s="37" t="s">
        <v>18</v>
      </c>
      <c r="C21" s="37"/>
      <c r="E21" s="37" t="s">
        <v>19</v>
      </c>
      <c r="F21" s="37"/>
    </row>
    <row r="23" spans="2:6" ht="15" thickBot="1">
      <c r="B23" s="38" t="s">
        <v>20</v>
      </c>
      <c r="C23" s="37"/>
      <c r="E23" s="38" t="s">
        <v>21</v>
      </c>
      <c r="F23" s="37"/>
    </row>
    <row r="24" spans="2:6">
      <c r="C24" s="20"/>
      <c r="E24" s="20"/>
      <c r="F24" s="20"/>
    </row>
  </sheetData>
  <mergeCells count="5">
    <mergeCell ref="B7:F7"/>
    <mergeCell ref="B21:C21"/>
    <mergeCell ref="E21:F21"/>
    <mergeCell ref="B23:C23"/>
    <mergeCell ref="E23:F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E417-B287-4B24-8D5C-29EA7662026F}">
  <dimension ref="A1"/>
  <sheetViews>
    <sheetView topLeftCell="C1" workbookViewId="0">
      <selection activeCell="P16" sqref="P16"/>
    </sheetView>
  </sheetViews>
  <sheetFormatPr defaultRowHeight="14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06F5-F72F-4D80-8615-40D84DA3C9ED}">
  <dimension ref="B2:F25"/>
  <sheetViews>
    <sheetView workbookViewId="0">
      <selection activeCell="L10" sqref="L10"/>
    </sheetView>
  </sheetViews>
  <sheetFormatPr defaultRowHeight="14.45"/>
  <cols>
    <col min="1" max="1" width="15" customWidth="1"/>
    <col min="2" max="2" width="3" customWidth="1"/>
    <col min="3" max="3" width="30.5703125" customWidth="1"/>
    <col min="4" max="5" width="18.85546875" customWidth="1"/>
    <col min="6" max="6" width="14.7109375" customWidth="1"/>
  </cols>
  <sheetData>
    <row r="2" spans="2:6" ht="17.45">
      <c r="C2" s="3" t="s">
        <v>0</v>
      </c>
    </row>
    <row r="3" spans="2:6" ht="15.6">
      <c r="C3" s="1" t="s">
        <v>1</v>
      </c>
    </row>
    <row r="4" spans="2:6">
      <c r="C4" t="s">
        <v>2</v>
      </c>
    </row>
    <row r="5" spans="2:6">
      <c r="C5" s="2" t="s">
        <v>3</v>
      </c>
    </row>
    <row r="6" spans="2:6" ht="15" thickBot="1"/>
    <row r="7" spans="2:6" ht="15" thickBot="1">
      <c r="B7" s="39" t="s">
        <v>22</v>
      </c>
      <c r="C7" s="40"/>
      <c r="D7" s="40"/>
      <c r="E7" s="40"/>
      <c r="F7" s="41"/>
    </row>
    <row r="8" spans="2:6" ht="15" thickBot="1"/>
    <row r="9" spans="2:6">
      <c r="B9" s="21" t="s">
        <v>5</v>
      </c>
      <c r="C9" s="22" t="s">
        <v>6</v>
      </c>
      <c r="D9" s="22" t="s">
        <v>23</v>
      </c>
      <c r="E9" s="22" t="s">
        <v>24</v>
      </c>
      <c r="F9" s="23" t="s">
        <v>9</v>
      </c>
    </row>
    <row r="10" spans="2:6">
      <c r="B10" s="7">
        <v>1</v>
      </c>
      <c r="C10" t="s">
        <v>25</v>
      </c>
      <c r="D10">
        <v>2.5</v>
      </c>
      <c r="E10" s="10">
        <v>5</v>
      </c>
      <c r="F10" s="24">
        <f>D10*E10</f>
        <v>12.5</v>
      </c>
    </row>
    <row r="11" spans="2:6">
      <c r="B11" s="7">
        <v>2</v>
      </c>
      <c r="C11" t="s">
        <v>26</v>
      </c>
      <c r="D11">
        <v>3.5</v>
      </c>
      <c r="E11" s="10">
        <v>5</v>
      </c>
      <c r="F11" s="24">
        <f t="shared" ref="F11:F19" si="0">D11*E11</f>
        <v>17.5</v>
      </c>
    </row>
    <row r="12" spans="2:6">
      <c r="B12" s="7">
        <v>3</v>
      </c>
      <c r="C12" t="s">
        <v>27</v>
      </c>
      <c r="D12">
        <v>4</v>
      </c>
      <c r="E12" s="10">
        <v>5</v>
      </c>
      <c r="F12" s="24">
        <f t="shared" si="0"/>
        <v>20</v>
      </c>
    </row>
    <row r="13" spans="2:6">
      <c r="B13" s="7">
        <v>4</v>
      </c>
      <c r="C13" t="s">
        <v>28</v>
      </c>
      <c r="D13">
        <v>3</v>
      </c>
      <c r="E13" s="10">
        <v>5</v>
      </c>
      <c r="F13" s="24">
        <f t="shared" si="0"/>
        <v>15</v>
      </c>
    </row>
    <row r="14" spans="2:6">
      <c r="B14" s="7">
        <v>5</v>
      </c>
      <c r="C14" t="s">
        <v>29</v>
      </c>
      <c r="D14">
        <v>2</v>
      </c>
      <c r="E14" s="10">
        <v>5</v>
      </c>
      <c r="F14" s="24">
        <f t="shared" si="0"/>
        <v>10</v>
      </c>
    </row>
    <row r="15" spans="2:6">
      <c r="B15" s="7">
        <v>6</v>
      </c>
      <c r="C15" t="s">
        <v>30</v>
      </c>
      <c r="D15">
        <v>3</v>
      </c>
      <c r="E15" s="10">
        <v>5</v>
      </c>
      <c r="F15" s="24">
        <f t="shared" si="0"/>
        <v>15</v>
      </c>
    </row>
    <row r="16" spans="2:6">
      <c r="B16" s="7">
        <v>7</v>
      </c>
      <c r="C16" t="s">
        <v>4</v>
      </c>
      <c r="D16">
        <v>2</v>
      </c>
      <c r="E16" s="10">
        <v>5</v>
      </c>
      <c r="F16" s="24">
        <f t="shared" si="0"/>
        <v>10</v>
      </c>
    </row>
    <row r="17" spans="2:6">
      <c r="B17" s="7">
        <v>8</v>
      </c>
      <c r="C17" t="s">
        <v>31</v>
      </c>
      <c r="D17">
        <v>3</v>
      </c>
      <c r="E17" s="10">
        <v>5</v>
      </c>
      <c r="F17" s="24">
        <f t="shared" si="0"/>
        <v>15</v>
      </c>
    </row>
    <row r="18" spans="2:6">
      <c r="B18" s="7">
        <v>9</v>
      </c>
      <c r="C18" t="s">
        <v>32</v>
      </c>
      <c r="D18">
        <v>4</v>
      </c>
      <c r="E18" s="10">
        <v>5</v>
      </c>
      <c r="F18" s="24">
        <f t="shared" si="0"/>
        <v>20</v>
      </c>
    </row>
    <row r="19" spans="2:6" ht="15" thickBot="1">
      <c r="B19" s="11">
        <v>10</v>
      </c>
      <c r="C19" s="12" t="s">
        <v>33</v>
      </c>
      <c r="D19" s="12">
        <v>4</v>
      </c>
      <c r="E19" s="25">
        <v>5</v>
      </c>
      <c r="F19" s="26">
        <f t="shared" si="0"/>
        <v>20</v>
      </c>
    </row>
    <row r="20" spans="2:6" ht="15" thickBot="1">
      <c r="B20" s="27"/>
      <c r="C20" s="28" t="s">
        <v>17</v>
      </c>
      <c r="D20" s="28">
        <f>SUM(D10:D19)</f>
        <v>31</v>
      </c>
      <c r="E20" s="28"/>
      <c r="F20" s="29">
        <f>SUM(F10:F19)</f>
        <v>155</v>
      </c>
    </row>
    <row r="23" spans="2:6">
      <c r="B23" s="37" t="s">
        <v>18</v>
      </c>
      <c r="C23" s="37"/>
      <c r="E23" s="37" t="s">
        <v>19</v>
      </c>
      <c r="F23" s="37"/>
    </row>
    <row r="25" spans="2:6" ht="15" thickBot="1">
      <c r="B25" s="42" t="s">
        <v>20</v>
      </c>
      <c r="C25" s="43"/>
      <c r="E25" s="42" t="s">
        <v>21</v>
      </c>
      <c r="F25" s="43"/>
    </row>
  </sheetData>
  <mergeCells count="5">
    <mergeCell ref="B7:F7"/>
    <mergeCell ref="B23:C23"/>
    <mergeCell ref="E23:F23"/>
    <mergeCell ref="B25:C25"/>
    <mergeCell ref="E25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29DF-E67C-4C29-AA6C-B8470E4B94F1}">
  <dimension ref="B3:F30"/>
  <sheetViews>
    <sheetView topLeftCell="A2" workbookViewId="0">
      <selection activeCell="I12" sqref="I12"/>
    </sheetView>
  </sheetViews>
  <sheetFormatPr defaultRowHeight="14.45"/>
  <cols>
    <col min="1" max="1" width="18.85546875" customWidth="1"/>
    <col min="2" max="2" width="3.42578125" customWidth="1"/>
    <col min="3" max="3" width="32.7109375" customWidth="1"/>
    <col min="4" max="4" width="19.140625" bestFit="1" customWidth="1"/>
    <col min="5" max="5" width="23.28515625" customWidth="1"/>
    <col min="6" max="6" width="13.7109375" bestFit="1" customWidth="1"/>
  </cols>
  <sheetData>
    <row r="3" spans="2:6" ht="17.45">
      <c r="C3" s="3" t="s">
        <v>0</v>
      </c>
    </row>
    <row r="4" spans="2:6" ht="15.6">
      <c r="C4" s="1" t="s">
        <v>1</v>
      </c>
    </row>
    <row r="5" spans="2:6">
      <c r="C5" t="s">
        <v>2</v>
      </c>
    </row>
    <row r="6" spans="2:6">
      <c r="C6" s="2" t="s">
        <v>3</v>
      </c>
    </row>
    <row r="7" spans="2:6" ht="15" thickBot="1"/>
    <row r="8" spans="2:6" ht="15" thickBot="1">
      <c r="B8" s="39" t="s">
        <v>34</v>
      </c>
      <c r="C8" s="44"/>
      <c r="D8" s="44"/>
      <c r="E8" s="44"/>
      <c r="F8" s="45"/>
    </row>
    <row r="9" spans="2:6" ht="15" thickBot="1"/>
    <row r="10" spans="2:6" ht="15" thickBot="1">
      <c r="B10" s="27" t="s">
        <v>5</v>
      </c>
      <c r="C10" s="28" t="s">
        <v>6</v>
      </c>
      <c r="D10" s="28" t="s">
        <v>23</v>
      </c>
      <c r="E10" s="28" t="s">
        <v>24</v>
      </c>
      <c r="F10" s="30" t="s">
        <v>9</v>
      </c>
    </row>
    <row r="11" spans="2:6">
      <c r="B11" s="7">
        <v>1</v>
      </c>
      <c r="C11" t="s">
        <v>35</v>
      </c>
      <c r="D11">
        <v>14</v>
      </c>
      <c r="E11" s="10">
        <v>8</v>
      </c>
      <c r="F11" s="24">
        <f>D11*E11</f>
        <v>112</v>
      </c>
    </row>
    <row r="12" spans="2:6">
      <c r="B12" s="7">
        <v>2</v>
      </c>
      <c r="C12" t="s">
        <v>36</v>
      </c>
      <c r="D12">
        <v>14</v>
      </c>
      <c r="E12" s="10">
        <v>8</v>
      </c>
      <c r="F12" s="24">
        <f t="shared" ref="F12:F16" si="0">D12*E12</f>
        <v>112</v>
      </c>
    </row>
    <row r="13" spans="2:6">
      <c r="B13" s="7">
        <v>3</v>
      </c>
      <c r="C13" t="s">
        <v>37</v>
      </c>
      <c r="D13">
        <v>12</v>
      </c>
      <c r="E13" s="10">
        <v>8</v>
      </c>
      <c r="F13" s="24">
        <f t="shared" si="0"/>
        <v>96</v>
      </c>
    </row>
    <row r="14" spans="2:6">
      <c r="B14" s="7">
        <v>4</v>
      </c>
      <c r="C14" t="s">
        <v>38</v>
      </c>
      <c r="D14">
        <v>11</v>
      </c>
      <c r="E14" s="10">
        <v>8</v>
      </c>
      <c r="F14" s="24">
        <f t="shared" si="0"/>
        <v>88</v>
      </c>
    </row>
    <row r="15" spans="2:6">
      <c r="B15" s="7">
        <v>5</v>
      </c>
      <c r="C15" t="s">
        <v>39</v>
      </c>
      <c r="D15">
        <v>5</v>
      </c>
      <c r="E15" s="10">
        <v>8</v>
      </c>
      <c r="F15" s="24">
        <f t="shared" si="0"/>
        <v>40</v>
      </c>
    </row>
    <row r="16" spans="2:6" ht="15" thickBot="1">
      <c r="B16" s="7">
        <v>6</v>
      </c>
      <c r="C16" t="s">
        <v>40</v>
      </c>
      <c r="D16">
        <v>5</v>
      </c>
      <c r="E16" s="10">
        <v>8</v>
      </c>
      <c r="F16" s="24">
        <f t="shared" si="0"/>
        <v>40</v>
      </c>
    </row>
    <row r="17" spans="2:6" ht="15" thickBot="1">
      <c r="B17" s="27"/>
      <c r="C17" s="28" t="s">
        <v>17</v>
      </c>
      <c r="D17" s="28">
        <f xml:space="preserve"> SUM(D11:D16)</f>
        <v>61</v>
      </c>
      <c r="E17" s="28"/>
      <c r="F17" s="29">
        <f>SUM(F11:F16)</f>
        <v>488</v>
      </c>
    </row>
    <row r="19" spans="2:6" ht="15" thickBot="1"/>
    <row r="20" spans="2:6" ht="15" thickBot="1">
      <c r="B20" s="39" t="s">
        <v>41</v>
      </c>
      <c r="C20" s="46"/>
      <c r="D20" s="46"/>
      <c r="E20" s="46"/>
      <c r="F20" s="47"/>
    </row>
    <row r="21" spans="2:6" ht="15" thickBot="1"/>
    <row r="22" spans="2:6" ht="15" thickBot="1">
      <c r="B22" s="27" t="s">
        <v>5</v>
      </c>
      <c r="C22" s="28" t="s">
        <v>42</v>
      </c>
      <c r="D22" s="28" t="s">
        <v>43</v>
      </c>
      <c r="E22" s="28" t="s">
        <v>44</v>
      </c>
      <c r="F22" s="30" t="s">
        <v>9</v>
      </c>
    </row>
    <row r="23" spans="2:6">
      <c r="B23" s="7">
        <v>1</v>
      </c>
      <c r="C23" t="s">
        <v>45</v>
      </c>
      <c r="D23">
        <v>1</v>
      </c>
      <c r="E23" s="10">
        <v>6</v>
      </c>
      <c r="F23" s="24">
        <v>6</v>
      </c>
    </row>
    <row r="24" spans="2:6" ht="15" thickBot="1">
      <c r="B24" s="7">
        <v>2</v>
      </c>
      <c r="C24" t="s">
        <v>46</v>
      </c>
      <c r="D24">
        <v>1</v>
      </c>
      <c r="E24" s="10">
        <v>4</v>
      </c>
      <c r="F24" s="10">
        <v>4</v>
      </c>
    </row>
    <row r="25" spans="2:6" ht="15" thickBot="1">
      <c r="B25" s="27"/>
      <c r="C25" s="28" t="s">
        <v>17</v>
      </c>
      <c r="D25" s="28">
        <f>D23+D24</f>
        <v>2</v>
      </c>
      <c r="E25" s="28"/>
      <c r="F25" s="29">
        <f>F23+F24</f>
        <v>10</v>
      </c>
    </row>
    <row r="27" spans="2:6">
      <c r="B27" s="37" t="s">
        <v>18</v>
      </c>
      <c r="C27" s="37"/>
      <c r="E27" s="37" t="s">
        <v>19</v>
      </c>
      <c r="F27" s="37"/>
    </row>
    <row r="29" spans="2:6" ht="15" thickBot="1">
      <c r="B29" s="38" t="s">
        <v>47</v>
      </c>
      <c r="C29" s="37"/>
      <c r="E29" s="42" t="s">
        <v>21</v>
      </c>
      <c r="F29" s="43"/>
    </row>
    <row r="30" spans="2:6">
      <c r="B30" s="20"/>
      <c r="C30" s="20"/>
    </row>
  </sheetData>
  <mergeCells count="6">
    <mergeCell ref="B8:F8"/>
    <mergeCell ref="B20:F20"/>
    <mergeCell ref="B27:C27"/>
    <mergeCell ref="B29:C29"/>
    <mergeCell ref="E27:F27"/>
    <mergeCell ref="E29:F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2D8D-7E1D-48DF-AE47-EF0955ABF9EF}">
  <dimension ref="B2:F26"/>
  <sheetViews>
    <sheetView workbookViewId="0">
      <selection activeCell="J10" sqref="J10"/>
    </sheetView>
  </sheetViews>
  <sheetFormatPr defaultRowHeight="14.45"/>
  <cols>
    <col min="1" max="1" width="15.5703125" customWidth="1"/>
    <col min="2" max="2" width="3.28515625" customWidth="1"/>
    <col min="3" max="3" width="33.7109375" customWidth="1"/>
    <col min="4" max="4" width="19.7109375" bestFit="1" customWidth="1"/>
    <col min="5" max="5" width="23.42578125" bestFit="1" customWidth="1"/>
    <col min="6" max="6" width="14.85546875" customWidth="1"/>
  </cols>
  <sheetData>
    <row r="2" spans="2:6" ht="17.45">
      <c r="C2" s="3" t="s">
        <v>0</v>
      </c>
    </row>
    <row r="3" spans="2:6" ht="15.6">
      <c r="C3" s="1" t="s">
        <v>1</v>
      </c>
    </row>
    <row r="4" spans="2:6">
      <c r="C4" t="s">
        <v>2</v>
      </c>
    </row>
    <row r="5" spans="2:6">
      <c r="C5" s="2" t="s">
        <v>3</v>
      </c>
    </row>
    <row r="6" spans="2:6" ht="15" thickBot="1"/>
    <row r="7" spans="2:6" ht="15" thickBot="1">
      <c r="B7" s="39" t="s">
        <v>48</v>
      </c>
      <c r="C7" s="40"/>
      <c r="D7" s="40"/>
      <c r="E7" s="40"/>
      <c r="F7" s="41"/>
    </row>
    <row r="8" spans="2:6" ht="15" thickBot="1"/>
    <row r="9" spans="2:6" ht="15" thickBot="1">
      <c r="B9" s="27" t="s">
        <v>5</v>
      </c>
      <c r="C9" s="28" t="s">
        <v>6</v>
      </c>
      <c r="D9" s="28" t="s">
        <v>7</v>
      </c>
      <c r="E9" s="28" t="s">
        <v>49</v>
      </c>
      <c r="F9" s="30" t="s">
        <v>9</v>
      </c>
    </row>
    <row r="10" spans="2:6">
      <c r="B10" s="7">
        <v>1</v>
      </c>
      <c r="C10" t="s">
        <v>50</v>
      </c>
      <c r="D10">
        <v>10</v>
      </c>
      <c r="E10" s="10">
        <v>8.5</v>
      </c>
      <c r="F10" s="24">
        <f>D10*E10</f>
        <v>85</v>
      </c>
    </row>
    <row r="11" spans="2:6">
      <c r="B11" s="7">
        <v>2</v>
      </c>
      <c r="C11" t="s">
        <v>51</v>
      </c>
      <c r="D11">
        <v>10</v>
      </c>
      <c r="E11" s="10">
        <v>8.5</v>
      </c>
      <c r="F11" s="24">
        <f t="shared" ref="F11:F14" si="0">D11*E11</f>
        <v>85</v>
      </c>
    </row>
    <row r="12" spans="2:6">
      <c r="B12" s="7">
        <v>3</v>
      </c>
      <c r="C12" t="s">
        <v>52</v>
      </c>
      <c r="D12">
        <v>18</v>
      </c>
      <c r="E12" s="10">
        <v>8.5</v>
      </c>
      <c r="F12" s="24">
        <f t="shared" si="0"/>
        <v>153</v>
      </c>
    </row>
    <row r="13" spans="2:6">
      <c r="B13" s="7">
        <v>4</v>
      </c>
      <c r="C13" t="s">
        <v>53</v>
      </c>
      <c r="D13">
        <v>13</v>
      </c>
      <c r="E13" s="10">
        <v>8.5</v>
      </c>
      <c r="F13" s="24">
        <f t="shared" si="0"/>
        <v>110.5</v>
      </c>
    </row>
    <row r="14" spans="2:6" ht="15" thickBot="1">
      <c r="B14" s="7">
        <v>5</v>
      </c>
      <c r="C14" t="s">
        <v>54</v>
      </c>
      <c r="D14">
        <v>4</v>
      </c>
      <c r="E14" s="10">
        <v>8.5</v>
      </c>
      <c r="F14" s="24">
        <f t="shared" si="0"/>
        <v>34</v>
      </c>
    </row>
    <row r="15" spans="2:6" ht="15" thickBot="1">
      <c r="B15" s="27"/>
      <c r="C15" s="28" t="s">
        <v>17</v>
      </c>
      <c r="D15" s="28">
        <f>SUM(D10:D14)</f>
        <v>55</v>
      </c>
      <c r="E15" s="28"/>
      <c r="F15" s="31">
        <f>SUM(F10:F14)</f>
        <v>467.5</v>
      </c>
    </row>
    <row r="16" spans="2:6" ht="15" thickBot="1"/>
    <row r="17" spans="2:6" ht="15" thickBot="1">
      <c r="B17" s="39" t="s">
        <v>55</v>
      </c>
      <c r="C17" s="44"/>
      <c r="D17" s="44"/>
      <c r="E17" s="44"/>
      <c r="F17" s="45"/>
    </row>
    <row r="18" spans="2:6" ht="15" thickBot="1"/>
    <row r="19" spans="2:6" ht="15" thickBot="1">
      <c r="B19" s="27" t="s">
        <v>5</v>
      </c>
      <c r="C19" s="28" t="s">
        <v>42</v>
      </c>
      <c r="D19" s="28" t="s">
        <v>43</v>
      </c>
      <c r="E19" s="28" t="s">
        <v>44</v>
      </c>
      <c r="F19" s="30" t="s">
        <v>9</v>
      </c>
    </row>
    <row r="20" spans="2:6">
      <c r="B20" s="7">
        <v>1</v>
      </c>
      <c r="C20" t="s">
        <v>56</v>
      </c>
      <c r="D20">
        <v>1</v>
      </c>
      <c r="E20" s="10">
        <v>9</v>
      </c>
      <c r="F20" s="24">
        <v>9</v>
      </c>
    </row>
    <row r="21" spans="2:6" ht="15" thickBot="1">
      <c r="B21" s="7">
        <v>2</v>
      </c>
      <c r="C21" t="s">
        <v>46</v>
      </c>
      <c r="D21">
        <v>1</v>
      </c>
      <c r="E21" s="10">
        <v>4</v>
      </c>
      <c r="F21" s="24">
        <v>4</v>
      </c>
    </row>
    <row r="22" spans="2:6" ht="15" thickBot="1">
      <c r="B22" s="27"/>
      <c r="C22" s="28" t="s">
        <v>17</v>
      </c>
      <c r="D22" s="28">
        <v>2</v>
      </c>
      <c r="E22" s="28"/>
      <c r="F22" s="31">
        <f>F20+F21</f>
        <v>13</v>
      </c>
    </row>
    <row r="24" spans="2:6">
      <c r="B24" s="37" t="s">
        <v>18</v>
      </c>
      <c r="C24" s="37"/>
      <c r="E24" s="37" t="s">
        <v>19</v>
      </c>
      <c r="F24" s="37"/>
    </row>
    <row r="26" spans="2:6" ht="15" thickBot="1">
      <c r="B26" s="42" t="s">
        <v>47</v>
      </c>
      <c r="C26" s="43"/>
      <c r="E26" s="42" t="s">
        <v>21</v>
      </c>
      <c r="F26" s="43"/>
    </row>
  </sheetData>
  <mergeCells count="6">
    <mergeCell ref="B26:C26"/>
    <mergeCell ref="E26:F26"/>
    <mergeCell ref="B7:F7"/>
    <mergeCell ref="B17:F17"/>
    <mergeCell ref="B24:C24"/>
    <mergeCell ref="E24:F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FB-982C-4681-85D0-A496E83C4485}">
  <dimension ref="B3:F23"/>
  <sheetViews>
    <sheetView tabSelected="1" workbookViewId="0">
      <selection activeCell="K14" sqref="K14"/>
    </sheetView>
  </sheetViews>
  <sheetFormatPr defaultRowHeight="14.45"/>
  <cols>
    <col min="1" max="1" width="17.28515625" customWidth="1"/>
    <col min="2" max="2" width="3.7109375" customWidth="1"/>
    <col min="3" max="3" width="32.28515625" customWidth="1"/>
    <col min="4" max="4" width="11.5703125" customWidth="1"/>
    <col min="5" max="5" width="9.85546875" customWidth="1"/>
    <col min="6" max="6" width="13.7109375" customWidth="1"/>
  </cols>
  <sheetData>
    <row r="3" spans="2:6" ht="17.45">
      <c r="C3" s="3" t="s">
        <v>0</v>
      </c>
    </row>
    <row r="4" spans="2:6" ht="15.6">
      <c r="C4" s="1" t="s">
        <v>1</v>
      </c>
    </row>
    <row r="5" spans="2:6">
      <c r="C5" t="s">
        <v>2</v>
      </c>
    </row>
    <row r="6" spans="2:6">
      <c r="C6" s="2" t="s">
        <v>3</v>
      </c>
    </row>
    <row r="7" spans="2:6" ht="15" thickBot="1"/>
    <row r="8" spans="2:6" ht="15" thickBot="1">
      <c r="B8" s="34" t="s">
        <v>57</v>
      </c>
      <c r="C8" s="48"/>
      <c r="D8" s="48"/>
      <c r="E8" s="48"/>
      <c r="F8" s="49"/>
    </row>
    <row r="9" spans="2:6" ht="15" thickBot="1"/>
    <row r="10" spans="2:6" ht="15" thickBot="1">
      <c r="B10" s="4" t="s">
        <v>5</v>
      </c>
      <c r="C10" s="5" t="s">
        <v>6</v>
      </c>
      <c r="D10" s="5" t="s">
        <v>58</v>
      </c>
      <c r="E10" s="5" t="s">
        <v>59</v>
      </c>
      <c r="F10" s="6" t="s">
        <v>9</v>
      </c>
    </row>
    <row r="11" spans="2:6">
      <c r="B11" s="7">
        <v>1</v>
      </c>
      <c r="C11" t="s">
        <v>60</v>
      </c>
      <c r="D11" s="32">
        <v>0.3</v>
      </c>
      <c r="E11" s="33">
        <v>500</v>
      </c>
      <c r="F11" s="24">
        <f>D11*E11</f>
        <v>150</v>
      </c>
    </row>
    <row r="12" spans="2:6">
      <c r="B12" s="7">
        <v>2</v>
      </c>
      <c r="C12" t="s">
        <v>61</v>
      </c>
      <c r="D12" s="32">
        <v>0.4</v>
      </c>
      <c r="E12" s="33">
        <v>250</v>
      </c>
      <c r="F12" s="24">
        <f t="shared" ref="F12:F18" si="0">D12*E12</f>
        <v>100</v>
      </c>
    </row>
    <row r="13" spans="2:6">
      <c r="B13" s="7">
        <v>3</v>
      </c>
      <c r="C13" t="s">
        <v>62</v>
      </c>
      <c r="D13" s="32">
        <v>0.5</v>
      </c>
      <c r="E13" s="33">
        <v>400</v>
      </c>
      <c r="F13" s="24">
        <f t="shared" si="0"/>
        <v>200</v>
      </c>
    </row>
    <row r="14" spans="2:6">
      <c r="B14" s="7">
        <v>4</v>
      </c>
      <c r="C14" t="s">
        <v>63</v>
      </c>
      <c r="D14" s="32">
        <v>0.6</v>
      </c>
      <c r="E14" s="33">
        <v>250</v>
      </c>
      <c r="F14" s="24">
        <f t="shared" si="0"/>
        <v>150</v>
      </c>
    </row>
    <row r="15" spans="2:6">
      <c r="B15" s="7">
        <v>5</v>
      </c>
      <c r="C15" t="s">
        <v>64</v>
      </c>
      <c r="D15" s="32">
        <v>0.4</v>
      </c>
      <c r="E15" s="33">
        <v>500</v>
      </c>
      <c r="F15" s="24">
        <f t="shared" si="0"/>
        <v>200</v>
      </c>
    </row>
    <row r="16" spans="2:6">
      <c r="B16" s="7">
        <v>6</v>
      </c>
      <c r="C16" t="s">
        <v>65</v>
      </c>
      <c r="D16" s="32">
        <v>0.2</v>
      </c>
      <c r="E16" s="33">
        <v>300</v>
      </c>
      <c r="F16" s="24">
        <f t="shared" si="0"/>
        <v>60</v>
      </c>
    </row>
    <row r="17" spans="2:6">
      <c r="B17" s="7">
        <v>7</v>
      </c>
      <c r="C17" t="s">
        <v>66</v>
      </c>
      <c r="D17" s="32">
        <v>0.2</v>
      </c>
      <c r="E17" s="33">
        <v>500</v>
      </c>
      <c r="F17" s="24">
        <f t="shared" si="0"/>
        <v>100</v>
      </c>
    </row>
    <row r="18" spans="2:6" ht="15" thickBot="1">
      <c r="B18" s="7">
        <v>8</v>
      </c>
      <c r="C18" t="s">
        <v>67</v>
      </c>
      <c r="D18" s="32">
        <v>0.4</v>
      </c>
      <c r="E18" s="33">
        <v>300</v>
      </c>
      <c r="F18" s="24">
        <f t="shared" si="0"/>
        <v>120</v>
      </c>
    </row>
    <row r="19" spans="2:6" ht="15" thickBot="1">
      <c r="B19" s="4"/>
      <c r="C19" s="5" t="s">
        <v>17</v>
      </c>
      <c r="D19" s="5"/>
      <c r="E19" s="5"/>
      <c r="F19" s="31">
        <f>SUM(F11:F18)</f>
        <v>1080</v>
      </c>
    </row>
    <row r="21" spans="2:6">
      <c r="B21" s="37" t="s">
        <v>18</v>
      </c>
      <c r="C21" s="37"/>
      <c r="E21" s="37" t="s">
        <v>19</v>
      </c>
      <c r="F21" s="37"/>
    </row>
    <row r="23" spans="2:6" ht="15" thickBot="1">
      <c r="B23" s="42" t="s">
        <v>47</v>
      </c>
      <c r="C23" s="42"/>
      <c r="E23" s="42" t="s">
        <v>21</v>
      </c>
      <c r="F23" s="42"/>
    </row>
  </sheetData>
  <mergeCells count="5">
    <mergeCell ref="B8:F8"/>
    <mergeCell ref="B21:C21"/>
    <mergeCell ref="E21:F21"/>
    <mergeCell ref="B23:C23"/>
    <mergeCell ref="E23:F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121d23-5a39-4313-b29c-10ef82022e9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50B2C07E3E841B28FEB4477FE6446" ma:contentTypeVersion="9" ma:contentTypeDescription="Create a new document." ma:contentTypeScope="" ma:versionID="eacb5a433d47c9f44ef7a513751a5b3a">
  <xsd:schema xmlns:xsd="http://www.w3.org/2001/XMLSchema" xmlns:xs="http://www.w3.org/2001/XMLSchema" xmlns:p="http://schemas.microsoft.com/office/2006/metadata/properties" xmlns:ns2="15121d23-5a39-4313-b29c-10ef82022e9f" targetNamespace="http://schemas.microsoft.com/office/2006/metadata/properties" ma:root="true" ma:fieldsID="bdbc4f0791fd696dee2b33cb49d00563" ns2:_="">
    <xsd:import namespace="15121d23-5a39-4313-b29c-10ef82022e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1d23-5a39-4313-b29c-10ef82022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477d6b-c067-427e-89f4-3c8c0b3f58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61B89-939C-4E0A-BF3E-EF70C32A9AD2}"/>
</file>

<file path=customXml/itemProps2.xml><?xml version="1.0" encoding="utf-8"?>
<ds:datastoreItem xmlns:ds="http://schemas.openxmlformats.org/officeDocument/2006/customXml" ds:itemID="{32AF38B6-2710-4A25-B74C-170BA2AB0532}"/>
</file>

<file path=customXml/itemProps3.xml><?xml version="1.0" encoding="utf-8"?>
<ds:datastoreItem xmlns:ds="http://schemas.openxmlformats.org/officeDocument/2006/customXml" ds:itemID="{B8FD62A3-FCC0-4267-992C-FE3869ABDC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Uros</dc:creator>
  <cp:keywords/>
  <dc:description/>
  <cp:lastModifiedBy>Uros  Petronijevic</cp:lastModifiedBy>
  <cp:revision/>
  <dcterms:created xsi:type="dcterms:W3CDTF">2022-07-29T14:26:01Z</dcterms:created>
  <dcterms:modified xsi:type="dcterms:W3CDTF">2022-08-28T17:33:46Z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0x01010058E50B2C07E3E841B28FEB4477FE6446</vt:lpwstr>
  </property>
</Properties>
</file>