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8448" windowHeight="9492"/>
  </bookViews>
  <sheets>
    <sheet name="dta_pric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E15" i="1"/>
  <c r="E16" i="1"/>
  <c r="E17" i="1"/>
  <c r="E18" i="1"/>
  <c r="D16" i="1"/>
  <c r="D17" i="1"/>
  <c r="D18" i="1"/>
  <c r="D15" i="1"/>
  <c r="E3" i="1" l="1"/>
  <c r="E4" i="1"/>
  <c r="E5" i="1"/>
  <c r="E6" i="1"/>
  <c r="E7" i="1"/>
  <c r="E8" i="1"/>
  <c r="E9" i="1"/>
  <c r="E10" i="1"/>
  <c r="E11" i="1"/>
  <c r="E12" i="1"/>
  <c r="E13" i="1"/>
  <c r="E14" i="1"/>
  <c r="E2" i="1"/>
  <c r="B2" i="1" l="1"/>
  <c r="B4" i="1"/>
  <c r="B3" i="1"/>
</calcChain>
</file>

<file path=xl/sharedStrings.xml><?xml version="1.0" encoding="utf-8"?>
<sst xmlns="http://schemas.openxmlformats.org/spreadsheetml/2006/main" count="29" uniqueCount="29">
  <si>
    <t>income per head beef</t>
  </si>
  <si>
    <t>milk price per liter in pence</t>
  </si>
  <si>
    <t>year</t>
  </si>
  <si>
    <t>price hay</t>
  </si>
  <si>
    <t>price barley straw</t>
  </si>
  <si>
    <t>price oat straw</t>
  </si>
  <si>
    <t>£/tonne</t>
  </si>
  <si>
    <t>equals price 2001, cannot find for 2000</t>
  </si>
  <si>
    <t>annual-yield-per-cow</t>
  </si>
  <si>
    <t>2001/2</t>
  </si>
  <si>
    <t>2002/3</t>
  </si>
  <si>
    <t>2003/4*</t>
  </si>
  <si>
    <t>2004/5</t>
  </si>
  <si>
    <t>2005/6</t>
  </si>
  <si>
    <t>2006/7</t>
  </si>
  <si>
    <t>2007/8*</t>
  </si>
  <si>
    <t>2008/9</t>
  </si>
  <si>
    <t>2009/10</t>
  </si>
  <si>
    <t>2010/11</t>
  </si>
  <si>
    <t>2011/12*</t>
  </si>
  <si>
    <t>2012/13</t>
  </si>
  <si>
    <t>2013/14</t>
  </si>
  <si>
    <t>2014/15†</t>
  </si>
  <si>
    <t>2015/16*†</t>
  </si>
  <si>
    <t>Average Size of Dairy Herd (thousand head)¹</t>
  </si>
  <si>
    <t>Average Yield (litres per cow per annum)²</t>
  </si>
  <si>
    <t>Total Milk Production From Dairy Herd (million litres) 3</t>
  </si>
  <si>
    <t>price straw</t>
  </si>
  <si>
    <t>income per head dairy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</si>
</sst>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8" formatCode="0_)"/>
    <numFmt numFmtId="187" formatCode="0.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2"/>
      <name val="Times New Roman"/>
      <family val="1"/>
    </font>
    <font>
      <sz val="12"/>
      <name val="Arial MT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sz val="10"/>
      <name val="MS Sans Serif"/>
      <family val="2"/>
    </font>
    <font>
      <sz val="10"/>
      <name val="Helv"/>
    </font>
    <font>
      <u/>
      <sz val="10"/>
      <color indexed="12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8"/>
      </right>
      <top/>
      <bottom/>
      <diagonal/>
    </border>
  </borders>
  <cellStyleXfs count="172">
    <xf numFmtId="0" fontId="0" fillId="0" borderId="0"/>
    <xf numFmtId="0" fontId="19" fillId="0" borderId="0"/>
    <xf numFmtId="0" fontId="18" fillId="0" borderId="0"/>
    <xf numFmtId="0" fontId="18" fillId="0" borderId="0"/>
    <xf numFmtId="0" fontId="23" fillId="0" borderId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4" applyNumberFormat="0" applyAlignment="0" applyProtection="0"/>
    <xf numFmtId="0" fontId="32" fillId="6" borderId="5" applyNumberFormat="0" applyAlignment="0" applyProtection="0"/>
    <xf numFmtId="0" fontId="33" fillId="6" borderId="4" applyNumberFormat="0" applyAlignment="0" applyProtection="0"/>
    <xf numFmtId="0" fontId="34" fillId="0" borderId="6" applyNumberFormat="0" applyFill="0" applyAlignment="0" applyProtection="0"/>
    <xf numFmtId="0" fontId="35" fillId="7" borderId="7" applyNumberFormat="0" applyAlignment="0" applyProtection="0"/>
    <xf numFmtId="0" fontId="2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8" fillId="32" borderId="0" applyNumberFormat="0" applyBorder="0" applyAlignment="0" applyProtection="0"/>
    <xf numFmtId="0" fontId="20" fillId="0" borderId="0"/>
    <xf numFmtId="0" fontId="2" fillId="0" borderId="0" applyNumberFormat="0" applyFill="0" applyBorder="0" applyAlignment="0" applyProtection="0"/>
    <xf numFmtId="0" fontId="20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0" fillId="0" borderId="0"/>
    <xf numFmtId="0" fontId="20" fillId="8" borderId="8" applyNumberFormat="0" applyFont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8" fillId="0" borderId="0"/>
    <xf numFmtId="0" fontId="41" fillId="0" borderId="0"/>
    <xf numFmtId="0" fontId="41" fillId="0" borderId="0"/>
    <xf numFmtId="0" fontId="20" fillId="0" borderId="0"/>
    <xf numFmtId="0" fontId="20" fillId="0" borderId="0"/>
    <xf numFmtId="0" fontId="42" fillId="0" borderId="0">
      <alignment horizontal="center"/>
    </xf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0" fontId="21" fillId="0" borderId="10">
      <alignment horizontal="right"/>
    </xf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8" fillId="0" borderId="0"/>
    <xf numFmtId="0" fontId="20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168" fontId="22" fillId="0" borderId="0"/>
    <xf numFmtId="0" fontId="20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9" fontId="4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1" fillId="0" borderId="0"/>
    <xf numFmtId="0" fontId="20" fillId="0" borderId="0"/>
    <xf numFmtId="43" fontId="20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</cellStyleXfs>
  <cellXfs count="4">
    <xf numFmtId="0" fontId="0" fillId="0" borderId="0" xfId="0"/>
    <xf numFmtId="3" fontId="0" fillId="0" borderId="0" xfId="0" applyNumberFormat="1"/>
    <xf numFmtId="187" fontId="0" fillId="0" borderId="0" xfId="0" applyNumberFormat="1"/>
    <xf numFmtId="1" fontId="0" fillId="0" borderId="0" xfId="0" applyNumberFormat="1"/>
  </cellXfs>
  <cellStyles count="172">
    <cellStyle name="]_x000d__x000a_Zoomed=1_x000d__x000a_Row=0_x000d__x000a_Column=0_x000d__x000a_Height=0_x000d__x000a_Width=0_x000d__x000a_FontName=FoxFont_x000d__x000a_FontStyle=0_x000d__x000a_FontSize=9_x000d__x000a_PrtFontName=FoxPrin" xfId="66"/>
    <cellStyle name="20% - Accent1 2" xfId="51"/>
    <cellStyle name="20% - Accent1 2 2" xfId="72"/>
    <cellStyle name="20% - Accent1 3" xfId="73"/>
    <cellStyle name="20% - Accent1 4" xfId="21"/>
    <cellStyle name="20% - Accent2 2" xfId="53"/>
    <cellStyle name="20% - Accent2 2 2" xfId="74"/>
    <cellStyle name="20% - Accent2 3" xfId="75"/>
    <cellStyle name="20% - Accent2 4" xfId="25"/>
    <cellStyle name="20% - Accent3 2" xfId="55"/>
    <cellStyle name="20% - Accent3 2 2" xfId="76"/>
    <cellStyle name="20% - Accent3 3" xfId="77"/>
    <cellStyle name="20% - Accent3 4" xfId="29"/>
    <cellStyle name="20% - Accent4 2" xfId="57"/>
    <cellStyle name="20% - Accent4 2 2" xfId="78"/>
    <cellStyle name="20% - Accent4 3" xfId="79"/>
    <cellStyle name="20% - Accent4 4" xfId="33"/>
    <cellStyle name="20% - Accent5 2" xfId="59"/>
    <cellStyle name="20% - Accent5 2 2" xfId="80"/>
    <cellStyle name="20% - Accent5 3" xfId="81"/>
    <cellStyle name="20% - Accent5 4" xfId="37"/>
    <cellStyle name="20% - Accent6 2" xfId="61"/>
    <cellStyle name="20% - Accent6 2 2" xfId="82"/>
    <cellStyle name="20% - Accent6 3" xfId="83"/>
    <cellStyle name="20% - Accent6 4" xfId="41"/>
    <cellStyle name="40% - Accent1 2" xfId="52"/>
    <cellStyle name="40% - Accent1 2 2" xfId="84"/>
    <cellStyle name="40% - Accent1 3" xfId="85"/>
    <cellStyle name="40% - Accent1 4" xfId="22"/>
    <cellStyle name="40% - Accent2 2" xfId="54"/>
    <cellStyle name="40% - Accent2 2 2" xfId="86"/>
    <cellStyle name="40% - Accent2 3" xfId="87"/>
    <cellStyle name="40% - Accent2 4" xfId="26"/>
    <cellStyle name="40% - Accent3 2" xfId="56"/>
    <cellStyle name="40% - Accent3 2 2" xfId="88"/>
    <cellStyle name="40% - Accent3 3" xfId="89"/>
    <cellStyle name="40% - Accent3 4" xfId="30"/>
    <cellStyle name="40% - Accent4 2" xfId="58"/>
    <cellStyle name="40% - Accent4 2 2" xfId="90"/>
    <cellStyle name="40% - Accent4 3" xfId="91"/>
    <cellStyle name="40% - Accent4 4" xfId="34"/>
    <cellStyle name="40% - Accent5 2" xfId="60"/>
    <cellStyle name="40% - Accent5 2 2" xfId="92"/>
    <cellStyle name="40% - Accent5 3" xfId="93"/>
    <cellStyle name="40% - Accent5 4" xfId="38"/>
    <cellStyle name="40% - Accent6 2" xfId="62"/>
    <cellStyle name="40% - Accent6 2 2" xfId="94"/>
    <cellStyle name="40% - Accent6 3" xfId="95"/>
    <cellStyle name="40% - Accent6 4" xfId="42"/>
    <cellStyle name="-4372" xfId="96"/>
    <cellStyle name="60% - Accent1 2" xfId="97"/>
    <cellStyle name="60% - Accent1 3" xfId="23"/>
    <cellStyle name="60% - Accent2 2" xfId="98"/>
    <cellStyle name="60% - Accent2 3" xfId="27"/>
    <cellStyle name="60% - Accent3 2" xfId="99"/>
    <cellStyle name="60% - Accent3 3" xfId="31"/>
    <cellStyle name="60% - Accent4 2" xfId="100"/>
    <cellStyle name="60% - Accent4 3" xfId="35"/>
    <cellStyle name="60% - Accent5 2" xfId="101"/>
    <cellStyle name="60% - Accent5 3" xfId="39"/>
    <cellStyle name="60% - Accent6 2" xfId="102"/>
    <cellStyle name="60% - Accent6 3" xfId="43"/>
    <cellStyle name="Accent1 2" xfId="103"/>
    <cellStyle name="Accent1 3" xfId="20"/>
    <cellStyle name="Accent2 2" xfId="104"/>
    <cellStyle name="Accent2 3" xfId="24"/>
    <cellStyle name="Accent3 2" xfId="105"/>
    <cellStyle name="Accent3 3" xfId="28"/>
    <cellStyle name="Accent4 2" xfId="106"/>
    <cellStyle name="Accent4 3" xfId="32"/>
    <cellStyle name="Accent5 2" xfId="107"/>
    <cellStyle name="Accent5 3" xfId="36"/>
    <cellStyle name="Accent6 2" xfId="108"/>
    <cellStyle name="Accent6 3" xfId="40"/>
    <cellStyle name="Bad 2" xfId="109"/>
    <cellStyle name="Bad 3" xfId="10"/>
    <cellStyle name="Calculation 2" xfId="110"/>
    <cellStyle name="Calculation 3" xfId="14"/>
    <cellStyle name="Check Cell 2" xfId="111"/>
    <cellStyle name="Check Cell 3" xfId="16"/>
    <cellStyle name="Comma 2" xfId="64"/>
    <cellStyle name="Comma 2 2" xfId="112"/>
    <cellStyle name="Comma 2 3" xfId="149"/>
    <cellStyle name="Comma 2 3 2" xfId="170"/>
    <cellStyle name="Comma 3" xfId="113"/>
    <cellStyle name="Comma 4" xfId="155"/>
    <cellStyle name="Comma 5" xfId="156"/>
    <cellStyle name="Explanatory Text 2" xfId="114"/>
    <cellStyle name="Explanatory Text 3" xfId="18"/>
    <cellStyle name="Followed Hyperlink" xfId="48" builtinId="9" customBuiltin="1"/>
    <cellStyle name="Good 2" xfId="115"/>
    <cellStyle name="Good 3" xfId="9"/>
    <cellStyle name="heading" xfId="71"/>
    <cellStyle name="Heading 1 2" xfId="116"/>
    <cellStyle name="Heading 1 3" xfId="5"/>
    <cellStyle name="Heading 2 2" xfId="117"/>
    <cellStyle name="Heading 2 3" xfId="6"/>
    <cellStyle name="Heading 3 2" xfId="118"/>
    <cellStyle name="Heading 3 3" xfId="7"/>
    <cellStyle name="Heading 4 2" xfId="119"/>
    <cellStyle name="Heading 4 3" xfId="8"/>
    <cellStyle name="Hyperlink 2" xfId="47"/>
    <cellStyle name="Hyperlink 2 2" xfId="120"/>
    <cellStyle name="Input 2" xfId="121"/>
    <cellStyle name="Input 3" xfId="12"/>
    <cellStyle name="Linked Cell 2" xfId="122"/>
    <cellStyle name="Linked Cell 3" xfId="15"/>
    <cellStyle name="Neutral 2" xfId="123"/>
    <cellStyle name="Neutral 3" xfId="11"/>
    <cellStyle name="Normal" xfId="0" builtinId="0"/>
    <cellStyle name="Normal 10" xfId="124"/>
    <cellStyle name="Normal 11" xfId="70"/>
    <cellStyle name="Normal 12" xfId="151"/>
    <cellStyle name="Normal 13" xfId="157"/>
    <cellStyle name="Normal 14" xfId="158"/>
    <cellStyle name="Normal 15" xfId="159"/>
    <cellStyle name="Normal 16" xfId="160"/>
    <cellStyle name="Normal 17" xfId="161"/>
    <cellStyle name="Normal 18" xfId="169"/>
    <cellStyle name="Normal 19" xfId="1"/>
    <cellStyle name="Normal 2" xfId="44"/>
    <cellStyle name="Normal 2 2" xfId="67"/>
    <cellStyle name="Normal 2 3" xfId="125"/>
    <cellStyle name="Normal 2 4" xfId="153"/>
    <cellStyle name="Normal 3" xfId="49"/>
    <cellStyle name="Normal 3 2" xfId="127"/>
    <cellStyle name="Normal 3 3" xfId="69"/>
    <cellStyle name="Normal 3 3 2" xfId="128"/>
    <cellStyle name="Normal 3 3 3" xfId="154"/>
    <cellStyle name="Normal 3 4" xfId="126"/>
    <cellStyle name="Normal 4" xfId="63"/>
    <cellStyle name="Normal 4 2" xfId="130"/>
    <cellStyle name="Normal 4 3" xfId="129"/>
    <cellStyle name="Normal 4 4" xfId="150"/>
    <cellStyle name="Normal 4 4 2" xfId="171"/>
    <cellStyle name="Normal 5" xfId="68"/>
    <cellStyle name="Normal 5 2" xfId="132"/>
    <cellStyle name="Normal 5 3" xfId="131"/>
    <cellStyle name="Normal 6" xfId="133"/>
    <cellStyle name="Normal 7" xfId="134"/>
    <cellStyle name="Normal 8" xfId="135"/>
    <cellStyle name="Normal 9" xfId="136"/>
    <cellStyle name="Normal 9 2" xfId="162"/>
    <cellStyle name="Normal 9 3" xfId="163"/>
    <cellStyle name="Note 2" xfId="46"/>
    <cellStyle name="Note 2 2" xfId="137"/>
    <cellStyle name="Note 3" xfId="50"/>
    <cellStyle name="Note 3 2" xfId="138"/>
    <cellStyle name="Output 2" xfId="139"/>
    <cellStyle name="Output 3" xfId="13"/>
    <cellStyle name="Percent 2" xfId="65"/>
    <cellStyle name="Percent 2 2" xfId="141"/>
    <cellStyle name="Percent 2 3" xfId="140"/>
    <cellStyle name="Percent 2 4" xfId="152"/>
    <cellStyle name="Percent 3" xfId="142"/>
    <cellStyle name="Percent 3 2" xfId="164"/>
    <cellStyle name="Percent 3 3" xfId="165"/>
    <cellStyle name="Percent 3 4" xfId="166"/>
    <cellStyle name="Percent 4" xfId="143"/>
    <cellStyle name="Percent 5" xfId="167"/>
    <cellStyle name="Percent 6" xfId="168"/>
    <cellStyle name="Refdb standard" xfId="2"/>
    <cellStyle name="Refdb standard 2" xfId="144"/>
    <cellStyle name="Style 1" xfId="145"/>
    <cellStyle name="þ_x001d_ð'&amp;Oý—&amp;Hý_x000b__x0008_—_x000f_h_x0010__x0007__x0001__x0001_" xfId="3"/>
    <cellStyle name="þ_x001d_ð'&amp;Oý—&amp;Hý_x000b__x0008_—_x000f_h_x0010__x0007__x0001__x0001_ 2" xfId="146"/>
    <cellStyle name="Title 2" xfId="45"/>
    <cellStyle name="Title 3" xfId="4"/>
    <cellStyle name="Total 2" xfId="147"/>
    <cellStyle name="Total 3" xfId="19"/>
    <cellStyle name="Warning Text 2" xfId="148"/>
    <cellStyle name="Warning Text 3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dta_price!$B$1</c:f>
              <c:strCache>
                <c:ptCount val="1"/>
                <c:pt idx="0">
                  <c:v>income per head beef</c:v>
                </c:pt>
              </c:strCache>
            </c:strRef>
          </c:tx>
          <c:marker>
            <c:symbol val="none"/>
          </c:marker>
          <c:cat>
            <c:numRef>
              <c:f>dta_price!$A$2:$A$18</c:f>
              <c:numCache>
                <c:formatCode>0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dta_price!$B$2:$B$18</c:f>
              <c:numCache>
                <c:formatCode>0.0</c:formatCode>
                <c:ptCount val="17"/>
                <c:pt idx="0">
                  <c:v>492.33766233766232</c:v>
                </c:pt>
                <c:pt idx="1">
                  <c:v>575.45454545454538</c:v>
                </c:pt>
                <c:pt idx="2">
                  <c:v>573.26403326403329</c:v>
                </c:pt>
                <c:pt idx="3">
                  <c:v>604.6</c:v>
                </c:pt>
                <c:pt idx="4">
                  <c:v>645.20000000000005</c:v>
                </c:pt>
                <c:pt idx="5">
                  <c:v>676.4</c:v>
                </c:pt>
                <c:pt idx="6">
                  <c:v>722.1</c:v>
                </c:pt>
                <c:pt idx="7">
                  <c:v>745.4</c:v>
                </c:pt>
                <c:pt idx="8">
                  <c:v>917.2</c:v>
                </c:pt>
                <c:pt idx="9">
                  <c:v>1004.6</c:v>
                </c:pt>
                <c:pt idx="10">
                  <c:v>998.1</c:v>
                </c:pt>
                <c:pt idx="11">
                  <c:v>1112.2</c:v>
                </c:pt>
                <c:pt idx="12">
                  <c:v>1241.3</c:v>
                </c:pt>
                <c:pt idx="13">
                  <c:v>1400.8</c:v>
                </c:pt>
                <c:pt idx="14">
                  <c:v>1328.9</c:v>
                </c:pt>
                <c:pt idx="15">
                  <c:v>1335.7</c:v>
                </c:pt>
                <c:pt idx="16">
                  <c:v>1289.9000000000001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8064"/>
        <c:axId val="216889600"/>
      </c:lineChart>
      <c:catAx>
        <c:axId val="2168880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6889600"/>
        <c:crosses val="autoZero"/>
        <c:auto val="1"/>
        <c:lblAlgn val="ctr"/>
        <c:lblOffset val="100"/>
        <c:noMultiLvlLbl val="0"/>
      </c:catAx>
      <c:valAx>
        <c:axId val="2168896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688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dta_price!$F$1</c:f>
              <c:strCache>
                <c:ptCount val="1"/>
                <c:pt idx="0">
                  <c:v>price hay</c:v>
                </c:pt>
              </c:strCache>
            </c:strRef>
          </c:tx>
          <c:marker>
            <c:symbol val="none"/>
          </c:marker>
          <c:val>
            <c:numRef>
              <c:f>dta_price!$F$2:$F$18</c:f>
              <c:numCache>
                <c:formatCode>0.0</c:formatCode>
                <c:ptCount val="17"/>
                <c:pt idx="0">
                  <c:v>71</c:v>
                </c:pt>
                <c:pt idx="1">
                  <c:v>71</c:v>
                </c:pt>
                <c:pt idx="2">
                  <c:v>70</c:v>
                </c:pt>
                <c:pt idx="3">
                  <c:v>59</c:v>
                </c:pt>
                <c:pt idx="4">
                  <c:v>57</c:v>
                </c:pt>
                <c:pt idx="5">
                  <c:v>62</c:v>
                </c:pt>
                <c:pt idx="6">
                  <c:v>64</c:v>
                </c:pt>
                <c:pt idx="7">
                  <c:v>66</c:v>
                </c:pt>
                <c:pt idx="8">
                  <c:v>72</c:v>
                </c:pt>
                <c:pt idx="9">
                  <c:v>86</c:v>
                </c:pt>
                <c:pt idx="10">
                  <c:v>101</c:v>
                </c:pt>
                <c:pt idx="11">
                  <c:v>105</c:v>
                </c:pt>
                <c:pt idx="12">
                  <c:v>90</c:v>
                </c:pt>
                <c:pt idx="13">
                  <c:v>102</c:v>
                </c:pt>
                <c:pt idx="14">
                  <c:v>89</c:v>
                </c:pt>
                <c:pt idx="15">
                  <c:v>73</c:v>
                </c:pt>
                <c:pt idx="1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460032"/>
        <c:axId val="218816512"/>
      </c:lineChart>
      <c:catAx>
        <c:axId val="27246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16512"/>
        <c:crosses val="autoZero"/>
        <c:auto val="1"/>
        <c:lblAlgn val="ctr"/>
        <c:lblOffset val="100"/>
        <c:noMultiLvlLbl val="0"/>
      </c:catAx>
      <c:valAx>
        <c:axId val="2188165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72460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dta_price!$I$1</c:f>
              <c:strCache>
                <c:ptCount val="1"/>
                <c:pt idx="0">
                  <c:v>price straw</c:v>
                </c:pt>
              </c:strCache>
            </c:strRef>
          </c:tx>
          <c:marker>
            <c:symbol val="none"/>
          </c:marker>
          <c:val>
            <c:numRef>
              <c:f>dta_price!$I$2:$I$18</c:f>
              <c:numCache>
                <c:formatCode>0.0</c:formatCode>
                <c:ptCount val="17"/>
                <c:pt idx="0">
                  <c:v>37</c:v>
                </c:pt>
                <c:pt idx="1">
                  <c:v>37</c:v>
                </c:pt>
                <c:pt idx="2">
                  <c:v>35.5</c:v>
                </c:pt>
                <c:pt idx="3">
                  <c:v>23</c:v>
                </c:pt>
                <c:pt idx="4">
                  <c:v>23.5</c:v>
                </c:pt>
                <c:pt idx="5">
                  <c:v>39</c:v>
                </c:pt>
                <c:pt idx="6">
                  <c:v>33.5</c:v>
                </c:pt>
                <c:pt idx="7">
                  <c:v>36</c:v>
                </c:pt>
                <c:pt idx="8">
                  <c:v>30.5</c:v>
                </c:pt>
                <c:pt idx="9">
                  <c:v>43</c:v>
                </c:pt>
                <c:pt idx="10">
                  <c:v>53</c:v>
                </c:pt>
                <c:pt idx="11">
                  <c:v>56</c:v>
                </c:pt>
                <c:pt idx="12">
                  <c:v>55</c:v>
                </c:pt>
                <c:pt idx="13">
                  <c:v>54</c:v>
                </c:pt>
                <c:pt idx="14">
                  <c:v>45.5</c:v>
                </c:pt>
                <c:pt idx="15">
                  <c:v>34.5</c:v>
                </c:pt>
                <c:pt idx="16">
                  <c:v>35.5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769408"/>
        <c:axId val="276783488"/>
      </c:lineChart>
      <c:catAx>
        <c:axId val="27676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783488"/>
        <c:crosses val="autoZero"/>
        <c:auto val="1"/>
        <c:lblAlgn val="ctr"/>
        <c:lblOffset val="100"/>
        <c:noMultiLvlLbl val="0"/>
      </c:catAx>
      <c:valAx>
        <c:axId val="2767834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7676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dta_price!$E$1</c:f>
              <c:strCache>
                <c:ptCount val="1"/>
                <c:pt idx="0">
                  <c:v>income per head dairy</c:v>
                </c:pt>
              </c:strCache>
            </c:strRef>
          </c:tx>
          <c:marker>
            <c:symbol val="none"/>
          </c:marker>
          <c:val>
            <c:numRef>
              <c:f>dta_price!$E$2:$E$18</c:f>
              <c:numCache>
                <c:formatCode>0.0</c:formatCode>
                <c:ptCount val="17"/>
                <c:pt idx="0">
                  <c:v>1090.5258999999999</c:v>
                </c:pt>
                <c:pt idx="1">
                  <c:v>1273.6775</c:v>
                </c:pt>
                <c:pt idx="2">
                  <c:v>1083.5999999999999</c:v>
                </c:pt>
                <c:pt idx="3">
                  <c:v>1195.5693000000001</c:v>
                </c:pt>
                <c:pt idx="4">
                  <c:v>1275.9757999999999</c:v>
                </c:pt>
                <c:pt idx="5">
                  <c:v>1308.4869000000001</c:v>
                </c:pt>
                <c:pt idx="6">
                  <c:v>1258.2141000000001</c:v>
                </c:pt>
                <c:pt idx="7">
                  <c:v>1424.75</c:v>
                </c:pt>
                <c:pt idx="8">
                  <c:v>1852.9918</c:v>
                </c:pt>
                <c:pt idx="9">
                  <c:v>1737.8928000000001</c:v>
                </c:pt>
                <c:pt idx="10">
                  <c:v>1818.1730000000002</c:v>
                </c:pt>
                <c:pt idx="11">
                  <c:v>2043.9675</c:v>
                </c:pt>
                <c:pt idx="12">
                  <c:v>2052.2467999999999</c:v>
                </c:pt>
                <c:pt idx="13">
                  <c:v>2334.9136000000003</c:v>
                </c:pt>
                <c:pt idx="14">
                  <c:v>2349.8522666666668</c:v>
                </c:pt>
                <c:pt idx="15">
                  <c:v>1803.0970666666667</c:v>
                </c:pt>
                <c:pt idx="16">
                  <c:v>1645.4941333333334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62784"/>
        <c:axId val="203166080"/>
      </c:lineChart>
      <c:catAx>
        <c:axId val="578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66080"/>
        <c:crosses val="autoZero"/>
        <c:auto val="1"/>
        <c:lblAlgn val="ctr"/>
        <c:lblOffset val="100"/>
        <c:noMultiLvlLbl val="0"/>
      </c:catAx>
      <c:valAx>
        <c:axId val="2031660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7862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20</xdr:row>
      <xdr:rowOff>156210</xdr:rowOff>
    </xdr:from>
    <xdr:to>
      <xdr:col>4</xdr:col>
      <xdr:colOff>53340</xdr:colOff>
      <xdr:row>32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21</xdr:row>
      <xdr:rowOff>3810</xdr:rowOff>
    </xdr:from>
    <xdr:to>
      <xdr:col>7</xdr:col>
      <xdr:colOff>198120</xdr:colOff>
      <xdr:row>32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21</xdr:row>
      <xdr:rowOff>30480</xdr:rowOff>
    </xdr:from>
    <xdr:to>
      <xdr:col>11</xdr:col>
      <xdr:colOff>190500</xdr:colOff>
      <xdr:row>32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182880</xdr:colOff>
      <xdr:row>34</xdr:row>
      <xdr:rowOff>19050</xdr:rowOff>
    </xdr:from>
    <xdr:to>
      <xdr:col>4</xdr:col>
      <xdr:colOff>609600</xdr:colOff>
      <xdr:row>45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7" workbookViewId="0">
      <selection activeCell="K10" sqref="K10"/>
    </sheetView>
  </sheetViews>
  <sheetFormatPr defaultRowHeight="14.4"/>
  <cols>
    <col min="1" max="1" width="5" bestFit="1" customWidth="1"/>
    <col min="2" max="2" width="18.88671875" bestFit="1" customWidth="1"/>
    <col min="3" max="3" width="23.109375" bestFit="1" customWidth="1"/>
    <col min="4" max="4" width="18.5546875" bestFit="1" customWidth="1"/>
    <col min="5" max="5" width="19.21875" bestFit="1" customWidth="1"/>
    <col min="6" max="6" width="8.33203125" bestFit="1" customWidth="1"/>
    <col min="7" max="7" width="15.5546875" bestFit="1" customWidth="1"/>
    <col min="8" max="8" width="13.33203125" bestFit="1" customWidth="1"/>
    <col min="9" max="9" width="10" bestFit="1" customWidth="1"/>
  </cols>
  <sheetData>
    <row r="1" spans="1:10">
      <c r="A1" s="2" t="s">
        <v>2</v>
      </c>
      <c r="B1" s="2" t="s">
        <v>0</v>
      </c>
      <c r="C1" s="2" t="s">
        <v>1</v>
      </c>
      <c r="D1" s="2" t="s">
        <v>8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27</v>
      </c>
      <c r="J1" t="s">
        <v>6</v>
      </c>
    </row>
    <row r="2" spans="1:10">
      <c r="A2" s="3">
        <v>2000</v>
      </c>
      <c r="B2" s="2">
        <f>1000*265.37/539</f>
        <v>492.33766233766232</v>
      </c>
      <c r="C2" s="2">
        <v>16.91</v>
      </c>
      <c r="D2" s="2">
        <v>6449</v>
      </c>
      <c r="E2" s="2">
        <f>D2*C2/100</f>
        <v>1090.5258999999999</v>
      </c>
      <c r="F2" s="2">
        <v>71</v>
      </c>
      <c r="G2" s="2">
        <v>40</v>
      </c>
      <c r="H2" s="2">
        <v>34</v>
      </c>
      <c r="I2" s="2">
        <f>AVERAGE(G2:H2)</f>
        <v>37</v>
      </c>
      <c r="J2" t="s">
        <v>7</v>
      </c>
    </row>
    <row r="3" spans="1:10">
      <c r="A3" s="3">
        <v>2001</v>
      </c>
      <c r="B3" s="2">
        <f>1000*259.53/451</f>
        <v>575.45454545454538</v>
      </c>
      <c r="C3" s="2">
        <v>19.75</v>
      </c>
      <c r="D3" s="2">
        <v>6449</v>
      </c>
      <c r="E3" s="2">
        <f t="shared" ref="E3:E18" si="0">D3*C3/100</f>
        <v>1273.6775</v>
      </c>
      <c r="F3" s="2">
        <v>71</v>
      </c>
      <c r="G3" s="2">
        <v>40</v>
      </c>
      <c r="H3" s="2">
        <v>34</v>
      </c>
      <c r="I3" s="2">
        <f t="shared" ref="I3:I18" si="1">AVERAGE(G3:H3)</f>
        <v>37</v>
      </c>
    </row>
    <row r="4" spans="1:10">
      <c r="A4" s="3">
        <v>2002</v>
      </c>
      <c r="B4" s="2">
        <f>1000*275.74/481</f>
        <v>573.26403326403329</v>
      </c>
      <c r="C4" s="2">
        <v>16.8</v>
      </c>
      <c r="D4" s="2">
        <v>6450</v>
      </c>
      <c r="E4" s="2">
        <f t="shared" si="0"/>
        <v>1083.5999999999999</v>
      </c>
      <c r="F4" s="2">
        <v>70</v>
      </c>
      <c r="G4" s="2">
        <v>38</v>
      </c>
      <c r="H4" s="2">
        <v>33</v>
      </c>
      <c r="I4" s="2">
        <f t="shared" si="1"/>
        <v>35.5</v>
      </c>
    </row>
    <row r="5" spans="1:10">
      <c r="A5" s="3">
        <v>2003</v>
      </c>
      <c r="B5" s="2">
        <v>604.6</v>
      </c>
      <c r="C5" s="2">
        <v>18.03</v>
      </c>
      <c r="D5" s="2">
        <v>6631</v>
      </c>
      <c r="E5" s="2">
        <f t="shared" si="0"/>
        <v>1195.5693000000001</v>
      </c>
      <c r="F5" s="2">
        <v>59</v>
      </c>
      <c r="G5" s="2">
        <v>26</v>
      </c>
      <c r="H5" s="2">
        <v>20</v>
      </c>
      <c r="I5" s="2">
        <f t="shared" si="1"/>
        <v>23</v>
      </c>
    </row>
    <row r="6" spans="1:10">
      <c r="A6" s="3">
        <v>2004</v>
      </c>
      <c r="B6" s="2">
        <v>645.20000000000005</v>
      </c>
      <c r="C6" s="2">
        <v>18.53</v>
      </c>
      <c r="D6" s="2">
        <v>6886</v>
      </c>
      <c r="E6" s="2">
        <f t="shared" si="0"/>
        <v>1275.9757999999999</v>
      </c>
      <c r="F6" s="2">
        <v>57</v>
      </c>
      <c r="G6" s="2">
        <v>27</v>
      </c>
      <c r="H6" s="2">
        <v>20</v>
      </c>
      <c r="I6" s="2">
        <f t="shared" si="1"/>
        <v>23.5</v>
      </c>
    </row>
    <row r="7" spans="1:10">
      <c r="A7" s="3">
        <v>2005</v>
      </c>
      <c r="B7" s="2">
        <v>676.4</v>
      </c>
      <c r="C7" s="2">
        <v>18.690000000000001</v>
      </c>
      <c r="D7" s="2">
        <v>7001</v>
      </c>
      <c r="E7" s="2">
        <f t="shared" si="0"/>
        <v>1308.4869000000001</v>
      </c>
      <c r="F7" s="2">
        <v>62</v>
      </c>
      <c r="G7" s="2">
        <v>46</v>
      </c>
      <c r="H7" s="2">
        <v>32</v>
      </c>
      <c r="I7" s="2">
        <f t="shared" si="1"/>
        <v>39</v>
      </c>
    </row>
    <row r="8" spans="1:10">
      <c r="A8" s="3">
        <v>2006</v>
      </c>
      <c r="B8" s="2">
        <v>722.1</v>
      </c>
      <c r="C8" s="2">
        <v>18.07</v>
      </c>
      <c r="D8" s="2">
        <v>6963</v>
      </c>
      <c r="E8" s="2">
        <f t="shared" si="0"/>
        <v>1258.2141000000001</v>
      </c>
      <c r="F8" s="2">
        <v>64</v>
      </c>
      <c r="G8" s="2">
        <v>42</v>
      </c>
      <c r="H8" s="2">
        <v>25</v>
      </c>
      <c r="I8" s="2">
        <f t="shared" si="1"/>
        <v>33.5</v>
      </c>
    </row>
    <row r="9" spans="1:10">
      <c r="A9" s="3">
        <v>2007</v>
      </c>
      <c r="B9" s="2">
        <v>745.4</v>
      </c>
      <c r="C9" s="2">
        <v>20.5</v>
      </c>
      <c r="D9" s="2">
        <v>6950</v>
      </c>
      <c r="E9" s="2">
        <f t="shared" si="0"/>
        <v>1424.75</v>
      </c>
      <c r="F9" s="2">
        <v>66</v>
      </c>
      <c r="G9" s="2">
        <v>45</v>
      </c>
      <c r="H9" s="2">
        <v>27</v>
      </c>
      <c r="I9" s="2">
        <f t="shared" si="1"/>
        <v>36</v>
      </c>
    </row>
    <row r="10" spans="1:10">
      <c r="A10" s="3">
        <v>2008</v>
      </c>
      <c r="B10" s="2">
        <v>917.2</v>
      </c>
      <c r="C10" s="2">
        <v>26.57</v>
      </c>
      <c r="D10" s="2">
        <v>6974</v>
      </c>
      <c r="E10" s="2">
        <f t="shared" si="0"/>
        <v>1852.9918</v>
      </c>
      <c r="F10" s="2">
        <v>72</v>
      </c>
      <c r="G10" s="2">
        <v>39</v>
      </c>
      <c r="H10" s="2">
        <v>22</v>
      </c>
      <c r="I10" s="2">
        <f t="shared" si="1"/>
        <v>30.5</v>
      </c>
    </row>
    <row r="11" spans="1:10">
      <c r="A11" s="3">
        <v>2009</v>
      </c>
      <c r="B11" s="2">
        <v>1004.6</v>
      </c>
      <c r="C11" s="2">
        <v>24.63</v>
      </c>
      <c r="D11" s="2">
        <v>7056</v>
      </c>
      <c r="E11" s="2">
        <f t="shared" si="0"/>
        <v>1737.8928000000001</v>
      </c>
      <c r="F11" s="2">
        <v>86</v>
      </c>
      <c r="G11" s="2">
        <v>53</v>
      </c>
      <c r="H11" s="2">
        <v>33</v>
      </c>
      <c r="I11" s="2">
        <f t="shared" si="1"/>
        <v>43</v>
      </c>
    </row>
    <row r="12" spans="1:10">
      <c r="A12" s="3">
        <v>2010</v>
      </c>
      <c r="B12" s="2">
        <v>998.1</v>
      </c>
      <c r="C12" s="2">
        <v>24.55</v>
      </c>
      <c r="D12" s="2">
        <v>7406</v>
      </c>
      <c r="E12" s="2">
        <f t="shared" si="0"/>
        <v>1818.1730000000002</v>
      </c>
      <c r="F12" s="2">
        <v>101</v>
      </c>
      <c r="G12" s="2">
        <v>63</v>
      </c>
      <c r="H12" s="2">
        <v>43</v>
      </c>
      <c r="I12" s="2">
        <f t="shared" si="1"/>
        <v>53</v>
      </c>
    </row>
    <row r="13" spans="1:10">
      <c r="A13" s="3">
        <v>2011</v>
      </c>
      <c r="B13" s="2">
        <v>1112.2</v>
      </c>
      <c r="C13" s="2">
        <v>26.75</v>
      </c>
      <c r="D13" s="2">
        <v>7641</v>
      </c>
      <c r="E13" s="2">
        <f t="shared" si="0"/>
        <v>2043.9675</v>
      </c>
      <c r="F13" s="2">
        <v>105</v>
      </c>
      <c r="G13" s="2">
        <v>60</v>
      </c>
      <c r="H13" s="2">
        <v>52</v>
      </c>
      <c r="I13" s="2">
        <f t="shared" si="1"/>
        <v>56</v>
      </c>
    </row>
    <row r="14" spans="1:10">
      <c r="A14" s="3">
        <v>2012</v>
      </c>
      <c r="B14" s="2">
        <v>1241.3</v>
      </c>
      <c r="C14" s="2">
        <v>27.88</v>
      </c>
      <c r="D14" s="2">
        <v>7361</v>
      </c>
      <c r="E14" s="2">
        <f t="shared" si="0"/>
        <v>2052.2467999999999</v>
      </c>
      <c r="F14" s="2">
        <v>90</v>
      </c>
      <c r="G14" s="2">
        <v>59</v>
      </c>
      <c r="H14" s="2">
        <v>51</v>
      </c>
      <c r="I14" s="2">
        <f t="shared" si="1"/>
        <v>55</v>
      </c>
    </row>
    <row r="15" spans="1:10">
      <c r="A15" s="3">
        <v>2013</v>
      </c>
      <c r="B15" s="2">
        <v>1400.8</v>
      </c>
      <c r="C15" s="2">
        <v>31.26</v>
      </c>
      <c r="D15" s="2">
        <f>AVERAGE(D$12:D$14)</f>
        <v>7469.333333333333</v>
      </c>
      <c r="E15" s="2">
        <f t="shared" si="0"/>
        <v>2334.9136000000003</v>
      </c>
      <c r="F15" s="2">
        <v>102</v>
      </c>
      <c r="G15" s="2">
        <v>66</v>
      </c>
      <c r="H15" s="2">
        <v>42</v>
      </c>
      <c r="I15" s="2">
        <f t="shared" si="1"/>
        <v>54</v>
      </c>
    </row>
    <row r="16" spans="1:10">
      <c r="A16" s="3">
        <v>2014</v>
      </c>
      <c r="B16" s="2">
        <v>1328.9</v>
      </c>
      <c r="C16" s="2">
        <v>31.46</v>
      </c>
      <c r="D16" s="2">
        <f t="shared" ref="D16:D18" si="2">AVERAGE(D$12:D$14)</f>
        <v>7469.333333333333</v>
      </c>
      <c r="E16" s="2">
        <f t="shared" si="0"/>
        <v>2349.8522666666668</v>
      </c>
      <c r="F16" s="2">
        <v>89</v>
      </c>
      <c r="G16" s="2">
        <v>58</v>
      </c>
      <c r="H16" s="2">
        <v>33</v>
      </c>
      <c r="I16" s="2">
        <f t="shared" si="1"/>
        <v>45.5</v>
      </c>
    </row>
    <row r="17" spans="1:9">
      <c r="A17" s="3">
        <v>2015</v>
      </c>
      <c r="B17" s="2">
        <v>1335.7</v>
      </c>
      <c r="C17" s="2">
        <v>24.14</v>
      </c>
      <c r="D17" s="2">
        <f t="shared" si="2"/>
        <v>7469.333333333333</v>
      </c>
      <c r="E17" s="2">
        <f t="shared" si="0"/>
        <v>1803.0970666666667</v>
      </c>
      <c r="F17" s="2">
        <v>73</v>
      </c>
      <c r="G17" s="2">
        <v>44</v>
      </c>
      <c r="H17" s="2">
        <v>25</v>
      </c>
      <c r="I17" s="2">
        <f t="shared" si="1"/>
        <v>34.5</v>
      </c>
    </row>
    <row r="18" spans="1:9">
      <c r="A18" s="3">
        <v>2016</v>
      </c>
      <c r="B18" s="2">
        <v>1289.9000000000001</v>
      </c>
      <c r="C18" s="2">
        <v>22.03</v>
      </c>
      <c r="D18" s="2">
        <f t="shared" si="2"/>
        <v>7469.333333333333</v>
      </c>
      <c r="E18" s="2">
        <f t="shared" si="0"/>
        <v>1645.4941333333334</v>
      </c>
      <c r="F18" s="2">
        <v>70</v>
      </c>
      <c r="G18" s="2">
        <v>45</v>
      </c>
      <c r="H18" s="2">
        <v>26</v>
      </c>
      <c r="I18" s="2">
        <f t="shared" si="1"/>
        <v>35.5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" sqref="C2:C16"/>
    </sheetView>
  </sheetViews>
  <sheetFormatPr defaultRowHeight="14.4"/>
  <sheetData>
    <row r="1" spans="1:4">
      <c r="B1" s="1" t="s">
        <v>24</v>
      </c>
      <c r="C1" s="1" t="s">
        <v>25</v>
      </c>
      <c r="D1" s="1" t="s">
        <v>26</v>
      </c>
    </row>
    <row r="2" spans="1:4" ht="15">
      <c r="A2" t="s">
        <v>9</v>
      </c>
      <c r="B2" s="1">
        <v>2229</v>
      </c>
      <c r="C2" s="1">
        <v>6449</v>
      </c>
      <c r="D2" s="1">
        <v>14373</v>
      </c>
    </row>
    <row r="3" spans="1:4" ht="15">
      <c r="A3" t="s">
        <v>10</v>
      </c>
      <c r="B3" s="1">
        <v>2224</v>
      </c>
      <c r="C3" s="1">
        <v>6450</v>
      </c>
      <c r="D3" s="1">
        <v>14343</v>
      </c>
    </row>
    <row r="4" spans="1:4" ht="15">
      <c r="A4" t="s">
        <v>11</v>
      </c>
      <c r="B4" s="1">
        <v>2185</v>
      </c>
      <c r="C4" s="1">
        <v>6631</v>
      </c>
      <c r="D4" s="1">
        <v>14492</v>
      </c>
    </row>
    <row r="5" spans="1:4" ht="15">
      <c r="A5" t="s">
        <v>12</v>
      </c>
      <c r="B5" s="1">
        <v>2060</v>
      </c>
      <c r="C5" s="1">
        <v>6886</v>
      </c>
      <c r="D5" s="1">
        <v>14183</v>
      </c>
    </row>
    <row r="6" spans="1:4" ht="15">
      <c r="A6" t="s">
        <v>13</v>
      </c>
      <c r="B6" s="1">
        <v>2003</v>
      </c>
      <c r="C6" s="1">
        <v>7001</v>
      </c>
      <c r="D6" s="1">
        <v>14020</v>
      </c>
    </row>
    <row r="7" spans="1:4" ht="15">
      <c r="A7" t="s">
        <v>14</v>
      </c>
      <c r="B7" s="1">
        <v>1989</v>
      </c>
      <c r="C7" s="1">
        <v>6963</v>
      </c>
      <c r="D7" s="1">
        <v>13852</v>
      </c>
    </row>
    <row r="8" spans="1:4" ht="15">
      <c r="A8" t="s">
        <v>15</v>
      </c>
      <c r="B8" s="1">
        <v>1954</v>
      </c>
      <c r="C8" s="1">
        <v>6950</v>
      </c>
      <c r="D8" s="1">
        <v>13579</v>
      </c>
    </row>
    <row r="9" spans="1:4" ht="15">
      <c r="A9" t="s">
        <v>16</v>
      </c>
      <c r="B9" s="1">
        <v>1894</v>
      </c>
      <c r="C9" s="1">
        <v>6974</v>
      </c>
      <c r="D9" s="1">
        <v>13209</v>
      </c>
    </row>
    <row r="10" spans="1:4" ht="15">
      <c r="A10" t="s">
        <v>17</v>
      </c>
      <c r="B10" s="1">
        <v>1853</v>
      </c>
      <c r="C10" s="1">
        <v>7056</v>
      </c>
      <c r="D10" s="1">
        <v>13073</v>
      </c>
    </row>
    <row r="11" spans="1:4" ht="15">
      <c r="A11" t="s">
        <v>18</v>
      </c>
      <c r="B11" s="1">
        <v>1836</v>
      </c>
      <c r="C11" s="1">
        <v>7406</v>
      </c>
      <c r="D11" s="1">
        <v>13599</v>
      </c>
    </row>
    <row r="12" spans="1:4" ht="15">
      <c r="A12" t="s">
        <v>19</v>
      </c>
      <c r="B12" s="1">
        <v>1799</v>
      </c>
      <c r="C12" s="1">
        <v>7641</v>
      </c>
      <c r="D12" s="1">
        <v>13749</v>
      </c>
    </row>
    <row r="13" spans="1:4" ht="15">
      <c r="A13" t="s">
        <v>20</v>
      </c>
      <c r="B13" s="1">
        <v>1795</v>
      </c>
      <c r="C13" s="1">
        <v>7361</v>
      </c>
      <c r="D13" s="1">
        <v>13215</v>
      </c>
    </row>
    <row r="14" spans="1:4" ht="15">
      <c r="A14" t="s">
        <v>21</v>
      </c>
      <c r="B14" s="1">
        <v>1805</v>
      </c>
      <c r="C14" s="1">
        <v>7712</v>
      </c>
      <c r="D14" s="1">
        <v>13920</v>
      </c>
    </row>
    <row r="15" spans="1:4">
      <c r="A15" t="s">
        <v>22</v>
      </c>
      <c r="B15" s="1">
        <v>1866</v>
      </c>
      <c r="C15" s="1">
        <v>7844</v>
      </c>
      <c r="D15" s="1">
        <v>14638</v>
      </c>
    </row>
    <row r="16" spans="1:4">
      <c r="A16" t="s">
        <v>23</v>
      </c>
      <c r="B16" s="1">
        <v>1906</v>
      </c>
      <c r="C16" s="1">
        <v>7912</v>
      </c>
      <c r="D16" s="1">
        <v>15078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dta_price</vt:lpstr>
      <vt:lpstr>Sheet2</vt:lpstr>
      <vt:lpstr>Sheet3</vt:lpstr>
    </vt:vector>
  </TitlesOfParts>
  <Company>The James Hutton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Ge</dc:creator>
  <cp:lastModifiedBy>Jiaqi Ge</cp:lastModifiedBy>
  <dcterms:created xsi:type="dcterms:W3CDTF">2017-04-12T12:27:21Z</dcterms:created>
  <dcterms:modified xsi:type="dcterms:W3CDTF">2018-01-24T13:48:58Z</dcterms:modified>
</cp:coreProperties>
</file>