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235" windowHeight="9705"/>
  </bookViews>
  <sheets>
    <sheet name="ch1" sheetId="7" r:id="rId1"/>
    <sheet name="ch2" sheetId="2" r:id="rId2"/>
    <sheet name="ch3" sheetId="6" r:id="rId3"/>
    <sheet name="ch4" sheetId="4" r:id="rId4"/>
    <sheet name="ch5" sheetId="8" r:id="rId5"/>
    <sheet name="Chart1" sheetId="1" state="hidden" r:id="rId6"/>
    <sheet name="Chart3" sheetId="3" state="hidden" r:id="rId7"/>
    <sheet name="Chart5" sheetId="5" state="hidden" r:id="rId8"/>
  </sheets>
  <calcPr calcId="145621"/>
</workbook>
</file>

<file path=xl/calcChain.xml><?xml version="1.0" encoding="utf-8"?>
<calcChain xmlns="http://schemas.openxmlformats.org/spreadsheetml/2006/main">
  <c r="C7" i="7" l="1"/>
  <c r="D7" i="7"/>
  <c r="E7" i="7"/>
  <c r="C8" i="7"/>
  <c r="D8" i="7"/>
  <c r="E8" i="7"/>
  <c r="C9" i="7"/>
  <c r="D9" i="7"/>
  <c r="D17" i="7" s="1"/>
  <c r="E9" i="7"/>
  <c r="E17" i="7" s="1"/>
  <c r="E16" i="7"/>
  <c r="D16" i="7"/>
  <c r="B13" i="7"/>
  <c r="C13" i="7"/>
  <c r="D13" i="7"/>
  <c r="E13" i="7"/>
  <c r="C11" i="6"/>
  <c r="C10" i="6"/>
  <c r="C12" i="6"/>
  <c r="E10" i="6"/>
  <c r="E11" i="6"/>
  <c r="E12" i="6"/>
  <c r="C5" i="5"/>
  <c r="D5" i="5"/>
  <c r="E5" i="5"/>
  <c r="B5" i="5"/>
</calcChain>
</file>

<file path=xl/comments1.xml><?xml version="1.0" encoding="utf-8"?>
<comments xmlns="http://schemas.openxmlformats.org/spreadsheetml/2006/main">
  <authors>
    <author>Pitingolo, Rob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Pitingolo, Rob:</t>
        </r>
        <r>
          <rPr>
            <sz val="9"/>
            <color indexed="81"/>
            <rFont val="Tahoma"/>
            <charset val="1"/>
          </rPr>
          <t xml:space="preserve">
Multiplier for inflation</t>
        </r>
      </text>
    </comment>
  </commentList>
</comments>
</file>

<file path=xl/sharedStrings.xml><?xml version="1.0" encoding="utf-8"?>
<sst xmlns="http://schemas.openxmlformats.org/spreadsheetml/2006/main" count="36" uniqueCount="21">
  <si>
    <t>Low</t>
  </si>
  <si>
    <t>Medium</t>
  </si>
  <si>
    <t>High</t>
  </si>
  <si>
    <t>San Jose</t>
  </si>
  <si>
    <t>Detroit</t>
  </si>
  <si>
    <t>Rent</t>
  </si>
  <si>
    <t>Home Price</t>
  </si>
  <si>
    <t>National</t>
  </si>
  <si>
    <t>Income</t>
  </si>
  <si>
    <t>Renters</t>
  </si>
  <si>
    <t>HHs</t>
  </si>
  <si>
    <t>Owners</t>
  </si>
  <si>
    <t>Detroit Income</t>
  </si>
  <si>
    <t>San Jose Income</t>
  </si>
  <si>
    <t>National Income</t>
  </si>
  <si>
    <t>Nat Rent</t>
  </si>
  <si>
    <t>Nat Real Rent</t>
  </si>
  <si>
    <t>1990-2000</t>
  </si>
  <si>
    <t>2000-2010</t>
  </si>
  <si>
    <t>% Change Rent</t>
  </si>
  <si>
    <t>% Change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</si>
</sst>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0" fontId="1" fillId="0" borderId="0" xfId="0" applyFont="1"/>
    <xf numFmtId="9" fontId="0" fillId="2" borderId="0" xfId="0" applyNumberFormat="1" applyFill="1"/>
    <xf numFmtId="167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 applyFont="1"/>
    <xf numFmtId="0" fontId="1" fillId="0" borderId="0" xfId="0" applyFont="1"/>
    <xf numFmtId="3" fontId="0" fillId="0" borderId="0" xfId="0" applyNumberFormat="1"/>
    <xf numFmtId="0" fontId="1" fillId="2" borderId="0" xfId="0" applyFont="1" applyFill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Renter Monthly Income,</a:t>
            </a:r>
          </a:p>
          <a:p>
            <a:pPr>
              <a:defRPr/>
            </a:pPr>
            <a:r>
              <a:rPr lang="en-US"/>
              <a:t>Detroit</a:t>
            </a:r>
            <a:r>
              <a:rPr lang="en-US" baseline="0"/>
              <a:t> and San Jose ($2010)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'ch1'!$A$7</c:f>
              <c:strCache>
                <c:ptCount val="1"/>
                <c:pt idx="0">
                  <c:v>Detroit Income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'ch1'!$C$6:$E$6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</c:numCache>
            </c:numRef>
          </c:cat>
          <c:val>
            <c:numRef>
              <c:f>'ch1'!$C$7:$E$7</c:f>
              <c:numCache>
                <c:formatCode>"$"#,##0</c:formatCode>
                <c:ptCount val="3"/>
                <c:pt idx="0">
                  <c:v>3358.5292301579998</c:v>
                </c:pt>
                <c:pt idx="1">
                  <c:v>3839.6989196898003</c:v>
                </c:pt>
                <c:pt idx="2">
                  <c:v>3400.4422049999998</c:v>
                </c:pt>
              </c:numCache>
            </c:numRef>
          </c:val>
        </c:ser>
        <c:ser>
          <c:idx val="1"/>
          <c:order val="1"/>
          <c:tx>
            <c:strRef>
              <c:f>'ch1'!$A$8</c:f>
              <c:strCache>
                <c:ptCount val="1"/>
                <c:pt idx="0">
                  <c:v>San Jose Income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'ch1'!$C$6:$E$6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</c:numCache>
            </c:numRef>
          </c:cat>
          <c:val>
            <c:numRef>
              <c:f>'ch1'!$C$8:$E$8</c:f>
              <c:numCache>
                <c:formatCode>"$"#,##0</c:formatCode>
                <c:ptCount val="3"/>
                <c:pt idx="0">
                  <c:v>5153.5999409619999</c:v>
                </c:pt>
                <c:pt idx="1">
                  <c:v>6420.4494012702007</c:v>
                </c:pt>
                <c:pt idx="2">
                  <c:v>5484.1130997999999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22976"/>
        <c:axId val="52249344"/>
      </c:barChart>
      <c:catAx>
        <c:axId val="522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249344"/>
        <c:crosses val="autoZero"/>
        <c:auto val="1"/>
        <c:lblAlgn val="ctr"/>
        <c:lblOffset val="100"/>
        <c:noMultiLvlLbl val="0"/>
      </c:catAx>
      <c:valAx>
        <c:axId val="52249344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crossAx val="5222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 in Real Income </a:t>
            </a:r>
            <a:br>
              <a:rPr lang="en-US"/>
            </a:br>
            <a:r>
              <a:rPr lang="en-US"/>
              <a:t>and Real</a:t>
            </a:r>
            <a:r>
              <a:rPr lang="en-US" baseline="0"/>
              <a:t> Rents</a:t>
            </a:r>
            <a:endParaRPr lang="en-US"/>
          </a:p>
        </c:rich>
      </c:tx>
      <c:layout>
        <c:manualLayout>
          <c:xMode val="edge"/>
          <c:yMode val="edge"/>
          <c:x val="0.26536811023622048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'ch1'!$C$16</c:f>
              <c:strCache>
                <c:ptCount val="1"/>
                <c:pt idx="0">
                  <c:v>% Change Rent</c:v>
                </c:pt>
              </c:strCache>
            </c:strRef>
          </c:tx>
          <c:invertIfNegative val="0"/>
          <c:cat>
            <c:strRef>
              <c:f>'ch1'!$D$15:$E$15</c:f>
              <c:strCache>
                <c:ptCount val="2"/>
                <c:pt idx="0">
                  <c:v>1990-2000</c:v>
                </c:pt>
                <c:pt idx="1">
                  <c:v>2000-2010</c:v>
                </c:pt>
              </c:strCache>
            </c:strRef>
          </c:cat>
          <c:val>
            <c:numRef>
              <c:f>'ch1'!$D$16:$E$16</c:f>
              <c:numCache>
                <c:formatCode>0%</c:formatCode>
                <c:ptCount val="2"/>
                <c:pt idx="0">
                  <c:v>4.6723438130746212E-2</c:v>
                </c:pt>
                <c:pt idx="1">
                  <c:v>0.12593481343262969</c:v>
                </c:pt>
              </c:numCache>
            </c:numRef>
          </c:val>
        </c:ser>
        <c:ser>
          <c:idx val="1"/>
          <c:order val="1"/>
          <c:tx>
            <c:strRef>
              <c:f>'ch1'!$C$17</c:f>
              <c:strCache>
                <c:ptCount val="1"/>
                <c:pt idx="0">
                  <c:v>% Change Income</c:v>
                </c:pt>
              </c:strCache>
            </c:strRef>
          </c:tx>
          <c:invertIfNegative val="0"/>
          <c:cat>
            <c:strRef>
              <c:f>'ch1'!$D$15:$E$15</c:f>
              <c:strCache>
                <c:ptCount val="2"/>
                <c:pt idx="0">
                  <c:v>1990-2000</c:v>
                </c:pt>
                <c:pt idx="1">
                  <c:v>2000-2010</c:v>
                </c:pt>
              </c:strCache>
            </c:strRef>
          </c:cat>
          <c:val>
            <c:numRef>
              <c:f>'ch1'!$D$17:$E$17</c:f>
              <c:numCache>
                <c:formatCode>0%</c:formatCode>
                <c:ptCount val="2"/>
                <c:pt idx="0">
                  <c:v>9.6088946777973833E-2</c:v>
                </c:pt>
                <c:pt idx="1">
                  <c:v>-0.11439873903584266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99136"/>
        <c:axId val="52700672"/>
      </c:barChart>
      <c:catAx>
        <c:axId val="5269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52700672"/>
        <c:crosses val="autoZero"/>
        <c:auto val="1"/>
        <c:lblAlgn val="ctr"/>
        <c:lblOffset val="100"/>
        <c:noMultiLvlLbl val="0"/>
      </c:catAx>
      <c:valAx>
        <c:axId val="52700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269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830621172353451"/>
          <c:y val="0.72646799358413527"/>
          <c:w val="0.24780489938757655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Rental Cost Burden, </a:t>
            </a:r>
            <a:br>
              <a:rPr lang="en-US"/>
            </a:br>
            <a:r>
              <a:rPr lang="en-US"/>
              <a:t>by</a:t>
            </a:r>
            <a:r>
              <a:rPr lang="en-US" baseline="0"/>
              <a:t> Neighborhod Advantage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'ch2'!$A$2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'ch2'!$B$1:$D$1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</c:numCache>
            </c:numRef>
          </c:cat>
          <c:val>
            <c:numRef>
              <c:f>'ch2'!$B$2:$D$2</c:f>
              <c:numCache>
                <c:formatCode>0%</c:formatCode>
                <c:ptCount val="3"/>
                <c:pt idx="0">
                  <c:v>0.40643298830000002</c:v>
                </c:pt>
                <c:pt idx="1">
                  <c:v>0.3812055634</c:v>
                </c:pt>
                <c:pt idx="2">
                  <c:v>0.51804465170000003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'ch2'!$A$3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'ch2'!$B$1:$D$1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</c:numCache>
            </c:numRef>
          </c:cat>
          <c:val>
            <c:numRef>
              <c:f>'ch2'!$B$3:$D$3</c:f>
              <c:numCache>
                <c:formatCode>0%</c:formatCode>
                <c:ptCount val="3"/>
                <c:pt idx="0">
                  <c:v>0.33398362469999998</c:v>
                </c:pt>
                <c:pt idx="1">
                  <c:v>0.33239808459999998</c:v>
                </c:pt>
                <c:pt idx="2">
                  <c:v>0.43915561110000001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'ch2'!$A$4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'ch2'!$B$1:$D$1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</c:numCache>
            </c:numRef>
          </c:cat>
          <c:val>
            <c:numRef>
              <c:f>'ch2'!$B$4:$D$4</c:f>
              <c:numCache>
                <c:formatCode>0%</c:formatCode>
                <c:ptCount val="3"/>
                <c:pt idx="0">
                  <c:v>0.29901515109999999</c:v>
                </c:pt>
                <c:pt idx="1">
                  <c:v>0.30211693029999998</c:v>
                </c:pt>
                <c:pt idx="2">
                  <c:v>0.3670349175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1904"/>
        <c:axId val="49613440"/>
      </c:lineChart>
      <c:catAx>
        <c:axId val="496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13440"/>
        <c:crosses val="autoZero"/>
        <c:auto val="1"/>
        <c:lblAlgn val="ctr"/>
        <c:lblOffset val="100"/>
        <c:noMultiLvlLbl val="0"/>
      </c:catAx>
      <c:valAx>
        <c:axId val="496134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4961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1106736657918"/>
          <c:y val="0.61979440069991265"/>
          <c:w val="0.178667104111986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Renter Households,</a:t>
            </a:r>
            <a:br>
              <a:rPr lang="en-US"/>
            </a:br>
            <a:r>
              <a:rPr lang="en-US"/>
              <a:t>by</a:t>
            </a:r>
            <a:r>
              <a:rPr lang="en-US" baseline="0"/>
              <a:t> Neighborhood Advantage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'ch3'!$A$2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'ch3'!$B$1:$D$1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</c:numCache>
            </c:numRef>
          </c:cat>
          <c:val>
            <c:numRef>
              <c:f>'ch3'!$B$2:$D$2</c:f>
              <c:numCache>
                <c:formatCode>0%</c:formatCode>
                <c:ptCount val="3"/>
                <c:pt idx="0">
                  <c:v>0.51843160420000001</c:v>
                </c:pt>
                <c:pt idx="1">
                  <c:v>0.5187726319</c:v>
                </c:pt>
                <c:pt idx="2">
                  <c:v>0.55789038639999999</c:v>
                </c:pt>
              </c:numCache>
            </c:numRef>
          </c:val>
        </c:ser>
        <c:ser>
          <c:idx val="1"/>
          <c:order val="1"/>
          <c:tx>
            <c:strRef>
              <c:f>'ch3'!$A$3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'ch3'!$B$1:$D$1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</c:numCache>
            </c:numRef>
          </c:cat>
          <c:val>
            <c:numRef>
              <c:f>'ch3'!$B$3:$D$3</c:f>
              <c:numCache>
                <c:formatCode>0%</c:formatCode>
                <c:ptCount val="3"/>
                <c:pt idx="0">
                  <c:v>0.34653307620000001</c:v>
                </c:pt>
                <c:pt idx="1">
                  <c:v>0.32931233799999998</c:v>
                </c:pt>
                <c:pt idx="2">
                  <c:v>0.32748038099999999</c:v>
                </c:pt>
              </c:numCache>
            </c:numRef>
          </c:val>
        </c:ser>
        <c:ser>
          <c:idx val="2"/>
          <c:order val="2"/>
          <c:tx>
            <c:strRef>
              <c:f>'ch3'!$A$4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'ch3'!$B$1:$D$1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</c:numCache>
            </c:numRef>
          </c:cat>
          <c:val>
            <c:numRef>
              <c:f>'ch3'!$B$4:$D$4</c:f>
              <c:numCache>
                <c:formatCode>0%</c:formatCode>
                <c:ptCount val="3"/>
                <c:pt idx="0">
                  <c:v>0.27359547979999999</c:v>
                </c:pt>
                <c:pt idx="1">
                  <c:v>0.2386938978</c:v>
                </c:pt>
                <c:pt idx="2">
                  <c:v>0.21153428699999999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85344"/>
        <c:axId val="43597824"/>
      </c:barChart>
      <c:catAx>
        <c:axId val="4298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597824"/>
        <c:crosses val="autoZero"/>
        <c:auto val="1"/>
        <c:lblAlgn val="ctr"/>
        <c:lblOffset val="100"/>
        <c:noMultiLvlLbl val="0"/>
      </c:catAx>
      <c:valAx>
        <c:axId val="43597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298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Rental</a:t>
            </a:r>
            <a:r>
              <a:rPr lang="en-US" baseline="0"/>
              <a:t> Housing Burden,</a:t>
            </a:r>
            <a:br>
              <a:rPr lang="en-US" baseline="0"/>
            </a:br>
            <a:r>
              <a:rPr lang="en-US" baseline="0"/>
              <a:t>by Metro Area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'ch4'!$A$2</c:f>
              <c:strCache>
                <c:ptCount val="1"/>
                <c:pt idx="0">
                  <c:v>National</c:v>
                </c:pt>
              </c:strCache>
            </c:strRef>
          </c:tx>
          <c:marker>
            <c:symbol val="none"/>
          </c:marker>
          <c:cat>
            <c:numRef>
              <c:f>'ch4'!$B$1:$D$1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</c:numCache>
            </c:numRef>
          </c:cat>
          <c:val>
            <c:numRef>
              <c:f>'ch4'!$B$2:$D$2</c:f>
              <c:numCache>
                <c:formatCode>General</c:formatCode>
                <c:ptCount val="3"/>
                <c:pt idx="0">
                  <c:v>0.34173212040000001</c:v>
                </c:pt>
                <c:pt idx="1">
                  <c:v>0.33659376060000001</c:v>
                </c:pt>
                <c:pt idx="2">
                  <c:v>0.44423798539999998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'ch4'!$A$3</c:f>
              <c:strCache>
                <c:ptCount val="1"/>
                <c:pt idx="0">
                  <c:v>Detroit</c:v>
                </c:pt>
              </c:strCache>
            </c:strRef>
          </c:tx>
          <c:marker>
            <c:symbol val="none"/>
          </c:marker>
          <c:cat>
            <c:numRef>
              <c:f>'ch4'!$B$1:$D$1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</c:numCache>
            </c:numRef>
          </c:cat>
          <c:val>
            <c:numRef>
              <c:f>'ch4'!$B$3:$D$3</c:f>
              <c:numCache>
                <c:formatCode>General</c:formatCode>
                <c:ptCount val="3"/>
                <c:pt idx="0">
                  <c:v>0.38478162199999999</c:v>
                </c:pt>
                <c:pt idx="1">
                  <c:v>0.32209476840000001</c:v>
                </c:pt>
                <c:pt idx="2">
                  <c:v>0.47915521639999997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'ch4'!$A$4</c:f>
              <c:strCache>
                <c:ptCount val="1"/>
                <c:pt idx="0">
                  <c:v>San Jose</c:v>
                </c:pt>
              </c:strCache>
            </c:strRef>
          </c:tx>
          <c:marker>
            <c:symbol val="none"/>
          </c:marker>
          <c:cat>
            <c:numRef>
              <c:f>'ch4'!$B$1:$D$1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</c:numCache>
            </c:numRef>
          </c:cat>
          <c:val>
            <c:numRef>
              <c:f>'ch4'!$B$4:$D$4</c:f>
              <c:numCache>
                <c:formatCode>General</c:formatCode>
                <c:ptCount val="3"/>
                <c:pt idx="0">
                  <c:v>0.35102360300000002</c:v>
                </c:pt>
                <c:pt idx="1">
                  <c:v>0.32835101760000002</c:v>
                </c:pt>
                <c:pt idx="2">
                  <c:v>0.40169582520000002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44416"/>
        <c:axId val="51287168"/>
      </c:lineChart>
      <c:catAx>
        <c:axId val="5124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287168"/>
        <c:crosses val="autoZero"/>
        <c:auto val="1"/>
        <c:lblAlgn val="ctr"/>
        <c:lblOffset val="100"/>
        <c:noMultiLvlLbl val="0"/>
      </c:catAx>
      <c:valAx>
        <c:axId val="51287168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44416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Rent Burden in High </a:t>
            </a:r>
          </a:p>
          <a:p>
            <a:pPr>
              <a:defRPr/>
            </a:pPr>
            <a:r>
              <a:rPr lang="en-US"/>
              <a:t>Advantage Neighborhoods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'ch5'!$A$2</c:f>
              <c:strCache>
                <c:ptCount val="1"/>
                <c:pt idx="0">
                  <c:v>Detroit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'ch5'!$B$1:$D$1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</c:numCache>
            </c:numRef>
          </c:cat>
          <c:val>
            <c:numRef>
              <c:f>'ch5'!$B$2:$D$2</c:f>
              <c:numCache>
                <c:formatCode>0%</c:formatCode>
                <c:ptCount val="3"/>
                <c:pt idx="0">
                  <c:v>0.268091739</c:v>
                </c:pt>
                <c:pt idx="1">
                  <c:v>0.29410259690000001</c:v>
                </c:pt>
                <c:pt idx="2">
                  <c:v>0.42255838979999999</c:v>
                </c:pt>
              </c:numCache>
            </c:numRef>
          </c:val>
        </c:ser>
        <c:ser>
          <c:idx val="1"/>
          <c:order val="1"/>
          <c:tx>
            <c:strRef>
              <c:f>'ch5'!$A$3</c:f>
              <c:strCache>
                <c:ptCount val="1"/>
                <c:pt idx="0">
                  <c:v>San Jose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'ch5'!$B$1:$D$1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</c:numCache>
            </c:numRef>
          </c:cat>
          <c:val>
            <c:numRef>
              <c:f>'ch5'!$B$3:$D$3</c:f>
              <c:numCache>
                <c:formatCode>0%</c:formatCode>
                <c:ptCount val="3"/>
                <c:pt idx="0">
                  <c:v>0.30563163869999999</c:v>
                </c:pt>
                <c:pt idx="1">
                  <c:v>0.30300687850000002</c:v>
                </c:pt>
                <c:pt idx="2">
                  <c:v>0.31950114870000001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36160"/>
        <c:axId val="53038080"/>
      </c:barChart>
      <c:catAx>
        <c:axId val="530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038080"/>
        <c:crosses val="autoZero"/>
        <c:auto val="1"/>
        <c:lblAlgn val="ctr"/>
        <c:lblOffset val="100"/>
        <c:noMultiLvlLbl val="0"/>
      </c:catAx>
      <c:valAx>
        <c:axId val="5303808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303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Rental Cost Burden,</a:t>
            </a:r>
            <a:br>
              <a:rPr lang="en-US"/>
            </a:br>
            <a:r>
              <a:rPr lang="en-US"/>
              <a:t>1980-2010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Chart1!$B$1:$D$1</c:f>
              <c:strCache>
                <c:ptCount val="1"/>
                <c:pt idx="0">
                  <c:v>1990 2000 2010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Chart1!$A$1:$D$1</c:f>
              <c:numCache>
                <c:formatCode>General</c:formatCod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Chart1!$B$2:$D$2</c:f>
              <c:numCache>
                <c:formatCode>0%</c:formatCode>
                <c:ptCount val="3"/>
                <c:pt idx="0">
                  <c:v>0.34</c:v>
                </c:pt>
                <c:pt idx="1">
                  <c:v>0.34</c:v>
                </c:pt>
                <c:pt idx="2">
                  <c:v>0.44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43424"/>
        <c:axId val="42595840"/>
      </c:barChart>
      <c:catAx>
        <c:axId val="403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595840"/>
        <c:crosses val="autoZero"/>
        <c:auto val="1"/>
        <c:lblAlgn val="ctr"/>
        <c:lblOffset val="100"/>
        <c:noMultiLvlLbl val="0"/>
      </c:catAx>
      <c:valAx>
        <c:axId val="425958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40343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 Rents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Chart3!$B$1</c:f>
              <c:strCache>
                <c:ptCount val="1"/>
                <c:pt idx="0">
                  <c:v>Rent</c:v>
                </c:pt>
              </c:strCache>
            </c:strRef>
          </c:tx>
          <c:invertIfNegative val="0"/>
          <c:cat>
            <c:strRef>
              <c:f>Chart3!$A$2:$A$3</c:f>
              <c:strCache>
                <c:ptCount val="2"/>
                <c:pt idx="0">
                  <c:v>San Jose</c:v>
                </c:pt>
                <c:pt idx="1">
                  <c:v>Detroit</c:v>
                </c:pt>
              </c:strCache>
            </c:strRef>
          </c:cat>
          <c:val>
            <c:numRef>
              <c:f>Chart3!$B$2:$B$3</c:f>
              <c:numCache>
                <c:formatCode>#,##0</c:formatCode>
                <c:ptCount val="2"/>
                <c:pt idx="0">
                  <c:v>1442.9880000000001</c:v>
                </c:pt>
                <c:pt idx="1">
                  <c:v>883.61540000000002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15904"/>
        <c:axId val="40342272"/>
      </c:barChart>
      <c:catAx>
        <c:axId val="4031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40342272"/>
        <c:crosses val="autoZero"/>
        <c:auto val="1"/>
        <c:lblAlgn val="ctr"/>
        <c:lblOffset val="100"/>
        <c:noMultiLvlLbl val="0"/>
      </c:catAx>
      <c:valAx>
        <c:axId val="403422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031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490537</xdr:colOff>
      <xdr:row>18</xdr:row>
      <xdr:rowOff>171450</xdr:rowOff>
    </xdr:from>
    <xdr:to>
      <xdr:col>13</xdr:col>
      <xdr:colOff>185737</xdr:colOff>
      <xdr:row>33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3</xdr:row>
      <xdr:rowOff>104775</xdr:rowOff>
    </xdr:from>
    <xdr:to>
      <xdr:col>13</xdr:col>
      <xdr:colOff>176212</xdr:colOff>
      <xdr:row>17</xdr:row>
      <xdr:rowOff>180975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5</xdr:row>
      <xdr:rowOff>71437</xdr:rowOff>
    </xdr:from>
    <xdr:to>
      <xdr:col>7</xdr:col>
      <xdr:colOff>509587</xdr:colOff>
      <xdr:row>19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5</xdr:row>
      <xdr:rowOff>85725</xdr:rowOff>
    </xdr:from>
    <xdr:to>
      <xdr:col>12</xdr:col>
      <xdr:colOff>452437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5</xdr:row>
      <xdr:rowOff>100012</xdr:rowOff>
    </xdr:from>
    <xdr:to>
      <xdr:col>7</xdr:col>
      <xdr:colOff>585787</xdr:colOff>
      <xdr:row>19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4</xdr:row>
      <xdr:rowOff>185737</xdr:rowOff>
    </xdr:from>
    <xdr:to>
      <xdr:col>7</xdr:col>
      <xdr:colOff>557212</xdr:colOff>
      <xdr:row>19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481012</xdr:colOff>
      <xdr:row>13</xdr:row>
      <xdr:rowOff>52387</xdr:rowOff>
    </xdr:from>
    <xdr:to>
      <xdr:col>16</xdr:col>
      <xdr:colOff>176212</xdr:colOff>
      <xdr:row>27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128587</xdr:colOff>
      <xdr:row>13</xdr:row>
      <xdr:rowOff>52387</xdr:rowOff>
    </xdr:from>
    <xdr:to>
      <xdr:col>14</xdr:col>
      <xdr:colOff>419100</xdr:colOff>
      <xdr:row>27</xdr:row>
      <xdr:rowOff>128587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abSelected="1" workbookViewId="0"/>
  </sheetViews>
  <sheetFormatPr defaultRowHeight="15" x14ac:dyDescent="0.25"/>
  <cols>
    <col min="1" max="1" width="20" customWidth="1"/>
    <col min="2" max="2" width="11" bestFit="1" customWidth="1"/>
  </cols>
  <sheetData>
    <row r="1" spans="1:10" x14ac:dyDescent="0.25">
      <c r="A1" s="6"/>
      <c r="B1" s="8"/>
      <c r="C1" s="8">
        <v>1990</v>
      </c>
      <c r="D1" s="8">
        <v>2000</v>
      </c>
      <c r="E1" s="8">
        <v>2010</v>
      </c>
      <c r="G1" s="8">
        <v>1980</v>
      </c>
      <c r="H1" s="8">
        <v>1990</v>
      </c>
      <c r="I1" s="8">
        <v>2000</v>
      </c>
      <c r="J1" s="8">
        <v>2010</v>
      </c>
    </row>
    <row r="2" spans="1:10" x14ac:dyDescent="0.25">
      <c r="A2" s="8" t="s">
        <v>12</v>
      </c>
      <c r="B2" s="6"/>
      <c r="C2" s="4">
        <v>2011.0953474</v>
      </c>
      <c r="D2" s="4">
        <v>3032.9375353</v>
      </c>
      <c r="E2" s="4">
        <v>3400.4422049999998</v>
      </c>
      <c r="G2">
        <v>2.64</v>
      </c>
      <c r="H2">
        <v>1.67</v>
      </c>
      <c r="I2">
        <v>1.266</v>
      </c>
      <c r="J2">
        <v>1</v>
      </c>
    </row>
    <row r="3" spans="1:10" x14ac:dyDescent="0.25">
      <c r="A3" s="8" t="s">
        <v>13</v>
      </c>
      <c r="C3" s="4">
        <v>3085.9879885999999</v>
      </c>
      <c r="D3" s="4">
        <v>5071.4450247000004</v>
      </c>
      <c r="E3" s="4">
        <v>5484.1130997999999</v>
      </c>
    </row>
    <row r="4" spans="1:10" s="6" customFormat="1" x14ac:dyDescent="0.25">
      <c r="A4" s="8" t="s">
        <v>14</v>
      </c>
      <c r="C4" s="4">
        <v>2097.6590602000001</v>
      </c>
      <c r="D4" s="4">
        <v>3032.9375353</v>
      </c>
      <c r="E4" s="4">
        <v>3400.4422049999998</v>
      </c>
    </row>
    <row r="5" spans="1:10" s="6" customFormat="1" x14ac:dyDescent="0.25">
      <c r="A5" s="8"/>
    </row>
    <row r="6" spans="1:10" x14ac:dyDescent="0.25">
      <c r="B6" s="8"/>
      <c r="C6" s="10">
        <v>1990</v>
      </c>
      <c r="D6" s="10">
        <v>2000</v>
      </c>
      <c r="E6" s="10">
        <v>2010</v>
      </c>
    </row>
    <row r="7" spans="1:10" x14ac:dyDescent="0.25">
      <c r="A7" s="8" t="s">
        <v>12</v>
      </c>
      <c r="B7" s="7"/>
      <c r="C7" s="11">
        <f t="shared" ref="C7:E7" si="0">C2*H2</f>
        <v>3358.5292301579998</v>
      </c>
      <c r="D7" s="11">
        <f t="shared" si="0"/>
        <v>3839.6989196898003</v>
      </c>
      <c r="E7" s="11">
        <f t="shared" si="0"/>
        <v>3400.4422049999998</v>
      </c>
    </row>
    <row r="8" spans="1:10" x14ac:dyDescent="0.25">
      <c r="A8" s="8" t="s">
        <v>13</v>
      </c>
      <c r="B8" s="6"/>
      <c r="C8" s="11">
        <f t="shared" ref="C8:E8" si="1">C3*H2</f>
        <v>5153.5999409619999</v>
      </c>
      <c r="D8" s="11">
        <f t="shared" si="1"/>
        <v>6420.4494012702007</v>
      </c>
      <c r="E8" s="11">
        <f t="shared" si="1"/>
        <v>5484.1130997999999</v>
      </c>
    </row>
    <row r="9" spans="1:10" s="6" customFormat="1" x14ac:dyDescent="0.25">
      <c r="A9" s="8" t="s">
        <v>14</v>
      </c>
      <c r="C9" s="4">
        <f t="shared" ref="C9:E9" si="2">C4*H2</f>
        <v>3503.090630534</v>
      </c>
      <c r="D9" s="4">
        <f t="shared" si="2"/>
        <v>3839.6989196898003</v>
      </c>
      <c r="E9" s="4">
        <f t="shared" si="2"/>
        <v>3400.4422049999998</v>
      </c>
    </row>
    <row r="10" spans="1:10" x14ac:dyDescent="0.25">
      <c r="A10" s="8"/>
      <c r="B10" s="6"/>
      <c r="C10" s="6"/>
      <c r="D10" s="6"/>
      <c r="E10" s="6"/>
    </row>
    <row r="11" spans="1:10" x14ac:dyDescent="0.25">
      <c r="C11" s="6"/>
      <c r="D11" s="6"/>
      <c r="E11" s="6"/>
    </row>
    <row r="12" spans="1:10" x14ac:dyDescent="0.25">
      <c r="A12" s="8" t="s">
        <v>15</v>
      </c>
      <c r="B12">
        <v>218.70260991000001</v>
      </c>
      <c r="C12" s="6">
        <v>473.42852756000002</v>
      </c>
      <c r="D12" s="6">
        <v>641.97934402999999</v>
      </c>
      <c r="E12" s="6">
        <v>893.59339846</v>
      </c>
    </row>
    <row r="13" spans="1:10" x14ac:dyDescent="0.25">
      <c r="A13" s="8" t="s">
        <v>16</v>
      </c>
      <c r="B13">
        <f>B12*G2</f>
        <v>577.37489016239999</v>
      </c>
      <c r="C13" s="6">
        <f t="shared" ref="C13:E13" si="3">C12*H2</f>
        <v>790.62564102520003</v>
      </c>
      <c r="D13" s="6">
        <f t="shared" si="3"/>
        <v>812.74584954197996</v>
      </c>
      <c r="E13" s="6">
        <f t="shared" si="3"/>
        <v>893.59339846</v>
      </c>
    </row>
    <row r="15" spans="1:10" x14ac:dyDescent="0.25">
      <c r="C15" s="5"/>
      <c r="D15" s="5" t="s">
        <v>17</v>
      </c>
      <c r="E15" s="5" t="s">
        <v>18</v>
      </c>
    </row>
    <row r="16" spans="1:10" x14ac:dyDescent="0.25">
      <c r="C16" s="5" t="s">
        <v>19</v>
      </c>
      <c r="D16" s="3">
        <f>(D13-C13)/C12</f>
        <v>4.6723438130746212E-2</v>
      </c>
      <c r="E16" s="3">
        <f>(E13-D13)/D12</f>
        <v>0.12593481343262969</v>
      </c>
    </row>
    <row r="17" spans="3:5" x14ac:dyDescent="0.25">
      <c r="C17" s="5" t="s">
        <v>20</v>
      </c>
      <c r="D17" s="3">
        <f>(D9-C9)/C9</f>
        <v>9.6088946777973833E-2</v>
      </c>
      <c r="E17" s="3">
        <f>(E9-D9)/D9</f>
        <v>-0.11439873903584266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 x14ac:dyDescent="0.25"/>
  <sheetData>
    <row r="1" spans="1:4" x14ac:dyDescent="0.25">
      <c r="A1" s="5"/>
      <c r="B1" s="10">
        <v>1990</v>
      </c>
      <c r="C1" s="10">
        <v>2000</v>
      </c>
      <c r="D1" s="10">
        <v>2010</v>
      </c>
    </row>
    <row r="2" spans="1:4" x14ac:dyDescent="0.25">
      <c r="A2" s="10" t="s">
        <v>0</v>
      </c>
      <c r="B2" s="3">
        <v>0.40643298830000002</v>
      </c>
      <c r="C2" s="3">
        <v>0.3812055634</v>
      </c>
      <c r="D2" s="3">
        <v>0.51804465170000003</v>
      </c>
    </row>
    <row r="3" spans="1:4" x14ac:dyDescent="0.25">
      <c r="A3" s="10" t="s">
        <v>1</v>
      </c>
      <c r="B3" s="3">
        <v>0.33398362469999998</v>
      </c>
      <c r="C3" s="3">
        <v>0.33239808459999998</v>
      </c>
      <c r="D3" s="3">
        <v>0.43915561110000001</v>
      </c>
    </row>
    <row r="4" spans="1:4" x14ac:dyDescent="0.25">
      <c r="A4" s="10" t="s">
        <v>2</v>
      </c>
      <c r="B4" s="3">
        <v>0.29901515109999999</v>
      </c>
      <c r="C4" s="3">
        <v>0.30211693029999998</v>
      </c>
      <c r="D4" s="3">
        <v>0.3670349175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2" max="2" width="10.140625" bestFit="1" customWidth="1"/>
    <col min="3" max="3" width="10.140625" style="6" bestFit="1" customWidth="1"/>
  </cols>
  <sheetData>
    <row r="1" spans="1:5" x14ac:dyDescent="0.25">
      <c r="A1" s="5"/>
      <c r="B1" s="10">
        <v>1990</v>
      </c>
      <c r="C1" s="10">
        <v>2000</v>
      </c>
      <c r="D1" s="10">
        <v>2010</v>
      </c>
    </row>
    <row r="2" spans="1:5" x14ac:dyDescent="0.25">
      <c r="A2" s="10" t="s">
        <v>0</v>
      </c>
      <c r="B2" s="3">
        <v>0.51843160420000001</v>
      </c>
      <c r="C2" s="3">
        <v>0.5187726319</v>
      </c>
      <c r="D2" s="3">
        <v>0.55789038639999999</v>
      </c>
    </row>
    <row r="3" spans="1:5" x14ac:dyDescent="0.25">
      <c r="A3" s="10" t="s">
        <v>1</v>
      </c>
      <c r="B3" s="3">
        <v>0.34653307620000001</v>
      </c>
      <c r="C3" s="3">
        <v>0.32931233799999998</v>
      </c>
      <c r="D3" s="3">
        <v>0.32748038099999999</v>
      </c>
    </row>
    <row r="4" spans="1:5" x14ac:dyDescent="0.25">
      <c r="A4" s="10" t="s">
        <v>2</v>
      </c>
      <c r="B4" s="3">
        <v>0.27359547979999999</v>
      </c>
      <c r="C4" s="3">
        <v>0.2386938978</v>
      </c>
      <c r="D4" s="3">
        <v>0.21153428699999999</v>
      </c>
    </row>
    <row r="9" spans="1:5" x14ac:dyDescent="0.25">
      <c r="B9" t="s">
        <v>9</v>
      </c>
      <c r="C9" s="6" t="s">
        <v>11</v>
      </c>
      <c r="D9" t="s">
        <v>10</v>
      </c>
    </row>
    <row r="10" spans="1:5" x14ac:dyDescent="0.25">
      <c r="A10" s="8" t="s">
        <v>2</v>
      </c>
      <c r="B10" s="9">
        <v>2480032</v>
      </c>
      <c r="C10" s="9">
        <f>D10-B10</f>
        <v>9243987</v>
      </c>
      <c r="D10">
        <v>11724019</v>
      </c>
      <c r="E10" s="6">
        <f>B10/D10</f>
        <v>0.21153428700516436</v>
      </c>
    </row>
    <row r="11" spans="1:5" x14ac:dyDescent="0.25">
      <c r="A11" s="8" t="s">
        <v>1</v>
      </c>
      <c r="B11" s="9">
        <v>30624374</v>
      </c>
      <c r="C11" s="9">
        <f>D11-B11</f>
        <v>62890767</v>
      </c>
      <c r="D11">
        <v>93515141</v>
      </c>
      <c r="E11" s="6">
        <f>B11/D11</f>
        <v>0.32748038095777454</v>
      </c>
    </row>
    <row r="12" spans="1:5" x14ac:dyDescent="0.25">
      <c r="A12" s="8" t="s">
        <v>0</v>
      </c>
      <c r="B12" s="9">
        <v>4852790</v>
      </c>
      <c r="C12" s="9">
        <f>D12-B12</f>
        <v>3845675</v>
      </c>
      <c r="D12">
        <v>8698465</v>
      </c>
      <c r="E12">
        <f>B12/D12</f>
        <v>0.55789038640725697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7" sqref="C27"/>
    </sheetView>
  </sheetViews>
  <sheetFormatPr defaultRowHeight="15" x14ac:dyDescent="0.25"/>
  <sheetData>
    <row r="1" spans="1:4" x14ac:dyDescent="0.25">
      <c r="A1" s="5"/>
      <c r="B1" s="10">
        <v>1990</v>
      </c>
      <c r="C1" s="10">
        <v>2000</v>
      </c>
      <c r="D1" s="10">
        <v>2010</v>
      </c>
    </row>
    <row r="2" spans="1:4" x14ac:dyDescent="0.25">
      <c r="A2" s="10" t="s">
        <v>7</v>
      </c>
      <c r="B2" s="5">
        <v>0.34173212040000001</v>
      </c>
      <c r="C2" s="5">
        <v>0.33659376060000001</v>
      </c>
      <c r="D2" s="5">
        <v>0.44423798539999998</v>
      </c>
    </row>
    <row r="3" spans="1:4" x14ac:dyDescent="0.25">
      <c r="A3" s="10" t="s">
        <v>4</v>
      </c>
      <c r="B3" s="5">
        <v>0.38478162199999999</v>
      </c>
      <c r="C3" s="5">
        <v>0.32209476840000001</v>
      </c>
      <c r="D3" s="5">
        <v>0.47915521639999997</v>
      </c>
    </row>
    <row r="4" spans="1:4" x14ac:dyDescent="0.25">
      <c r="A4" s="10" t="s">
        <v>3</v>
      </c>
      <c r="B4" s="5">
        <v>0.35102360300000002</v>
      </c>
      <c r="C4" s="5">
        <v>0.32835101760000002</v>
      </c>
      <c r="D4" s="5">
        <v>0.40169582520000002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sheetData>
    <row r="1" spans="1:4" x14ac:dyDescent="0.25">
      <c r="A1" s="5"/>
      <c r="B1" s="5">
        <v>1990</v>
      </c>
      <c r="C1" s="5">
        <v>2000</v>
      </c>
      <c r="D1" s="5">
        <v>2010</v>
      </c>
    </row>
    <row r="2" spans="1:4" x14ac:dyDescent="0.25">
      <c r="A2" s="5" t="s">
        <v>4</v>
      </c>
      <c r="B2" s="3">
        <v>0.268091739</v>
      </c>
      <c r="C2" s="3">
        <v>0.29410259690000001</v>
      </c>
      <c r="D2" s="3">
        <v>0.42255838979999999</v>
      </c>
    </row>
    <row r="3" spans="1:4" x14ac:dyDescent="0.25">
      <c r="A3" s="5" t="s">
        <v>3</v>
      </c>
      <c r="B3" s="3">
        <v>0.30563163869999999</v>
      </c>
      <c r="C3" s="3">
        <v>0.30300687850000002</v>
      </c>
      <c r="D3" s="3">
        <v>0.31950114870000001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Q9" sqref="Q9"/>
    </sheetView>
  </sheetViews>
  <sheetFormatPr defaultRowHeight="15" x14ac:dyDescent="0.25"/>
  <cols>
    <col min="1" max="1" width="13" customWidth="1"/>
  </cols>
  <sheetData>
    <row r="1" spans="1:4" x14ac:dyDescent="0.25">
      <c r="A1" s="2">
        <v>1980</v>
      </c>
      <c r="B1" s="2">
        <v>1990</v>
      </c>
      <c r="C1" s="2">
        <v>2000</v>
      </c>
      <c r="D1" s="2">
        <v>2010</v>
      </c>
    </row>
    <row r="2" spans="1:4" x14ac:dyDescent="0.25">
      <c r="A2" s="1">
        <v>0.13</v>
      </c>
      <c r="B2" s="1">
        <v>0.34</v>
      </c>
      <c r="C2" s="1">
        <v>0.34</v>
      </c>
      <c r="D2" s="1">
        <v>0.44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sheetData>
    <row r="1" spans="1:3" x14ac:dyDescent="0.25">
      <c r="A1" s="6"/>
      <c r="B1" s="9" t="s">
        <v>5</v>
      </c>
      <c r="C1" s="6" t="s">
        <v>6</v>
      </c>
    </row>
    <row r="2" spans="1:3" x14ac:dyDescent="0.25">
      <c r="A2" s="6" t="s">
        <v>3</v>
      </c>
      <c r="B2" s="9">
        <v>1442.9880000000001</v>
      </c>
      <c r="C2" s="6">
        <v>648797.80000000005</v>
      </c>
    </row>
    <row r="3" spans="1:3" x14ac:dyDescent="0.25">
      <c r="A3" s="6" t="s">
        <v>4</v>
      </c>
      <c r="B3" s="9">
        <v>883.61540000000002</v>
      </c>
      <c r="C3" s="6">
        <v>158305.20000000001</v>
      </c>
    </row>
    <row r="4" spans="1:3" x14ac:dyDescent="0.25">
      <c r="A4" t="s">
        <v>7</v>
      </c>
      <c r="B4">
        <v>935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6" sqref="B6"/>
    </sheetView>
  </sheetViews>
  <sheetFormatPr defaultRowHeight="15" x14ac:dyDescent="0.25"/>
  <sheetData>
    <row r="1" spans="1:5" x14ac:dyDescent="0.25">
      <c r="B1" s="8">
        <v>1980</v>
      </c>
      <c r="C1" s="8">
        <v>1990</v>
      </c>
      <c r="D1" s="8">
        <v>2000</v>
      </c>
      <c r="E1" s="8">
        <v>2010</v>
      </c>
    </row>
    <row r="2" spans="1:5" x14ac:dyDescent="0.25">
      <c r="A2" s="8" t="s">
        <v>5</v>
      </c>
      <c r="B2">
        <v>262.01060640999998</v>
      </c>
      <c r="C2">
        <v>487.88636710999998</v>
      </c>
      <c r="D2">
        <v>655.12780304</v>
      </c>
      <c r="E2">
        <v>935.82419498000002</v>
      </c>
    </row>
    <row r="3" spans="1:5" x14ac:dyDescent="0.25">
      <c r="A3" s="8" t="s">
        <v>8</v>
      </c>
      <c r="B3">
        <v>1170.1208084</v>
      </c>
      <c r="C3">
        <v>2097.6606517</v>
      </c>
      <c r="D3">
        <v>3032.9396213</v>
      </c>
      <c r="E3">
        <v>3400.4429217000002</v>
      </c>
    </row>
    <row r="4" spans="1:5" x14ac:dyDescent="0.25">
      <c r="A4" s="8"/>
    </row>
    <row r="5" spans="1:5" x14ac:dyDescent="0.25">
      <c r="B5">
        <f>B2/B3</f>
        <v>0.2239175686211991</v>
      </c>
      <c r="C5" s="6">
        <f t="shared" ref="C5:E5" si="0">C2/C3</f>
        <v>0.23258593648815593</v>
      </c>
      <c r="D5" s="6">
        <f t="shared" si="0"/>
        <v>0.21600423511207073</v>
      </c>
      <c r="E5" s="6">
        <f t="shared" si="0"/>
        <v>0.27520655883032696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ch1</vt:lpstr>
      <vt:lpstr>ch2</vt:lpstr>
      <vt:lpstr>ch3</vt:lpstr>
      <vt:lpstr>ch4</vt:lpstr>
      <vt:lpstr>ch5</vt:lpstr>
      <vt:lpstr>Chart1</vt:lpstr>
      <vt:lpstr>Chart3</vt:lpstr>
      <vt:lpstr>Chart5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Pitingolo, Rob</dc:creator>
  <cp:lastModifiedBy>Pitingolo, Rob</cp:lastModifiedBy>
  <dcterms:created xsi:type="dcterms:W3CDTF">2015-02-24T16:18:14Z</dcterms:created>
  <dcterms:modified xsi:type="dcterms:W3CDTF">2015-03-20T17:13:41Z</dcterms:modified>
</cp:coreProperties>
</file>