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filterPrivacy="1"/>
  <mc:AlternateContent xmlns:mc="http://schemas.openxmlformats.org/markup-compatibility/2006">
    <mc:Choice Requires="x15">
      <x15ac:absPath xmlns:x15ac="http://schemas.microsoft.com/office/spreadsheetml/2010/11/ac" url="/Users/bchartof/Projects/hq2-housing/data/"/>
    </mc:Choice>
  </mc:AlternateContent>
  <bookViews>
    <workbookView xWindow="720" yWindow="460" windowWidth="22860" windowHeight="16360" activeTab="1"/>
  </bookViews>
  <sheets>
    <sheet name="Commute time" sheetId="1" r:id="rId1"/>
    <sheet name="Households" sheetId="2" r:id="rId2"/>
    <sheet name="Housing Cost Burden" sheetId="3" r:id="rId3"/>
    <sheet name="employment" sheetId="4" r:id="rId4"/>
  </sheets>
  <definedNames>
    <definedName name="_xlnm._FilterDatabase" localSheetId="0" hidden="1">'Commute time'!$C$3:$G$3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C37" i="4"/>
  <c r="B37" i="4"/>
  <c r="C36" i="4"/>
  <c r="B36" i="4"/>
  <c r="C35" i="4"/>
  <c r="B35" i="4"/>
  <c r="C34" i="4"/>
  <c r="B34" i="4"/>
  <c r="C33" i="4"/>
  <c r="B33" i="4"/>
  <c r="H30" i="4"/>
  <c r="I30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I3" i="4"/>
  <c r="H3" i="4"/>
  <c r="C11" i="2"/>
  <c r="C12" i="2"/>
  <c r="C13" i="2"/>
  <c r="C14" i="2"/>
  <c r="B12" i="2"/>
  <c r="B13" i="2"/>
  <c r="B14" i="2"/>
  <c r="B11" i="2"/>
  <c r="G10" i="1"/>
  <c r="G12" i="1"/>
  <c r="G8" i="1"/>
  <c r="G9" i="1"/>
  <c r="G6" i="1"/>
  <c r="G11" i="1"/>
  <c r="G7" i="1"/>
  <c r="G5" i="1"/>
  <c r="F4" i="1"/>
  <c r="F10" i="1"/>
  <c r="F12" i="1"/>
  <c r="F8" i="1"/>
  <c r="F9" i="1"/>
  <c r="F6" i="1"/>
  <c r="F11" i="1"/>
  <c r="F7" i="1"/>
  <c r="F5" i="1"/>
  <c r="E4" i="1"/>
  <c r="E10" i="1"/>
  <c r="E12" i="1"/>
  <c r="E8" i="1"/>
  <c r="E9" i="1"/>
  <c r="E6" i="1"/>
  <c r="E11" i="1"/>
  <c r="E7" i="1"/>
  <c r="E5" i="1"/>
  <c r="D4" i="1"/>
  <c r="D10" i="1"/>
  <c r="D12" i="1"/>
  <c r="D8" i="1"/>
  <c r="D9" i="1"/>
  <c r="D6" i="1"/>
  <c r="D11" i="1"/>
  <c r="D7" i="1"/>
  <c r="D5" i="1"/>
</calcChain>
</file>

<file path=xl/sharedStrings.xml><?xml version="1.0" encoding="utf-8"?>
<sst xmlns="http://schemas.openxmlformats.org/spreadsheetml/2006/main" count="88" uniqueCount="55">
  <si>
    <t>county</t>
  </si>
  <si>
    <t>Year</t>
  </si>
  <si>
    <t>2012-2016</t>
  </si>
  <si>
    <t>County</t>
  </si>
  <si>
    <t>lessthan25</t>
  </si>
  <si>
    <t>morethan25lessthan44</t>
  </si>
  <si>
    <t>morethan45lessthan59</t>
  </si>
  <si>
    <t>morethan60</t>
  </si>
  <si>
    <t>%less than 25</t>
  </si>
  <si>
    <t>% more than 25 less than44</t>
  </si>
  <si>
    <t>% more than 45 less than 60</t>
  </si>
  <si>
    <t>% more than 60</t>
  </si>
  <si>
    <t>morethan45</t>
  </si>
  <si>
    <t>District of Columbia</t>
  </si>
  <si>
    <t>Montgomery County</t>
  </si>
  <si>
    <t>Prince George's County</t>
  </si>
  <si>
    <t>Arlington County</t>
  </si>
  <si>
    <t>Fairfax County</t>
  </si>
  <si>
    <t>Loudoun County</t>
  </si>
  <si>
    <t>Alexandria city</t>
  </si>
  <si>
    <t>Falls Church City</t>
  </si>
  <si>
    <t>Fairfax City</t>
  </si>
  <si>
    <t>MSA</t>
  </si>
  <si>
    <t>Inner Region</t>
  </si>
  <si>
    <t>Households</t>
  </si>
  <si>
    <t>County Name</t>
  </si>
  <si>
    <t>renterburdened</t>
  </si>
  <si>
    <t>rentersevereburdened</t>
  </si>
  <si>
    <t>ownerburdened</t>
  </si>
  <si>
    <t>ownersevereburdened</t>
  </si>
  <si>
    <t xml:space="preserve">Year </t>
  </si>
  <si>
    <t>Inner Regions_2000</t>
  </si>
  <si>
    <t>Inner Regions_2016</t>
  </si>
  <si>
    <t>Type</t>
  </si>
  <si>
    <t>%Renter Cost Burdened</t>
  </si>
  <si>
    <t>%Renter Severely Cost Burdened</t>
  </si>
  <si>
    <t>%Owner Cost Burdened</t>
  </si>
  <si>
    <t>%Owner Severely Cost Burdened</t>
  </si>
  <si>
    <t>Annual Average Employment</t>
  </si>
  <si>
    <t>Renters</t>
  </si>
  <si>
    <t>Owners</t>
  </si>
  <si>
    <t>Less than 25 minutes</t>
  </si>
  <si>
    <t>25 to 44 minutes</t>
  </si>
  <si>
    <t>45 to 59 minutes</t>
  </si>
  <si>
    <t>1992–1997</t>
  </si>
  <si>
    <t>1997–2002</t>
  </si>
  <si>
    <t>2002–2007</t>
  </si>
  <si>
    <t>2007–2012</t>
  </si>
  <si>
    <t>2012–2017</t>
  </si>
  <si>
    <t>Inner-region</t>
  </si>
  <si>
    <t>Cost burdened</t>
  </si>
  <si>
    <t>Severely cost burdened</t>
  </si>
  <si>
    <t>Falls Church city</t>
  </si>
  <si>
    <t>Fairfax city</t>
  </si>
  <si>
    <t>60 or more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</si>
</sst>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9" fontId="0" fillId="0" borderId="0" xfId="1" applyNumberFormat="1" applyFont="1" applyBorder="1"/>
    <xf numFmtId="9" fontId="0" fillId="0" borderId="5" xfId="1" applyNumberFormat="1" applyFont="1" applyBorder="1"/>
    <xf numFmtId="9" fontId="0" fillId="0" borderId="7" xfId="1" applyNumberFormat="1" applyFont="1" applyBorder="1"/>
    <xf numFmtId="9" fontId="0" fillId="0" borderId="8" xfId="1" applyNumberFormat="1" applyFont="1" applyBorder="1"/>
    <xf numFmtId="0" fontId="0" fillId="0" borderId="5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/>
    <xf numFmtId="164" fontId="0" fillId="0" borderId="0" xfId="0" applyNumberFormat="1"/>
    <xf numFmtId="9" fontId="0" fillId="0" borderId="10" xfId="1" applyFont="1" applyBorder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'Commute time'!$D$16</c:f>
              <c:strCache>
                <c:ptCount val="1"/>
                <c:pt idx="0">
                  <c:v>Less than 25 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'Commute time'!$C$17:$C$25</c:f>
              <c:strCache>
                <c:ptCount val="9"/>
                <c:pt idx="0">
                  <c:v>Arlington County</c:v>
                </c:pt>
                <c:pt idx="1">
                  <c:v>Falls Church city</c:v>
                </c:pt>
                <c:pt idx="2">
                  <c:v>District of Columbia</c:v>
                </c:pt>
                <c:pt idx="3">
                  <c:v>Alexandria city</c:v>
                </c:pt>
                <c:pt idx="4">
                  <c:v>Fairfax city</c:v>
                </c:pt>
                <c:pt idx="5">
                  <c:v>Fairfax County</c:v>
                </c:pt>
                <c:pt idx="6">
                  <c:v>Montgomery County</c:v>
                </c:pt>
                <c:pt idx="7">
                  <c:v>Loudoun County</c:v>
                </c:pt>
                <c:pt idx="8">
                  <c:v>Prince George's County</c:v>
                </c:pt>
              </c:strCache>
            </c:strRef>
          </c:cat>
          <c:val>
            <c:numRef>
              <c:f>'Commute time'!$D$17:$D$25</c:f>
              <c:numCache>
                <c:formatCode>General</c:formatCode>
                <c:ptCount val="9"/>
                <c:pt idx="0">
                  <c:v>0.420124203252517</c:v>
                </c:pt>
                <c:pt idx="1">
                  <c:v>0.433831990794016</c:v>
                </c:pt>
                <c:pt idx="2">
                  <c:v>0.408034297571097</c:v>
                </c:pt>
                <c:pt idx="3">
                  <c:v>0.391338284159586</c:v>
                </c:pt>
                <c:pt idx="4">
                  <c:v>0.439803227755243</c:v>
                </c:pt>
                <c:pt idx="5">
                  <c:v>0.40038691523039</c:v>
                </c:pt>
                <c:pt idx="6">
                  <c:v>0.346652870165065</c:v>
                </c:pt>
                <c:pt idx="7">
                  <c:v>0.418481251473941</c:v>
                </c:pt>
                <c:pt idx="8">
                  <c:v>0.31047043805847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85-48C3-9B3D-6A41605C1083}"/>
            </c:ext>
          </c:extLst>
        </c:ser>
        <c:ser>
          <c:idx val="1"/>
          <c:order val="1"/>
          <c:tx>
            <c:strRef>
              <c:f>'Commute time'!$E$16</c:f>
              <c:strCache>
                <c:ptCount val="1"/>
                <c:pt idx="0">
                  <c:v>25 to 44 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'Commute time'!$C$17:$C$25</c:f>
              <c:strCache>
                <c:ptCount val="9"/>
                <c:pt idx="0">
                  <c:v>Arlington County</c:v>
                </c:pt>
                <c:pt idx="1">
                  <c:v>Falls Church city</c:v>
                </c:pt>
                <c:pt idx="2">
                  <c:v>District of Columbia</c:v>
                </c:pt>
                <c:pt idx="3">
                  <c:v>Alexandria city</c:v>
                </c:pt>
                <c:pt idx="4">
                  <c:v>Fairfax city</c:v>
                </c:pt>
                <c:pt idx="5">
                  <c:v>Fairfax County</c:v>
                </c:pt>
                <c:pt idx="6">
                  <c:v>Montgomery County</c:v>
                </c:pt>
                <c:pt idx="7">
                  <c:v>Loudoun County</c:v>
                </c:pt>
                <c:pt idx="8">
                  <c:v>Prince George's County</c:v>
                </c:pt>
              </c:strCache>
            </c:strRef>
          </c:cat>
          <c:val>
            <c:numRef>
              <c:f>'Commute time'!$E$17:$E$25</c:f>
              <c:numCache>
                <c:formatCode>General</c:formatCode>
                <c:ptCount val="9"/>
                <c:pt idx="0">
                  <c:v>0.404740275212962</c:v>
                </c:pt>
                <c:pt idx="1">
                  <c:v>0.369533947065593</c:v>
                </c:pt>
                <c:pt idx="2">
                  <c:v>0.389857195166606</c:v>
                </c:pt>
                <c:pt idx="3">
                  <c:v>0.354463548984189</c:v>
                </c:pt>
                <c:pt idx="4">
                  <c:v>0.313109519288858</c:v>
                </c:pt>
                <c:pt idx="5">
                  <c:v>0.336765740415054</c:v>
                </c:pt>
                <c:pt idx="6">
                  <c:v>0.340318305001232</c:v>
                </c:pt>
                <c:pt idx="7">
                  <c:v>0.279627612384471</c:v>
                </c:pt>
                <c:pt idx="8">
                  <c:v>0.3334764024854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85-48C3-9B3D-6A41605C1083}"/>
            </c:ext>
          </c:extLst>
        </c:ser>
        <c:ser>
          <c:idx val="2"/>
          <c:order val="2"/>
          <c:tx>
            <c:strRef>
              <c:f>'Commute time'!$F$16</c:f>
              <c:strCache>
                <c:ptCount val="1"/>
                <c:pt idx="0">
                  <c:v>45 to 59 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'Commute time'!$C$17:$C$25</c:f>
              <c:strCache>
                <c:ptCount val="9"/>
                <c:pt idx="0">
                  <c:v>Arlington County</c:v>
                </c:pt>
                <c:pt idx="1">
                  <c:v>Falls Church city</c:v>
                </c:pt>
                <c:pt idx="2">
                  <c:v>District of Columbia</c:v>
                </c:pt>
                <c:pt idx="3">
                  <c:v>Alexandria city</c:v>
                </c:pt>
                <c:pt idx="4">
                  <c:v>Fairfax city</c:v>
                </c:pt>
                <c:pt idx="5">
                  <c:v>Fairfax County</c:v>
                </c:pt>
                <c:pt idx="6">
                  <c:v>Montgomery County</c:v>
                </c:pt>
                <c:pt idx="7">
                  <c:v>Loudoun County</c:v>
                </c:pt>
                <c:pt idx="8">
                  <c:v>Prince George's County</c:v>
                </c:pt>
              </c:strCache>
            </c:strRef>
          </c:cat>
          <c:val>
            <c:numRef>
              <c:f>'Commute time'!$F$17:$F$25</c:f>
              <c:numCache>
                <c:formatCode>General</c:formatCode>
                <c:ptCount val="9"/>
                <c:pt idx="0">
                  <c:v>0.115580508726991</c:v>
                </c:pt>
                <c:pt idx="1">
                  <c:v>0.112629459148446</c:v>
                </c:pt>
                <c:pt idx="2">
                  <c:v>0.114323202734041</c:v>
                </c:pt>
                <c:pt idx="3">
                  <c:v>0.153208001605673</c:v>
                </c:pt>
                <c:pt idx="4">
                  <c:v>0.125053939760076</c:v>
                </c:pt>
                <c:pt idx="5">
                  <c:v>0.131299683432993</c:v>
                </c:pt>
                <c:pt idx="6">
                  <c:v>0.14890169992609</c:v>
                </c:pt>
                <c:pt idx="7">
                  <c:v>0.128915067323997</c:v>
                </c:pt>
                <c:pt idx="8">
                  <c:v>0.156091410068807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E85-48C3-9B3D-6A41605C1083}"/>
            </c:ext>
          </c:extLst>
        </c:ser>
        <c:ser>
          <c:idx val="3"/>
          <c:order val="3"/>
          <c:tx>
            <c:strRef>
              <c:f>'Commute time'!$G$16</c:f>
              <c:strCache>
                <c:ptCount val="1"/>
                <c:pt idx="0">
                  <c:v>60 or more minutes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'Commute time'!$C$17:$C$25</c:f>
              <c:strCache>
                <c:ptCount val="9"/>
                <c:pt idx="0">
                  <c:v>Arlington County</c:v>
                </c:pt>
                <c:pt idx="1">
                  <c:v>Falls Church city</c:v>
                </c:pt>
                <c:pt idx="2">
                  <c:v>District of Columbia</c:v>
                </c:pt>
                <c:pt idx="3">
                  <c:v>Alexandria city</c:v>
                </c:pt>
                <c:pt idx="4">
                  <c:v>Fairfax city</c:v>
                </c:pt>
                <c:pt idx="5">
                  <c:v>Fairfax County</c:v>
                </c:pt>
                <c:pt idx="6">
                  <c:v>Montgomery County</c:v>
                </c:pt>
                <c:pt idx="7">
                  <c:v>Loudoun County</c:v>
                </c:pt>
                <c:pt idx="8">
                  <c:v>Prince George's County</c:v>
                </c:pt>
              </c:strCache>
            </c:strRef>
          </c:cat>
          <c:val>
            <c:numRef>
              <c:f>'Commute time'!$G$17:$G$25</c:f>
              <c:numCache>
                <c:formatCode>General</c:formatCode>
                <c:ptCount val="9"/>
                <c:pt idx="0">
                  <c:v>0.0595550128075296</c:v>
                </c:pt>
                <c:pt idx="1">
                  <c:v>0.0840046029919447</c:v>
                </c:pt>
                <c:pt idx="2">
                  <c:v>0.0877853045282558</c:v>
                </c:pt>
                <c:pt idx="3">
                  <c:v>0.100990165250552</c:v>
                </c:pt>
                <c:pt idx="4">
                  <c:v>0.122033313195823</c:v>
                </c:pt>
                <c:pt idx="5">
                  <c:v>0.131547660921562</c:v>
                </c:pt>
                <c:pt idx="6">
                  <c:v>0.164127124907613</c:v>
                </c:pt>
                <c:pt idx="7">
                  <c:v>0.172976068817591</c:v>
                </c:pt>
                <c:pt idx="8">
                  <c:v>0.199961749387323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E85-48C3-9B3D-6A41605C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353664"/>
        <c:axId val="-2069603312"/>
      </c:barChart>
      <c:catAx>
        <c:axId val="-206935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03312"/>
        <c:crosses val="autoZero"/>
        <c:auto val="1"/>
        <c:lblAlgn val="ctr"/>
        <c:lblOffset val="100"/>
        <c:noMultiLvlLbl val="0"/>
      </c:catAx>
      <c:valAx>
        <c:axId val="-2069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3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employment!$H$2</c:f>
              <c:strCache>
                <c:ptCount val="1"/>
                <c:pt idx="0">
                  <c:v>Inner Region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employment!$G$3:$G$30</c:f>
              <c:numCache>
                <c:formatCode>General</c:formatCode>
                <c:ptCount val="28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</c:numCache>
            </c:numRef>
          </c:cat>
          <c:val>
            <c:numRef>
              <c:f>employment!$H$3:$H$30</c:f>
              <c:numCache>
                <c:formatCode>0.0</c:formatCode>
                <c:ptCount val="28"/>
                <c:pt idx="0">
                  <c:v>2.275347</c:v>
                </c:pt>
                <c:pt idx="1">
                  <c:v>2.209058</c:v>
                </c:pt>
                <c:pt idx="2">
                  <c:v>2.212311</c:v>
                </c:pt>
                <c:pt idx="3">
                  <c:v>2.251784</c:v>
                </c:pt>
                <c:pt idx="4">
                  <c:v>2.288964</c:v>
                </c:pt>
                <c:pt idx="5">
                  <c:v>2.317064</c:v>
                </c:pt>
                <c:pt idx="6">
                  <c:v>2.338822</c:v>
                </c:pt>
                <c:pt idx="7">
                  <c:v>2.400211</c:v>
                </c:pt>
                <c:pt idx="8">
                  <c:v>2.445158</c:v>
                </c:pt>
                <c:pt idx="9">
                  <c:v>2.527805</c:v>
                </c:pt>
                <c:pt idx="10">
                  <c:v>2.654764</c:v>
                </c:pt>
                <c:pt idx="11">
                  <c:v>2.684128</c:v>
                </c:pt>
                <c:pt idx="12">
                  <c:v>2.694581</c:v>
                </c:pt>
                <c:pt idx="13">
                  <c:v>2.720299</c:v>
                </c:pt>
                <c:pt idx="14">
                  <c:v>2.783383</c:v>
                </c:pt>
                <c:pt idx="15">
                  <c:v>2.846148</c:v>
                </c:pt>
                <c:pt idx="16">
                  <c:v>2.886342</c:v>
                </c:pt>
                <c:pt idx="17">
                  <c:v>2.908202</c:v>
                </c:pt>
                <c:pt idx="18">
                  <c:v>2.914421</c:v>
                </c:pt>
                <c:pt idx="19">
                  <c:v>2.855877</c:v>
                </c:pt>
                <c:pt idx="20">
                  <c:v>2.870881</c:v>
                </c:pt>
                <c:pt idx="21">
                  <c:v>2.912419</c:v>
                </c:pt>
                <c:pt idx="22">
                  <c:v>2.945925</c:v>
                </c:pt>
                <c:pt idx="23">
                  <c:v>2.962998</c:v>
                </c:pt>
                <c:pt idx="24">
                  <c:v>2.9759</c:v>
                </c:pt>
                <c:pt idx="25">
                  <c:v>3.028804</c:v>
                </c:pt>
                <c:pt idx="26">
                  <c:v>3.077191</c:v>
                </c:pt>
                <c:pt idx="27">
                  <c:v>3.11538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ED-49A8-B6D8-1956C559B5B6}"/>
            </c:ext>
          </c:extLst>
        </c:ser>
        <c:ser>
          <c:idx val="1"/>
          <c:order val="1"/>
          <c:tx>
            <c:strRef>
              <c:f>employment!$I$2</c:f>
              <c:strCache>
                <c:ptCount val="1"/>
                <c:pt idx="0">
                  <c:v>MSA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employment!$G$3:$G$30</c:f>
              <c:numCache>
                <c:formatCode>General</c:formatCode>
                <c:ptCount val="28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</c:numCache>
            </c:numRef>
          </c:cat>
          <c:val>
            <c:numRef>
              <c:f>employment!$I$3:$I$30</c:f>
              <c:numCache>
                <c:formatCode>0.0</c:formatCode>
                <c:ptCount val="28"/>
                <c:pt idx="0">
                  <c:v>2.025184</c:v>
                </c:pt>
                <c:pt idx="1">
                  <c:v>1.961053</c:v>
                </c:pt>
                <c:pt idx="2">
                  <c:v>1.957282</c:v>
                </c:pt>
                <c:pt idx="3">
                  <c:v>1.983761</c:v>
                </c:pt>
                <c:pt idx="4">
                  <c:v>2.006887</c:v>
                </c:pt>
                <c:pt idx="5">
                  <c:v>2.023134</c:v>
                </c:pt>
                <c:pt idx="6">
                  <c:v>2.033516</c:v>
                </c:pt>
                <c:pt idx="7">
                  <c:v>2.082741</c:v>
                </c:pt>
                <c:pt idx="8">
                  <c:v>2.114375</c:v>
                </c:pt>
                <c:pt idx="9">
                  <c:v>2.182219</c:v>
                </c:pt>
                <c:pt idx="10">
                  <c:v>2.2932</c:v>
                </c:pt>
                <c:pt idx="11">
                  <c:v>2.311892</c:v>
                </c:pt>
                <c:pt idx="12">
                  <c:v>2.308759</c:v>
                </c:pt>
                <c:pt idx="13">
                  <c:v>2.323154</c:v>
                </c:pt>
                <c:pt idx="14">
                  <c:v>2.365086</c:v>
                </c:pt>
                <c:pt idx="15">
                  <c:v>2.411619</c:v>
                </c:pt>
                <c:pt idx="16">
                  <c:v>2.439377</c:v>
                </c:pt>
                <c:pt idx="17">
                  <c:v>2.456507</c:v>
                </c:pt>
                <c:pt idx="18">
                  <c:v>2.465034</c:v>
                </c:pt>
                <c:pt idx="19">
                  <c:v>2.419322</c:v>
                </c:pt>
                <c:pt idx="20">
                  <c:v>2.431044</c:v>
                </c:pt>
                <c:pt idx="21">
                  <c:v>2.465888</c:v>
                </c:pt>
                <c:pt idx="22">
                  <c:v>2.488972</c:v>
                </c:pt>
                <c:pt idx="23">
                  <c:v>2.49889</c:v>
                </c:pt>
                <c:pt idx="24">
                  <c:v>2.506534</c:v>
                </c:pt>
                <c:pt idx="25">
                  <c:v>2.548526</c:v>
                </c:pt>
                <c:pt idx="26">
                  <c:v>2.586413</c:v>
                </c:pt>
                <c:pt idx="27">
                  <c:v>2.620444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ED-49A8-B6D8-1956C559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7251184"/>
        <c:axId val="-1976721152"/>
      </c:lineChart>
      <c:catAx>
        <c:axId val="-19772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721152"/>
        <c:crosses val="autoZero"/>
        <c:auto val="1"/>
        <c:lblAlgn val="ctr"/>
        <c:lblOffset val="100"/>
        <c:noMultiLvlLbl val="0"/>
      </c:catAx>
      <c:valAx>
        <c:axId val="-19767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2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133333333333333"/>
          <c:y val="0.311111111111111"/>
          <c:w val="0.975555555555555"/>
          <c:h val="0.518518518518519"/>
        </c:manualLayout>
      </c:layout>
      <c:lineChart>
        <c:grouping val="standard"/>
        <c:varyColors val="0"/>
        <c:ser>
          <c:idx val="0"/>
          <c:order val="0"/>
          <c:tx>
            <c:strRef>
              <c:f>employment!$H$2</c:f>
              <c:strCache>
                <c:ptCount val="1"/>
                <c:pt idx="0">
                  <c:v>Inner Region</c:v>
                </c:pt>
              </c:strCache>
            </c:strRef>
          </c:tx>
          <c:spPr>
            <a:ln w="25400" cap="rnd">
              <a:solidFill>
                <a:srgbClr val="1696D2"/>
              </a:solidFill>
              <a:round/>
            </a:ln>
            <a:effectLst/>
          </c:spPr>
          <c:marker>
            <c:symbol val="none"/>
          </c:marker>
          <c:cat>
            <c:numRef>
              <c:f>employment!$G$3:$G$30</c:f>
              <c:numCache>
                <c:formatCode>General</c:formatCode>
                <c:ptCount val="28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</c:numCache>
            </c:numRef>
          </c:cat>
          <c:val>
            <c:numRef>
              <c:f>employment!$H$3:$H$30</c:f>
              <c:numCache>
                <c:formatCode>0.0</c:formatCode>
                <c:ptCount val="28"/>
                <c:pt idx="0">
                  <c:v>2.275347</c:v>
                </c:pt>
                <c:pt idx="1">
                  <c:v>2.209058</c:v>
                </c:pt>
                <c:pt idx="2">
                  <c:v>2.212311</c:v>
                </c:pt>
                <c:pt idx="3">
                  <c:v>2.251784</c:v>
                </c:pt>
                <c:pt idx="4">
                  <c:v>2.288964</c:v>
                </c:pt>
                <c:pt idx="5">
                  <c:v>2.317064</c:v>
                </c:pt>
                <c:pt idx="6">
                  <c:v>2.338822</c:v>
                </c:pt>
                <c:pt idx="7">
                  <c:v>2.400211</c:v>
                </c:pt>
                <c:pt idx="8">
                  <c:v>2.445158</c:v>
                </c:pt>
                <c:pt idx="9">
                  <c:v>2.527805</c:v>
                </c:pt>
                <c:pt idx="10">
                  <c:v>2.654764</c:v>
                </c:pt>
                <c:pt idx="11">
                  <c:v>2.684128</c:v>
                </c:pt>
                <c:pt idx="12">
                  <c:v>2.694581</c:v>
                </c:pt>
                <c:pt idx="13">
                  <c:v>2.720299</c:v>
                </c:pt>
                <c:pt idx="14">
                  <c:v>2.783383</c:v>
                </c:pt>
                <c:pt idx="15">
                  <c:v>2.846148</c:v>
                </c:pt>
                <c:pt idx="16">
                  <c:v>2.886342</c:v>
                </c:pt>
                <c:pt idx="17">
                  <c:v>2.908202</c:v>
                </c:pt>
                <c:pt idx="18">
                  <c:v>2.914421</c:v>
                </c:pt>
                <c:pt idx="19">
                  <c:v>2.855877</c:v>
                </c:pt>
                <c:pt idx="20">
                  <c:v>2.870881</c:v>
                </c:pt>
                <c:pt idx="21">
                  <c:v>2.912419</c:v>
                </c:pt>
                <c:pt idx="22">
                  <c:v>2.945925</c:v>
                </c:pt>
                <c:pt idx="23">
                  <c:v>2.962998</c:v>
                </c:pt>
                <c:pt idx="24">
                  <c:v>2.9759</c:v>
                </c:pt>
                <c:pt idx="25">
                  <c:v>3.028804</c:v>
                </c:pt>
                <c:pt idx="26">
                  <c:v>3.077191</c:v>
                </c:pt>
                <c:pt idx="27">
                  <c:v>3.11538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ED-49A8-B6D8-1956C559B5B6}"/>
            </c:ext>
          </c:extLst>
        </c:ser>
        <c:ser>
          <c:idx val="1"/>
          <c:order val="1"/>
          <c:tx>
            <c:strRef>
              <c:f>employment!$I$2</c:f>
              <c:strCache>
                <c:ptCount val="1"/>
                <c:pt idx="0">
                  <c:v>MSA</c:v>
                </c:pt>
              </c:strCache>
            </c:strRef>
          </c:tx>
          <c:spPr>
            <a:ln w="25400" cap="rnd">
              <a:solidFill>
                <a:srgbClr val="FDBF11"/>
              </a:solidFill>
              <a:round/>
            </a:ln>
            <a:effectLst/>
          </c:spPr>
          <c:marker>
            <c:symbol val="none"/>
          </c:marker>
          <c:cat>
            <c:numRef>
              <c:f>employment!$G$3:$G$30</c:f>
              <c:numCache>
                <c:formatCode>General</c:formatCode>
                <c:ptCount val="28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</c:numCache>
            </c:numRef>
          </c:cat>
          <c:val>
            <c:numRef>
              <c:f>employment!$I$3:$I$30</c:f>
              <c:numCache>
                <c:formatCode>0.0</c:formatCode>
                <c:ptCount val="28"/>
                <c:pt idx="0">
                  <c:v>2.025184</c:v>
                </c:pt>
                <c:pt idx="1">
                  <c:v>1.961053</c:v>
                </c:pt>
                <c:pt idx="2">
                  <c:v>1.957282</c:v>
                </c:pt>
                <c:pt idx="3">
                  <c:v>1.983761</c:v>
                </c:pt>
                <c:pt idx="4">
                  <c:v>2.006887</c:v>
                </c:pt>
                <c:pt idx="5">
                  <c:v>2.023134</c:v>
                </c:pt>
                <c:pt idx="6">
                  <c:v>2.033516</c:v>
                </c:pt>
                <c:pt idx="7">
                  <c:v>2.082741</c:v>
                </c:pt>
                <c:pt idx="8">
                  <c:v>2.114375</c:v>
                </c:pt>
                <c:pt idx="9">
                  <c:v>2.182219</c:v>
                </c:pt>
                <c:pt idx="10">
                  <c:v>2.2932</c:v>
                </c:pt>
                <c:pt idx="11">
                  <c:v>2.311892</c:v>
                </c:pt>
                <c:pt idx="12">
                  <c:v>2.308759</c:v>
                </c:pt>
                <c:pt idx="13">
                  <c:v>2.323154</c:v>
                </c:pt>
                <c:pt idx="14">
                  <c:v>2.365086</c:v>
                </c:pt>
                <c:pt idx="15">
                  <c:v>2.411619</c:v>
                </c:pt>
                <c:pt idx="16">
                  <c:v>2.439377</c:v>
                </c:pt>
                <c:pt idx="17">
                  <c:v>2.456507</c:v>
                </c:pt>
                <c:pt idx="18">
                  <c:v>2.465034</c:v>
                </c:pt>
                <c:pt idx="19">
                  <c:v>2.419322</c:v>
                </c:pt>
                <c:pt idx="20">
                  <c:v>2.431044</c:v>
                </c:pt>
                <c:pt idx="21">
                  <c:v>2.465888</c:v>
                </c:pt>
                <c:pt idx="22">
                  <c:v>2.488972</c:v>
                </c:pt>
                <c:pt idx="23">
                  <c:v>2.49889</c:v>
                </c:pt>
                <c:pt idx="24">
                  <c:v>2.506534</c:v>
                </c:pt>
                <c:pt idx="25">
                  <c:v>2.548526</c:v>
                </c:pt>
                <c:pt idx="26">
                  <c:v>2.586413</c:v>
                </c:pt>
                <c:pt idx="27">
                  <c:v>2.620444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ED-49A8-B6D8-1956C559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832816"/>
        <c:axId val="-2070857424"/>
      </c:lineChart>
      <c:catAx>
        <c:axId val="-207083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70857424"/>
        <c:crosses val="autoZero"/>
        <c:auto val="1"/>
        <c:lblAlgn val="ctr"/>
        <c:lblOffset val="100"/>
        <c:noMultiLvlLbl val="0"/>
      </c:catAx>
      <c:valAx>
        <c:axId val="-20708574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DDDDD"/>
              </a:solidFill>
              <a:prstDash val="solid"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7083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692563429571"/>
          <c:y val="0.181481481481482"/>
          <c:w val="0.374893613298338"/>
          <c:h val="0.0750221638961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in Average Annual Employment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895888014"/>
          <c:y val="0.171712962962963"/>
          <c:w val="0.834654855643045"/>
          <c:h val="0.721465806357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employment!$B$32</c:f>
              <c:strCache>
                <c:ptCount val="1"/>
                <c:pt idx="0">
                  <c:v>MSA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strRef>
              <c:f>employment!$A$33:$A$37</c:f>
              <c:strCache>
                <c:ptCount val="5"/>
                <c:pt idx="0">
                  <c:v>1992–1997</c:v>
                </c:pt>
                <c:pt idx="1">
                  <c:v>1997–2002</c:v>
                </c:pt>
                <c:pt idx="2">
                  <c:v>2002–2007</c:v>
                </c:pt>
                <c:pt idx="3">
                  <c:v>2007–2012</c:v>
                </c:pt>
                <c:pt idx="4">
                  <c:v>2012–2017</c:v>
                </c:pt>
              </c:strCache>
            </c:strRef>
          </c:cat>
          <c:val>
            <c:numRef>
              <c:f>employment!$B$33:$B$37</c:f>
              <c:numCache>
                <c:formatCode>_(* #,##0_);_(* \(#,##0\);_(* "-"??_);_(@_)</c:formatCode>
                <c:ptCount val="5"/>
                <c:pt idx="0">
                  <c:v>187900.0</c:v>
                </c:pt>
                <c:pt idx="1">
                  <c:v>294370.0</c:v>
                </c:pt>
                <c:pt idx="2">
                  <c:v>213621.0</c:v>
                </c:pt>
                <c:pt idx="3">
                  <c:v>37723.0</c:v>
                </c:pt>
                <c:pt idx="4">
                  <c:v>169455.0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EB-4DC3-8F69-78C4225F2C28}"/>
            </c:ext>
          </c:extLst>
        </c:ser>
        <c:ser>
          <c:idx val="1"/>
          <c:order val="1"/>
          <c:tx>
            <c:strRef>
              <c:f>employment!$C$32</c:f>
              <c:strCache>
                <c:ptCount val="1"/>
                <c:pt idx="0">
                  <c:v>Inner-region</c:v>
                </c:pt>
              </c:strCache>
            </c:strRef>
          </c:tx>
          <c:spPr>
            <a:solidFill>
              <a:srgbClr val="EC008B"/>
            </a:solidFill>
            <a:ln>
              <a:noFill/>
            </a:ln>
            <a:effectLst/>
          </c:spPr>
          <c:invertIfNegative val="0"/>
          <c:cat>
            <c:strRef>
              <c:f>employment!$A$33:$A$37</c:f>
              <c:strCache>
                <c:ptCount val="5"/>
                <c:pt idx="0">
                  <c:v>1992–1997</c:v>
                </c:pt>
                <c:pt idx="1">
                  <c:v>1997–2002</c:v>
                </c:pt>
                <c:pt idx="2">
                  <c:v>2002–2007</c:v>
                </c:pt>
                <c:pt idx="3">
                  <c:v>2007–2012</c:v>
                </c:pt>
                <c:pt idx="4">
                  <c:v>2012–2017</c:v>
                </c:pt>
              </c:strCache>
            </c:strRef>
          </c:cat>
          <c:val>
            <c:numRef>
              <c:f>employment!$C$33:$C$37</c:f>
              <c:numCache>
                <c:formatCode>_(* #,##0_);_(* \(#,##0\);_(* "-"??_);_(@_)</c:formatCode>
                <c:ptCount val="5"/>
                <c:pt idx="0">
                  <c:v>125459.0</c:v>
                </c:pt>
                <c:pt idx="1">
                  <c:v>226018.0</c:v>
                </c:pt>
                <c:pt idx="2">
                  <c:v>147748.0</c:v>
                </c:pt>
                <c:pt idx="3">
                  <c:v>32465.0</c:v>
                </c:pt>
                <c:pt idx="4">
                  <c:v>131472.0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EB-4DC3-8F69-78C4225F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0647408"/>
        <c:axId val="-1975549184"/>
      </c:barChart>
      <c:catAx>
        <c:axId val="-20306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5549184"/>
        <c:crosses val="autoZero"/>
        <c:auto val="1"/>
        <c:lblAlgn val="ctr"/>
        <c:lblOffset val="100"/>
        <c:noMultiLvlLbl val="0"/>
      </c:catAx>
      <c:valAx>
        <c:axId val="-19755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6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1102799650043"/>
          <c:y val="0.269096675415573"/>
          <c:w val="0.277794400699912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133333333333333"/>
          <c:y val="0.311111111111111"/>
          <c:w val="0.975555555555555"/>
          <c:h val="0.51851851851851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'Commute time'!$D$16</c:f>
              <c:strCache>
                <c:ptCount val="1"/>
                <c:pt idx="0">
                  <c:v>Less than 25 minutes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strRef>
              <c:f>'Commute time'!$C$17:$C$25</c:f>
              <c:strCache>
                <c:ptCount val="9"/>
                <c:pt idx="0">
                  <c:v>Arlington County</c:v>
                </c:pt>
                <c:pt idx="1">
                  <c:v>Falls Church city</c:v>
                </c:pt>
                <c:pt idx="2">
                  <c:v>District of Columbia</c:v>
                </c:pt>
                <c:pt idx="3">
                  <c:v>Alexandria city</c:v>
                </c:pt>
                <c:pt idx="4">
                  <c:v>Fairfax city</c:v>
                </c:pt>
                <c:pt idx="5">
                  <c:v>Fairfax County</c:v>
                </c:pt>
                <c:pt idx="6">
                  <c:v>Montgomery County</c:v>
                </c:pt>
                <c:pt idx="7">
                  <c:v>Loudoun County</c:v>
                </c:pt>
                <c:pt idx="8">
                  <c:v>Prince George's County</c:v>
                </c:pt>
              </c:strCache>
            </c:strRef>
          </c:cat>
          <c:val>
            <c:numRef>
              <c:f>'Commute time'!$D$17:$D$25</c:f>
              <c:numCache>
                <c:formatCode>General</c:formatCode>
                <c:ptCount val="9"/>
                <c:pt idx="0">
                  <c:v>0.420124203252517</c:v>
                </c:pt>
                <c:pt idx="1">
                  <c:v>0.433831990794016</c:v>
                </c:pt>
                <c:pt idx="2">
                  <c:v>0.408034297571097</c:v>
                </c:pt>
                <c:pt idx="3">
                  <c:v>0.391338284159586</c:v>
                </c:pt>
                <c:pt idx="4">
                  <c:v>0.439803227755243</c:v>
                </c:pt>
                <c:pt idx="5">
                  <c:v>0.40038691523039</c:v>
                </c:pt>
                <c:pt idx="6">
                  <c:v>0.346652870165065</c:v>
                </c:pt>
                <c:pt idx="7">
                  <c:v>0.418481251473941</c:v>
                </c:pt>
                <c:pt idx="8">
                  <c:v>0.31047043805847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85-48C3-9B3D-6A41605C1083}"/>
            </c:ext>
          </c:extLst>
        </c:ser>
        <c:ser>
          <c:idx val="1"/>
          <c:order val="1"/>
          <c:tx>
            <c:strRef>
              <c:f>'Commute time'!$E$16</c:f>
              <c:strCache>
                <c:ptCount val="1"/>
                <c:pt idx="0">
                  <c:v>25 to 44 minutes</c:v>
                </c:pt>
              </c:strCache>
            </c:strRef>
          </c:tx>
          <c:spPr>
            <a:solidFill>
              <a:srgbClr val="FDBF11"/>
            </a:solidFill>
            <a:ln>
              <a:noFill/>
            </a:ln>
            <a:effectLst/>
          </c:spPr>
          <c:invertIfNegative val="0"/>
          <c:cat>
            <c:strRef>
              <c:f>'Commute time'!$C$17:$C$25</c:f>
              <c:strCache>
                <c:ptCount val="9"/>
                <c:pt idx="0">
                  <c:v>Arlington County</c:v>
                </c:pt>
                <c:pt idx="1">
                  <c:v>Falls Church city</c:v>
                </c:pt>
                <c:pt idx="2">
                  <c:v>District of Columbia</c:v>
                </c:pt>
                <c:pt idx="3">
                  <c:v>Alexandria city</c:v>
                </c:pt>
                <c:pt idx="4">
                  <c:v>Fairfax city</c:v>
                </c:pt>
                <c:pt idx="5">
                  <c:v>Fairfax County</c:v>
                </c:pt>
                <c:pt idx="6">
                  <c:v>Montgomery County</c:v>
                </c:pt>
                <c:pt idx="7">
                  <c:v>Loudoun County</c:v>
                </c:pt>
                <c:pt idx="8">
                  <c:v>Prince George's County</c:v>
                </c:pt>
              </c:strCache>
            </c:strRef>
          </c:cat>
          <c:val>
            <c:numRef>
              <c:f>'Commute time'!$E$17:$E$25</c:f>
              <c:numCache>
                <c:formatCode>General</c:formatCode>
                <c:ptCount val="9"/>
                <c:pt idx="0">
                  <c:v>0.404740275212962</c:v>
                </c:pt>
                <c:pt idx="1">
                  <c:v>0.369533947065593</c:v>
                </c:pt>
                <c:pt idx="2">
                  <c:v>0.389857195166606</c:v>
                </c:pt>
                <c:pt idx="3">
                  <c:v>0.354463548984189</c:v>
                </c:pt>
                <c:pt idx="4">
                  <c:v>0.313109519288858</c:v>
                </c:pt>
                <c:pt idx="5">
                  <c:v>0.336765740415054</c:v>
                </c:pt>
                <c:pt idx="6">
                  <c:v>0.340318305001232</c:v>
                </c:pt>
                <c:pt idx="7">
                  <c:v>0.279627612384471</c:v>
                </c:pt>
                <c:pt idx="8">
                  <c:v>0.3334764024854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85-48C3-9B3D-6A41605C1083}"/>
            </c:ext>
          </c:extLst>
        </c:ser>
        <c:ser>
          <c:idx val="2"/>
          <c:order val="2"/>
          <c:tx>
            <c:strRef>
              <c:f>'Commute time'!$F$16</c:f>
              <c:strCache>
                <c:ptCount val="1"/>
                <c:pt idx="0">
                  <c:v>45 to 59 minutes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'Commute time'!$C$17:$C$25</c:f>
              <c:strCache>
                <c:ptCount val="9"/>
                <c:pt idx="0">
                  <c:v>Arlington County</c:v>
                </c:pt>
                <c:pt idx="1">
                  <c:v>Falls Church city</c:v>
                </c:pt>
                <c:pt idx="2">
                  <c:v>District of Columbia</c:v>
                </c:pt>
                <c:pt idx="3">
                  <c:v>Alexandria city</c:v>
                </c:pt>
                <c:pt idx="4">
                  <c:v>Fairfax city</c:v>
                </c:pt>
                <c:pt idx="5">
                  <c:v>Fairfax County</c:v>
                </c:pt>
                <c:pt idx="6">
                  <c:v>Montgomery County</c:v>
                </c:pt>
                <c:pt idx="7">
                  <c:v>Loudoun County</c:v>
                </c:pt>
                <c:pt idx="8">
                  <c:v>Prince George's County</c:v>
                </c:pt>
              </c:strCache>
            </c:strRef>
          </c:cat>
          <c:val>
            <c:numRef>
              <c:f>'Commute time'!$F$17:$F$25</c:f>
              <c:numCache>
                <c:formatCode>General</c:formatCode>
                <c:ptCount val="9"/>
                <c:pt idx="0">
                  <c:v>0.115580508726991</c:v>
                </c:pt>
                <c:pt idx="1">
                  <c:v>0.112629459148446</c:v>
                </c:pt>
                <c:pt idx="2">
                  <c:v>0.114323202734041</c:v>
                </c:pt>
                <c:pt idx="3">
                  <c:v>0.153208001605673</c:v>
                </c:pt>
                <c:pt idx="4">
                  <c:v>0.125053939760076</c:v>
                </c:pt>
                <c:pt idx="5">
                  <c:v>0.131299683432993</c:v>
                </c:pt>
                <c:pt idx="6">
                  <c:v>0.14890169992609</c:v>
                </c:pt>
                <c:pt idx="7">
                  <c:v>0.128915067323997</c:v>
                </c:pt>
                <c:pt idx="8">
                  <c:v>0.156091410068807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E85-48C3-9B3D-6A41605C1083}"/>
            </c:ext>
          </c:extLst>
        </c:ser>
        <c:ser>
          <c:idx val="3"/>
          <c:order val="3"/>
          <c:tx>
            <c:strRef>
              <c:f>'Commute time'!$G$16</c:f>
              <c:strCache>
                <c:ptCount val="1"/>
                <c:pt idx="0">
                  <c:v>60 or more minutes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cat>
            <c:strRef>
              <c:f>'Commute time'!$C$17:$C$25</c:f>
              <c:strCache>
                <c:ptCount val="9"/>
                <c:pt idx="0">
                  <c:v>Arlington County</c:v>
                </c:pt>
                <c:pt idx="1">
                  <c:v>Falls Church city</c:v>
                </c:pt>
                <c:pt idx="2">
                  <c:v>District of Columbia</c:v>
                </c:pt>
                <c:pt idx="3">
                  <c:v>Alexandria city</c:v>
                </c:pt>
                <c:pt idx="4">
                  <c:v>Fairfax city</c:v>
                </c:pt>
                <c:pt idx="5">
                  <c:v>Fairfax County</c:v>
                </c:pt>
                <c:pt idx="6">
                  <c:v>Montgomery County</c:v>
                </c:pt>
                <c:pt idx="7">
                  <c:v>Loudoun County</c:v>
                </c:pt>
                <c:pt idx="8">
                  <c:v>Prince George's County</c:v>
                </c:pt>
              </c:strCache>
            </c:strRef>
          </c:cat>
          <c:val>
            <c:numRef>
              <c:f>'Commute time'!$G$17:$G$25</c:f>
              <c:numCache>
                <c:formatCode>General</c:formatCode>
                <c:ptCount val="9"/>
                <c:pt idx="0">
                  <c:v>0.0595550128075296</c:v>
                </c:pt>
                <c:pt idx="1">
                  <c:v>0.0840046029919447</c:v>
                </c:pt>
                <c:pt idx="2">
                  <c:v>0.0877853045282558</c:v>
                </c:pt>
                <c:pt idx="3">
                  <c:v>0.100990165250552</c:v>
                </c:pt>
                <c:pt idx="4">
                  <c:v>0.122033313195823</c:v>
                </c:pt>
                <c:pt idx="5">
                  <c:v>0.131547660921562</c:v>
                </c:pt>
                <c:pt idx="6">
                  <c:v>0.164127124907613</c:v>
                </c:pt>
                <c:pt idx="7">
                  <c:v>0.172976068817591</c:v>
                </c:pt>
                <c:pt idx="8">
                  <c:v>0.199961749387323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E85-48C3-9B3D-6A41605C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3180064"/>
        <c:axId val="-1974563968"/>
      </c:barChart>
      <c:catAx>
        <c:axId val="-197318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974563968"/>
        <c:crosses val="autoZero"/>
        <c:auto val="1"/>
        <c:lblAlgn val="ctr"/>
        <c:lblOffset val="100"/>
        <c:noMultiLvlLbl val="0"/>
      </c:catAx>
      <c:valAx>
        <c:axId val="-197456396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DDDDDD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9731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181481481481482"/>
          <c:w val="0.9"/>
          <c:h val="0.0590338271119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Households!$B$10</c:f>
              <c:strCache>
                <c:ptCount val="1"/>
                <c:pt idx="0">
                  <c:v>MSA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Households!$A$11:$A$14</c:f>
              <c:strCach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2012-2016</c:v>
                </c:pt>
              </c:strCache>
            </c:strRef>
          </c:cat>
          <c:val>
            <c:numRef>
              <c:f>Households!$B$11:$B$14</c:f>
              <c:numCache>
                <c:formatCode>0.0</c:formatCode>
                <c:ptCount val="4"/>
                <c:pt idx="0">
                  <c:v>1.542854</c:v>
                </c:pt>
                <c:pt idx="1">
                  <c:v>1.816796</c:v>
                </c:pt>
                <c:pt idx="2">
                  <c:v>2.094033</c:v>
                </c:pt>
                <c:pt idx="3">
                  <c:v>2.155967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CB-4D6C-9D67-DB58A07FC246}"/>
            </c:ext>
          </c:extLst>
        </c:ser>
        <c:ser>
          <c:idx val="1"/>
          <c:order val="1"/>
          <c:tx>
            <c:strRef>
              <c:f>Households!$C$10</c:f>
              <c:strCache>
                <c:ptCount val="1"/>
                <c:pt idx="0">
                  <c:v>Inner Region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Households!$A$11:$A$14</c:f>
              <c:strCach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2012-2016</c:v>
                </c:pt>
              </c:strCache>
            </c:strRef>
          </c:cat>
          <c:val>
            <c:numRef>
              <c:f>Households!$C$11:$C$14</c:f>
              <c:numCache>
                <c:formatCode>0.0</c:formatCode>
                <c:ptCount val="4"/>
                <c:pt idx="0">
                  <c:v>1.256731</c:v>
                </c:pt>
                <c:pt idx="1">
                  <c:v>1.432307</c:v>
                </c:pt>
                <c:pt idx="2">
                  <c:v>1.603625</c:v>
                </c:pt>
                <c:pt idx="3">
                  <c:v>1.643999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CB-4D6C-9D67-DB58A07F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656512"/>
        <c:axId val="-2009028480"/>
      </c:lineChart>
      <c:catAx>
        <c:axId val="-20806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028480"/>
        <c:crosses val="autoZero"/>
        <c:auto val="1"/>
        <c:lblAlgn val="ctr"/>
        <c:lblOffset val="100"/>
        <c:noMultiLvlLbl val="0"/>
      </c:catAx>
      <c:valAx>
        <c:axId val="-20090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133333333333333"/>
          <c:y val="0.311111111111111"/>
          <c:w val="0.975555555555555"/>
          <c:h val="0.518518518518519"/>
        </c:manualLayout>
      </c:layout>
      <c:lineChart>
        <c:grouping val="standard"/>
        <c:varyColors val="0"/>
        <c:ser>
          <c:idx val="0"/>
          <c:order val="0"/>
          <c:tx>
            <c:strRef>
              <c:f>Households!$B$10</c:f>
              <c:strCache>
                <c:ptCount val="1"/>
                <c:pt idx="0">
                  <c:v>MSA</c:v>
                </c:pt>
              </c:strCache>
            </c:strRef>
          </c:tx>
          <c:spPr>
            <a:ln w="25400" cap="rnd">
              <a:solidFill>
                <a:srgbClr val="1696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696D2"/>
                </a:solidFill>
              </a:ln>
              <a:effectLst/>
            </c:spPr>
          </c:marker>
          <c:cat>
            <c:strRef>
              <c:f>Households!$A$11:$A$14</c:f>
              <c:strCach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2012-2016</c:v>
                </c:pt>
              </c:strCache>
            </c:strRef>
          </c:cat>
          <c:val>
            <c:numRef>
              <c:f>Households!$B$11:$B$14</c:f>
              <c:numCache>
                <c:formatCode>0.0</c:formatCode>
                <c:ptCount val="4"/>
                <c:pt idx="0">
                  <c:v>1.542854</c:v>
                </c:pt>
                <c:pt idx="1">
                  <c:v>1.816796</c:v>
                </c:pt>
                <c:pt idx="2">
                  <c:v>2.094033</c:v>
                </c:pt>
                <c:pt idx="3">
                  <c:v>2.155967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CB-4D6C-9D67-DB58A07FC246}"/>
            </c:ext>
          </c:extLst>
        </c:ser>
        <c:ser>
          <c:idx val="1"/>
          <c:order val="1"/>
          <c:tx>
            <c:strRef>
              <c:f>Households!$C$10</c:f>
              <c:strCache>
                <c:ptCount val="1"/>
                <c:pt idx="0">
                  <c:v>Inner Region</c:v>
                </c:pt>
              </c:strCache>
            </c:strRef>
          </c:tx>
          <c:spPr>
            <a:ln w="25400" cap="rnd">
              <a:solidFill>
                <a:srgbClr val="FDBF1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FDBF11"/>
                </a:solidFill>
              </a:ln>
              <a:effectLst/>
            </c:spPr>
          </c:marker>
          <c:cat>
            <c:strRef>
              <c:f>Households!$A$11:$A$14</c:f>
              <c:strCach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2012-2016</c:v>
                </c:pt>
              </c:strCache>
            </c:strRef>
          </c:cat>
          <c:val>
            <c:numRef>
              <c:f>Households!$C$11:$C$14</c:f>
              <c:numCache>
                <c:formatCode>0.0</c:formatCode>
                <c:ptCount val="4"/>
                <c:pt idx="0">
                  <c:v>1.256731</c:v>
                </c:pt>
                <c:pt idx="1">
                  <c:v>1.432307</c:v>
                </c:pt>
                <c:pt idx="2">
                  <c:v>1.603625</c:v>
                </c:pt>
                <c:pt idx="3">
                  <c:v>1.643999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CB-4D6C-9D67-DB58A07F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001040"/>
        <c:axId val="-2100141872"/>
      </c:lineChart>
      <c:catAx>
        <c:axId val="-200700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100141872"/>
        <c:crosses val="autoZero"/>
        <c:auto val="1"/>
        <c:lblAlgn val="ctr"/>
        <c:lblOffset val="100"/>
        <c:noMultiLvlLbl val="0"/>
      </c:catAx>
      <c:valAx>
        <c:axId val="-21001418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DDDDD"/>
              </a:solidFill>
              <a:prstDash val="solid"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0700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406124234471"/>
          <c:y val="0.181481481481482"/>
          <c:w val="0.344465800886681"/>
          <c:h val="0.0728960193685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'Housing Cost Burden'!$A$9</c:f>
              <c:strCache>
                <c:ptCount val="1"/>
                <c:pt idx="0">
                  <c:v>%Renter Cost Burdened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'Housing Cost Burden'!$B$8:$C$8</c:f>
              <c:strCache>
                <c:ptCount val="2"/>
                <c:pt idx="0">
                  <c:v>2000</c:v>
                </c:pt>
                <c:pt idx="1">
                  <c:v>2012-2016</c:v>
                </c:pt>
              </c:strCache>
            </c:strRef>
          </c:cat>
          <c:val>
            <c:numRef>
              <c:f>'Housing Cost Burden'!$B$9:$C$9</c:f>
              <c:numCache>
                <c:formatCode>0%</c:formatCode>
                <c:ptCount val="2"/>
                <c:pt idx="0">
                  <c:v>0.3860645657</c:v>
                </c:pt>
                <c:pt idx="1">
                  <c:v>0.4790041258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E0-48A8-86E2-01F598696D28}"/>
            </c:ext>
          </c:extLst>
        </c:ser>
        <c:ser>
          <c:idx val="1"/>
          <c:order val="1"/>
          <c:tx>
            <c:strRef>
              <c:f>'Housing Cost Burden'!$A$10</c:f>
              <c:strCache>
                <c:ptCount val="1"/>
                <c:pt idx="0">
                  <c:v>%Renter Severely Cost Burdened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'Housing Cost Burden'!$B$8:$C$8</c:f>
              <c:strCache>
                <c:ptCount val="2"/>
                <c:pt idx="0">
                  <c:v>2000</c:v>
                </c:pt>
                <c:pt idx="1">
                  <c:v>2012-2016</c:v>
                </c:pt>
              </c:strCache>
            </c:strRef>
          </c:cat>
          <c:val>
            <c:numRef>
              <c:f>'Housing Cost Burden'!$B$10:$C$10</c:f>
              <c:numCache>
                <c:formatCode>0%</c:formatCode>
                <c:ptCount val="2"/>
                <c:pt idx="0">
                  <c:v>0.1433674811</c:v>
                </c:pt>
                <c:pt idx="1">
                  <c:v>0.2261117203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E0-48A8-86E2-01F59869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928992"/>
        <c:axId val="-1975710752"/>
      </c:barChart>
      <c:catAx>
        <c:axId val="-2082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5710752"/>
        <c:crosses val="autoZero"/>
        <c:auto val="1"/>
        <c:lblAlgn val="ctr"/>
        <c:lblOffset val="100"/>
        <c:noMultiLvlLbl val="0"/>
      </c:catAx>
      <c:valAx>
        <c:axId val="-19757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9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133333333333333"/>
          <c:y val="0.311111111111111"/>
          <c:w val="0.975555555555555"/>
          <c:h val="0.518518518518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'Housing Cost Burden'!$A$9</c:f>
              <c:strCache>
                <c:ptCount val="1"/>
                <c:pt idx="0">
                  <c:v>%Renter Cost Burdened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Cost Burden'!$B$8:$C$8</c:f>
              <c:strCache>
                <c:ptCount val="2"/>
                <c:pt idx="0">
                  <c:v>2000</c:v>
                </c:pt>
                <c:pt idx="1">
                  <c:v>2012-2016</c:v>
                </c:pt>
              </c:strCache>
            </c:strRef>
          </c:cat>
          <c:val>
            <c:numRef>
              <c:f>'Housing Cost Burden'!$B$9:$C$9</c:f>
              <c:numCache>
                <c:formatCode>0%</c:formatCode>
                <c:ptCount val="2"/>
                <c:pt idx="0">
                  <c:v>0.3860645657</c:v>
                </c:pt>
                <c:pt idx="1">
                  <c:v>0.4790041258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E0-48A8-86E2-01F598696D28}"/>
            </c:ext>
          </c:extLst>
        </c:ser>
        <c:ser>
          <c:idx val="1"/>
          <c:order val="1"/>
          <c:tx>
            <c:strRef>
              <c:f>'Housing Cost Burden'!$A$10</c:f>
              <c:strCache>
                <c:ptCount val="1"/>
                <c:pt idx="0">
                  <c:v>%Renter Severely Cost Burdened</c:v>
                </c:pt>
              </c:strCache>
            </c:strRef>
          </c:tx>
          <c:spPr>
            <a:solidFill>
              <a:srgbClr val="FDBF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Cost Burden'!$B$8:$C$8</c:f>
              <c:strCache>
                <c:ptCount val="2"/>
                <c:pt idx="0">
                  <c:v>2000</c:v>
                </c:pt>
                <c:pt idx="1">
                  <c:v>2012-2016</c:v>
                </c:pt>
              </c:strCache>
            </c:strRef>
          </c:cat>
          <c:val>
            <c:numRef>
              <c:f>'Housing Cost Burden'!$B$10:$C$10</c:f>
              <c:numCache>
                <c:formatCode>0%</c:formatCode>
                <c:ptCount val="2"/>
                <c:pt idx="0">
                  <c:v>0.1433674811</c:v>
                </c:pt>
                <c:pt idx="1">
                  <c:v>0.2261117203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E0-48A8-86E2-01F59869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70930720"/>
        <c:axId val="-2070826144"/>
      </c:barChart>
      <c:catAx>
        <c:axId val="-20709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70826144"/>
        <c:crosses val="autoZero"/>
        <c:auto val="1"/>
        <c:lblAlgn val="ctr"/>
        <c:lblOffset val="100"/>
        <c:noMultiLvlLbl val="0"/>
      </c:catAx>
      <c:valAx>
        <c:axId val="-20708261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DDDDD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709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651093613298"/>
          <c:y val="0.181481481481482"/>
          <c:w val="0.794878743343728"/>
          <c:h val="0.0704249682028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'Housing Cost Burden'!$A$27</c:f>
              <c:strCache>
                <c:ptCount val="1"/>
                <c:pt idx="0">
                  <c:v>%Owner Cost Burdened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'Housing Cost Burden'!$B$26:$C$26</c:f>
              <c:strCache>
                <c:ptCount val="2"/>
                <c:pt idx="0">
                  <c:v>2000</c:v>
                </c:pt>
                <c:pt idx="1">
                  <c:v>2012-2016</c:v>
                </c:pt>
              </c:strCache>
            </c:strRef>
          </c:cat>
          <c:val>
            <c:numRef>
              <c:f>'Housing Cost Burden'!$B$27:$C$27</c:f>
              <c:numCache>
                <c:formatCode>0%</c:formatCode>
                <c:ptCount val="2"/>
                <c:pt idx="0">
                  <c:v>0.229338843</c:v>
                </c:pt>
                <c:pt idx="1">
                  <c:v>0.2564019605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F6-4C07-8361-C1020A0F665C}"/>
            </c:ext>
          </c:extLst>
        </c:ser>
        <c:ser>
          <c:idx val="1"/>
          <c:order val="1"/>
          <c:tx>
            <c:strRef>
              <c:f>'Housing Cost Burden'!$A$28</c:f>
              <c:strCache>
                <c:ptCount val="1"/>
                <c:pt idx="0">
                  <c:v>%Owner Severely Cost Burdened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'Housing Cost Burden'!$B$26:$C$26</c:f>
              <c:strCache>
                <c:ptCount val="2"/>
                <c:pt idx="0">
                  <c:v>2000</c:v>
                </c:pt>
                <c:pt idx="1">
                  <c:v>2012-2016</c:v>
                </c:pt>
              </c:strCache>
            </c:strRef>
          </c:cat>
          <c:val>
            <c:numRef>
              <c:f>'Housing Cost Burden'!$B$28:$C$28</c:f>
              <c:numCache>
                <c:formatCode>0%</c:formatCode>
                <c:ptCount val="2"/>
                <c:pt idx="0">
                  <c:v>0.07009004</c:v>
                </c:pt>
                <c:pt idx="1">
                  <c:v>0.0959666958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F6-4C07-8361-C1020A0F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9274208"/>
        <c:axId val="-1988059088"/>
      </c:barChart>
      <c:catAx>
        <c:axId val="-20092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059088"/>
        <c:crosses val="autoZero"/>
        <c:auto val="1"/>
        <c:lblAlgn val="ctr"/>
        <c:lblOffset val="100"/>
        <c:noMultiLvlLbl val="0"/>
      </c:catAx>
      <c:valAx>
        <c:axId val="-1988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2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9080492581932"/>
          <c:y val="0.025713065943549"/>
          <c:w val="0.903051280221392"/>
          <c:h val="0.41295261673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'Housing Cost Burden'!$A$27</c:f>
              <c:strCache>
                <c:ptCount val="1"/>
                <c:pt idx="0">
                  <c:v>%Owner Cost Burdened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Cost Burden'!$B$26:$C$26</c:f>
              <c:strCache>
                <c:ptCount val="2"/>
                <c:pt idx="0">
                  <c:v>2000</c:v>
                </c:pt>
                <c:pt idx="1">
                  <c:v>2012-2016</c:v>
                </c:pt>
              </c:strCache>
            </c:strRef>
          </c:cat>
          <c:val>
            <c:numRef>
              <c:f>'Housing Cost Burden'!$B$27:$C$27</c:f>
              <c:numCache>
                <c:formatCode>0%</c:formatCode>
                <c:ptCount val="2"/>
                <c:pt idx="0">
                  <c:v>0.229338843</c:v>
                </c:pt>
                <c:pt idx="1">
                  <c:v>0.2564019605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F6-4C07-8361-C1020A0F665C}"/>
            </c:ext>
          </c:extLst>
        </c:ser>
        <c:ser>
          <c:idx val="1"/>
          <c:order val="1"/>
          <c:tx>
            <c:strRef>
              <c:f>'Housing Cost Burden'!$A$28</c:f>
              <c:strCache>
                <c:ptCount val="1"/>
                <c:pt idx="0">
                  <c:v>%Owner Severely Cost Burdened</c:v>
                </c:pt>
              </c:strCache>
            </c:strRef>
          </c:tx>
          <c:spPr>
            <a:solidFill>
              <a:srgbClr val="FDBF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Cost Burden'!$B$26:$C$26</c:f>
              <c:strCache>
                <c:ptCount val="2"/>
                <c:pt idx="0">
                  <c:v>2000</c:v>
                </c:pt>
                <c:pt idx="1">
                  <c:v>2012-2016</c:v>
                </c:pt>
              </c:strCache>
            </c:strRef>
          </c:cat>
          <c:val>
            <c:numRef>
              <c:f>'Housing Cost Burden'!$B$28:$C$28</c:f>
              <c:numCache>
                <c:formatCode>0%</c:formatCode>
                <c:ptCount val="2"/>
                <c:pt idx="0">
                  <c:v>0.07009004</c:v>
                </c:pt>
                <c:pt idx="1">
                  <c:v>0.0959666958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F6-4C07-8361-C1020A0F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36151216"/>
        <c:axId val="-2032354688"/>
      </c:barChart>
      <c:catAx>
        <c:axId val="-20361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32354688"/>
        <c:crosses val="autoZero"/>
        <c:auto val="1"/>
        <c:lblAlgn val="ctr"/>
        <c:lblOffset val="100"/>
        <c:noMultiLvlLbl val="0"/>
      </c:catAx>
      <c:valAx>
        <c:axId val="-20323546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DDDDD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361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091163604549"/>
          <c:y val="0.181481481481482"/>
          <c:w val="0.7925817731998"/>
          <c:h val="0.0689858885857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133333333333333"/>
          <c:y val="0.311111111111111"/>
          <c:w val="0.975555555555555"/>
          <c:h val="0.518518518518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'Housing Cost Burden'!$A$37</c:f>
              <c:strCache>
                <c:ptCount val="1"/>
                <c:pt idx="0">
                  <c:v>Cost burdened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'Housing Cost Burden'!$B$36:$C$36</c:f>
              <c:strCache>
                <c:ptCount val="2"/>
                <c:pt idx="0">
                  <c:v>Renters</c:v>
                </c:pt>
                <c:pt idx="1">
                  <c:v>Owners</c:v>
                </c:pt>
              </c:strCache>
            </c:strRef>
          </c:cat>
          <c:val>
            <c:numRef>
              <c:f>'Housing Cost Burden'!$B$37:$C$37</c:f>
              <c:numCache>
                <c:formatCode>0%</c:formatCode>
                <c:ptCount val="2"/>
                <c:pt idx="0">
                  <c:v>0.4790041258</c:v>
                </c:pt>
                <c:pt idx="1">
                  <c:v>0.2564019605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A8-45B0-BA69-2AC86B4C1F6E}"/>
            </c:ext>
          </c:extLst>
        </c:ser>
        <c:ser>
          <c:idx val="1"/>
          <c:order val="1"/>
          <c:tx>
            <c:strRef>
              <c:f>'Housing Cost Burden'!$A$38</c:f>
              <c:strCache>
                <c:ptCount val="1"/>
                <c:pt idx="0">
                  <c:v>Severely cost burdened</c:v>
                </c:pt>
              </c:strCache>
            </c:strRef>
          </c:tx>
          <c:spPr>
            <a:solidFill>
              <a:srgbClr val="FDBF11"/>
            </a:solidFill>
            <a:ln>
              <a:noFill/>
            </a:ln>
            <a:effectLst/>
          </c:spPr>
          <c:invertIfNegative val="0"/>
          <c:cat>
            <c:strRef>
              <c:f>'Housing Cost Burden'!$B$36:$C$36</c:f>
              <c:strCache>
                <c:ptCount val="2"/>
                <c:pt idx="0">
                  <c:v>Renters</c:v>
                </c:pt>
                <c:pt idx="1">
                  <c:v>Owners</c:v>
                </c:pt>
              </c:strCache>
            </c:strRef>
          </c:cat>
          <c:val>
            <c:numRef>
              <c:f>'Housing Cost Burden'!$B$38:$C$38</c:f>
              <c:numCache>
                <c:formatCode>0%</c:formatCode>
                <c:ptCount val="2"/>
                <c:pt idx="0">
                  <c:v>0.2261117203</c:v>
                </c:pt>
                <c:pt idx="1">
                  <c:v>0.0959666958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A8-45B0-BA69-2AC86B4C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07026720"/>
        <c:axId val="-2008943456"/>
      </c:barChart>
      <c:catAx>
        <c:axId val="-20070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08943456"/>
        <c:crosses val="autoZero"/>
        <c:auto val="1"/>
        <c:lblAlgn val="ctr"/>
        <c:lblOffset val="100"/>
        <c:noMultiLvlLbl val="0"/>
      </c:catAx>
      <c:valAx>
        <c:axId val="-20089434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DDDDD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070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651093613298"/>
          <c:y val="0.181481481481482"/>
          <c:w val="0.794878743343728"/>
          <c:h val="0.0704249682028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9</xdr:row>
      <xdr:rowOff>33337</xdr:rowOff>
    </xdr:from>
    <xdr:to>
      <xdr:col>16</xdr:col>
      <xdr:colOff>600075</xdr:colOff>
      <xdr:row>23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25AF477-DB14-4314-A5A5-0F56C896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12</xdr:row>
      <xdr:rowOff>23812</xdr:rowOff>
    </xdr:from>
    <xdr:to>
      <xdr:col>19</xdr:col>
      <xdr:colOff>466725</xdr:colOff>
      <xdr:row>34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86E25009-715A-4EF8-9E0C-34C4B23F0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0.48407</cdr:x>
      <cdr:y>0.83517</cdr:y>
    </cdr:from>
    <cdr:to>
      <cdr:x>0.56752</cdr:x>
      <cdr:y>0.91596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xmlns="" id="{873CC7F9-7D67-4869-A313-12E99738C295}"/>
            </a:ext>
          </a:extLst>
        </cdr:cNvPr>
        <cdr:cNvSpPr txBox="1"/>
      </cdr:nvSpPr>
      <cdr:spPr>
        <a:xfrm xmlns:a="http://schemas.openxmlformats.org/drawingml/2006/main">
          <a:off x="2766432" y="2863813"/>
          <a:ext cx="476926" cy="276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i="1">
              <a:latin typeface="Lato" panose="020F0502020204030203" pitchFamily="34" charset="0"/>
            </a:rPr>
            <a:t>Year</a:t>
          </a:r>
        </a:p>
      </cdr:txBody>
    </cdr:sp>
  </cdr:relSizeAnchor>
  <cdr:relSizeAnchor xmlns:cdr="http://schemas.openxmlformats.org/drawingml/2006/chartDrawing">
    <cdr:from>
      <cdr:x>0.73333</cdr:x>
      <cdr:y>0.88519</cdr:y>
    </cdr:from>
    <cdr:to>
      <cdr:x>1</cdr:x>
      <cdr:y>0.94074</cdr:y>
    </cdr:to>
    <cdr:sp macro="" textlink="">
      <cdr:nvSpPr>
        <cdr:cNvPr id="3" name="LogoBox">
          <a:extLst xmlns:a="http://schemas.openxmlformats.org/drawingml/2006/main">
            <a:ext uri="{FF2B5EF4-FFF2-40B4-BE49-F238E27FC236}">
              <a16:creationId xmlns:a16="http://schemas.microsoft.com/office/drawing/2014/main" xmlns="" id="{62234F9A-D013-44A2-A1CE-457696AF4197}"/>
            </a:ext>
          </a:extLst>
        </cdr:cNvPr>
        <cdr:cNvSpPr txBox="1"/>
      </cdr:nvSpPr>
      <cdr:spPr>
        <a:xfrm xmlns:a="http://schemas.openxmlformats.org/drawingml/2006/main">
          <a:off x="5765800" y="3035300"/>
          <a:ext cx="1524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pPr algn="r"/>
          <a:r>
            <a:rPr lang="en-US" sz="800">
              <a:solidFill>
                <a:srgbClr val="1696D2"/>
              </a:solidFill>
              <a:latin typeface="Lato Black" panose="020F0A02020204030203" pitchFamily="34" charset="0"/>
            </a:rPr>
            <a:t>U R B A N </a:t>
          </a:r>
          <a:r>
            <a:rPr lang="en-US" sz="800">
              <a:latin typeface="Lato Black" panose="020F0A02020204030203" pitchFamily="34" charset="0"/>
            </a:rPr>
            <a:t> I N S T I T U T E</a:t>
          </a:r>
        </a:p>
      </cdr:txBody>
    </cdr:sp>
  </cdr:relSizeAnchor>
  <cdr:relSizeAnchor xmlns:cdr="http://schemas.openxmlformats.org/drawingml/2006/chartDrawing">
    <cdr:from>
      <cdr:x>0</cdr:x>
      <cdr:y>0.87037</cdr:y>
    </cdr:from>
    <cdr:to>
      <cdr:x>0.44333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xmlns="" id="{F3751F1F-5BF4-4DCB-8250-F111B08BD70E}"/>
            </a:ext>
          </a:extLst>
        </cdr:cNvPr>
        <cdr:cNvSpPr txBox="1"/>
      </cdr:nvSpPr>
      <cdr:spPr>
        <a:xfrm xmlns:a="http://schemas.openxmlformats.org/drawingml/2006/main">
          <a:off x="0" y="2984500"/>
          <a:ext cx="25336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100" b="1">
              <a:latin typeface="Lato" panose="020F0502020204030203" pitchFamily="34" charset="0"/>
            </a:rPr>
            <a:t>Source</a:t>
          </a:r>
          <a:r>
            <a:rPr lang="en-US" sz="1100" b="0">
              <a:latin typeface="Lato" panose="020F0502020204030203" pitchFamily="34" charset="0"/>
            </a:rPr>
            <a:t>: Bureau</a:t>
          </a:r>
          <a:r>
            <a:rPr lang="en-US" sz="1100" b="0" baseline="0">
              <a:latin typeface="Lato" panose="020F0502020204030203" pitchFamily="34" charset="0"/>
            </a:rPr>
            <a:t> of Labor Statistics: Quarterly Census of Employment and Wages</a:t>
          </a:r>
          <a:endParaRPr lang="en-US" sz="1100" b="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xmlns="" id="{1F98EC31-1593-4266-9205-4BBECE5F821B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latin typeface="Lato" panose="020F0502020204030203" pitchFamily="34" charset="0"/>
            </a:rPr>
            <a:t>Annual</a:t>
          </a:r>
          <a:r>
            <a:rPr lang="en-US" sz="1800" b="1" baseline="0">
              <a:latin typeface="Lato" panose="020F0502020204030203" pitchFamily="34" charset="0"/>
            </a:rPr>
            <a:t> Average Employment</a:t>
          </a:r>
          <a:endParaRPr lang="en-US" sz="1800" b="1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0.09259</cdr:y>
    </cdr:from>
    <cdr:to>
      <cdr:x>0.55556</cdr:x>
      <cdr:y>0.16667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xmlns="" id="{AEC22CE1-A555-4C05-8DC3-ACFF337DB315}"/>
            </a:ext>
          </a:extLst>
        </cdr:cNvPr>
        <cdr:cNvSpPr txBox="1"/>
      </cdr:nvSpPr>
      <cdr:spPr>
        <a:xfrm xmlns:a="http://schemas.openxmlformats.org/drawingml/2006/main">
          <a:off x="0" y="317500"/>
          <a:ext cx="317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400" b="0">
              <a:latin typeface="Lato" panose="020F0502020204030203" pitchFamily="34" charset="0"/>
            </a:rPr>
            <a:t>By MSA and Inner Region Counties</a:t>
          </a:r>
        </a:p>
      </cdr:txBody>
    </cdr:sp>
  </cdr:relSizeAnchor>
  <cdr:relSizeAnchor xmlns:cdr="http://schemas.openxmlformats.org/drawingml/2006/chartDrawing">
    <cdr:from>
      <cdr:x>0</cdr:x>
      <cdr:y>0.23704</cdr:y>
    </cdr:from>
    <cdr:to>
      <cdr:x>0.55556</cdr:x>
      <cdr:y>0.3037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xmlns="" id="{B12E75C5-708A-4746-97FE-549BB04B765E}"/>
            </a:ext>
          </a:extLst>
        </cdr:cNvPr>
        <cdr:cNvSpPr txBox="1"/>
      </cdr:nvSpPr>
      <cdr:spPr>
        <a:xfrm xmlns:a="http://schemas.openxmlformats.org/drawingml/2006/main">
          <a:off x="0" y="8128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 i="1">
              <a:latin typeface="Lato Italic" panose="020F0502020204030203" pitchFamily="34" charset="0"/>
            </a:rPr>
            <a:t>Annual</a:t>
          </a:r>
          <a:r>
            <a:rPr lang="en-US" sz="1200" b="0" i="1" baseline="0">
              <a:latin typeface="Lato Italic" panose="020F0502020204030203" pitchFamily="34" charset="0"/>
            </a:rPr>
            <a:t> Average Employment (in Millions)</a:t>
          </a:r>
          <a:endParaRPr lang="en-US" sz="1200" b="0" i="1">
            <a:latin typeface="Lato Italic" panose="020F0502020204030203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0.42073</cdr:x>
      <cdr:y>0.84378</cdr:y>
    </cdr:from>
    <cdr:to>
      <cdr:x>0.77195</cdr:x>
      <cdr:y>0.90735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xmlns="" id="{3F201575-B62B-4B7E-B8AB-3D465144A769}"/>
            </a:ext>
          </a:extLst>
        </cdr:cNvPr>
        <cdr:cNvSpPr txBox="1"/>
      </cdr:nvSpPr>
      <cdr:spPr>
        <a:xfrm xmlns:a="http://schemas.openxmlformats.org/drawingml/2006/main">
          <a:off x="2949514" y="3676939"/>
          <a:ext cx="2462149" cy="276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i="1">
              <a:latin typeface="Lato" panose="020F0502020204030203" pitchFamily="34" charset="0"/>
            </a:rPr>
            <a:t>Percent of Workers</a:t>
          </a:r>
          <a:r>
            <a:rPr lang="en-US" sz="1200" i="1" baseline="0">
              <a:latin typeface="Lato" panose="020F0502020204030203" pitchFamily="34" charset="0"/>
            </a:rPr>
            <a:t> age 16 and older</a:t>
          </a:r>
          <a:endParaRPr lang="en-US" sz="1200" i="1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0.73333</cdr:x>
      <cdr:y>0.88519</cdr:y>
    </cdr:from>
    <cdr:to>
      <cdr:x>1</cdr:x>
      <cdr:y>0.94074</cdr:y>
    </cdr:to>
    <cdr:sp macro="" textlink="">
      <cdr:nvSpPr>
        <cdr:cNvPr id="3" name="LogoBox">
          <a:extLst xmlns:a="http://schemas.openxmlformats.org/drawingml/2006/main">
            <a:ext uri="{FF2B5EF4-FFF2-40B4-BE49-F238E27FC236}">
              <a16:creationId xmlns:a16="http://schemas.microsoft.com/office/drawing/2014/main" xmlns="" id="{7E0E4B28-E49B-46AC-8EBA-92FAE4323499}"/>
            </a:ext>
          </a:extLst>
        </cdr:cNvPr>
        <cdr:cNvSpPr txBox="1"/>
      </cdr:nvSpPr>
      <cdr:spPr>
        <a:xfrm xmlns:a="http://schemas.openxmlformats.org/drawingml/2006/main">
          <a:off x="5765800" y="3035300"/>
          <a:ext cx="1524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pPr algn="r"/>
          <a:r>
            <a:rPr lang="en-US" sz="800">
              <a:solidFill>
                <a:srgbClr val="1696D2"/>
              </a:solidFill>
              <a:latin typeface="Lato Black" panose="020F0A02020204030203" pitchFamily="34" charset="0"/>
            </a:rPr>
            <a:t>U R B A N </a:t>
          </a:r>
          <a:r>
            <a:rPr lang="en-US" sz="800">
              <a:latin typeface="Lato Black" panose="020F0A02020204030203" pitchFamily="34" charset="0"/>
            </a:rPr>
            <a:t> I N S T I T U T E</a:t>
          </a:r>
        </a:p>
      </cdr:txBody>
    </cdr:sp>
  </cdr:relSizeAnchor>
  <cdr:relSizeAnchor xmlns:cdr="http://schemas.openxmlformats.org/drawingml/2006/chartDrawing">
    <cdr:from>
      <cdr:x>0</cdr:x>
      <cdr:y>0.87037</cdr:y>
    </cdr:from>
    <cdr:to>
      <cdr:x>0.48641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xmlns="" id="{B7B8F92B-874B-47DE-8087-630F425F3DED}"/>
            </a:ext>
          </a:extLst>
        </cdr:cNvPr>
        <cdr:cNvSpPr txBox="1"/>
      </cdr:nvSpPr>
      <cdr:spPr>
        <a:xfrm xmlns:a="http://schemas.openxmlformats.org/drawingml/2006/main">
          <a:off x="0" y="3792801"/>
          <a:ext cx="3409950" cy="564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100" b="1">
              <a:latin typeface="Lato" panose="020F0502020204030203" pitchFamily="34" charset="0"/>
            </a:rPr>
            <a:t>Source</a:t>
          </a:r>
          <a:r>
            <a:rPr lang="en-US" sz="1100" b="0">
              <a:latin typeface="Lato" panose="020F0502020204030203" pitchFamily="34" charset="0"/>
            </a:rPr>
            <a:t>: ACS</a:t>
          </a:r>
          <a:r>
            <a:rPr lang="en-US" sz="1100" b="0" baseline="0">
              <a:latin typeface="Lato" panose="020F0502020204030203" pitchFamily="34" charset="0"/>
            </a:rPr>
            <a:t> 2012-2016 5 Year Esimates</a:t>
          </a:r>
        </a:p>
        <a:p xmlns:a="http://schemas.openxmlformats.org/drawingml/2006/main">
          <a:r>
            <a:rPr lang="en-US" sz="1100" b="0" baseline="0">
              <a:latin typeface="Lato" panose="020F0502020204030203" pitchFamily="34" charset="0"/>
            </a:rPr>
            <a:t>Note: Excludes workers who work at home.</a:t>
          </a:r>
          <a:endParaRPr lang="en-US" sz="1100" b="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xmlns="" id="{14D5822D-D8B3-46E7-929A-4C7932EE30DA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latin typeface="Lato" panose="020F0502020204030203" pitchFamily="34" charset="0"/>
            </a:rPr>
            <a:t>Travel Time to Work</a:t>
          </a:r>
        </a:p>
      </cdr:txBody>
    </cdr:sp>
  </cdr:relSizeAnchor>
  <cdr:relSizeAnchor xmlns:cdr="http://schemas.openxmlformats.org/drawingml/2006/chartDrawing">
    <cdr:from>
      <cdr:x>0</cdr:x>
      <cdr:y>0.09259</cdr:y>
    </cdr:from>
    <cdr:to>
      <cdr:x>0.55556</cdr:x>
      <cdr:y>0.16667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xmlns="" id="{097AC80F-4CFE-44D1-BA81-B3DCE8CCAE6F}"/>
            </a:ext>
          </a:extLst>
        </cdr:cNvPr>
        <cdr:cNvSpPr txBox="1"/>
      </cdr:nvSpPr>
      <cdr:spPr>
        <a:xfrm xmlns:a="http://schemas.openxmlformats.org/drawingml/2006/main">
          <a:off x="0" y="317500"/>
          <a:ext cx="317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400" b="0">
              <a:latin typeface="Lato" panose="020F0502020204030203" pitchFamily="34" charset="0"/>
            </a:rPr>
            <a:t>By Jurisdiction</a:t>
          </a:r>
        </a:p>
        <a:p xmlns:a="http://schemas.openxmlformats.org/drawingml/2006/main">
          <a:endParaRPr lang="en-US" sz="1400" b="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0.23704</cdr:y>
    </cdr:from>
    <cdr:to>
      <cdr:x>0.55556</cdr:x>
      <cdr:y>0.3037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xmlns="" id="{1BF9CB6A-32E3-443A-9FAA-379E682D7FA4}"/>
            </a:ext>
          </a:extLst>
        </cdr:cNvPr>
        <cdr:cNvSpPr txBox="1"/>
      </cdr:nvSpPr>
      <cdr:spPr>
        <a:xfrm xmlns:a="http://schemas.openxmlformats.org/drawingml/2006/main">
          <a:off x="0" y="8128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200" b="0" i="1">
            <a:latin typeface="Lato Italic" panose="020F0502020204030203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157162</xdr:rowOff>
    </xdr:from>
    <xdr:to>
      <xdr:col>14</xdr:col>
      <xdr:colOff>504825</xdr:colOff>
      <xdr:row>23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7FBD207-A701-4FC9-A2A3-9A9B708D3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</xdr:colOff>
      <xdr:row>5</xdr:row>
      <xdr:rowOff>147636</xdr:rowOff>
    </xdr:from>
    <xdr:to>
      <xdr:col>17</xdr:col>
      <xdr:colOff>161924</xdr:colOff>
      <xdr:row>24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11316C9-3F37-488C-B54A-E00385569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0.48407</cdr:x>
      <cdr:y>0.83517</cdr:y>
    </cdr:from>
    <cdr:to>
      <cdr:x>0.56752</cdr:x>
      <cdr:y>0.91596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xmlns="" id="{468503B2-36E6-4EF8-8959-A76F5CC1E85F}"/>
            </a:ext>
          </a:extLst>
        </cdr:cNvPr>
        <cdr:cNvSpPr txBox="1"/>
      </cdr:nvSpPr>
      <cdr:spPr>
        <a:xfrm xmlns:a="http://schemas.openxmlformats.org/drawingml/2006/main">
          <a:off x="2766432" y="2863813"/>
          <a:ext cx="476926" cy="276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i="1">
              <a:latin typeface="Lato" panose="020F0502020204030203" pitchFamily="34" charset="0"/>
            </a:rPr>
            <a:t>Year</a:t>
          </a:r>
        </a:p>
      </cdr:txBody>
    </cdr:sp>
  </cdr:relSizeAnchor>
  <cdr:relSizeAnchor xmlns:cdr="http://schemas.openxmlformats.org/drawingml/2006/chartDrawing">
    <cdr:from>
      <cdr:x>0.73333</cdr:x>
      <cdr:y>0.88519</cdr:y>
    </cdr:from>
    <cdr:to>
      <cdr:x>1</cdr:x>
      <cdr:y>0.94074</cdr:y>
    </cdr:to>
    <cdr:sp macro="" textlink="">
      <cdr:nvSpPr>
        <cdr:cNvPr id="3" name="LogoBox">
          <a:extLst xmlns:a="http://schemas.openxmlformats.org/drawingml/2006/main">
            <a:ext uri="{FF2B5EF4-FFF2-40B4-BE49-F238E27FC236}">
              <a16:creationId xmlns:a16="http://schemas.microsoft.com/office/drawing/2014/main" xmlns="" id="{BA770CE9-8FED-4DD0-AED9-292309011C8B}"/>
            </a:ext>
          </a:extLst>
        </cdr:cNvPr>
        <cdr:cNvSpPr txBox="1"/>
      </cdr:nvSpPr>
      <cdr:spPr>
        <a:xfrm xmlns:a="http://schemas.openxmlformats.org/drawingml/2006/main">
          <a:off x="5765800" y="3035300"/>
          <a:ext cx="1524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pPr algn="r"/>
          <a:r>
            <a:rPr lang="en-US" sz="800">
              <a:solidFill>
                <a:srgbClr val="1696D2"/>
              </a:solidFill>
              <a:latin typeface="Lato Black" panose="020F0A02020204030203" pitchFamily="34" charset="0"/>
            </a:rPr>
            <a:t>U R B A N </a:t>
          </a:r>
          <a:r>
            <a:rPr lang="en-US" sz="800">
              <a:latin typeface="Lato Black" panose="020F0A02020204030203" pitchFamily="34" charset="0"/>
            </a:rPr>
            <a:t> I N S T I T U T E</a:t>
          </a:r>
        </a:p>
      </cdr:txBody>
    </cdr:sp>
  </cdr:relSizeAnchor>
  <cdr:relSizeAnchor xmlns:cdr="http://schemas.openxmlformats.org/drawingml/2006/chartDrawing">
    <cdr:from>
      <cdr:x>0</cdr:x>
      <cdr:y>0.87037</cdr:y>
    </cdr:from>
    <cdr:to>
      <cdr:x>0.4487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xmlns="" id="{603EE3E9-122B-46DE-8880-275EC395943D}"/>
            </a:ext>
          </a:extLst>
        </cdr:cNvPr>
        <cdr:cNvSpPr txBox="1"/>
      </cdr:nvSpPr>
      <cdr:spPr>
        <a:xfrm xmlns:a="http://schemas.openxmlformats.org/drawingml/2006/main">
          <a:off x="0" y="3071547"/>
          <a:ext cx="2790826" cy="457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100" b="1">
              <a:latin typeface="Lato" panose="020F0502020204030203" pitchFamily="34" charset="0"/>
            </a:rPr>
            <a:t>Source</a:t>
          </a:r>
          <a:r>
            <a:rPr lang="en-US" sz="1100" b="0">
              <a:latin typeface="Lato" panose="020F0502020204030203" pitchFamily="34" charset="0"/>
            </a:rPr>
            <a:t>: Neighborhood</a:t>
          </a:r>
          <a:r>
            <a:rPr lang="en-US" sz="1100" b="0" baseline="0">
              <a:latin typeface="Lato" panose="020F0502020204030203" pitchFamily="34" charset="0"/>
            </a:rPr>
            <a:t> Change Database, ACS 5 Year Estimates</a:t>
          </a:r>
          <a:endParaRPr lang="en-US" sz="1100" b="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xmlns="" id="{E8F3159E-3036-4676-814E-B3E0541B1891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latin typeface="Lato" panose="020F0502020204030203" pitchFamily="34" charset="0"/>
            </a:rPr>
            <a:t>Total</a:t>
          </a:r>
          <a:r>
            <a:rPr lang="en-US" sz="1800" b="1" baseline="0">
              <a:latin typeface="Lato" panose="020F0502020204030203" pitchFamily="34" charset="0"/>
            </a:rPr>
            <a:t> Number of Households</a:t>
          </a:r>
          <a:endParaRPr lang="en-US" sz="1800" b="1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0.23704</cdr:y>
    </cdr:from>
    <cdr:to>
      <cdr:x>0.55556</cdr:x>
      <cdr:y>0.3037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xmlns="" id="{522F1557-CC58-4053-B4D8-4A3827AB1B3D}"/>
            </a:ext>
          </a:extLst>
        </cdr:cNvPr>
        <cdr:cNvSpPr txBox="1"/>
      </cdr:nvSpPr>
      <cdr:spPr>
        <a:xfrm xmlns:a="http://schemas.openxmlformats.org/drawingml/2006/main">
          <a:off x="0" y="8128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 i="1">
              <a:latin typeface="Lato Italic" panose="020F0502020204030203" pitchFamily="34" charset="0"/>
            </a:rPr>
            <a:t>Households</a:t>
          </a:r>
          <a:r>
            <a:rPr lang="en-US" sz="1200" b="0" i="1" baseline="0">
              <a:latin typeface="Lato Italic" panose="020F0502020204030203" pitchFamily="34" charset="0"/>
            </a:rPr>
            <a:t> (in Millions)</a:t>
          </a:r>
          <a:endParaRPr lang="en-US" sz="1200" b="0" i="1">
            <a:latin typeface="Lato Italic" panose="020F0502020204030203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14287</xdr:rowOff>
    </xdr:from>
    <xdr:to>
      <xdr:col>11</xdr:col>
      <xdr:colOff>542925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923F76F-7392-49E0-9A8A-4930D242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171449</xdr:colOff>
      <xdr:row>2</xdr:row>
      <xdr:rowOff>147637</xdr:rowOff>
    </xdr:from>
    <xdr:to>
      <xdr:col>25</xdr:col>
      <xdr:colOff>352424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24F8ECF-B962-425F-81B0-6F34181E2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1276350</xdr:colOff>
      <xdr:row>28</xdr:row>
      <xdr:rowOff>14287</xdr:rowOff>
    </xdr:from>
    <xdr:to>
      <xdr:col>10</xdr:col>
      <xdr:colOff>171450</xdr:colOff>
      <xdr:row>42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3DB526C-CB56-4FE0-9F2F-A1A808367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21</xdr:row>
      <xdr:rowOff>185737</xdr:rowOff>
    </xdr:from>
    <xdr:to>
      <xdr:col>27</xdr:col>
      <xdr:colOff>209550</xdr:colOff>
      <xdr:row>41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1B8D605-41E0-4DC2-B22E-16EA5D98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1114425</xdr:colOff>
      <xdr:row>15</xdr:row>
      <xdr:rowOff>85725</xdr:rowOff>
    </xdr:from>
    <xdr:to>
      <xdr:col>14</xdr:col>
      <xdr:colOff>238125</xdr:colOff>
      <xdr:row>38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ADC0189-EBE6-48A7-8266-1BB337101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0.42974</cdr:x>
      <cdr:y>0.83765</cdr:y>
    </cdr:from>
    <cdr:to>
      <cdr:x>0.63332</cdr:x>
      <cdr:y>0.91348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xmlns="" id="{54B96E4A-BA12-4C2F-ADBB-CA503BD13D84}"/>
            </a:ext>
          </a:extLst>
        </cdr:cNvPr>
        <cdr:cNvSpPr txBox="1"/>
      </cdr:nvSpPr>
      <cdr:spPr>
        <a:xfrm xmlns:a="http://schemas.openxmlformats.org/drawingml/2006/main">
          <a:off x="2697476" y="3059798"/>
          <a:ext cx="1277850" cy="276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i="1">
              <a:latin typeface="Lato" panose="020F0502020204030203" pitchFamily="34" charset="0"/>
            </a:rPr>
            <a:t>By Year and Type</a:t>
          </a:r>
        </a:p>
      </cdr:txBody>
    </cdr:sp>
  </cdr:relSizeAnchor>
  <cdr:relSizeAnchor xmlns:cdr="http://schemas.openxmlformats.org/drawingml/2006/chartDrawing">
    <cdr:from>
      <cdr:x>0.73333</cdr:x>
      <cdr:y>0.88519</cdr:y>
    </cdr:from>
    <cdr:to>
      <cdr:x>1</cdr:x>
      <cdr:y>0.94074</cdr:y>
    </cdr:to>
    <cdr:sp macro="" textlink="">
      <cdr:nvSpPr>
        <cdr:cNvPr id="3" name="LogoBox">
          <a:extLst xmlns:a="http://schemas.openxmlformats.org/drawingml/2006/main">
            <a:ext uri="{FF2B5EF4-FFF2-40B4-BE49-F238E27FC236}">
              <a16:creationId xmlns:a16="http://schemas.microsoft.com/office/drawing/2014/main" xmlns="" id="{16909492-D4E3-42E3-B5B0-89372D8BA5C9}"/>
            </a:ext>
          </a:extLst>
        </cdr:cNvPr>
        <cdr:cNvSpPr txBox="1"/>
      </cdr:nvSpPr>
      <cdr:spPr>
        <a:xfrm xmlns:a="http://schemas.openxmlformats.org/drawingml/2006/main">
          <a:off x="5765800" y="3035300"/>
          <a:ext cx="1524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pPr algn="r"/>
          <a:r>
            <a:rPr lang="en-US" sz="800">
              <a:solidFill>
                <a:srgbClr val="1696D2"/>
              </a:solidFill>
              <a:latin typeface="Lato Black" panose="020F0A02020204030203" pitchFamily="34" charset="0"/>
            </a:rPr>
            <a:t>U R B A N </a:t>
          </a:r>
          <a:r>
            <a:rPr lang="en-US" sz="800">
              <a:latin typeface="Lato Black" panose="020F0A02020204030203" pitchFamily="34" charset="0"/>
            </a:rPr>
            <a:t> I N S T I T U T E</a:t>
          </a:r>
        </a:p>
      </cdr:txBody>
    </cdr:sp>
  </cdr:relSizeAnchor>
  <cdr:relSizeAnchor xmlns:cdr="http://schemas.openxmlformats.org/drawingml/2006/chartDrawing">
    <cdr:from>
      <cdr:x>0</cdr:x>
      <cdr:y>0.87037</cdr:y>
    </cdr:from>
    <cdr:to>
      <cdr:x>0.38889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xmlns="" id="{F6B557D5-C6DD-45D2-9AF2-9645C4C86245}"/>
            </a:ext>
          </a:extLst>
        </cdr:cNvPr>
        <cdr:cNvSpPr txBox="1"/>
      </cdr:nvSpPr>
      <cdr:spPr>
        <a:xfrm xmlns:a="http://schemas.openxmlformats.org/drawingml/2006/main">
          <a:off x="0" y="2984500"/>
          <a:ext cx="2222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100" b="1">
              <a:latin typeface="Lato" panose="020F0502020204030203" pitchFamily="34" charset="0"/>
            </a:rPr>
            <a:t>Source</a:t>
          </a:r>
          <a:r>
            <a:rPr lang="en-US" sz="1100" b="0">
              <a:latin typeface="Lato" panose="020F0502020204030203" pitchFamily="34" charset="0"/>
            </a:rPr>
            <a:t>: ACS 5 Year Estimates</a:t>
          </a:r>
          <a:r>
            <a:rPr lang="en-US" sz="1100" b="0" baseline="0">
              <a:latin typeface="Lato" panose="020F0502020204030203" pitchFamily="34" charset="0"/>
            </a:rPr>
            <a:t> and Neighborhood Change Database</a:t>
          </a:r>
          <a:endParaRPr lang="en-US" sz="1100" b="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xmlns="" id="{0F174D62-0997-4D11-98BF-6625640D0E6A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latin typeface="Lato" panose="020F0502020204030203" pitchFamily="34" charset="0"/>
            </a:rPr>
            <a:t>Percent Renter Cost</a:t>
          </a:r>
          <a:r>
            <a:rPr lang="en-US" sz="1800" b="1" baseline="0">
              <a:latin typeface="Lato" panose="020F0502020204030203" pitchFamily="34" charset="0"/>
            </a:rPr>
            <a:t> Burdened</a:t>
          </a:r>
          <a:endParaRPr lang="en-US" sz="1800" b="1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0.09259</cdr:y>
    </cdr:from>
    <cdr:to>
      <cdr:x>0.55556</cdr:x>
      <cdr:y>0.16667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xmlns="" id="{74147196-A02B-4BB2-A21C-74757FDB0BF5}"/>
            </a:ext>
          </a:extLst>
        </cdr:cNvPr>
        <cdr:cNvSpPr txBox="1"/>
      </cdr:nvSpPr>
      <cdr:spPr>
        <a:xfrm xmlns:a="http://schemas.openxmlformats.org/drawingml/2006/main">
          <a:off x="0" y="317500"/>
          <a:ext cx="317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400" b="0">
              <a:latin typeface="Lato" panose="020F0502020204030203" pitchFamily="34" charset="0"/>
            </a:rPr>
            <a:t>Aggregated to Inner</a:t>
          </a:r>
          <a:r>
            <a:rPr lang="en-US" sz="1400" b="0" baseline="0">
              <a:latin typeface="Lato" panose="020F0502020204030203" pitchFamily="34" charset="0"/>
            </a:rPr>
            <a:t> Region Counties</a:t>
          </a:r>
          <a:endParaRPr lang="en-US" sz="1400" b="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0.23704</cdr:y>
    </cdr:from>
    <cdr:to>
      <cdr:x>0.55556</cdr:x>
      <cdr:y>0.3037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xmlns="" id="{D6D43611-EBA8-41F0-A401-55B02AD5B9CE}"/>
            </a:ext>
          </a:extLst>
        </cdr:cNvPr>
        <cdr:cNvSpPr txBox="1"/>
      </cdr:nvSpPr>
      <cdr:spPr>
        <a:xfrm xmlns:a="http://schemas.openxmlformats.org/drawingml/2006/main">
          <a:off x="0" y="8128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 i="1">
              <a:latin typeface="Lato Italic" panose="020F0502020204030203" pitchFamily="34" charset="0"/>
            </a:rPr>
            <a:t>Percentgae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0.4302</cdr:x>
      <cdr:y>0.83842</cdr:y>
    </cdr:from>
    <cdr:to>
      <cdr:x>0.63286</cdr:x>
      <cdr:y>0.91271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xmlns="" id="{1B6E585D-6BC7-4566-BE5B-8A60B80E9631}"/>
            </a:ext>
          </a:extLst>
        </cdr:cNvPr>
        <cdr:cNvSpPr txBox="1"/>
      </cdr:nvSpPr>
      <cdr:spPr>
        <a:xfrm xmlns:a="http://schemas.openxmlformats.org/drawingml/2006/main">
          <a:off x="2712664" y="3126516"/>
          <a:ext cx="1277850" cy="276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i="1">
              <a:latin typeface="Lato" panose="020F0502020204030203" pitchFamily="34" charset="0"/>
            </a:rPr>
            <a:t>By</a:t>
          </a:r>
          <a:r>
            <a:rPr lang="en-US" sz="1200" i="1" baseline="0">
              <a:latin typeface="Lato" panose="020F0502020204030203" pitchFamily="34" charset="0"/>
            </a:rPr>
            <a:t> Year and Type</a:t>
          </a:r>
          <a:endParaRPr lang="en-US" sz="1200" i="1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0.73333</cdr:x>
      <cdr:y>0.88519</cdr:y>
    </cdr:from>
    <cdr:to>
      <cdr:x>1</cdr:x>
      <cdr:y>0.94074</cdr:y>
    </cdr:to>
    <cdr:sp macro="" textlink="">
      <cdr:nvSpPr>
        <cdr:cNvPr id="3" name="LogoBox">
          <a:extLst xmlns:a="http://schemas.openxmlformats.org/drawingml/2006/main">
            <a:ext uri="{FF2B5EF4-FFF2-40B4-BE49-F238E27FC236}">
              <a16:creationId xmlns:a16="http://schemas.microsoft.com/office/drawing/2014/main" xmlns="" id="{A3AD1EEE-8518-4F81-A6B3-707436D5C79B}"/>
            </a:ext>
          </a:extLst>
        </cdr:cNvPr>
        <cdr:cNvSpPr txBox="1"/>
      </cdr:nvSpPr>
      <cdr:spPr>
        <a:xfrm xmlns:a="http://schemas.openxmlformats.org/drawingml/2006/main">
          <a:off x="5765800" y="3035300"/>
          <a:ext cx="1524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pPr algn="r"/>
          <a:r>
            <a:rPr lang="en-US" sz="800">
              <a:solidFill>
                <a:srgbClr val="1696D2"/>
              </a:solidFill>
              <a:latin typeface="Lato Black" panose="020F0A02020204030203" pitchFamily="34" charset="0"/>
            </a:rPr>
            <a:t>U R B A N </a:t>
          </a:r>
          <a:r>
            <a:rPr lang="en-US" sz="800">
              <a:latin typeface="Lato Black" panose="020F0A02020204030203" pitchFamily="34" charset="0"/>
            </a:rPr>
            <a:t> I N S T I T U T E</a:t>
          </a:r>
        </a:p>
      </cdr:txBody>
    </cdr:sp>
  </cdr:relSizeAnchor>
  <cdr:relSizeAnchor xmlns:cdr="http://schemas.openxmlformats.org/drawingml/2006/chartDrawing">
    <cdr:from>
      <cdr:x>0</cdr:x>
      <cdr:y>0.87037</cdr:y>
    </cdr:from>
    <cdr:to>
      <cdr:x>0.38889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xmlns="" id="{E202BAC7-BA0B-4E82-B53E-E3BE6E921FDE}"/>
            </a:ext>
          </a:extLst>
        </cdr:cNvPr>
        <cdr:cNvSpPr txBox="1"/>
      </cdr:nvSpPr>
      <cdr:spPr>
        <a:xfrm xmlns:a="http://schemas.openxmlformats.org/drawingml/2006/main">
          <a:off x="0" y="2984500"/>
          <a:ext cx="2222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100" b="1">
              <a:latin typeface="Lato" panose="020F0502020204030203" pitchFamily="34" charset="0"/>
            </a:rPr>
            <a:t>Source</a:t>
          </a:r>
          <a:r>
            <a:rPr lang="en-US" sz="1100" b="0">
              <a:latin typeface="Lato" panose="020F0502020204030203" pitchFamily="34" charset="0"/>
            </a:rPr>
            <a:t>: ACS 5 Year Estimates/ Neighborhood</a:t>
          </a:r>
          <a:r>
            <a:rPr lang="en-US" sz="1100" b="0" baseline="0">
              <a:latin typeface="Lato" panose="020F0502020204030203" pitchFamily="34" charset="0"/>
            </a:rPr>
            <a:t> Change Database</a:t>
          </a:r>
          <a:endParaRPr lang="en-US" sz="1100" b="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xmlns="" id="{8441C4A7-05DD-4A53-8CAA-4324613CE6AE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latin typeface="Lato" panose="020F0502020204030203" pitchFamily="34" charset="0"/>
            </a:rPr>
            <a:t>Percent</a:t>
          </a:r>
          <a:r>
            <a:rPr lang="en-US" sz="1800" b="1" baseline="0">
              <a:latin typeface="Lato" panose="020F0502020204030203" pitchFamily="34" charset="0"/>
            </a:rPr>
            <a:t> Owner Cost Burdened</a:t>
          </a:r>
          <a:endParaRPr lang="en-US" sz="1800" b="1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0.09259</cdr:y>
    </cdr:from>
    <cdr:to>
      <cdr:x>0.55556</cdr:x>
      <cdr:y>0.16667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xmlns="" id="{E81F7602-99C0-4C90-B63B-9CC38B4BC787}"/>
            </a:ext>
          </a:extLst>
        </cdr:cNvPr>
        <cdr:cNvSpPr txBox="1"/>
      </cdr:nvSpPr>
      <cdr:spPr>
        <a:xfrm xmlns:a="http://schemas.openxmlformats.org/drawingml/2006/main">
          <a:off x="0" y="317500"/>
          <a:ext cx="317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400" b="0">
              <a:latin typeface="Lato" panose="020F0502020204030203" pitchFamily="34" charset="0"/>
            </a:rPr>
            <a:t>Aggregated to Inner Region</a:t>
          </a:r>
          <a:r>
            <a:rPr lang="en-US" sz="1400" b="0" baseline="0">
              <a:latin typeface="Lato" panose="020F0502020204030203" pitchFamily="34" charset="0"/>
            </a:rPr>
            <a:t> Counties</a:t>
          </a:r>
          <a:endParaRPr lang="en-US" sz="1400" b="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0.23704</cdr:y>
    </cdr:from>
    <cdr:to>
      <cdr:x>0.55556</cdr:x>
      <cdr:y>0.3037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xmlns="" id="{6817E0E8-EE19-445E-8AE5-C436B2BEEF62}"/>
            </a:ext>
          </a:extLst>
        </cdr:cNvPr>
        <cdr:cNvSpPr txBox="1"/>
      </cdr:nvSpPr>
      <cdr:spPr>
        <a:xfrm xmlns:a="http://schemas.openxmlformats.org/drawingml/2006/main">
          <a:off x="0" y="8128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 i="1">
              <a:latin typeface="Lato Italic" panose="020F0502020204030203" pitchFamily="34" charset="0"/>
            </a:rPr>
            <a:t>Percentage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0.42974</cdr:x>
      <cdr:y>0.83765</cdr:y>
    </cdr:from>
    <cdr:to>
      <cdr:x>0.63332</cdr:x>
      <cdr:y>0.91348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xmlns="" id="{54B96E4A-BA12-4C2F-ADBB-CA503BD13D84}"/>
            </a:ext>
          </a:extLst>
        </cdr:cNvPr>
        <cdr:cNvSpPr txBox="1"/>
      </cdr:nvSpPr>
      <cdr:spPr>
        <a:xfrm xmlns:a="http://schemas.openxmlformats.org/drawingml/2006/main">
          <a:off x="2697476" y="3059798"/>
          <a:ext cx="1277850" cy="276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i="1">
              <a:latin typeface="Lato" panose="020F0502020204030203" pitchFamily="34" charset="0"/>
            </a:rPr>
            <a:t>By Year and Type</a:t>
          </a:r>
        </a:p>
      </cdr:txBody>
    </cdr:sp>
  </cdr:relSizeAnchor>
  <cdr:relSizeAnchor xmlns:cdr="http://schemas.openxmlformats.org/drawingml/2006/chartDrawing">
    <cdr:from>
      <cdr:x>0.73333</cdr:x>
      <cdr:y>0.88519</cdr:y>
    </cdr:from>
    <cdr:to>
      <cdr:x>1</cdr:x>
      <cdr:y>0.94074</cdr:y>
    </cdr:to>
    <cdr:sp macro="" textlink="">
      <cdr:nvSpPr>
        <cdr:cNvPr id="3" name="LogoBox">
          <a:extLst xmlns:a="http://schemas.openxmlformats.org/drawingml/2006/main">
            <a:ext uri="{FF2B5EF4-FFF2-40B4-BE49-F238E27FC236}">
              <a16:creationId xmlns:a16="http://schemas.microsoft.com/office/drawing/2014/main" xmlns="" id="{16909492-D4E3-42E3-B5B0-89372D8BA5C9}"/>
            </a:ext>
          </a:extLst>
        </cdr:cNvPr>
        <cdr:cNvSpPr txBox="1"/>
      </cdr:nvSpPr>
      <cdr:spPr>
        <a:xfrm xmlns:a="http://schemas.openxmlformats.org/drawingml/2006/main">
          <a:off x="5765800" y="3035300"/>
          <a:ext cx="1524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pPr algn="r"/>
          <a:r>
            <a:rPr lang="en-US" sz="800">
              <a:solidFill>
                <a:srgbClr val="1696D2"/>
              </a:solidFill>
              <a:latin typeface="Lato Black" panose="020F0A02020204030203" pitchFamily="34" charset="0"/>
            </a:rPr>
            <a:t>U R B A N </a:t>
          </a:r>
          <a:r>
            <a:rPr lang="en-US" sz="800">
              <a:latin typeface="Lato Black" panose="020F0A02020204030203" pitchFamily="34" charset="0"/>
            </a:rPr>
            <a:t> I N S T I T U T E</a:t>
          </a:r>
        </a:p>
      </cdr:txBody>
    </cdr:sp>
  </cdr:relSizeAnchor>
  <cdr:relSizeAnchor xmlns:cdr="http://schemas.openxmlformats.org/drawingml/2006/chartDrawing">
    <cdr:from>
      <cdr:x>0</cdr:x>
      <cdr:y>0.87037</cdr:y>
    </cdr:from>
    <cdr:to>
      <cdr:x>0.38889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xmlns="" id="{F6B557D5-C6DD-45D2-9AF2-9645C4C86245}"/>
            </a:ext>
          </a:extLst>
        </cdr:cNvPr>
        <cdr:cNvSpPr txBox="1"/>
      </cdr:nvSpPr>
      <cdr:spPr>
        <a:xfrm xmlns:a="http://schemas.openxmlformats.org/drawingml/2006/main">
          <a:off x="0" y="2984500"/>
          <a:ext cx="2222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100" b="1">
              <a:latin typeface="Lato" panose="020F0502020204030203" pitchFamily="34" charset="0"/>
            </a:rPr>
            <a:t>Source</a:t>
          </a:r>
          <a:r>
            <a:rPr lang="en-US" sz="1100" b="0">
              <a:latin typeface="Lato" panose="020F0502020204030203" pitchFamily="34" charset="0"/>
            </a:rPr>
            <a:t>: ACS 5 Year Estimates</a:t>
          </a:r>
          <a:r>
            <a:rPr lang="en-US" sz="1100" b="0" baseline="0">
              <a:latin typeface="Lato" panose="020F0502020204030203" pitchFamily="34" charset="0"/>
            </a:rPr>
            <a:t> and Neighborhood Change Database</a:t>
          </a:r>
          <a:endParaRPr lang="en-US" sz="1100" b="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xmlns="" id="{0F174D62-0997-4D11-98BF-6625640D0E6A}"/>
            </a:ext>
          </a:extLst>
        </cdr:cNvPr>
        <cdr:cNvSpPr txBox="1"/>
      </cdr:nvSpPr>
      <cdr:spPr>
        <a:xfrm xmlns:a="http://schemas.openxmlformats.org/drawingml/2006/main">
          <a:off x="0" y="0"/>
          <a:ext cx="6276975" cy="338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latin typeface="Lato" panose="020F0502020204030203" pitchFamily="34" charset="0"/>
            </a:rPr>
            <a:t>Percent of Households who are Cost</a:t>
          </a:r>
          <a:r>
            <a:rPr lang="en-US" sz="1800" b="1" baseline="0">
              <a:latin typeface="Lato" panose="020F0502020204030203" pitchFamily="34" charset="0"/>
            </a:rPr>
            <a:t> Burdened</a:t>
          </a:r>
          <a:endParaRPr lang="en-US" sz="1800" b="1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0.09259</cdr:y>
    </cdr:from>
    <cdr:to>
      <cdr:x>0.55556</cdr:x>
      <cdr:y>0.16667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xmlns="" id="{74147196-A02B-4BB2-A21C-74757FDB0BF5}"/>
            </a:ext>
          </a:extLst>
        </cdr:cNvPr>
        <cdr:cNvSpPr txBox="1"/>
      </cdr:nvSpPr>
      <cdr:spPr>
        <a:xfrm xmlns:a="http://schemas.openxmlformats.org/drawingml/2006/main">
          <a:off x="0" y="317500"/>
          <a:ext cx="317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400" b="0">
              <a:latin typeface="Lato" panose="020F0502020204030203" pitchFamily="34" charset="0"/>
            </a:rPr>
            <a:t>Aggregated to Inner</a:t>
          </a:r>
          <a:r>
            <a:rPr lang="en-US" sz="1400" b="0" baseline="0">
              <a:latin typeface="Lato" panose="020F0502020204030203" pitchFamily="34" charset="0"/>
            </a:rPr>
            <a:t> Region Counties</a:t>
          </a:r>
          <a:endParaRPr lang="en-US" sz="1400" b="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0.23704</cdr:y>
    </cdr:from>
    <cdr:to>
      <cdr:x>0.55556</cdr:x>
      <cdr:y>0.3037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xmlns="" id="{D6D43611-EBA8-41F0-A401-55B02AD5B9CE}"/>
            </a:ext>
          </a:extLst>
        </cdr:cNvPr>
        <cdr:cNvSpPr txBox="1"/>
      </cdr:nvSpPr>
      <cdr:spPr>
        <a:xfrm xmlns:a="http://schemas.openxmlformats.org/drawingml/2006/main">
          <a:off x="0" y="8128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 i="1">
              <a:latin typeface="Lato Italic" panose="020F0502020204030203" pitchFamily="34" charset="0"/>
            </a:rPr>
            <a:t>Percentgae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</xdr:row>
      <xdr:rowOff>61912</xdr:rowOff>
    </xdr:from>
    <xdr:to>
      <xdr:col>17</xdr:col>
      <xdr:colOff>323850</xdr:colOff>
      <xdr:row>17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526C8DE-C62E-425E-A554-CED5E322A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2</xdr:row>
      <xdr:rowOff>80962</xdr:rowOff>
    </xdr:from>
    <xdr:to>
      <xdr:col>19</xdr:col>
      <xdr:colOff>133350</xdr:colOff>
      <xdr:row>20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785683B-15D4-42A2-9537-E11A7F71A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20</xdr:col>
      <xdr:colOff>304800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295C7950-9F95-4B6C-A6A7-684A41C1D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G17" sqref="G17"/>
    </sheetView>
  </sheetViews>
  <sheetFormatPr baseColWidth="10" defaultColWidth="8.83203125" defaultRowHeight="15" x14ac:dyDescent="0.2"/>
  <cols>
    <col min="3" max="3" width="35.5" customWidth="1"/>
  </cols>
  <sheetData>
    <row r="2" spans="1:12" ht="16" thickBot="1" x14ac:dyDescent="0.25"/>
    <row r="3" spans="1:12" x14ac:dyDescent="0.2">
      <c r="A3" t="s">
        <v>0</v>
      </c>
      <c r="B3" s="3" t="s">
        <v>1</v>
      </c>
      <c r="C3" s="3" t="s">
        <v>3</v>
      </c>
      <c r="D3" s="3" t="s">
        <v>8</v>
      </c>
      <c r="E3" s="3" t="s">
        <v>9</v>
      </c>
      <c r="F3" s="3" t="s">
        <v>10</v>
      </c>
      <c r="G3" s="4" t="s">
        <v>11</v>
      </c>
      <c r="H3" t="s">
        <v>4</v>
      </c>
      <c r="I3" t="s">
        <v>5</v>
      </c>
      <c r="J3" t="s">
        <v>6</v>
      </c>
      <c r="K3" t="s">
        <v>7</v>
      </c>
      <c r="L3" t="s">
        <v>12</v>
      </c>
    </row>
    <row r="4" spans="1:12" x14ac:dyDescent="0.2">
      <c r="A4">
        <v>11001</v>
      </c>
      <c r="B4" s="6" t="s">
        <v>2</v>
      </c>
      <c r="C4" s="5" t="s">
        <v>13</v>
      </c>
      <c r="D4" s="9">
        <f t="shared" ref="D4:D12" si="0">H4/(H4+I4+K4+J4)</f>
        <v>0.40803429757109727</v>
      </c>
      <c r="E4" s="9">
        <f t="shared" ref="E4:E12" si="1">I4/(H4+I4+J4+K4)</f>
        <v>0.38985719516660566</v>
      </c>
      <c r="F4" s="9">
        <f t="shared" ref="F4:F12" si="2">J4/(H4+I4+J4+K4)</f>
        <v>0.11432320273404126</v>
      </c>
      <c r="G4" s="10">
        <f>K4/(H4+I4+J4+K4)</f>
        <v>8.7785304528255823E-2</v>
      </c>
      <c r="H4">
        <v>133721</v>
      </c>
      <c r="I4">
        <v>127764</v>
      </c>
      <c r="J4">
        <v>37466</v>
      </c>
      <c r="K4">
        <v>28769</v>
      </c>
      <c r="L4">
        <v>66235</v>
      </c>
    </row>
    <row r="5" spans="1:12" x14ac:dyDescent="0.2">
      <c r="A5">
        <v>24031</v>
      </c>
      <c r="B5" s="6" t="s">
        <v>2</v>
      </c>
      <c r="C5" s="5" t="s">
        <v>14</v>
      </c>
      <c r="D5" s="9">
        <f t="shared" si="0"/>
        <v>0.3466528701650653</v>
      </c>
      <c r="E5" s="9">
        <f t="shared" si="1"/>
        <v>0.34031830500123184</v>
      </c>
      <c r="F5" s="9">
        <f t="shared" si="2"/>
        <v>0.14890169992609018</v>
      </c>
      <c r="G5" s="10">
        <f t="shared" ref="G5:G12" si="3">K5/(H5+I5+J5+K5)</f>
        <v>0.16412712490761272</v>
      </c>
      <c r="H5">
        <v>175883</v>
      </c>
      <c r="I5">
        <v>172669</v>
      </c>
      <c r="J5">
        <v>75549</v>
      </c>
      <c r="K5">
        <v>83274</v>
      </c>
      <c r="L5">
        <v>158823</v>
      </c>
    </row>
    <row r="6" spans="1:12" x14ac:dyDescent="0.2">
      <c r="A6">
        <v>24033</v>
      </c>
      <c r="B6" s="6" t="s">
        <v>2</v>
      </c>
      <c r="C6" s="5" t="s">
        <v>15</v>
      </c>
      <c r="D6" s="9">
        <f t="shared" si="0"/>
        <v>0.31047043805847008</v>
      </c>
      <c r="E6" s="9">
        <f t="shared" si="1"/>
        <v>0.33347640248540028</v>
      </c>
      <c r="F6" s="9">
        <f t="shared" si="2"/>
        <v>0.15609141006880661</v>
      </c>
      <c r="G6" s="10">
        <f t="shared" si="3"/>
        <v>0.19996174938732303</v>
      </c>
      <c r="H6">
        <v>139608</v>
      </c>
      <c r="I6">
        <v>149953</v>
      </c>
      <c r="J6">
        <v>70189</v>
      </c>
      <c r="K6">
        <v>89916</v>
      </c>
      <c r="L6">
        <v>160105</v>
      </c>
    </row>
    <row r="7" spans="1:12" x14ac:dyDescent="0.2">
      <c r="A7">
        <v>51013</v>
      </c>
      <c r="B7" s="6" t="s">
        <v>2</v>
      </c>
      <c r="C7" s="5" t="s">
        <v>16</v>
      </c>
      <c r="D7" s="9">
        <f t="shared" si="0"/>
        <v>0.42012420325251681</v>
      </c>
      <c r="E7" s="9">
        <f t="shared" si="1"/>
        <v>0.40474027521296241</v>
      </c>
      <c r="F7" s="9">
        <f t="shared" si="2"/>
        <v>0.11558050872699112</v>
      </c>
      <c r="G7" s="10">
        <f t="shared" si="3"/>
        <v>5.9555012807529638E-2</v>
      </c>
      <c r="H7">
        <v>56421</v>
      </c>
      <c r="I7">
        <v>54355</v>
      </c>
      <c r="J7">
        <v>15522</v>
      </c>
      <c r="K7">
        <v>7998</v>
      </c>
      <c r="L7">
        <v>23520</v>
      </c>
    </row>
    <row r="8" spans="1:12" x14ac:dyDescent="0.2">
      <c r="A8">
        <v>51059</v>
      </c>
      <c r="B8" s="6" t="s">
        <v>2</v>
      </c>
      <c r="C8" t="s">
        <v>17</v>
      </c>
      <c r="D8" s="9">
        <f t="shared" si="0"/>
        <v>0.40038691523039044</v>
      </c>
      <c r="E8" s="9">
        <f t="shared" si="1"/>
        <v>0.33676574041505453</v>
      </c>
      <c r="F8" s="9">
        <f t="shared" si="2"/>
        <v>0.13129968343299331</v>
      </c>
      <c r="G8" s="10">
        <f t="shared" si="3"/>
        <v>0.13154766092156173</v>
      </c>
      <c r="H8">
        <v>227660</v>
      </c>
      <c r="I8">
        <v>191485</v>
      </c>
      <c r="J8">
        <v>74657</v>
      </c>
      <c r="K8">
        <v>74798</v>
      </c>
      <c r="L8">
        <v>149455</v>
      </c>
    </row>
    <row r="9" spans="1:12" ht="16" thickBot="1" x14ac:dyDescent="0.25">
      <c r="A9">
        <v>51107</v>
      </c>
      <c r="B9" s="6" t="s">
        <v>2</v>
      </c>
      <c r="C9" t="s">
        <v>18</v>
      </c>
      <c r="D9" s="9">
        <f t="shared" si="0"/>
        <v>0.41848125147394072</v>
      </c>
      <c r="E9" s="9">
        <f t="shared" si="1"/>
        <v>0.27962761238447115</v>
      </c>
      <c r="F9" s="9">
        <f t="shared" si="2"/>
        <v>0.12891506732399743</v>
      </c>
      <c r="G9" s="10">
        <f t="shared" si="3"/>
        <v>0.1729760688175907</v>
      </c>
      <c r="H9">
        <v>74529</v>
      </c>
      <c r="I9">
        <v>49800</v>
      </c>
      <c r="J9">
        <v>22959</v>
      </c>
      <c r="K9">
        <v>30806</v>
      </c>
      <c r="L9">
        <v>53765</v>
      </c>
    </row>
    <row r="10" spans="1:12" x14ac:dyDescent="0.2">
      <c r="A10">
        <v>51510</v>
      </c>
      <c r="B10" s="6" t="s">
        <v>2</v>
      </c>
      <c r="C10" s="2" t="s">
        <v>19</v>
      </c>
      <c r="D10" s="9">
        <f t="shared" si="0"/>
        <v>0.3913382841595861</v>
      </c>
      <c r="E10" s="9">
        <f t="shared" si="1"/>
        <v>0.35446354898418858</v>
      </c>
      <c r="F10" s="9">
        <f t="shared" si="2"/>
        <v>0.15320800160567338</v>
      </c>
      <c r="G10" s="10">
        <f t="shared" si="3"/>
        <v>0.10099016525055195</v>
      </c>
      <c r="H10">
        <v>35096</v>
      </c>
      <c r="I10">
        <v>31789</v>
      </c>
      <c r="J10">
        <v>13740</v>
      </c>
      <c r="K10">
        <v>9057</v>
      </c>
      <c r="L10">
        <v>22797</v>
      </c>
    </row>
    <row r="11" spans="1:12" x14ac:dyDescent="0.2">
      <c r="A11">
        <v>51600</v>
      </c>
      <c r="B11" s="6" t="s">
        <v>2</v>
      </c>
      <c r="C11" s="5" t="s">
        <v>21</v>
      </c>
      <c r="D11" s="9">
        <f t="shared" si="0"/>
        <v>0.43980322775524294</v>
      </c>
      <c r="E11" s="9">
        <f t="shared" si="1"/>
        <v>0.31310951928885822</v>
      </c>
      <c r="F11" s="9">
        <f t="shared" si="2"/>
        <v>0.12505393976007595</v>
      </c>
      <c r="G11" s="10">
        <f t="shared" si="3"/>
        <v>0.1220333131958229</v>
      </c>
      <c r="H11">
        <v>5096</v>
      </c>
      <c r="I11">
        <v>3628</v>
      </c>
      <c r="J11">
        <v>1449</v>
      </c>
      <c r="K11">
        <v>1414</v>
      </c>
      <c r="L11">
        <v>2863</v>
      </c>
    </row>
    <row r="12" spans="1:12" ht="16" thickBot="1" x14ac:dyDescent="0.25">
      <c r="A12">
        <v>51610</v>
      </c>
      <c r="B12" s="8" t="s">
        <v>2</v>
      </c>
      <c r="C12" s="7" t="s">
        <v>20</v>
      </c>
      <c r="D12" s="11">
        <f t="shared" si="0"/>
        <v>0.43383199079401613</v>
      </c>
      <c r="E12" s="11">
        <f t="shared" si="1"/>
        <v>0.36953394706559262</v>
      </c>
      <c r="F12" s="11">
        <f t="shared" si="2"/>
        <v>0.11262945914844649</v>
      </c>
      <c r="G12" s="12">
        <f t="shared" si="3"/>
        <v>8.400460299194476E-2</v>
      </c>
      <c r="H12">
        <v>3016</v>
      </c>
      <c r="I12">
        <v>2569</v>
      </c>
      <c r="J12">
        <v>783</v>
      </c>
      <c r="K12">
        <v>584</v>
      </c>
      <c r="L12">
        <v>1367</v>
      </c>
    </row>
    <row r="15" spans="1:12" ht="16" thickBot="1" x14ac:dyDescent="0.25"/>
    <row r="16" spans="1:12" ht="16" thickBot="1" x14ac:dyDescent="0.25">
      <c r="C16" s="3" t="s">
        <v>3</v>
      </c>
      <c r="D16" s="3" t="s">
        <v>41</v>
      </c>
      <c r="E16" s="3" t="s">
        <v>42</v>
      </c>
      <c r="F16" s="3" t="s">
        <v>43</v>
      </c>
      <c r="G16" s="4" t="s">
        <v>54</v>
      </c>
    </row>
    <row r="17" spans="3:7" x14ac:dyDescent="0.2">
      <c r="C17" s="2" t="s">
        <v>16</v>
      </c>
      <c r="D17" s="3">
        <v>0.42012420325251681</v>
      </c>
      <c r="E17" s="3">
        <v>0.40474027521296241</v>
      </c>
      <c r="F17" s="3">
        <v>0.11558050872699112</v>
      </c>
      <c r="G17" s="4">
        <v>5.9555012807529638E-2</v>
      </c>
    </row>
    <row r="18" spans="3:7" x14ac:dyDescent="0.2">
      <c r="C18" s="5" t="s">
        <v>52</v>
      </c>
      <c r="D18" s="6">
        <v>0.43383199079401613</v>
      </c>
      <c r="E18" s="6">
        <v>0.36953394706559262</v>
      </c>
      <c r="F18" s="6">
        <v>0.11262945914844649</v>
      </c>
      <c r="G18" s="13">
        <v>8.400460299194476E-2</v>
      </c>
    </row>
    <row r="19" spans="3:7" x14ac:dyDescent="0.2">
      <c r="C19" s="5" t="s">
        <v>13</v>
      </c>
      <c r="D19" s="6">
        <v>0.40803429757109727</v>
      </c>
      <c r="E19" s="6">
        <v>0.38985719516660566</v>
      </c>
      <c r="F19" s="6">
        <v>0.11432320273404126</v>
      </c>
      <c r="G19" s="13">
        <v>8.7785304528255823E-2</v>
      </c>
    </row>
    <row r="20" spans="3:7" x14ac:dyDescent="0.2">
      <c r="C20" s="5" t="s">
        <v>19</v>
      </c>
      <c r="D20" s="6">
        <v>0.3913382841595861</v>
      </c>
      <c r="E20" s="6">
        <v>0.35446354898418858</v>
      </c>
      <c r="F20" s="6">
        <v>0.15320800160567338</v>
      </c>
      <c r="G20" s="13">
        <v>0.10099016525055195</v>
      </c>
    </row>
    <row r="21" spans="3:7" x14ac:dyDescent="0.2">
      <c r="C21" s="5" t="s">
        <v>53</v>
      </c>
      <c r="D21" s="6">
        <v>0.43980322775524294</v>
      </c>
      <c r="E21" s="6">
        <v>0.31310951928885822</v>
      </c>
      <c r="F21" s="6">
        <v>0.12505393976007595</v>
      </c>
      <c r="G21" s="13">
        <v>0.1220333131958229</v>
      </c>
    </row>
    <row r="22" spans="3:7" x14ac:dyDescent="0.2">
      <c r="C22" s="5" t="s">
        <v>17</v>
      </c>
      <c r="D22" s="6">
        <v>0.40038691523039044</v>
      </c>
      <c r="E22" s="6">
        <v>0.33676574041505453</v>
      </c>
      <c r="F22" s="6">
        <v>0.13129968343299331</v>
      </c>
      <c r="G22" s="13">
        <v>0.13154766092156173</v>
      </c>
    </row>
    <row r="23" spans="3:7" x14ac:dyDescent="0.2">
      <c r="C23" s="5" t="s">
        <v>14</v>
      </c>
      <c r="D23" s="6">
        <v>0.3466528701650653</v>
      </c>
      <c r="E23" s="6">
        <v>0.34031830500123184</v>
      </c>
      <c r="F23" s="6">
        <v>0.14890169992609018</v>
      </c>
      <c r="G23" s="13">
        <v>0.16412712490761272</v>
      </c>
    </row>
    <row r="24" spans="3:7" x14ac:dyDescent="0.2">
      <c r="C24" s="5" t="s">
        <v>18</v>
      </c>
      <c r="D24" s="6">
        <v>0.41848125147394072</v>
      </c>
      <c r="E24" s="6">
        <v>0.27962761238447115</v>
      </c>
      <c r="F24" s="6">
        <v>0.12891506732399743</v>
      </c>
      <c r="G24" s="13">
        <v>0.1729760688175907</v>
      </c>
    </row>
    <row r="25" spans="3:7" ht="16" thickBot="1" x14ac:dyDescent="0.25">
      <c r="C25" s="7" t="s">
        <v>15</v>
      </c>
      <c r="D25" s="8">
        <v>0.31047043805847008</v>
      </c>
      <c r="E25" s="8">
        <v>0.33347640248540028</v>
      </c>
      <c r="F25" s="8">
        <v>0.15609141006880661</v>
      </c>
      <c r="G25" s="14">
        <v>0.19996174938732303</v>
      </c>
    </row>
  </sheetData>
  <autoFilter ref="C3:G3">
    <sortState ref="C4:G12">
      <sortCondition ref="G3"/>
    </sortState>
  </autoFilter>
  <sortState ref="C17:G25">
    <sortCondition ref="G17:G25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workbookViewId="0">
      <selection activeCell="O33" sqref="O33"/>
    </sheetView>
  </sheetViews>
  <sheetFormatPr baseColWidth="10" defaultColWidth="8.83203125" defaultRowHeight="15" x14ac:dyDescent="0.2"/>
  <sheetData>
    <row r="2" spans="1:3" x14ac:dyDescent="0.2">
      <c r="A2" t="s">
        <v>24</v>
      </c>
    </row>
    <row r="3" spans="1:3" ht="16" thickBot="1" x14ac:dyDescent="0.25">
      <c r="A3" s="15" t="s">
        <v>1</v>
      </c>
      <c r="B3" s="15" t="s">
        <v>22</v>
      </c>
      <c r="C3" s="15" t="s">
        <v>23</v>
      </c>
    </row>
    <row r="4" spans="1:3" ht="16" thickTop="1" x14ac:dyDescent="0.2">
      <c r="A4">
        <v>1990</v>
      </c>
      <c r="B4">
        <v>1542854</v>
      </c>
      <c r="C4">
        <v>1256731</v>
      </c>
    </row>
    <row r="5" spans="1:3" x14ac:dyDescent="0.2">
      <c r="A5">
        <v>2000</v>
      </c>
      <c r="B5">
        <v>1816796</v>
      </c>
      <c r="C5">
        <v>1432307</v>
      </c>
    </row>
    <row r="6" spans="1:3" x14ac:dyDescent="0.2">
      <c r="A6">
        <v>2010</v>
      </c>
      <c r="B6">
        <v>2094033</v>
      </c>
      <c r="C6">
        <v>1603625</v>
      </c>
    </row>
    <row r="7" spans="1:3" x14ac:dyDescent="0.2">
      <c r="A7" s="16">
        <v>2016</v>
      </c>
      <c r="B7">
        <v>2155967</v>
      </c>
      <c r="C7">
        <v>1643999</v>
      </c>
    </row>
    <row r="10" spans="1:3" ht="16" thickBot="1" x14ac:dyDescent="0.25">
      <c r="A10" s="15" t="s">
        <v>1</v>
      </c>
      <c r="B10" s="15" t="s">
        <v>22</v>
      </c>
      <c r="C10" s="15" t="s">
        <v>23</v>
      </c>
    </row>
    <row r="11" spans="1:3" ht="16" thickTop="1" x14ac:dyDescent="0.2">
      <c r="A11">
        <v>1990</v>
      </c>
      <c r="B11" s="17">
        <f>B4/1000000</f>
        <v>1.5428539999999999</v>
      </c>
      <c r="C11" s="17">
        <f>C4/1000000</f>
        <v>1.256731</v>
      </c>
    </row>
    <row r="12" spans="1:3" x14ac:dyDescent="0.2">
      <c r="A12">
        <v>2000</v>
      </c>
      <c r="B12" s="17">
        <f t="shared" ref="B12:C14" si="0">B5/1000000</f>
        <v>1.8167960000000001</v>
      </c>
      <c r="C12" s="17">
        <f t="shared" si="0"/>
        <v>1.432307</v>
      </c>
    </row>
    <row r="13" spans="1:3" x14ac:dyDescent="0.2">
      <c r="A13">
        <v>2010</v>
      </c>
      <c r="B13" s="17">
        <f t="shared" si="0"/>
        <v>2.094033</v>
      </c>
      <c r="C13" s="17">
        <f t="shared" si="0"/>
        <v>1.6036250000000001</v>
      </c>
    </row>
    <row r="14" spans="1:3" x14ac:dyDescent="0.2">
      <c r="A14" s="16" t="s">
        <v>2</v>
      </c>
      <c r="B14" s="17">
        <f t="shared" si="0"/>
        <v>2.155967</v>
      </c>
      <c r="C14" s="17">
        <f t="shared" si="0"/>
        <v>1.643999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8"/>
  <sheetViews>
    <sheetView topLeftCell="A8" workbookViewId="0">
      <selection activeCell="A39" sqref="A39"/>
    </sheetView>
  </sheetViews>
  <sheetFormatPr baseColWidth="10" defaultColWidth="8.83203125" defaultRowHeight="15" x14ac:dyDescent="0.2"/>
  <cols>
    <col min="1" max="1" width="26.6640625" customWidth="1"/>
    <col min="2" max="2" width="23.83203125" customWidth="1"/>
    <col min="3" max="3" width="18.5" customWidth="1"/>
    <col min="4" max="4" width="21.83203125" customWidth="1"/>
    <col min="5" max="5" width="17.5" customWidth="1"/>
  </cols>
  <sheetData>
    <row r="3" spans="1:6" ht="16" thickBot="1" x14ac:dyDescent="0.25">
      <c r="A3" s="15" t="s">
        <v>25</v>
      </c>
      <c r="B3" s="15" t="s">
        <v>26</v>
      </c>
      <c r="C3" s="15" t="s">
        <v>27</v>
      </c>
      <c r="D3" s="15" t="s">
        <v>28</v>
      </c>
      <c r="E3" s="15" t="s">
        <v>29</v>
      </c>
      <c r="F3" s="15" t="s">
        <v>30</v>
      </c>
    </row>
    <row r="4" spans="1:6" ht="16" thickTop="1" x14ac:dyDescent="0.2">
      <c r="A4" t="s">
        <v>31</v>
      </c>
      <c r="B4" s="1">
        <v>0.38606456569999997</v>
      </c>
      <c r="C4" s="1">
        <v>0.1433674811</v>
      </c>
      <c r="D4" s="1">
        <v>0.22933884299999999</v>
      </c>
      <c r="E4" s="1">
        <v>7.0090040000000006E-2</v>
      </c>
      <c r="F4">
        <v>2000</v>
      </c>
    </row>
    <row r="5" spans="1:6" x14ac:dyDescent="0.2">
      <c r="A5" s="16" t="s">
        <v>32</v>
      </c>
      <c r="B5" s="18">
        <v>0.47900412580000001</v>
      </c>
      <c r="C5" s="18">
        <v>0.22611172030000001</v>
      </c>
      <c r="D5" s="18">
        <v>0.25640196050000003</v>
      </c>
      <c r="E5" s="18">
        <v>9.5966695800000001E-2</v>
      </c>
      <c r="F5" s="16" t="s">
        <v>2</v>
      </c>
    </row>
    <row r="8" spans="1:6" x14ac:dyDescent="0.2">
      <c r="A8" t="s">
        <v>33</v>
      </c>
      <c r="B8">
        <v>2000</v>
      </c>
      <c r="C8" t="s">
        <v>2</v>
      </c>
    </row>
    <row r="9" spans="1:6" x14ac:dyDescent="0.2">
      <c r="A9" t="s">
        <v>34</v>
      </c>
      <c r="B9" s="1">
        <v>0.38606456569999997</v>
      </c>
      <c r="C9" s="18">
        <v>0.47900412580000001</v>
      </c>
    </row>
    <row r="10" spans="1:6" x14ac:dyDescent="0.2">
      <c r="A10" t="s">
        <v>35</v>
      </c>
      <c r="B10" s="1">
        <v>0.1433674811</v>
      </c>
      <c r="C10" s="18">
        <v>0.22611172030000001</v>
      </c>
    </row>
    <row r="26" spans="1:3" x14ac:dyDescent="0.2">
      <c r="A26" t="s">
        <v>33</v>
      </c>
      <c r="B26">
        <v>2000</v>
      </c>
      <c r="C26" t="s">
        <v>2</v>
      </c>
    </row>
    <row r="27" spans="1:3" x14ac:dyDescent="0.2">
      <c r="A27" t="s">
        <v>36</v>
      </c>
      <c r="B27" s="1">
        <v>0.22933884299999999</v>
      </c>
      <c r="C27" s="18">
        <v>0.25640196050000003</v>
      </c>
    </row>
    <row r="28" spans="1:3" x14ac:dyDescent="0.2">
      <c r="A28" t="s">
        <v>37</v>
      </c>
      <c r="B28" s="1">
        <v>7.0090040000000006E-2</v>
      </c>
      <c r="C28" s="18">
        <v>9.5966695800000001E-2</v>
      </c>
    </row>
    <row r="36" spans="1:3" x14ac:dyDescent="0.2">
      <c r="A36" t="s">
        <v>33</v>
      </c>
      <c r="B36" t="s">
        <v>39</v>
      </c>
      <c r="C36" t="s">
        <v>40</v>
      </c>
    </row>
    <row r="37" spans="1:3" x14ac:dyDescent="0.2">
      <c r="A37" t="s">
        <v>50</v>
      </c>
      <c r="B37" s="18">
        <v>0.47900412580000001</v>
      </c>
      <c r="C37" s="18">
        <v>0.25640196050000003</v>
      </c>
    </row>
    <row r="38" spans="1:3" x14ac:dyDescent="0.2">
      <c r="A38" t="s">
        <v>51</v>
      </c>
      <c r="B38" s="18">
        <v>0.22611172030000001</v>
      </c>
      <c r="C38" s="18">
        <v>9.5966695800000001E-2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" workbookViewId="0">
      <selection activeCell="C33" sqref="C33"/>
    </sheetView>
  </sheetViews>
  <sheetFormatPr baseColWidth="10" defaultColWidth="8.83203125" defaultRowHeight="15" x14ac:dyDescent="0.2"/>
  <sheetData>
    <row r="1" spans="1:9" x14ac:dyDescent="0.2">
      <c r="A1" t="s">
        <v>38</v>
      </c>
    </row>
    <row r="2" spans="1:9" ht="16" thickBot="1" x14ac:dyDescent="0.25">
      <c r="A2" s="15" t="s">
        <v>1</v>
      </c>
      <c r="B2" s="15" t="s">
        <v>22</v>
      </c>
      <c r="C2" s="15" t="s">
        <v>23</v>
      </c>
      <c r="G2" t="s">
        <v>1</v>
      </c>
      <c r="H2" t="s">
        <v>23</v>
      </c>
      <c r="I2" t="s">
        <v>22</v>
      </c>
    </row>
    <row r="3" spans="1:9" ht="16" thickTop="1" x14ac:dyDescent="0.2">
      <c r="A3">
        <v>1990</v>
      </c>
      <c r="B3">
        <v>2275347</v>
      </c>
      <c r="C3">
        <v>2025184</v>
      </c>
      <c r="G3">
        <v>1990</v>
      </c>
      <c r="H3" s="17">
        <f>B3/1000000</f>
        <v>2.275347</v>
      </c>
      <c r="I3" s="17">
        <f>C3/1000000</f>
        <v>2.0251839999999999</v>
      </c>
    </row>
    <row r="4" spans="1:9" x14ac:dyDescent="0.2">
      <c r="A4">
        <v>1991</v>
      </c>
      <c r="B4">
        <v>2209058</v>
      </c>
      <c r="C4">
        <v>1961053</v>
      </c>
      <c r="D4" s="20">
        <f>B4-B3</f>
        <v>-66289</v>
      </c>
      <c r="E4" s="20">
        <f>C4-C3</f>
        <v>-64131</v>
      </c>
      <c r="G4">
        <v>1991</v>
      </c>
      <c r="H4" s="17">
        <f t="shared" ref="H4:H29" si="0">B4/1000000</f>
        <v>2.2090580000000002</v>
      </c>
      <c r="I4" s="17">
        <f t="shared" ref="I4:I29" si="1">C4/1000000</f>
        <v>1.9610529999999999</v>
      </c>
    </row>
    <row r="5" spans="1:9" x14ac:dyDescent="0.2">
      <c r="A5">
        <v>1992</v>
      </c>
      <c r="B5">
        <v>2212311</v>
      </c>
      <c r="C5">
        <v>1957282</v>
      </c>
      <c r="D5" s="20">
        <f t="shared" ref="D5:E30" si="2">B5-B4</f>
        <v>3253</v>
      </c>
      <c r="E5" s="20">
        <f t="shared" si="2"/>
        <v>-3771</v>
      </c>
      <c r="G5">
        <v>1992</v>
      </c>
      <c r="H5" s="17">
        <f t="shared" si="0"/>
        <v>2.2123110000000001</v>
      </c>
      <c r="I5" s="17">
        <f t="shared" si="1"/>
        <v>1.957282</v>
      </c>
    </row>
    <row r="6" spans="1:9" x14ac:dyDescent="0.2">
      <c r="A6">
        <v>1993</v>
      </c>
      <c r="B6">
        <v>2251784</v>
      </c>
      <c r="C6">
        <v>1983761</v>
      </c>
      <c r="D6" s="20">
        <f t="shared" si="2"/>
        <v>39473</v>
      </c>
      <c r="E6" s="20">
        <f t="shared" si="2"/>
        <v>26479</v>
      </c>
      <c r="G6">
        <v>1993</v>
      </c>
      <c r="H6" s="17">
        <f t="shared" si="0"/>
        <v>2.2517839999999998</v>
      </c>
      <c r="I6" s="17">
        <f t="shared" si="1"/>
        <v>1.9837610000000001</v>
      </c>
    </row>
    <row r="7" spans="1:9" x14ac:dyDescent="0.2">
      <c r="A7">
        <v>1994</v>
      </c>
      <c r="B7">
        <v>2288964</v>
      </c>
      <c r="C7">
        <v>2006887</v>
      </c>
      <c r="D7" s="20">
        <f t="shared" si="2"/>
        <v>37180</v>
      </c>
      <c r="E7" s="20">
        <f t="shared" si="2"/>
        <v>23126</v>
      </c>
      <c r="G7">
        <v>1994</v>
      </c>
      <c r="H7" s="17">
        <f t="shared" si="0"/>
        <v>2.288964</v>
      </c>
      <c r="I7" s="17">
        <f t="shared" si="1"/>
        <v>2.0068869999999999</v>
      </c>
    </row>
    <row r="8" spans="1:9" x14ac:dyDescent="0.2">
      <c r="A8">
        <v>1995</v>
      </c>
      <c r="B8">
        <v>2317064</v>
      </c>
      <c r="C8">
        <v>2023134</v>
      </c>
      <c r="D8" s="20">
        <f t="shared" si="2"/>
        <v>28100</v>
      </c>
      <c r="E8" s="20">
        <f t="shared" si="2"/>
        <v>16247</v>
      </c>
      <c r="G8">
        <v>1995</v>
      </c>
      <c r="H8" s="17">
        <f t="shared" si="0"/>
        <v>2.3170639999999998</v>
      </c>
      <c r="I8" s="17">
        <f t="shared" si="1"/>
        <v>2.0231340000000002</v>
      </c>
    </row>
    <row r="9" spans="1:9" x14ac:dyDescent="0.2">
      <c r="A9">
        <v>1996</v>
      </c>
      <c r="B9">
        <v>2338822</v>
      </c>
      <c r="C9">
        <v>2033516</v>
      </c>
      <c r="D9" s="20">
        <f t="shared" si="2"/>
        <v>21758</v>
      </c>
      <c r="E9" s="20">
        <f t="shared" si="2"/>
        <v>10382</v>
      </c>
      <c r="G9">
        <v>1996</v>
      </c>
      <c r="H9" s="17">
        <f t="shared" si="0"/>
        <v>2.338822</v>
      </c>
      <c r="I9" s="17">
        <f t="shared" si="1"/>
        <v>2.0335160000000001</v>
      </c>
    </row>
    <row r="10" spans="1:9" x14ac:dyDescent="0.2">
      <c r="A10">
        <v>1997</v>
      </c>
      <c r="B10">
        <v>2400211</v>
      </c>
      <c r="C10">
        <v>2082741</v>
      </c>
      <c r="D10" s="20">
        <f t="shared" si="2"/>
        <v>61389</v>
      </c>
      <c r="E10" s="20">
        <f t="shared" si="2"/>
        <v>49225</v>
      </c>
      <c r="G10">
        <v>1997</v>
      </c>
      <c r="H10" s="17">
        <f t="shared" si="0"/>
        <v>2.4002110000000001</v>
      </c>
      <c r="I10" s="17">
        <f t="shared" si="1"/>
        <v>2.082741</v>
      </c>
    </row>
    <row r="11" spans="1:9" x14ac:dyDescent="0.2">
      <c r="A11">
        <v>1998</v>
      </c>
      <c r="B11">
        <v>2445158</v>
      </c>
      <c r="C11">
        <v>2114375</v>
      </c>
      <c r="D11" s="20">
        <f t="shared" si="2"/>
        <v>44947</v>
      </c>
      <c r="E11" s="20">
        <f t="shared" si="2"/>
        <v>31634</v>
      </c>
      <c r="G11">
        <v>1998</v>
      </c>
      <c r="H11" s="17">
        <f t="shared" si="0"/>
        <v>2.4451580000000002</v>
      </c>
      <c r="I11" s="17">
        <f t="shared" si="1"/>
        <v>2.1143749999999999</v>
      </c>
    </row>
    <row r="12" spans="1:9" x14ac:dyDescent="0.2">
      <c r="A12">
        <v>1999</v>
      </c>
      <c r="B12">
        <v>2527805</v>
      </c>
      <c r="C12">
        <v>2182219</v>
      </c>
      <c r="D12" s="20">
        <f t="shared" si="2"/>
        <v>82647</v>
      </c>
      <c r="E12" s="20">
        <f t="shared" si="2"/>
        <v>67844</v>
      </c>
      <c r="G12">
        <v>1999</v>
      </c>
      <c r="H12" s="17">
        <f t="shared" si="0"/>
        <v>2.5278049999999999</v>
      </c>
      <c r="I12" s="17">
        <f t="shared" si="1"/>
        <v>2.1822189999999999</v>
      </c>
    </row>
    <row r="13" spans="1:9" x14ac:dyDescent="0.2">
      <c r="A13">
        <v>2000</v>
      </c>
      <c r="B13">
        <v>2654764</v>
      </c>
      <c r="C13">
        <v>2293200</v>
      </c>
      <c r="D13" s="20">
        <f t="shared" si="2"/>
        <v>126959</v>
      </c>
      <c r="E13" s="20">
        <f t="shared" si="2"/>
        <v>110981</v>
      </c>
      <c r="G13">
        <v>2000</v>
      </c>
      <c r="H13" s="17">
        <f t="shared" si="0"/>
        <v>2.6547640000000001</v>
      </c>
      <c r="I13" s="17">
        <f t="shared" si="1"/>
        <v>2.2932000000000001</v>
      </c>
    </row>
    <row r="14" spans="1:9" x14ac:dyDescent="0.2">
      <c r="A14">
        <v>2001</v>
      </c>
      <c r="B14">
        <v>2684128</v>
      </c>
      <c r="C14">
        <v>2311892</v>
      </c>
      <c r="D14" s="20">
        <f t="shared" si="2"/>
        <v>29364</v>
      </c>
      <c r="E14" s="20">
        <f t="shared" si="2"/>
        <v>18692</v>
      </c>
      <c r="G14">
        <v>2001</v>
      </c>
      <c r="H14" s="17">
        <f t="shared" si="0"/>
        <v>2.6841279999999998</v>
      </c>
      <c r="I14" s="17">
        <f t="shared" si="1"/>
        <v>2.3118919999999998</v>
      </c>
    </row>
    <row r="15" spans="1:9" x14ac:dyDescent="0.2">
      <c r="A15">
        <v>2002</v>
      </c>
      <c r="B15">
        <v>2694581</v>
      </c>
      <c r="C15">
        <v>2308759</v>
      </c>
      <c r="D15" s="20">
        <f t="shared" si="2"/>
        <v>10453</v>
      </c>
      <c r="E15" s="20">
        <f t="shared" si="2"/>
        <v>-3133</v>
      </c>
      <c r="G15">
        <v>2002</v>
      </c>
      <c r="H15" s="17">
        <f t="shared" si="0"/>
        <v>2.6945809999999999</v>
      </c>
      <c r="I15" s="17">
        <f t="shared" si="1"/>
        <v>2.3087589999999998</v>
      </c>
    </row>
    <row r="16" spans="1:9" x14ac:dyDescent="0.2">
      <c r="A16">
        <v>2003</v>
      </c>
      <c r="B16">
        <v>2720299</v>
      </c>
      <c r="C16">
        <v>2323154</v>
      </c>
      <c r="D16" s="20">
        <f t="shared" si="2"/>
        <v>25718</v>
      </c>
      <c r="E16" s="20">
        <f t="shared" si="2"/>
        <v>14395</v>
      </c>
      <c r="G16">
        <v>2003</v>
      </c>
      <c r="H16" s="17">
        <f t="shared" si="0"/>
        <v>2.7202989999999998</v>
      </c>
      <c r="I16" s="17">
        <f t="shared" si="1"/>
        <v>2.3231540000000002</v>
      </c>
    </row>
    <row r="17" spans="1:9" x14ac:dyDescent="0.2">
      <c r="A17">
        <v>2004</v>
      </c>
      <c r="B17">
        <v>2783383</v>
      </c>
      <c r="C17">
        <v>2365086</v>
      </c>
      <c r="D17" s="20">
        <f t="shared" si="2"/>
        <v>63084</v>
      </c>
      <c r="E17" s="20">
        <f t="shared" si="2"/>
        <v>41932</v>
      </c>
      <c r="G17">
        <v>2004</v>
      </c>
      <c r="H17" s="17">
        <f t="shared" si="0"/>
        <v>2.7833830000000002</v>
      </c>
      <c r="I17" s="17">
        <f t="shared" si="1"/>
        <v>2.3650859999999998</v>
      </c>
    </row>
    <row r="18" spans="1:9" x14ac:dyDescent="0.2">
      <c r="A18">
        <v>2005</v>
      </c>
      <c r="B18">
        <v>2846148</v>
      </c>
      <c r="C18">
        <v>2411619</v>
      </c>
      <c r="D18" s="20">
        <f t="shared" si="2"/>
        <v>62765</v>
      </c>
      <c r="E18" s="20">
        <f t="shared" si="2"/>
        <v>46533</v>
      </c>
      <c r="G18">
        <v>2005</v>
      </c>
      <c r="H18" s="17">
        <f t="shared" si="0"/>
        <v>2.8461479999999999</v>
      </c>
      <c r="I18" s="17">
        <f t="shared" si="1"/>
        <v>2.411619</v>
      </c>
    </row>
    <row r="19" spans="1:9" x14ac:dyDescent="0.2">
      <c r="A19">
        <v>2006</v>
      </c>
      <c r="B19">
        <v>2886342</v>
      </c>
      <c r="C19">
        <v>2439377</v>
      </c>
      <c r="D19" s="20">
        <f t="shared" si="2"/>
        <v>40194</v>
      </c>
      <c r="E19" s="20">
        <f t="shared" si="2"/>
        <v>27758</v>
      </c>
      <c r="G19">
        <v>2006</v>
      </c>
      <c r="H19" s="17">
        <f t="shared" si="0"/>
        <v>2.886342</v>
      </c>
      <c r="I19" s="17">
        <f t="shared" si="1"/>
        <v>2.4393769999999999</v>
      </c>
    </row>
    <row r="20" spans="1:9" x14ac:dyDescent="0.2">
      <c r="A20">
        <v>2007</v>
      </c>
      <c r="B20">
        <v>2908202</v>
      </c>
      <c r="C20">
        <v>2456507</v>
      </c>
      <c r="D20" s="20">
        <f t="shared" si="2"/>
        <v>21860</v>
      </c>
      <c r="E20" s="20">
        <f t="shared" si="2"/>
        <v>17130</v>
      </c>
      <c r="G20">
        <v>2007</v>
      </c>
      <c r="H20" s="17">
        <f t="shared" si="0"/>
        <v>2.9082020000000002</v>
      </c>
      <c r="I20" s="17">
        <f t="shared" si="1"/>
        <v>2.4565070000000002</v>
      </c>
    </row>
    <row r="21" spans="1:9" x14ac:dyDescent="0.2">
      <c r="A21">
        <v>2008</v>
      </c>
      <c r="B21">
        <v>2914421</v>
      </c>
      <c r="C21">
        <v>2465034</v>
      </c>
      <c r="D21" s="20">
        <f t="shared" si="2"/>
        <v>6219</v>
      </c>
      <c r="E21" s="20">
        <f t="shared" si="2"/>
        <v>8527</v>
      </c>
      <c r="G21">
        <v>2008</v>
      </c>
      <c r="H21" s="17">
        <f t="shared" si="0"/>
        <v>2.9144209999999999</v>
      </c>
      <c r="I21" s="17">
        <f t="shared" si="1"/>
        <v>2.4650340000000002</v>
      </c>
    </row>
    <row r="22" spans="1:9" x14ac:dyDescent="0.2">
      <c r="A22">
        <v>2009</v>
      </c>
      <c r="B22">
        <v>2855877</v>
      </c>
      <c r="C22">
        <v>2419322</v>
      </c>
      <c r="D22" s="20">
        <f t="shared" si="2"/>
        <v>-58544</v>
      </c>
      <c r="E22" s="20">
        <f t="shared" si="2"/>
        <v>-45712</v>
      </c>
      <c r="G22">
        <v>2009</v>
      </c>
      <c r="H22" s="17">
        <f t="shared" si="0"/>
        <v>2.855877</v>
      </c>
      <c r="I22" s="17">
        <f t="shared" si="1"/>
        <v>2.4193220000000002</v>
      </c>
    </row>
    <row r="23" spans="1:9" x14ac:dyDescent="0.2">
      <c r="A23">
        <v>2010</v>
      </c>
      <c r="B23">
        <v>2870881</v>
      </c>
      <c r="C23">
        <v>2431044</v>
      </c>
      <c r="D23" s="20">
        <f t="shared" si="2"/>
        <v>15004</v>
      </c>
      <c r="E23" s="20">
        <f t="shared" si="2"/>
        <v>11722</v>
      </c>
      <c r="G23">
        <v>2010</v>
      </c>
      <c r="H23" s="17">
        <f t="shared" si="0"/>
        <v>2.8708809999999998</v>
      </c>
      <c r="I23" s="17">
        <f t="shared" si="1"/>
        <v>2.431044</v>
      </c>
    </row>
    <row r="24" spans="1:9" x14ac:dyDescent="0.2">
      <c r="A24">
        <v>2011</v>
      </c>
      <c r="B24">
        <v>2912419</v>
      </c>
      <c r="C24">
        <v>2465888</v>
      </c>
      <c r="D24" s="20">
        <f t="shared" si="2"/>
        <v>41538</v>
      </c>
      <c r="E24" s="20">
        <f t="shared" si="2"/>
        <v>34844</v>
      </c>
      <c r="G24">
        <v>2011</v>
      </c>
      <c r="H24" s="17">
        <f t="shared" si="0"/>
        <v>2.9124189999999999</v>
      </c>
      <c r="I24" s="17">
        <f t="shared" si="1"/>
        <v>2.4658880000000001</v>
      </c>
    </row>
    <row r="25" spans="1:9" x14ac:dyDescent="0.2">
      <c r="A25">
        <v>2012</v>
      </c>
      <c r="B25">
        <v>2945925</v>
      </c>
      <c r="C25">
        <v>2488972</v>
      </c>
      <c r="D25" s="20">
        <f t="shared" si="2"/>
        <v>33506</v>
      </c>
      <c r="E25" s="20">
        <f t="shared" si="2"/>
        <v>23084</v>
      </c>
      <c r="G25">
        <v>2012</v>
      </c>
      <c r="H25" s="17">
        <f t="shared" si="0"/>
        <v>2.9459249999999999</v>
      </c>
      <c r="I25" s="17">
        <f t="shared" si="1"/>
        <v>2.488972</v>
      </c>
    </row>
    <row r="26" spans="1:9" x14ac:dyDescent="0.2">
      <c r="A26">
        <v>2013</v>
      </c>
      <c r="B26">
        <v>2962998</v>
      </c>
      <c r="C26">
        <v>2498890</v>
      </c>
      <c r="D26" s="20">
        <f t="shared" si="2"/>
        <v>17073</v>
      </c>
      <c r="E26" s="20">
        <f t="shared" si="2"/>
        <v>9918</v>
      </c>
      <c r="G26">
        <v>2013</v>
      </c>
      <c r="H26" s="17">
        <f t="shared" si="0"/>
        <v>2.9629979999999998</v>
      </c>
      <c r="I26" s="17">
        <f t="shared" si="1"/>
        <v>2.4988899999999998</v>
      </c>
    </row>
    <row r="27" spans="1:9" x14ac:dyDescent="0.2">
      <c r="A27">
        <v>2014</v>
      </c>
      <c r="B27">
        <v>2975900</v>
      </c>
      <c r="C27">
        <v>2506534</v>
      </c>
      <c r="D27" s="20">
        <f t="shared" si="2"/>
        <v>12902</v>
      </c>
      <c r="E27" s="20">
        <f t="shared" si="2"/>
        <v>7644</v>
      </c>
      <c r="G27">
        <v>2014</v>
      </c>
      <c r="H27" s="17">
        <f t="shared" si="0"/>
        <v>2.9759000000000002</v>
      </c>
      <c r="I27" s="17">
        <f t="shared" si="1"/>
        <v>2.5065339999999998</v>
      </c>
    </row>
    <row r="28" spans="1:9" x14ac:dyDescent="0.2">
      <c r="A28">
        <v>2015</v>
      </c>
      <c r="B28">
        <v>3028804</v>
      </c>
      <c r="C28">
        <v>2548526</v>
      </c>
      <c r="D28" s="20">
        <f t="shared" si="2"/>
        <v>52904</v>
      </c>
      <c r="E28" s="20">
        <f t="shared" si="2"/>
        <v>41992</v>
      </c>
      <c r="G28">
        <v>2015</v>
      </c>
      <c r="H28" s="17">
        <f t="shared" si="0"/>
        <v>3.0288040000000001</v>
      </c>
      <c r="I28" s="17">
        <f t="shared" si="1"/>
        <v>2.5485259999999998</v>
      </c>
    </row>
    <row r="29" spans="1:9" x14ac:dyDescent="0.2">
      <c r="A29">
        <v>2016</v>
      </c>
      <c r="B29">
        <v>3077191</v>
      </c>
      <c r="C29">
        <v>2586413</v>
      </c>
      <c r="D29" s="20">
        <f t="shared" si="2"/>
        <v>48387</v>
      </c>
      <c r="E29" s="20">
        <f t="shared" si="2"/>
        <v>37887</v>
      </c>
      <c r="G29">
        <v>2016</v>
      </c>
      <c r="H29" s="17">
        <f t="shared" si="0"/>
        <v>3.077191</v>
      </c>
      <c r="I29" s="17">
        <f t="shared" si="1"/>
        <v>2.5864129999999999</v>
      </c>
    </row>
    <row r="30" spans="1:9" x14ac:dyDescent="0.2">
      <c r="A30">
        <v>2017</v>
      </c>
      <c r="B30">
        <v>3115380</v>
      </c>
      <c r="C30">
        <v>2620444</v>
      </c>
      <c r="D30" s="20">
        <f t="shared" si="2"/>
        <v>38189</v>
      </c>
      <c r="E30" s="20">
        <f t="shared" si="2"/>
        <v>34031</v>
      </c>
      <c r="G30">
        <v>2017</v>
      </c>
      <c r="H30" s="17">
        <f>B30/1000000</f>
        <v>3.11538</v>
      </c>
      <c r="I30" s="17">
        <f>C30/1000000</f>
        <v>2.620444</v>
      </c>
    </row>
    <row r="32" spans="1:9" x14ac:dyDescent="0.2">
      <c r="B32" t="s">
        <v>22</v>
      </c>
      <c r="C32" t="s">
        <v>49</v>
      </c>
    </row>
    <row r="33" spans="1:3" x14ac:dyDescent="0.2">
      <c r="A33" t="s">
        <v>44</v>
      </c>
      <c r="B33" s="19">
        <f>B10-B5</f>
        <v>187900</v>
      </c>
      <c r="C33" s="19">
        <f>C10-C5</f>
        <v>125459</v>
      </c>
    </row>
    <row r="34" spans="1:3" x14ac:dyDescent="0.2">
      <c r="A34" t="s">
        <v>45</v>
      </c>
      <c r="B34" s="19">
        <f>B15-B10</f>
        <v>294370</v>
      </c>
      <c r="C34" s="19">
        <f>C15-C10</f>
        <v>226018</v>
      </c>
    </row>
    <row r="35" spans="1:3" x14ac:dyDescent="0.2">
      <c r="A35" t="s">
        <v>46</v>
      </c>
      <c r="B35" s="19">
        <f>B20-B15</f>
        <v>213621</v>
      </c>
      <c r="C35" s="19">
        <f>C20-C15</f>
        <v>147748</v>
      </c>
    </row>
    <row r="36" spans="1:3" x14ac:dyDescent="0.2">
      <c r="A36" t="s">
        <v>47</v>
      </c>
      <c r="B36" s="19">
        <f>B25-B20</f>
        <v>37723</v>
      </c>
      <c r="C36" s="19">
        <f>C25-C20</f>
        <v>32465</v>
      </c>
    </row>
    <row r="37" spans="1:3" x14ac:dyDescent="0.2">
      <c r="A37" t="s">
        <v>48</v>
      </c>
      <c r="B37" s="19">
        <f>B30-B25</f>
        <v>169455</v>
      </c>
      <c r="C37" s="19">
        <f>C30-C25</f>
        <v>131472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Commute time</vt:lpstr>
      <vt:lpstr>Households</vt:lpstr>
      <vt:lpstr>Housing Cost Burden</vt:lpstr>
      <vt:lpstr>employment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2018-06-29T16:24:33Z</dcterms:modified>
</cp:coreProperties>
</file>