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hq2-housing/data/"/>
    </mc:Choice>
  </mc:AlternateContent>
  <bookViews>
    <workbookView xWindow="720" yWindow="460" windowWidth="21600" windowHeight="9520"/>
  </bookViews>
  <sheets>
    <sheet name="permits-county-breakdown" sheetId="1" r:id="rId1"/>
    <sheet name="permits-innerregion-annual" sheetId="4" r:id="rId2"/>
    <sheet name="sale-prices-county-monthly" sheetId="2" r:id="rId3"/>
    <sheet name="rent-over-time" sheetId="3" r:id="rId4"/>
    <sheet name="income-to-housing" sheetId="5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H22" i="5"/>
  <c r="I22" i="5"/>
  <c r="H23" i="5"/>
  <c r="I23" i="5"/>
  <c r="H24" i="5"/>
  <c r="I24" i="5"/>
  <c r="H25" i="5"/>
  <c r="I25" i="5"/>
  <c r="H26" i="5"/>
  <c r="I26" i="5"/>
  <c r="G23" i="5"/>
  <c r="G24" i="5"/>
  <c r="G25" i="5"/>
  <c r="G26" i="5"/>
  <c r="G22" i="5"/>
  <c r="C18" i="5"/>
  <c r="C16" i="5"/>
  <c r="C15" i="5"/>
  <c r="C14" i="5"/>
  <c r="C13" i="5"/>
  <c r="F13" i="5"/>
  <c r="F15" i="5"/>
  <c r="F16" i="5"/>
  <c r="F18" i="5"/>
  <c r="H3" i="5"/>
  <c r="H4" i="5"/>
  <c r="H5" i="5"/>
  <c r="H6" i="5"/>
  <c r="H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19" i="4"/>
  <c r="W1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AC4" i="3"/>
  <c r="AD4" i="3"/>
  <c r="Y4" i="3"/>
  <c r="Z4" i="3"/>
  <c r="AA4" i="3"/>
  <c r="AB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</calcChain>
</file>

<file path=xl/sharedStrings.xml><?xml version="1.0" encoding="utf-8"?>
<sst xmlns="http://schemas.openxmlformats.org/spreadsheetml/2006/main" count="262" uniqueCount="69">
  <si>
    <t>year</t>
  </si>
  <si>
    <t>county_name</t>
  </si>
  <si>
    <t>totalunits</t>
  </si>
  <si>
    <t>Alexandria</t>
  </si>
  <si>
    <t>Arlington County</t>
  </si>
  <si>
    <t>Fairfax</t>
  </si>
  <si>
    <t>Fairfax County</t>
  </si>
  <si>
    <t>Loudoun County</t>
  </si>
  <si>
    <t>Montgomery County</t>
  </si>
  <si>
    <t>Prince George's County</t>
  </si>
  <si>
    <t>Washington  DC</t>
  </si>
  <si>
    <t>Single-family units</t>
  </si>
  <si>
    <t>Multi-family units</t>
  </si>
  <si>
    <t>County</t>
  </si>
  <si>
    <t>MSA</t>
  </si>
  <si>
    <t>National</t>
  </si>
  <si>
    <t>datex</t>
  </si>
  <si>
    <t>Alexandria City</t>
  </si>
  <si>
    <t>Arlington</t>
  </si>
  <si>
    <t>District of Columbia</t>
  </si>
  <si>
    <t>Fairfax City</t>
  </si>
  <si>
    <t>Loudoun</t>
  </si>
  <si>
    <t>Montgomery</t>
  </si>
  <si>
    <t>Prince Georges</t>
  </si>
  <si>
    <t>Seattle-Bellevue-Everett WA Metropolitan Division</t>
  </si>
  <si>
    <t>Tacoma-Lakewood WA Metropolitan Division</t>
  </si>
  <si>
    <t>Washington-Arlington-Alexandria DC-VA-MD-WV Metropolitan Division</t>
  </si>
  <si>
    <t>United States</t>
  </si>
  <si>
    <t>Change year-over-year</t>
  </si>
  <si>
    <t>Washington, DC</t>
  </si>
  <si>
    <t>Single-family</t>
  </si>
  <si>
    <t>Multi-family</t>
  </si>
  <si>
    <t>PRIM_STATE</t>
  </si>
  <si>
    <t>AREA</t>
  </si>
  <si>
    <t>AREA_NAME</t>
  </si>
  <si>
    <t>OCC_CODE</t>
  </si>
  <si>
    <t>OCC_TITLE</t>
  </si>
  <si>
    <t>H_MEAN</t>
  </si>
  <si>
    <t>A_MEAN</t>
  </si>
  <si>
    <t>DC</t>
  </si>
  <si>
    <t>47900</t>
  </si>
  <si>
    <t>Washington-Arlington-Alexandria, DC-VA-MD-WV</t>
  </si>
  <si>
    <t>11-3021</t>
  </si>
  <si>
    <t>Computer and Information Systems Managers</t>
  </si>
  <si>
    <t>15-1132</t>
  </si>
  <si>
    <t>Software Developers, Applications</t>
  </si>
  <si>
    <t>13-1071</t>
  </si>
  <si>
    <t>Human Resources Specialists</t>
  </si>
  <si>
    <t>43-4161</t>
  </si>
  <si>
    <t>Human Resources Assistants, Except Payroll and Timekeeping</t>
  </si>
  <si>
    <t>37-2011</t>
  </si>
  <si>
    <t>Janitors and Cleaners, Except Maids and Housekeeping Cleaners</t>
  </si>
  <si>
    <t>Monthly wage</t>
  </si>
  <si>
    <t>Housing value</t>
  </si>
  <si>
    <t>Down payment</t>
  </si>
  <si>
    <t>Loan amount</t>
  </si>
  <si>
    <t>Annual rate</t>
  </si>
  <si>
    <t>Monthly rate</t>
  </si>
  <si>
    <t>Payment</t>
  </si>
  <si>
    <t>Total payment</t>
  </si>
  <si>
    <t>Freddie Mac PMMS</t>
  </si>
  <si>
    <t>Calculate payment based on housing value- most recent MSA median sales price</t>
  </si>
  <si>
    <t>Median rent</t>
  </si>
  <si>
    <t>Monthly cost</t>
  </si>
  <si>
    <t>Share of Income</t>
  </si>
  <si>
    <t>Mortgage with 3.5% down on median priced home</t>
  </si>
  <si>
    <t>Mortgage with 20% down on median priced home</t>
  </si>
  <si>
    <t>NOT ADJUSTED</t>
  </si>
  <si>
    <t>Prince George's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</si>
</sst>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0" borderId="0" xfId="0" applyAlignment="1"/>
    <xf numFmtId="10" fontId="0" fillId="0" borderId="0" xfId="1" applyNumberFormat="1" applyFont="1" applyAlignment="1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10" fontId="0" fillId="0" borderId="0" xfId="0" applyNumberFormat="1"/>
    <xf numFmtId="1" fontId="0" fillId="2" borderId="0" xfId="0" applyNumberFormat="1" applyFill="1" applyAlignment="1">
      <alignment horizontal="left"/>
    </xf>
    <xf numFmtId="164" fontId="0" fillId="3" borderId="0" xfId="0" applyNumberFormat="1" applyFill="1"/>
    <xf numFmtId="0" fontId="0" fillId="3" borderId="0" xfId="0" applyFill="1"/>
    <xf numFmtId="165" fontId="0" fillId="0" borderId="0" xfId="0" applyNumberFormat="1"/>
    <xf numFmtId="0" fontId="2" fillId="4" borderId="0" xfId="3"/>
    <xf numFmtId="0" fontId="2" fillId="4" borderId="0" xfId="3" applyAlignment="1">
      <alignment wrapText="1"/>
    </xf>
    <xf numFmtId="164" fontId="2" fillId="4" borderId="0" xfId="3" applyNumberFormat="1"/>
    <xf numFmtId="0" fontId="2" fillId="4" borderId="0" xfId="3" applyAlignment="1">
      <alignment horizontal="center" vertical="center"/>
    </xf>
    <xf numFmtId="164" fontId="0" fillId="0" borderId="0" xfId="2" applyNumberFormat="1" applyFont="1"/>
    <xf numFmtId="164" fontId="0" fillId="0" borderId="0" xfId="2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4" borderId="0" xfId="3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1" applyNumberFormat="1" applyFont="1"/>
  </cellXfs>
  <cellStyles count="6">
    <cellStyle name="Bad" xfId="3" builtinId="27"/>
    <cellStyle name="Currency" xfId="2" builtinId="4"/>
    <cellStyle name="Followed Hyperlink" xfId="5" builtinId="9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Annual building permits,</a:t>
            </a:r>
            <a:r>
              <a:rPr lang="en-US" sz="1200" baseline="0">
                <a:solidFill>
                  <a:sysClr val="windowText" lastClr="000000"/>
                </a:solidFill>
              </a:rPr>
              <a:t> 2000-2017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00333854703797"/>
          <c:y val="0.00846561128712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8183562598458"/>
          <c:y val="0.125819981109022"/>
          <c:w val="0.903991884288007"/>
          <c:h val="0.634208601994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'permits-county-breakdown'!$E$2</c:f>
              <c:strCache>
                <c:ptCount val="1"/>
                <c:pt idx="0">
                  <c:v>Single-family units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'permits-county-breakdown'!$C$3:$C$10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'permits-county-breakdown'!$E$3:$E$10</c:f>
              <c:numCache>
                <c:formatCode>General</c:formatCode>
                <c:ptCount val="8"/>
                <c:pt idx="0">
                  <c:v>386.0</c:v>
                </c:pt>
                <c:pt idx="1">
                  <c:v>81.0</c:v>
                </c:pt>
                <c:pt idx="2">
                  <c:v>166.0</c:v>
                </c:pt>
                <c:pt idx="3">
                  <c:v>3818.0</c:v>
                </c:pt>
                <c:pt idx="4">
                  <c:v>5131.0</c:v>
                </c:pt>
                <c:pt idx="5">
                  <c:v>3036.0</c:v>
                </c:pt>
                <c:pt idx="6">
                  <c:v>3179.0</c:v>
                </c:pt>
                <c:pt idx="7">
                  <c:v>202.0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AB-4DD4-BFFC-D73156753FFE}"/>
            </c:ext>
          </c:extLst>
        </c:ser>
        <c:ser>
          <c:idx val="1"/>
          <c:order val="1"/>
          <c:tx>
            <c:strRef>
              <c:f>'permits-county-breakdown'!$F$2</c:f>
              <c:strCache>
                <c:ptCount val="1"/>
                <c:pt idx="0">
                  <c:v>Multi-family units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'permits-county-breakdown'!$C$3:$C$10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'permits-county-breakdown'!$F$3:$F$10</c:f>
              <c:numCache>
                <c:formatCode>General</c:formatCode>
                <c:ptCount val="8"/>
                <c:pt idx="0">
                  <c:v>714.0</c:v>
                </c:pt>
                <c:pt idx="1">
                  <c:v>730.0</c:v>
                </c:pt>
                <c:pt idx="2">
                  <c:v>0.0</c:v>
                </c:pt>
                <c:pt idx="3">
                  <c:v>1998.0</c:v>
                </c:pt>
                <c:pt idx="4">
                  <c:v>1169.0</c:v>
                </c:pt>
                <c:pt idx="5">
                  <c:v>1914.0</c:v>
                </c:pt>
                <c:pt idx="6">
                  <c:v>277.0</c:v>
                </c:pt>
                <c:pt idx="7">
                  <c:v>604.0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AB-4DD4-BFFC-D7315675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11749136"/>
        <c:axId val="-1970210864"/>
      </c:barChart>
      <c:catAx>
        <c:axId val="-20117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70210864"/>
        <c:crosses val="autoZero"/>
        <c:auto val="1"/>
        <c:lblAlgn val="ctr"/>
        <c:lblOffset val="100"/>
        <c:noMultiLvlLbl val="0"/>
      </c:catAx>
      <c:valAx>
        <c:axId val="-1970210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117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125355360359"/>
          <c:y val="0.0859042905984387"/>
          <c:w val="0.455734280540309"/>
          <c:h val="0.069213171979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0.0703703703703704"/>
          <c:w val="0.975555555555555"/>
          <c:h val="0.870370370370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'permits-county-breakdown'!$E$2</c:f>
              <c:strCache>
                <c:ptCount val="1"/>
                <c:pt idx="0">
                  <c:v>Single-family units</c:v>
                </c:pt>
              </c:strCache>
            </c:strRef>
          </c:tx>
          <c:spPr>
            <a:solidFill>
              <a:srgbClr val="1696D2"/>
            </a:solidFill>
            <a:ln w="25400">
              <a:noFill/>
            </a:ln>
            <a:effectLst/>
            <a:extLst>
              <a:ext uri="{91240B29-F687-4F45-9708-019B960494DF}">
                <a14:hiddenLine xmlns:a14="http://schemas.microsoft.com/office/drawing/2010/main" w="25400">
                  <a:solidFill>
                    <a:srgbClr val="1696D2"/>
                  </a:solidFill>
                </a14:hiddenLine>
              </a:ext>
            </a:extLst>
          </c:spPr>
          <c:invertIfNegative val="0"/>
          <c:cat>
            <c:strRef>
              <c:f>'permits-county-breakdown'!$C$51:$C$58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'permits-county-breakdown'!$E$51:$E$58</c:f>
              <c:numCache>
                <c:formatCode>General</c:formatCode>
                <c:ptCount val="8"/>
                <c:pt idx="0">
                  <c:v>137.0</c:v>
                </c:pt>
                <c:pt idx="1">
                  <c:v>203.0</c:v>
                </c:pt>
                <c:pt idx="2">
                  <c:v>27.0</c:v>
                </c:pt>
                <c:pt idx="3">
                  <c:v>1423.0</c:v>
                </c:pt>
                <c:pt idx="4">
                  <c:v>2937.0</c:v>
                </c:pt>
                <c:pt idx="5">
                  <c:v>1257.0</c:v>
                </c:pt>
                <c:pt idx="6">
                  <c:v>2918.0</c:v>
                </c:pt>
                <c:pt idx="7">
                  <c:v>146.0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A7-4EBF-82D2-9E8F2601D8DF}"/>
            </c:ext>
          </c:extLst>
        </c:ser>
        <c:ser>
          <c:idx val="1"/>
          <c:order val="1"/>
          <c:tx>
            <c:strRef>
              <c:f>'permits-county-breakdown'!$F$2</c:f>
              <c:strCache>
                <c:ptCount val="1"/>
                <c:pt idx="0">
                  <c:v>Multi-family units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'permits-county-breakdown'!$C$51:$C$58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'permits-county-breakdown'!$F$51:$F$58</c:f>
              <c:numCache>
                <c:formatCode>General</c:formatCode>
                <c:ptCount val="8"/>
                <c:pt idx="0">
                  <c:v>913.0</c:v>
                </c:pt>
                <c:pt idx="1">
                  <c:v>2757.0</c:v>
                </c:pt>
                <c:pt idx="2">
                  <c:v>0.0</c:v>
                </c:pt>
                <c:pt idx="3">
                  <c:v>666.0</c:v>
                </c:pt>
                <c:pt idx="4">
                  <c:v>347.0</c:v>
                </c:pt>
                <c:pt idx="5">
                  <c:v>1774.0</c:v>
                </c:pt>
                <c:pt idx="6">
                  <c:v>115.0</c:v>
                </c:pt>
                <c:pt idx="7">
                  <c:v>1959.0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A7-4EBF-82D2-9E8F2601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982048096"/>
        <c:axId val="-2011728000"/>
      </c:barChart>
      <c:catAx>
        <c:axId val="-19820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11728000"/>
        <c:crosses val="autoZero"/>
        <c:auto val="1"/>
        <c:lblAlgn val="ctr"/>
        <c:lblOffset val="100"/>
        <c:noMultiLvlLbl val="0"/>
      </c:catAx>
      <c:valAx>
        <c:axId val="-2011728000"/>
        <c:scaling>
          <c:orientation val="minMax"/>
          <c:max val="7000.0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820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8504788182"/>
          <c:y val="0.0224121557454891"/>
          <c:w val="0.455734280540309"/>
          <c:h val="0.069213171979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0.0703703703703704"/>
          <c:w val="0.975555555555555"/>
          <c:h val="0.870370370370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'permits-county-breakdown'!$E$2</c:f>
              <c:strCache>
                <c:ptCount val="1"/>
                <c:pt idx="0">
                  <c:v>Single-family units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'permits-county-breakdown'!$C$139:$C$146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'permits-county-breakdown'!$E$139:$E$146</c:f>
              <c:numCache>
                <c:formatCode>General</c:formatCode>
                <c:ptCount val="8"/>
                <c:pt idx="0">
                  <c:v>149.0</c:v>
                </c:pt>
                <c:pt idx="1">
                  <c:v>184.0</c:v>
                </c:pt>
                <c:pt idx="2">
                  <c:v>34.0</c:v>
                </c:pt>
                <c:pt idx="3">
                  <c:v>1034.0</c:v>
                </c:pt>
                <c:pt idx="4">
                  <c:v>2596.0</c:v>
                </c:pt>
                <c:pt idx="5">
                  <c:v>1102.0</c:v>
                </c:pt>
                <c:pt idx="6">
                  <c:v>1714.0</c:v>
                </c:pt>
                <c:pt idx="7">
                  <c:v>414.0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9F-452D-855C-9BBA21947174}"/>
            </c:ext>
          </c:extLst>
        </c:ser>
        <c:ser>
          <c:idx val="1"/>
          <c:order val="1"/>
          <c:tx>
            <c:strRef>
              <c:f>'permits-county-breakdown'!$F$2</c:f>
              <c:strCache>
                <c:ptCount val="1"/>
                <c:pt idx="0">
                  <c:v>Multi-family units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'permits-county-breakdown'!$C$139:$C$146</c:f>
              <c:strCache>
                <c:ptCount val="8"/>
                <c:pt idx="0">
                  <c:v>Alexandria</c:v>
                </c:pt>
                <c:pt idx="1">
                  <c:v>Arlington County</c:v>
                </c:pt>
                <c:pt idx="2">
                  <c:v>Fairfax</c:v>
                </c:pt>
                <c:pt idx="3">
                  <c:v>Fairfax County</c:v>
                </c:pt>
                <c:pt idx="4">
                  <c:v>Loudoun County</c:v>
                </c:pt>
                <c:pt idx="5">
                  <c:v>Montgomery County</c:v>
                </c:pt>
                <c:pt idx="6">
                  <c:v>Prince George's County</c:v>
                </c:pt>
                <c:pt idx="7">
                  <c:v>Washington  DC</c:v>
                </c:pt>
              </c:strCache>
            </c:strRef>
          </c:cat>
          <c:val>
            <c:numRef>
              <c:f>'permits-county-breakdown'!$F$139:$F$146</c:f>
              <c:numCache>
                <c:formatCode>General</c:formatCode>
                <c:ptCount val="8"/>
                <c:pt idx="0">
                  <c:v>0.0</c:v>
                </c:pt>
                <c:pt idx="1">
                  <c:v>2700.0</c:v>
                </c:pt>
                <c:pt idx="2">
                  <c:v>30.0</c:v>
                </c:pt>
                <c:pt idx="3">
                  <c:v>930.0</c:v>
                </c:pt>
                <c:pt idx="4">
                  <c:v>1168.0</c:v>
                </c:pt>
                <c:pt idx="5">
                  <c:v>535.0</c:v>
                </c:pt>
                <c:pt idx="6">
                  <c:v>904.0</c:v>
                </c:pt>
                <c:pt idx="7">
                  <c:v>5623.0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9F-452D-855C-9BBA2194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982461008"/>
        <c:axId val="-1972334560"/>
      </c:barChart>
      <c:catAx>
        <c:axId val="-19824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72334560"/>
        <c:crosses val="autoZero"/>
        <c:auto val="1"/>
        <c:lblAlgn val="ctr"/>
        <c:lblOffset val="100"/>
        <c:noMultiLvlLbl val="0"/>
      </c:catAx>
      <c:valAx>
        <c:axId val="-19723345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824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8504788182"/>
          <c:y val="0.0224121557454891"/>
          <c:w val="0.455734280540309"/>
          <c:h val="0.069213171979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</a:rPr>
              <a:t>Annual Building Permits,</a:t>
            </a:r>
            <a:r>
              <a:rPr lang="en-US" baseline="0">
                <a:solidFill>
                  <a:sysClr val="windowText" lastClr="000000"/>
                </a:solidFill>
              </a:rPr>
              <a:t> 2000-2017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770626387589768"/>
          <c:y val="0.017730486552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930416361412"/>
          <c:y val="0.102639971720572"/>
          <c:w val="0.898682283896889"/>
          <c:h val="0.732446592989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'permits-innerregion-annual'!$C$2</c:f>
              <c:strCache>
                <c:ptCount val="1"/>
                <c:pt idx="0">
                  <c:v>Single-family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numRef>
              <c:f>'permits-innerregion-annual'!$B$3:$B$20</c:f>
              <c:numCache>
                <c:formatCode>General</c:formatCode>
                <c:ptCount val="1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</c:numCache>
            </c:numRef>
          </c:cat>
          <c:val>
            <c:numRef>
              <c:f>'permits-innerregion-annual'!$C$3:$C$20</c:f>
              <c:numCache>
                <c:formatCode>General</c:formatCode>
                <c:ptCount val="18"/>
                <c:pt idx="0">
                  <c:v>16000.0</c:v>
                </c:pt>
                <c:pt idx="1">
                  <c:v>14082.0</c:v>
                </c:pt>
                <c:pt idx="2">
                  <c:v>13894.0</c:v>
                </c:pt>
                <c:pt idx="3">
                  <c:v>14185.0</c:v>
                </c:pt>
                <c:pt idx="4">
                  <c:v>13523.0</c:v>
                </c:pt>
                <c:pt idx="5">
                  <c:v>12682.0</c:v>
                </c:pt>
                <c:pt idx="6">
                  <c:v>9067.0</c:v>
                </c:pt>
                <c:pt idx="7">
                  <c:v>7524.0</c:v>
                </c:pt>
                <c:pt idx="8">
                  <c:v>5140.0</c:v>
                </c:pt>
                <c:pt idx="9">
                  <c:v>4542.0</c:v>
                </c:pt>
                <c:pt idx="10">
                  <c:v>5052.0</c:v>
                </c:pt>
                <c:pt idx="11">
                  <c:v>6005.0</c:v>
                </c:pt>
                <c:pt idx="12">
                  <c:v>6671.0</c:v>
                </c:pt>
                <c:pt idx="13">
                  <c:v>8079.0</c:v>
                </c:pt>
                <c:pt idx="14">
                  <c:v>7416.0</c:v>
                </c:pt>
                <c:pt idx="15">
                  <c:v>7153.0</c:v>
                </c:pt>
                <c:pt idx="16">
                  <c:v>7482.0</c:v>
                </c:pt>
                <c:pt idx="17">
                  <c:v>7249.0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40-41F9-A296-28ABD1F9027C}"/>
            </c:ext>
          </c:extLst>
        </c:ser>
        <c:ser>
          <c:idx val="1"/>
          <c:order val="1"/>
          <c:tx>
            <c:strRef>
              <c:f>'permits-innerregion-annual'!$D$2</c:f>
              <c:strCache>
                <c:ptCount val="1"/>
                <c:pt idx="0">
                  <c:v>Multi-family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'permits-innerregion-annual'!$B$3:$B$20</c:f>
              <c:numCache>
                <c:formatCode>General</c:formatCode>
                <c:ptCount val="18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</c:numCache>
            </c:numRef>
          </c:cat>
          <c:val>
            <c:numRef>
              <c:f>'permits-innerregion-annual'!$D$3:$D$20</c:f>
              <c:numCache>
                <c:formatCode>General</c:formatCode>
                <c:ptCount val="18"/>
                <c:pt idx="0">
                  <c:v>7406.0</c:v>
                </c:pt>
                <c:pt idx="1">
                  <c:v>8428.0</c:v>
                </c:pt>
                <c:pt idx="2">
                  <c:v>8650.0</c:v>
                </c:pt>
                <c:pt idx="3">
                  <c:v>5496.0</c:v>
                </c:pt>
                <c:pt idx="4">
                  <c:v>9803.0</c:v>
                </c:pt>
                <c:pt idx="5">
                  <c:v>9090.0</c:v>
                </c:pt>
                <c:pt idx="6">
                  <c:v>8531.0</c:v>
                </c:pt>
                <c:pt idx="7">
                  <c:v>6943.0</c:v>
                </c:pt>
                <c:pt idx="8">
                  <c:v>3688.0</c:v>
                </c:pt>
                <c:pt idx="9">
                  <c:v>2504.0</c:v>
                </c:pt>
                <c:pt idx="10">
                  <c:v>2619.0</c:v>
                </c:pt>
                <c:pt idx="11">
                  <c:v>8967.0</c:v>
                </c:pt>
                <c:pt idx="12">
                  <c:v>9989.0</c:v>
                </c:pt>
                <c:pt idx="13">
                  <c:v>8638.0</c:v>
                </c:pt>
                <c:pt idx="14">
                  <c:v>11718.0</c:v>
                </c:pt>
                <c:pt idx="15">
                  <c:v>8883.0</c:v>
                </c:pt>
                <c:pt idx="16">
                  <c:v>10233.0</c:v>
                </c:pt>
                <c:pt idx="17">
                  <c:v>11890.0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40-41F9-A296-28ABD1F9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-2011464784"/>
        <c:axId val="-1971413920"/>
      </c:barChart>
      <c:catAx>
        <c:axId val="-20114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71413920"/>
        <c:crosses val="autoZero"/>
        <c:auto val="1"/>
        <c:lblAlgn val="ctr"/>
        <c:lblOffset val="100"/>
        <c:noMultiLvlLbl val="0"/>
      </c:catAx>
      <c:valAx>
        <c:axId val="-1971413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114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918993464897"/>
          <c:y val="0.0963751067319446"/>
          <c:w val="0.314063217170861"/>
          <c:h val="0.0589462062032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  <a:latin typeface="Lato" panose="020F0502020204030203" pitchFamily="34" charset="0"/>
              </a:rPr>
              <a:t>Median sales</a:t>
            </a:r>
            <a:r>
              <a:rPr lang="en-US" baseline="0">
                <a:solidFill>
                  <a:sysClr val="windowText" lastClr="000000"/>
                </a:solidFill>
                <a:latin typeface="Lato" panose="020F0502020204030203" pitchFamily="34" charset="0"/>
              </a:rPr>
              <a:t> prices of inner region counties</a:t>
            </a:r>
            <a:endParaRPr lang="en-US">
              <a:solidFill>
                <a:sysClr val="windowText" lastClr="000000"/>
              </a:solidFill>
              <a:latin typeface="Lato" panose="020F0502020204030203" pitchFamily="34" charset="0"/>
            </a:endParaRPr>
          </a:p>
        </c:rich>
      </c:tx>
      <c:layout>
        <c:manualLayout>
          <c:xMode val="edge"/>
          <c:yMode val="edge"/>
          <c:x val="0.0157986813060278"/>
          <c:y val="0.0032762382181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0188615604"/>
          <c:y val="0.133899585757003"/>
          <c:w val="0.880195441548471"/>
          <c:h val="0.638320068868075"/>
        </c:manualLayout>
      </c:layout>
      <c:lineChart>
        <c:grouping val="standard"/>
        <c:varyColors val="0"/>
        <c:ser>
          <c:idx val="1"/>
          <c:order val="0"/>
          <c:tx>
            <c:strRef>
              <c:f>'sale-prices-county-monthly'!$D$3</c:f>
              <c:strCache>
                <c:ptCount val="1"/>
                <c:pt idx="0">
                  <c:v>Arlington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'sale-prices-county-monthly'!$D$15:$D$222</c:f>
              <c:numCache>
                <c:formatCode>"$"#,##0</c:formatCode>
                <c:ptCount val="208"/>
                <c:pt idx="0">
                  <c:v>275601.55606</c:v>
                </c:pt>
                <c:pt idx="1">
                  <c:v>272950.1314</c:v>
                </c:pt>
                <c:pt idx="2">
                  <c:v>275520.09724</c:v>
                </c:pt>
                <c:pt idx="3">
                  <c:v>278344.23538</c:v>
                </c:pt>
                <c:pt idx="4">
                  <c:v>284896.23592</c:v>
                </c:pt>
                <c:pt idx="5">
                  <c:v>286308.30506</c:v>
                </c:pt>
                <c:pt idx="6">
                  <c:v>288567.61565</c:v>
                </c:pt>
                <c:pt idx="7">
                  <c:v>289584.3054</c:v>
                </c:pt>
                <c:pt idx="8">
                  <c:v>291604.69377</c:v>
                </c:pt>
                <c:pt idx="9">
                  <c:v>295888.91144</c:v>
                </c:pt>
                <c:pt idx="10">
                  <c:v>299277.87726</c:v>
                </c:pt>
                <c:pt idx="11">
                  <c:v>305948.49161</c:v>
                </c:pt>
                <c:pt idx="12">
                  <c:v>311031.94034</c:v>
                </c:pt>
                <c:pt idx="13">
                  <c:v>311578.2934</c:v>
                </c:pt>
                <c:pt idx="14">
                  <c:v>316825.41974</c:v>
                </c:pt>
                <c:pt idx="15">
                  <c:v>323671.93769</c:v>
                </c:pt>
                <c:pt idx="16">
                  <c:v>330799.05045</c:v>
                </c:pt>
                <c:pt idx="17">
                  <c:v>337589.44936</c:v>
                </c:pt>
                <c:pt idx="18">
                  <c:v>344632.38375</c:v>
                </c:pt>
                <c:pt idx="19">
                  <c:v>352216.86645</c:v>
                </c:pt>
                <c:pt idx="20">
                  <c:v>361195.90617</c:v>
                </c:pt>
                <c:pt idx="21">
                  <c:v>365797.66412</c:v>
                </c:pt>
                <c:pt idx="22">
                  <c:v>372756.42002</c:v>
                </c:pt>
                <c:pt idx="23">
                  <c:v>374153.78309</c:v>
                </c:pt>
                <c:pt idx="24">
                  <c:v>380326.87291</c:v>
                </c:pt>
                <c:pt idx="25">
                  <c:v>377347.04724</c:v>
                </c:pt>
                <c:pt idx="26">
                  <c:v>379488.05455</c:v>
                </c:pt>
                <c:pt idx="27">
                  <c:v>383770.06915</c:v>
                </c:pt>
                <c:pt idx="28">
                  <c:v>387735.599</c:v>
                </c:pt>
                <c:pt idx="29">
                  <c:v>391523.535</c:v>
                </c:pt>
                <c:pt idx="30">
                  <c:v>394515.45541</c:v>
                </c:pt>
                <c:pt idx="31">
                  <c:v>400809.468</c:v>
                </c:pt>
                <c:pt idx="32">
                  <c:v>405473.57006</c:v>
                </c:pt>
                <c:pt idx="33">
                  <c:v>410853.53708</c:v>
                </c:pt>
                <c:pt idx="34">
                  <c:v>414366.98501</c:v>
                </c:pt>
                <c:pt idx="35">
                  <c:v>421338.98306</c:v>
                </c:pt>
                <c:pt idx="36">
                  <c:v>425955.87321</c:v>
                </c:pt>
                <c:pt idx="37">
                  <c:v>416607.86235</c:v>
                </c:pt>
                <c:pt idx="38">
                  <c:v>421920.04225</c:v>
                </c:pt>
                <c:pt idx="39">
                  <c:v>428014.32139</c:v>
                </c:pt>
                <c:pt idx="40">
                  <c:v>433294.15902</c:v>
                </c:pt>
                <c:pt idx="41">
                  <c:v>439698.49789</c:v>
                </c:pt>
                <c:pt idx="42">
                  <c:v>448251.87216</c:v>
                </c:pt>
                <c:pt idx="43">
                  <c:v>452912.39195</c:v>
                </c:pt>
                <c:pt idx="44">
                  <c:v>460772.94291</c:v>
                </c:pt>
                <c:pt idx="45">
                  <c:v>470930.07473</c:v>
                </c:pt>
                <c:pt idx="46">
                  <c:v>480868.0265</c:v>
                </c:pt>
                <c:pt idx="47">
                  <c:v>490450.47857</c:v>
                </c:pt>
                <c:pt idx="48">
                  <c:v>491300.47013</c:v>
                </c:pt>
                <c:pt idx="49">
                  <c:v>484473.73076</c:v>
                </c:pt>
                <c:pt idx="50">
                  <c:v>496630.51231</c:v>
                </c:pt>
                <c:pt idx="51">
                  <c:v>505077.37149</c:v>
                </c:pt>
                <c:pt idx="52">
                  <c:v>517953.68131</c:v>
                </c:pt>
                <c:pt idx="53">
                  <c:v>528259.87965</c:v>
                </c:pt>
                <c:pt idx="54">
                  <c:v>531133.872</c:v>
                </c:pt>
                <c:pt idx="55">
                  <c:v>536954.99416</c:v>
                </c:pt>
                <c:pt idx="56">
                  <c:v>540379.9895500001</c:v>
                </c:pt>
                <c:pt idx="57">
                  <c:v>543470.3039</c:v>
                </c:pt>
                <c:pt idx="58">
                  <c:v>551098.22977</c:v>
                </c:pt>
                <c:pt idx="59">
                  <c:v>556390.39309</c:v>
                </c:pt>
                <c:pt idx="60">
                  <c:v>563080.92366</c:v>
                </c:pt>
                <c:pt idx="61">
                  <c:v>550058.2068</c:v>
                </c:pt>
                <c:pt idx="62">
                  <c:v>549188.5028</c:v>
                </c:pt>
                <c:pt idx="63">
                  <c:v>545492.31082</c:v>
                </c:pt>
                <c:pt idx="64">
                  <c:v>540978.21143</c:v>
                </c:pt>
                <c:pt idx="65">
                  <c:v>537986.2938700001</c:v>
                </c:pt>
                <c:pt idx="66">
                  <c:v>541332.84603</c:v>
                </c:pt>
                <c:pt idx="67">
                  <c:v>540803.39158</c:v>
                </c:pt>
                <c:pt idx="68">
                  <c:v>539479.85506</c:v>
                </c:pt>
                <c:pt idx="69">
                  <c:v>538591.3705</c:v>
                </c:pt>
                <c:pt idx="70">
                  <c:v>536615.40614</c:v>
                </c:pt>
                <c:pt idx="71">
                  <c:v>536265.76643</c:v>
                </c:pt>
                <c:pt idx="72">
                  <c:v>537069.9379</c:v>
                </c:pt>
                <c:pt idx="73">
                  <c:v>517800.45444</c:v>
                </c:pt>
                <c:pt idx="74">
                  <c:v>519697.21132</c:v>
                </c:pt>
                <c:pt idx="75">
                  <c:v>521159.55475</c:v>
                </c:pt>
                <c:pt idx="76">
                  <c:v>520739.13102</c:v>
                </c:pt>
                <c:pt idx="77">
                  <c:v>520641.64149</c:v>
                </c:pt>
                <c:pt idx="78">
                  <c:v>518119.09907</c:v>
                </c:pt>
                <c:pt idx="79">
                  <c:v>523619.26519</c:v>
                </c:pt>
                <c:pt idx="80">
                  <c:v>526056.5042</c:v>
                </c:pt>
                <c:pt idx="81">
                  <c:v>525886.28743</c:v>
                </c:pt>
                <c:pt idx="82">
                  <c:v>521331.57512</c:v>
                </c:pt>
                <c:pt idx="83">
                  <c:v>520351.80502</c:v>
                </c:pt>
                <c:pt idx="84">
                  <c:v>525421.26221</c:v>
                </c:pt>
                <c:pt idx="85">
                  <c:v>504153.23114</c:v>
                </c:pt>
                <c:pt idx="86">
                  <c:v>504196.24581</c:v>
                </c:pt>
                <c:pt idx="87">
                  <c:v>503263.17345</c:v>
                </c:pt>
                <c:pt idx="88">
                  <c:v>505315.93255</c:v>
                </c:pt>
                <c:pt idx="89">
                  <c:v>503076.55907</c:v>
                </c:pt>
                <c:pt idx="90">
                  <c:v>503955.51316</c:v>
                </c:pt>
                <c:pt idx="91">
                  <c:v>501425.20767</c:v>
                </c:pt>
                <c:pt idx="92">
                  <c:v>503753.22306</c:v>
                </c:pt>
                <c:pt idx="93">
                  <c:v>506378.88846</c:v>
                </c:pt>
                <c:pt idx="94">
                  <c:v>512023.97582</c:v>
                </c:pt>
                <c:pt idx="95">
                  <c:v>512028.64111</c:v>
                </c:pt>
                <c:pt idx="96">
                  <c:v>508016.43032</c:v>
                </c:pt>
                <c:pt idx="97">
                  <c:v>513511.80013</c:v>
                </c:pt>
                <c:pt idx="98">
                  <c:v>507343.87558</c:v>
                </c:pt>
                <c:pt idx="99">
                  <c:v>507146.89354</c:v>
                </c:pt>
                <c:pt idx="100">
                  <c:v>502667.88513</c:v>
                </c:pt>
                <c:pt idx="101">
                  <c:v>503657.98171</c:v>
                </c:pt>
                <c:pt idx="102">
                  <c:v>503663.168</c:v>
                </c:pt>
                <c:pt idx="103">
                  <c:v>502814.51379</c:v>
                </c:pt>
                <c:pt idx="104">
                  <c:v>501404.80477</c:v>
                </c:pt>
                <c:pt idx="105">
                  <c:v>499929.08947</c:v>
                </c:pt>
                <c:pt idx="106">
                  <c:v>496157.29289</c:v>
                </c:pt>
                <c:pt idx="107">
                  <c:v>495214.34381</c:v>
                </c:pt>
                <c:pt idx="108">
                  <c:v>504219.50791</c:v>
                </c:pt>
                <c:pt idx="109">
                  <c:v>492917.61319</c:v>
                </c:pt>
                <c:pt idx="110">
                  <c:v>495719.97229</c:v>
                </c:pt>
                <c:pt idx="111">
                  <c:v>497648.45487</c:v>
                </c:pt>
                <c:pt idx="112">
                  <c:v>499945.47055</c:v>
                </c:pt>
                <c:pt idx="113">
                  <c:v>504034.15849</c:v>
                </c:pt>
                <c:pt idx="114">
                  <c:v>510465.80257</c:v>
                </c:pt>
                <c:pt idx="115">
                  <c:v>517264.96901</c:v>
                </c:pt>
                <c:pt idx="116">
                  <c:v>517035.26748</c:v>
                </c:pt>
                <c:pt idx="117">
                  <c:v>519629.33327</c:v>
                </c:pt>
                <c:pt idx="118">
                  <c:v>526979.78359</c:v>
                </c:pt>
                <c:pt idx="119">
                  <c:v>532125.09872</c:v>
                </c:pt>
                <c:pt idx="120">
                  <c:v>535340.92076</c:v>
                </c:pt>
                <c:pt idx="121">
                  <c:v>516681.46263</c:v>
                </c:pt>
                <c:pt idx="122">
                  <c:v>523018.16965</c:v>
                </c:pt>
                <c:pt idx="123">
                  <c:v>527089.84279</c:v>
                </c:pt>
                <c:pt idx="124">
                  <c:v>531859.26476</c:v>
                </c:pt>
                <c:pt idx="125">
                  <c:v>538041.84886</c:v>
                </c:pt>
                <c:pt idx="126">
                  <c:v>540179.4331</c:v>
                </c:pt>
                <c:pt idx="127">
                  <c:v>538324.65789</c:v>
                </c:pt>
                <c:pt idx="128">
                  <c:v>542431.6601400001</c:v>
                </c:pt>
                <c:pt idx="129">
                  <c:v>547282.074</c:v>
                </c:pt>
                <c:pt idx="130">
                  <c:v>543307.55569</c:v>
                </c:pt>
                <c:pt idx="131">
                  <c:v>540613.7154700001</c:v>
                </c:pt>
                <c:pt idx="132">
                  <c:v>537292.78465</c:v>
                </c:pt>
                <c:pt idx="133">
                  <c:v>530980.6743</c:v>
                </c:pt>
                <c:pt idx="134">
                  <c:v>530613.19098</c:v>
                </c:pt>
                <c:pt idx="135">
                  <c:v>531392.30756</c:v>
                </c:pt>
                <c:pt idx="136">
                  <c:v>533210.24625</c:v>
                </c:pt>
                <c:pt idx="137">
                  <c:v>533461.29496</c:v>
                </c:pt>
                <c:pt idx="138">
                  <c:v>534612.48292</c:v>
                </c:pt>
                <c:pt idx="139">
                  <c:v>535911.01055</c:v>
                </c:pt>
                <c:pt idx="140">
                  <c:v>535997.57913</c:v>
                </c:pt>
                <c:pt idx="141">
                  <c:v>532093.33931</c:v>
                </c:pt>
                <c:pt idx="142">
                  <c:v>534495.61543</c:v>
                </c:pt>
                <c:pt idx="143">
                  <c:v>538910.60938</c:v>
                </c:pt>
                <c:pt idx="144">
                  <c:v>536677.14185</c:v>
                </c:pt>
                <c:pt idx="145">
                  <c:v>530959.05317</c:v>
                </c:pt>
                <c:pt idx="146">
                  <c:v>531601.43041</c:v>
                </c:pt>
                <c:pt idx="147">
                  <c:v>531780.86786</c:v>
                </c:pt>
                <c:pt idx="148">
                  <c:v>533493.87378</c:v>
                </c:pt>
                <c:pt idx="149">
                  <c:v>534615.89273</c:v>
                </c:pt>
                <c:pt idx="150">
                  <c:v>532817.23645</c:v>
                </c:pt>
                <c:pt idx="151">
                  <c:v>532123.46902</c:v>
                </c:pt>
                <c:pt idx="152">
                  <c:v>533750.82467</c:v>
                </c:pt>
                <c:pt idx="153">
                  <c:v>541887.60315</c:v>
                </c:pt>
                <c:pt idx="154">
                  <c:v>545934.57979</c:v>
                </c:pt>
                <c:pt idx="155">
                  <c:v>545806.10434</c:v>
                </c:pt>
                <c:pt idx="156">
                  <c:v>548880.95012</c:v>
                </c:pt>
                <c:pt idx="157">
                  <c:v>542616.50614</c:v>
                </c:pt>
                <c:pt idx="158">
                  <c:v>545582.83003</c:v>
                </c:pt>
                <c:pt idx="159">
                  <c:v>546341.78521</c:v>
                </c:pt>
                <c:pt idx="160">
                  <c:v>546553.66556</c:v>
                </c:pt>
                <c:pt idx="161">
                  <c:v>547528.31483</c:v>
                </c:pt>
                <c:pt idx="162">
                  <c:v>552486.31345</c:v>
                </c:pt>
                <c:pt idx="163">
                  <c:v>557791.79578</c:v>
                </c:pt>
                <c:pt idx="164">
                  <c:v>560842.87185</c:v>
                </c:pt>
                <c:pt idx="165">
                  <c:v>557037.50193</c:v>
                </c:pt>
                <c:pt idx="166">
                  <c:v>556147.6047500001</c:v>
                </c:pt>
                <c:pt idx="167">
                  <c:v>560978.4752</c:v>
                </c:pt>
                <c:pt idx="168">
                  <c:v>562249.7569</c:v>
                </c:pt>
                <c:pt idx="169">
                  <c:v>573103.88339</c:v>
                </c:pt>
                <c:pt idx="170">
                  <c:v>572249.72804</c:v>
                </c:pt>
                <c:pt idx="171">
                  <c:v>578061.41805</c:v>
                </c:pt>
                <c:pt idx="172">
                  <c:v>582911.64673</c:v>
                </c:pt>
                <c:pt idx="173">
                  <c:v>584370.96466</c:v>
                </c:pt>
                <c:pt idx="174">
                  <c:v>583941.74095</c:v>
                </c:pt>
                <c:pt idx="175">
                  <c:v>586731.69549</c:v>
                </c:pt>
                <c:pt idx="176">
                  <c:v>585315.25702</c:v>
                </c:pt>
                <c:pt idx="177">
                  <c:v>591753.61372</c:v>
                </c:pt>
                <c:pt idx="178">
                  <c:v>591732.15256</c:v>
                </c:pt>
                <c:pt idx="179">
                  <c:v>590616.1706599999</c:v>
                </c:pt>
                <c:pt idx="180">
                  <c:v>593513.43118</c:v>
                </c:pt>
                <c:pt idx="181">
                  <c:v>595030.01741</c:v>
                </c:pt>
                <c:pt idx="182">
                  <c:v>595454.01102</c:v>
                </c:pt>
                <c:pt idx="183">
                  <c:v>594056.54525</c:v>
                </c:pt>
                <c:pt idx="184">
                  <c:v>592424.81228</c:v>
                </c:pt>
                <c:pt idx="185">
                  <c:v>588184.91905</c:v>
                </c:pt>
                <c:pt idx="186">
                  <c:v>592467.68271</c:v>
                </c:pt>
                <c:pt idx="187">
                  <c:v>590925.88777</c:v>
                </c:pt>
                <c:pt idx="188">
                  <c:v>593880.99473</c:v>
                </c:pt>
                <c:pt idx="189">
                  <c:v>584887.19092</c:v>
                </c:pt>
                <c:pt idx="190">
                  <c:v>582381.77415</c:v>
                </c:pt>
                <c:pt idx="191">
                  <c:v>580107.62661</c:v>
                </c:pt>
                <c:pt idx="192">
                  <c:v>579529.45351</c:v>
                </c:pt>
                <c:pt idx="193">
                  <c:v>569080.33716</c:v>
                </c:pt>
                <c:pt idx="194">
                  <c:v>568658.5327400001</c:v>
                </c:pt>
                <c:pt idx="195">
                  <c:v>569381.08365</c:v>
                </c:pt>
                <c:pt idx="196">
                  <c:v>574868.75875</c:v>
                </c:pt>
                <c:pt idx="197">
                  <c:v>580352.21568</c:v>
                </c:pt>
                <c:pt idx="198">
                  <c:v>579255.52431</c:v>
                </c:pt>
                <c:pt idx="199">
                  <c:v>580689.65925</c:v>
                </c:pt>
                <c:pt idx="200">
                  <c:v>581280.18535</c:v>
                </c:pt>
                <c:pt idx="201">
                  <c:v>582967.40292</c:v>
                </c:pt>
                <c:pt idx="202">
                  <c:v>590306.7992</c:v>
                </c:pt>
                <c:pt idx="203">
                  <c:v>593769.81316</c:v>
                </c:pt>
                <c:pt idx="204">
                  <c:v>591070.26507</c:v>
                </c:pt>
                <c:pt idx="205">
                  <c:v>581375.0</c:v>
                </c:pt>
                <c:pt idx="206">
                  <c:v>586625.0</c:v>
                </c:pt>
                <c:pt idx="207">
                  <c:v>588583.3333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FB-4645-8760-90FE8E763C49}"/>
            </c:ext>
          </c:extLst>
        </c:ser>
        <c:ser>
          <c:idx val="2"/>
          <c:order val="1"/>
          <c:tx>
            <c:strRef>
              <c:f>'sale-prices-county-monthly'!$E$3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'sale-prices-county-monthly'!$E$15:$E$222</c:f>
              <c:numCache>
                <c:formatCode>"$"#,##0</c:formatCode>
                <c:ptCount val="208"/>
                <c:pt idx="0">
                  <c:v>193718.44215</c:v>
                </c:pt>
                <c:pt idx="1">
                  <c:v>189364.11363</c:v>
                </c:pt>
                <c:pt idx="2">
                  <c:v>192075.28629</c:v>
                </c:pt>
                <c:pt idx="3">
                  <c:v>195277.46356</c:v>
                </c:pt>
                <c:pt idx="4">
                  <c:v>197999.93273</c:v>
                </c:pt>
                <c:pt idx="5">
                  <c:v>200513.41576</c:v>
                </c:pt>
                <c:pt idx="6">
                  <c:v>202560.91599</c:v>
                </c:pt>
                <c:pt idx="7">
                  <c:v>206458.22668</c:v>
                </c:pt>
                <c:pt idx="8">
                  <c:v>210468.50286</c:v>
                </c:pt>
                <c:pt idx="9">
                  <c:v>215834.36537</c:v>
                </c:pt>
                <c:pt idx="10">
                  <c:v>220756.83822</c:v>
                </c:pt>
                <c:pt idx="11">
                  <c:v>224823.59721</c:v>
                </c:pt>
                <c:pt idx="12">
                  <c:v>229025.91483</c:v>
                </c:pt>
                <c:pt idx="13">
                  <c:v>231030.30159</c:v>
                </c:pt>
                <c:pt idx="14">
                  <c:v>233836.25149</c:v>
                </c:pt>
                <c:pt idx="15">
                  <c:v>236491.07297</c:v>
                </c:pt>
                <c:pt idx="16">
                  <c:v>239075.35286</c:v>
                </c:pt>
                <c:pt idx="17">
                  <c:v>244757.40149</c:v>
                </c:pt>
                <c:pt idx="18">
                  <c:v>247086.33999</c:v>
                </c:pt>
                <c:pt idx="19">
                  <c:v>251463.6219</c:v>
                </c:pt>
                <c:pt idx="20">
                  <c:v>257468.35473</c:v>
                </c:pt>
                <c:pt idx="21">
                  <c:v>259713.11473</c:v>
                </c:pt>
                <c:pt idx="22">
                  <c:v>265325.01452</c:v>
                </c:pt>
                <c:pt idx="23">
                  <c:v>270375.72441</c:v>
                </c:pt>
                <c:pt idx="24">
                  <c:v>278546.65069</c:v>
                </c:pt>
                <c:pt idx="25">
                  <c:v>274026.97561</c:v>
                </c:pt>
                <c:pt idx="26">
                  <c:v>279148.92385</c:v>
                </c:pt>
                <c:pt idx="27">
                  <c:v>284968.07195</c:v>
                </c:pt>
                <c:pt idx="28">
                  <c:v>291457.22028</c:v>
                </c:pt>
                <c:pt idx="29">
                  <c:v>296301.93548</c:v>
                </c:pt>
                <c:pt idx="30">
                  <c:v>304443.25304</c:v>
                </c:pt>
                <c:pt idx="31">
                  <c:v>310262.401</c:v>
                </c:pt>
                <c:pt idx="32">
                  <c:v>314209.54019</c:v>
                </c:pt>
                <c:pt idx="33">
                  <c:v>319150.32628</c:v>
                </c:pt>
                <c:pt idx="34">
                  <c:v>322197.14436</c:v>
                </c:pt>
                <c:pt idx="35">
                  <c:v>324832.23027</c:v>
                </c:pt>
                <c:pt idx="36">
                  <c:v>326140.98956</c:v>
                </c:pt>
                <c:pt idx="37">
                  <c:v>324322.27556</c:v>
                </c:pt>
                <c:pt idx="38">
                  <c:v>328957.13522</c:v>
                </c:pt>
                <c:pt idx="39">
                  <c:v>335372.1659</c:v>
                </c:pt>
                <c:pt idx="40">
                  <c:v>342628.92673</c:v>
                </c:pt>
                <c:pt idx="41">
                  <c:v>347654.03401</c:v>
                </c:pt>
                <c:pt idx="42">
                  <c:v>353545.17055</c:v>
                </c:pt>
                <c:pt idx="43">
                  <c:v>358916.68961</c:v>
                </c:pt>
                <c:pt idx="44">
                  <c:v>365061.75437</c:v>
                </c:pt>
                <c:pt idx="45">
                  <c:v>370402.26741</c:v>
                </c:pt>
                <c:pt idx="46">
                  <c:v>379185.51353</c:v>
                </c:pt>
                <c:pt idx="47">
                  <c:v>387835.11327</c:v>
                </c:pt>
                <c:pt idx="48">
                  <c:v>395074.84964</c:v>
                </c:pt>
                <c:pt idx="49">
                  <c:v>390012.96766</c:v>
                </c:pt>
                <c:pt idx="50">
                  <c:v>398768.85827</c:v>
                </c:pt>
                <c:pt idx="51">
                  <c:v>405763.26983</c:v>
                </c:pt>
                <c:pt idx="52">
                  <c:v>410907.304</c:v>
                </c:pt>
                <c:pt idx="53">
                  <c:v>416263.84895</c:v>
                </c:pt>
                <c:pt idx="54">
                  <c:v>421929.42521</c:v>
                </c:pt>
                <c:pt idx="55">
                  <c:v>428335.13176</c:v>
                </c:pt>
                <c:pt idx="56">
                  <c:v>436841.222</c:v>
                </c:pt>
                <c:pt idx="57">
                  <c:v>446531.93282</c:v>
                </c:pt>
                <c:pt idx="58">
                  <c:v>452207.81009</c:v>
                </c:pt>
                <c:pt idx="59">
                  <c:v>458810.78178</c:v>
                </c:pt>
                <c:pt idx="60">
                  <c:v>462968.95425</c:v>
                </c:pt>
                <c:pt idx="61">
                  <c:v>451413.6346</c:v>
                </c:pt>
                <c:pt idx="62">
                  <c:v>453911.06172</c:v>
                </c:pt>
                <c:pt idx="63">
                  <c:v>454620.33092</c:v>
                </c:pt>
                <c:pt idx="64">
                  <c:v>457953.19726</c:v>
                </c:pt>
                <c:pt idx="65">
                  <c:v>460900.16126</c:v>
                </c:pt>
                <c:pt idx="66">
                  <c:v>462398.61748</c:v>
                </c:pt>
                <c:pt idx="67">
                  <c:v>461635.15404</c:v>
                </c:pt>
                <c:pt idx="68">
                  <c:v>457970.92904</c:v>
                </c:pt>
                <c:pt idx="69">
                  <c:v>457559.8525</c:v>
                </c:pt>
                <c:pt idx="70">
                  <c:v>453064.48382</c:v>
                </c:pt>
                <c:pt idx="71">
                  <c:v>450941.67087</c:v>
                </c:pt>
                <c:pt idx="72">
                  <c:v>450442.18542</c:v>
                </c:pt>
                <c:pt idx="73">
                  <c:v>440229.95964</c:v>
                </c:pt>
                <c:pt idx="74">
                  <c:v>440717.40749</c:v>
                </c:pt>
                <c:pt idx="75">
                  <c:v>443101.02728</c:v>
                </c:pt>
                <c:pt idx="76">
                  <c:v>443451.89225</c:v>
                </c:pt>
                <c:pt idx="77">
                  <c:v>444670.5117</c:v>
                </c:pt>
                <c:pt idx="78">
                  <c:v>446135.24168</c:v>
                </c:pt>
                <c:pt idx="79">
                  <c:v>448388.95671</c:v>
                </c:pt>
                <c:pt idx="80">
                  <c:v>451565.16664</c:v>
                </c:pt>
                <c:pt idx="81">
                  <c:v>449039.21205</c:v>
                </c:pt>
                <c:pt idx="82">
                  <c:v>449526.6599</c:v>
                </c:pt>
                <c:pt idx="83">
                  <c:v>449940.99046</c:v>
                </c:pt>
                <c:pt idx="84">
                  <c:v>451013.37568</c:v>
                </c:pt>
                <c:pt idx="85">
                  <c:v>432131.2925</c:v>
                </c:pt>
                <c:pt idx="86">
                  <c:v>431198.22014</c:v>
                </c:pt>
                <c:pt idx="87">
                  <c:v>428450.32234</c:v>
                </c:pt>
                <c:pt idx="88">
                  <c:v>427470.68971</c:v>
                </c:pt>
                <c:pt idx="89">
                  <c:v>427097.46083</c:v>
                </c:pt>
                <c:pt idx="90">
                  <c:v>427671.49343</c:v>
                </c:pt>
                <c:pt idx="91">
                  <c:v>426281.21569</c:v>
                </c:pt>
                <c:pt idx="92">
                  <c:v>424331.09458</c:v>
                </c:pt>
                <c:pt idx="93">
                  <c:v>423864.55851</c:v>
                </c:pt>
                <c:pt idx="94">
                  <c:v>424331.09458</c:v>
                </c:pt>
                <c:pt idx="95">
                  <c:v>422091.7211</c:v>
                </c:pt>
                <c:pt idx="96">
                  <c:v>418266.12481</c:v>
                </c:pt>
                <c:pt idx="97">
                  <c:v>418450.32189</c:v>
                </c:pt>
                <c:pt idx="98">
                  <c:v>414631.37793</c:v>
                </c:pt>
                <c:pt idx="99">
                  <c:v>414621.94837</c:v>
                </c:pt>
                <c:pt idx="100">
                  <c:v>412259.86081</c:v>
                </c:pt>
                <c:pt idx="101">
                  <c:v>410373.96264</c:v>
                </c:pt>
                <c:pt idx="102">
                  <c:v>407245.58276</c:v>
                </c:pt>
                <c:pt idx="103">
                  <c:v>405503.26918</c:v>
                </c:pt>
                <c:pt idx="104">
                  <c:v>404418.87773</c:v>
                </c:pt>
                <c:pt idx="105">
                  <c:v>403150.18211</c:v>
                </c:pt>
                <c:pt idx="106">
                  <c:v>402770.64505</c:v>
                </c:pt>
                <c:pt idx="107">
                  <c:v>402012.04256</c:v>
                </c:pt>
                <c:pt idx="108">
                  <c:v>403709.35098</c:v>
                </c:pt>
                <c:pt idx="109">
                  <c:v>391994.75187</c:v>
                </c:pt>
                <c:pt idx="110">
                  <c:v>391788.02045</c:v>
                </c:pt>
                <c:pt idx="111">
                  <c:v>389500.1928</c:v>
                </c:pt>
                <c:pt idx="112">
                  <c:v>389872.30934</c:v>
                </c:pt>
                <c:pt idx="113">
                  <c:v>388953.50298</c:v>
                </c:pt>
                <c:pt idx="114">
                  <c:v>387024.00978</c:v>
                </c:pt>
                <c:pt idx="115">
                  <c:v>389479.72915</c:v>
                </c:pt>
                <c:pt idx="116">
                  <c:v>391404.62828</c:v>
                </c:pt>
                <c:pt idx="117">
                  <c:v>391515.30313</c:v>
                </c:pt>
                <c:pt idx="118">
                  <c:v>393722.73519</c:v>
                </c:pt>
                <c:pt idx="119">
                  <c:v>397356.15469</c:v>
                </c:pt>
                <c:pt idx="120">
                  <c:v>398366.84153</c:v>
                </c:pt>
                <c:pt idx="121">
                  <c:v>385590.10181</c:v>
                </c:pt>
                <c:pt idx="122">
                  <c:v>385435.53724</c:v>
                </c:pt>
                <c:pt idx="123">
                  <c:v>386318.7635</c:v>
                </c:pt>
                <c:pt idx="124">
                  <c:v>385958.40717</c:v>
                </c:pt>
                <c:pt idx="125">
                  <c:v>388828.89269</c:v>
                </c:pt>
                <c:pt idx="126">
                  <c:v>393708.71787</c:v>
                </c:pt>
                <c:pt idx="127">
                  <c:v>395629.73506</c:v>
                </c:pt>
                <c:pt idx="128">
                  <c:v>396119.92565</c:v>
                </c:pt>
                <c:pt idx="129">
                  <c:v>398173.42678</c:v>
                </c:pt>
                <c:pt idx="130">
                  <c:v>397312.28114</c:v>
                </c:pt>
                <c:pt idx="131">
                  <c:v>397157.71658</c:v>
                </c:pt>
                <c:pt idx="132">
                  <c:v>398610.62379</c:v>
                </c:pt>
                <c:pt idx="133">
                  <c:v>391079.29834</c:v>
                </c:pt>
                <c:pt idx="134">
                  <c:v>395104.734</c:v>
                </c:pt>
                <c:pt idx="135">
                  <c:v>396836.10411</c:v>
                </c:pt>
                <c:pt idx="136">
                  <c:v>402506.77427</c:v>
                </c:pt>
                <c:pt idx="137">
                  <c:v>404065.00743</c:v>
                </c:pt>
                <c:pt idx="138">
                  <c:v>405619.12862</c:v>
                </c:pt>
                <c:pt idx="139">
                  <c:v>405186.28604</c:v>
                </c:pt>
                <c:pt idx="140">
                  <c:v>407956.47836</c:v>
                </c:pt>
                <c:pt idx="141">
                  <c:v>412276.24691</c:v>
                </c:pt>
                <c:pt idx="142">
                  <c:v>416583.0303</c:v>
                </c:pt>
                <c:pt idx="143">
                  <c:v>420283.83405</c:v>
                </c:pt>
                <c:pt idx="144">
                  <c:v>422841.93348</c:v>
                </c:pt>
                <c:pt idx="145">
                  <c:v>421918.42799</c:v>
                </c:pt>
                <c:pt idx="146">
                  <c:v>426029.64236</c:v>
                </c:pt>
                <c:pt idx="147">
                  <c:v>432025.16328</c:v>
                </c:pt>
                <c:pt idx="148">
                  <c:v>432888.09001</c:v>
                </c:pt>
                <c:pt idx="149">
                  <c:v>437170.60501</c:v>
                </c:pt>
                <c:pt idx="150">
                  <c:v>440750.5734</c:v>
                </c:pt>
                <c:pt idx="151">
                  <c:v>446317.84289</c:v>
                </c:pt>
                <c:pt idx="152">
                  <c:v>448716.05124</c:v>
                </c:pt>
                <c:pt idx="153">
                  <c:v>449581.11929</c:v>
                </c:pt>
                <c:pt idx="154">
                  <c:v>451037.17432</c:v>
                </c:pt>
                <c:pt idx="155">
                  <c:v>453992.10964</c:v>
                </c:pt>
                <c:pt idx="156">
                  <c:v>458252.35553</c:v>
                </c:pt>
                <c:pt idx="157">
                  <c:v>458270.77927</c:v>
                </c:pt>
                <c:pt idx="158">
                  <c:v>462196.49716</c:v>
                </c:pt>
                <c:pt idx="159">
                  <c:v>464315.29996</c:v>
                </c:pt>
                <c:pt idx="160">
                  <c:v>466434.10275</c:v>
                </c:pt>
                <c:pt idx="161">
                  <c:v>471366.67574</c:v>
                </c:pt>
                <c:pt idx="162">
                  <c:v>474163.49548</c:v>
                </c:pt>
                <c:pt idx="163">
                  <c:v>477129.81948</c:v>
                </c:pt>
                <c:pt idx="164">
                  <c:v>478401.10118</c:v>
                </c:pt>
                <c:pt idx="165">
                  <c:v>481367.42517</c:v>
                </c:pt>
                <c:pt idx="166">
                  <c:v>486646.63428</c:v>
                </c:pt>
                <c:pt idx="167">
                  <c:v>487070.39488</c:v>
                </c:pt>
                <c:pt idx="168">
                  <c:v>488538.93708</c:v>
                </c:pt>
                <c:pt idx="169">
                  <c:v>495013.26954</c:v>
                </c:pt>
                <c:pt idx="170">
                  <c:v>493612.28313</c:v>
                </c:pt>
                <c:pt idx="171">
                  <c:v>495865.70797</c:v>
                </c:pt>
                <c:pt idx="172">
                  <c:v>498612.7402</c:v>
                </c:pt>
                <c:pt idx="173">
                  <c:v>498280.09173</c:v>
                </c:pt>
                <c:pt idx="174">
                  <c:v>499438.99594</c:v>
                </c:pt>
                <c:pt idx="175">
                  <c:v>498580.54841</c:v>
                </c:pt>
                <c:pt idx="176">
                  <c:v>501585.11491</c:v>
                </c:pt>
                <c:pt idx="177">
                  <c:v>502014.33862</c:v>
                </c:pt>
                <c:pt idx="178">
                  <c:v>501646.06462</c:v>
                </c:pt>
                <c:pt idx="179">
                  <c:v>503792.18359</c:v>
                </c:pt>
                <c:pt idx="180">
                  <c:v>505245.74985</c:v>
                </c:pt>
                <c:pt idx="181">
                  <c:v>504265.0205</c:v>
                </c:pt>
                <c:pt idx="182">
                  <c:v>508547.78416</c:v>
                </c:pt>
                <c:pt idx="183">
                  <c:v>506042.36738</c:v>
                </c:pt>
                <c:pt idx="184">
                  <c:v>507091.64456</c:v>
                </c:pt>
                <c:pt idx="185">
                  <c:v>509076.70554</c:v>
                </c:pt>
                <c:pt idx="186">
                  <c:v>511089.60446</c:v>
                </c:pt>
                <c:pt idx="187">
                  <c:v>513230.98628</c:v>
                </c:pt>
                <c:pt idx="188">
                  <c:v>516466.78565</c:v>
                </c:pt>
                <c:pt idx="189">
                  <c:v>517751.61477</c:v>
                </c:pt>
                <c:pt idx="190">
                  <c:v>518650.99515</c:v>
                </c:pt>
                <c:pt idx="191">
                  <c:v>521648.92969</c:v>
                </c:pt>
                <c:pt idx="192">
                  <c:v>521734.58503</c:v>
                </c:pt>
                <c:pt idx="193">
                  <c:v>517851.51988</c:v>
                </c:pt>
                <c:pt idx="194">
                  <c:v>517007.91105</c:v>
                </c:pt>
                <c:pt idx="195">
                  <c:v>522736.01465</c:v>
                </c:pt>
                <c:pt idx="196">
                  <c:v>521955.67647</c:v>
                </c:pt>
                <c:pt idx="197">
                  <c:v>522883.64615</c:v>
                </c:pt>
                <c:pt idx="198">
                  <c:v>523980.33751</c:v>
                </c:pt>
                <c:pt idx="199">
                  <c:v>525245.75066</c:v>
                </c:pt>
                <c:pt idx="200">
                  <c:v>521974.48901</c:v>
                </c:pt>
                <c:pt idx="201">
                  <c:v>521130.88018</c:v>
                </c:pt>
                <c:pt idx="202">
                  <c:v>522775.91727</c:v>
                </c:pt>
                <c:pt idx="203">
                  <c:v>520666.89539</c:v>
                </c:pt>
                <c:pt idx="204">
                  <c:v>522354.11296</c:v>
                </c:pt>
                <c:pt idx="205">
                  <c:v>516075.0</c:v>
                </c:pt>
                <c:pt idx="206">
                  <c:v>517741.6667</c:v>
                </c:pt>
                <c:pt idx="207">
                  <c:v>519312.5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FB-4645-8760-90FE8E763C49}"/>
            </c:ext>
          </c:extLst>
        </c:ser>
        <c:ser>
          <c:idx val="3"/>
          <c:order val="2"/>
          <c:tx>
            <c:strRef>
              <c:f>'sale-prices-county-monthly'!$F$3</c:f>
              <c:strCache>
                <c:ptCount val="1"/>
                <c:pt idx="0">
                  <c:v>Fairfax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'sale-prices-county-monthly'!$F$15:$F$222</c:f>
              <c:numCache>
                <c:formatCode>"$"#,##0</c:formatCode>
                <c:ptCount val="208"/>
                <c:pt idx="0">
                  <c:v>292119.90225</c:v>
                </c:pt>
                <c:pt idx="1">
                  <c:v>287482.35574</c:v>
                </c:pt>
                <c:pt idx="2">
                  <c:v>289550.47213</c:v>
                </c:pt>
                <c:pt idx="3">
                  <c:v>291598.93253</c:v>
                </c:pt>
                <c:pt idx="4">
                  <c:v>293714.49444</c:v>
                </c:pt>
                <c:pt idx="5">
                  <c:v>294787.667</c:v>
                </c:pt>
                <c:pt idx="6">
                  <c:v>298041.07418</c:v>
                </c:pt>
                <c:pt idx="7">
                  <c:v>301486.52282</c:v>
                </c:pt>
                <c:pt idx="8">
                  <c:v>304689.09552</c:v>
                </c:pt>
                <c:pt idx="9">
                  <c:v>308410.40583</c:v>
                </c:pt>
                <c:pt idx="10">
                  <c:v>312352.90283</c:v>
                </c:pt>
                <c:pt idx="11">
                  <c:v>315177.04097</c:v>
                </c:pt>
                <c:pt idx="12">
                  <c:v>318213.21545</c:v>
                </c:pt>
                <c:pt idx="13">
                  <c:v>319530.97284</c:v>
                </c:pt>
                <c:pt idx="14">
                  <c:v>323144.19454</c:v>
                </c:pt>
                <c:pt idx="15">
                  <c:v>328893.19322</c:v>
                </c:pt>
                <c:pt idx="16">
                  <c:v>332964.34595</c:v>
                </c:pt>
                <c:pt idx="17">
                  <c:v>338227.18566</c:v>
                </c:pt>
                <c:pt idx="18">
                  <c:v>342878.60892</c:v>
                </c:pt>
                <c:pt idx="19">
                  <c:v>346975.29575</c:v>
                </c:pt>
                <c:pt idx="20">
                  <c:v>350920.46141</c:v>
                </c:pt>
                <c:pt idx="21">
                  <c:v>354799.18209</c:v>
                </c:pt>
                <c:pt idx="22">
                  <c:v>358177.54591</c:v>
                </c:pt>
                <c:pt idx="23">
                  <c:v>362105.87573</c:v>
                </c:pt>
                <c:pt idx="24">
                  <c:v>365411.28481</c:v>
                </c:pt>
                <c:pt idx="25">
                  <c:v>360433.91302</c:v>
                </c:pt>
                <c:pt idx="26">
                  <c:v>364268.51204</c:v>
                </c:pt>
                <c:pt idx="27">
                  <c:v>366951.63333</c:v>
                </c:pt>
                <c:pt idx="28">
                  <c:v>371233.64793</c:v>
                </c:pt>
                <c:pt idx="29">
                  <c:v>375308.14952</c:v>
                </c:pt>
                <c:pt idx="30">
                  <c:v>378992.60358</c:v>
                </c:pt>
                <c:pt idx="31">
                  <c:v>383159.33318</c:v>
                </c:pt>
                <c:pt idx="32">
                  <c:v>388100.11926</c:v>
                </c:pt>
                <c:pt idx="33">
                  <c:v>392546.82674</c:v>
                </c:pt>
                <c:pt idx="34">
                  <c:v>396927.65706</c:v>
                </c:pt>
                <c:pt idx="35">
                  <c:v>401528.07779</c:v>
                </c:pt>
                <c:pt idx="36">
                  <c:v>407627.20377</c:v>
                </c:pt>
                <c:pt idx="37">
                  <c:v>402501.7444</c:v>
                </c:pt>
                <c:pt idx="38">
                  <c:v>407321.03619</c:v>
                </c:pt>
                <c:pt idx="39">
                  <c:v>413261.62198</c:v>
                </c:pt>
                <c:pt idx="40">
                  <c:v>419008.4202</c:v>
                </c:pt>
                <c:pt idx="41">
                  <c:v>425958.03681</c:v>
                </c:pt>
                <c:pt idx="42">
                  <c:v>433442.23922</c:v>
                </c:pt>
                <c:pt idx="43">
                  <c:v>441252.53907</c:v>
                </c:pt>
                <c:pt idx="44">
                  <c:v>447950.90035</c:v>
                </c:pt>
                <c:pt idx="45">
                  <c:v>456450.81599</c:v>
                </c:pt>
                <c:pt idx="46">
                  <c:v>465014.88194</c:v>
                </c:pt>
                <c:pt idx="47">
                  <c:v>473899.69943</c:v>
                </c:pt>
                <c:pt idx="48">
                  <c:v>480314.7301</c:v>
                </c:pt>
                <c:pt idx="49">
                  <c:v>469562.96404</c:v>
                </c:pt>
                <c:pt idx="50">
                  <c:v>477803.80222</c:v>
                </c:pt>
                <c:pt idx="51">
                  <c:v>486044.64052</c:v>
                </c:pt>
                <c:pt idx="52">
                  <c:v>494180.66561</c:v>
                </c:pt>
                <c:pt idx="53">
                  <c:v>503961.51052</c:v>
                </c:pt>
                <c:pt idx="54">
                  <c:v>513747.506</c:v>
                </c:pt>
                <c:pt idx="55">
                  <c:v>522709.4176</c:v>
                </c:pt>
                <c:pt idx="56">
                  <c:v>532025.5821999999</c:v>
                </c:pt>
                <c:pt idx="57">
                  <c:v>539751.36807</c:v>
                </c:pt>
                <c:pt idx="58">
                  <c:v>547775.88437</c:v>
                </c:pt>
                <c:pt idx="59">
                  <c:v>555501.67023</c:v>
                </c:pt>
                <c:pt idx="60">
                  <c:v>562197.35124</c:v>
                </c:pt>
                <c:pt idx="61">
                  <c:v>547303.29502</c:v>
                </c:pt>
                <c:pt idx="62">
                  <c:v>549191.34987</c:v>
                </c:pt>
                <c:pt idx="63">
                  <c:v>551189.29155</c:v>
                </c:pt>
                <c:pt idx="64">
                  <c:v>554512.6177600001</c:v>
                </c:pt>
                <c:pt idx="65">
                  <c:v>551810.40165</c:v>
                </c:pt>
                <c:pt idx="66">
                  <c:v>550306.80069</c:v>
                </c:pt>
                <c:pt idx="67">
                  <c:v>547659.52806</c:v>
                </c:pt>
                <c:pt idx="68">
                  <c:v>543763.79157</c:v>
                </c:pt>
                <c:pt idx="69">
                  <c:v>540267.39379</c:v>
                </c:pt>
                <c:pt idx="70">
                  <c:v>538474.24109</c:v>
                </c:pt>
                <c:pt idx="71">
                  <c:v>535477.32863</c:v>
                </c:pt>
                <c:pt idx="72">
                  <c:v>532630.2618</c:v>
                </c:pt>
                <c:pt idx="73">
                  <c:v>523108.51741</c:v>
                </c:pt>
                <c:pt idx="74">
                  <c:v>524824.33363</c:v>
                </c:pt>
                <c:pt idx="75">
                  <c:v>524824.33363</c:v>
                </c:pt>
                <c:pt idx="76">
                  <c:v>524223.31048</c:v>
                </c:pt>
                <c:pt idx="77">
                  <c:v>525402.93425</c:v>
                </c:pt>
                <c:pt idx="78">
                  <c:v>527357.7461700001</c:v>
                </c:pt>
                <c:pt idx="79">
                  <c:v>528966.32394</c:v>
                </c:pt>
                <c:pt idx="80">
                  <c:v>532369.53836</c:v>
                </c:pt>
                <c:pt idx="81">
                  <c:v>533242.0699</c:v>
                </c:pt>
                <c:pt idx="82">
                  <c:v>530322.2575600001</c:v>
                </c:pt>
                <c:pt idx="83">
                  <c:v>527592.54974</c:v>
                </c:pt>
                <c:pt idx="84">
                  <c:v>526276.44065</c:v>
                </c:pt>
                <c:pt idx="85">
                  <c:v>499129.29001</c:v>
                </c:pt>
                <c:pt idx="86">
                  <c:v>495630.26894</c:v>
                </c:pt>
                <c:pt idx="87">
                  <c:v>490031.83524</c:v>
                </c:pt>
                <c:pt idx="88">
                  <c:v>484075.56835</c:v>
                </c:pt>
                <c:pt idx="89">
                  <c:v>477823.98408</c:v>
                </c:pt>
                <c:pt idx="90">
                  <c:v>469892.86959</c:v>
                </c:pt>
                <c:pt idx="91">
                  <c:v>461775.14072</c:v>
                </c:pt>
                <c:pt idx="92">
                  <c:v>452164.49623</c:v>
                </c:pt>
                <c:pt idx="93">
                  <c:v>442465.20984</c:v>
                </c:pt>
                <c:pt idx="94">
                  <c:v>435933.70388</c:v>
                </c:pt>
                <c:pt idx="95">
                  <c:v>427349.43883</c:v>
                </c:pt>
                <c:pt idx="96">
                  <c:v>418671.86659</c:v>
                </c:pt>
                <c:pt idx="97">
                  <c:v>414520.43518</c:v>
                </c:pt>
                <c:pt idx="98">
                  <c:v>405515.27108</c:v>
                </c:pt>
                <c:pt idx="99">
                  <c:v>399386.10173</c:v>
                </c:pt>
                <c:pt idx="100">
                  <c:v>394435.61882</c:v>
                </c:pt>
                <c:pt idx="101">
                  <c:v>391795.36131</c:v>
                </c:pt>
                <c:pt idx="102">
                  <c:v>390380.93762</c:v>
                </c:pt>
                <c:pt idx="103">
                  <c:v>391041.00197</c:v>
                </c:pt>
                <c:pt idx="104">
                  <c:v>391889.65619</c:v>
                </c:pt>
                <c:pt idx="105">
                  <c:v>394564.09568</c:v>
                </c:pt>
                <c:pt idx="106">
                  <c:v>394799.83292</c:v>
                </c:pt>
                <c:pt idx="107">
                  <c:v>397157.20581</c:v>
                </c:pt>
                <c:pt idx="108">
                  <c:v>399986.05318</c:v>
                </c:pt>
                <c:pt idx="109">
                  <c:v>393420.21822</c:v>
                </c:pt>
                <c:pt idx="110">
                  <c:v>396773.8612</c:v>
                </c:pt>
                <c:pt idx="111">
                  <c:v>399989.68313</c:v>
                </c:pt>
                <c:pt idx="112">
                  <c:v>402975.80364</c:v>
                </c:pt>
                <c:pt idx="113">
                  <c:v>405548.4612</c:v>
                </c:pt>
                <c:pt idx="114">
                  <c:v>408304.88006</c:v>
                </c:pt>
                <c:pt idx="115">
                  <c:v>411970.91714</c:v>
                </c:pt>
                <c:pt idx="116">
                  <c:v>414727.336</c:v>
                </c:pt>
                <c:pt idx="117">
                  <c:v>415980.35804</c:v>
                </c:pt>
                <c:pt idx="118">
                  <c:v>417588.26911</c:v>
                </c:pt>
                <c:pt idx="119">
                  <c:v>420252.80727</c:v>
                </c:pt>
                <c:pt idx="120">
                  <c:v>422963.28589</c:v>
                </c:pt>
                <c:pt idx="121">
                  <c:v>407467.61707</c:v>
                </c:pt>
                <c:pt idx="122">
                  <c:v>408792.45651</c:v>
                </c:pt>
                <c:pt idx="123">
                  <c:v>409764.00546</c:v>
                </c:pt>
                <c:pt idx="124">
                  <c:v>411972.07115</c:v>
                </c:pt>
                <c:pt idx="125">
                  <c:v>413915.16896</c:v>
                </c:pt>
                <c:pt idx="126">
                  <c:v>415240.0084</c:v>
                </c:pt>
                <c:pt idx="127">
                  <c:v>415028.03409</c:v>
                </c:pt>
                <c:pt idx="128">
                  <c:v>415911.26045</c:v>
                </c:pt>
                <c:pt idx="129">
                  <c:v>417942.68085</c:v>
                </c:pt>
                <c:pt idx="130">
                  <c:v>418825.90721</c:v>
                </c:pt>
                <c:pt idx="131">
                  <c:v>419709.13346</c:v>
                </c:pt>
                <c:pt idx="132">
                  <c:v>420018.2627</c:v>
                </c:pt>
                <c:pt idx="133">
                  <c:v>412369.09164</c:v>
                </c:pt>
                <c:pt idx="134">
                  <c:v>412801.93422</c:v>
                </c:pt>
                <c:pt idx="135">
                  <c:v>414446.73585</c:v>
                </c:pt>
                <c:pt idx="136">
                  <c:v>416178.10606</c:v>
                </c:pt>
                <c:pt idx="137">
                  <c:v>418770.83287</c:v>
                </c:pt>
                <c:pt idx="138">
                  <c:v>419852.93926</c:v>
                </c:pt>
                <c:pt idx="139">
                  <c:v>421367.88813</c:v>
                </c:pt>
                <c:pt idx="140">
                  <c:v>422404.54606</c:v>
                </c:pt>
                <c:pt idx="141">
                  <c:v>423913.00229</c:v>
                </c:pt>
                <c:pt idx="142">
                  <c:v>426077.21508</c:v>
                </c:pt>
                <c:pt idx="143">
                  <c:v>428760.83882</c:v>
                </c:pt>
                <c:pt idx="144">
                  <c:v>431531.03113</c:v>
                </c:pt>
                <c:pt idx="145">
                  <c:v>429694.70425</c:v>
                </c:pt>
                <c:pt idx="146">
                  <c:v>434726.6594</c:v>
                </c:pt>
                <c:pt idx="147">
                  <c:v>438152.67134</c:v>
                </c:pt>
                <c:pt idx="148">
                  <c:v>440293.92879</c:v>
                </c:pt>
                <c:pt idx="149">
                  <c:v>443231.73413</c:v>
                </c:pt>
                <c:pt idx="150">
                  <c:v>446871.87178</c:v>
                </c:pt>
                <c:pt idx="151">
                  <c:v>449447.37635</c:v>
                </c:pt>
                <c:pt idx="152">
                  <c:v>452104.67682</c:v>
                </c:pt>
                <c:pt idx="153">
                  <c:v>455151.68629</c:v>
                </c:pt>
                <c:pt idx="154">
                  <c:v>457802.56299</c:v>
                </c:pt>
                <c:pt idx="155">
                  <c:v>459515.56901</c:v>
                </c:pt>
                <c:pt idx="156">
                  <c:v>460701.82569</c:v>
                </c:pt>
                <c:pt idx="157">
                  <c:v>457985.16458</c:v>
                </c:pt>
                <c:pt idx="158">
                  <c:v>457413.08782</c:v>
                </c:pt>
                <c:pt idx="159">
                  <c:v>459108.13012</c:v>
                </c:pt>
                <c:pt idx="160">
                  <c:v>460803.17242</c:v>
                </c:pt>
                <c:pt idx="161">
                  <c:v>460442.9759</c:v>
                </c:pt>
                <c:pt idx="162">
                  <c:v>460866.7365</c:v>
                </c:pt>
                <c:pt idx="163">
                  <c:v>460437.04329</c:v>
                </c:pt>
                <c:pt idx="164">
                  <c:v>461030.30805</c:v>
                </c:pt>
                <c:pt idx="165">
                  <c:v>460776.05171</c:v>
                </c:pt>
                <c:pt idx="166">
                  <c:v>461966.81886</c:v>
                </c:pt>
                <c:pt idx="167">
                  <c:v>463661.86116</c:v>
                </c:pt>
                <c:pt idx="168">
                  <c:v>466320.95868</c:v>
                </c:pt>
                <c:pt idx="169">
                  <c:v>473796.52355</c:v>
                </c:pt>
                <c:pt idx="170">
                  <c:v>476577.29266</c:v>
                </c:pt>
                <c:pt idx="171">
                  <c:v>478723.41163</c:v>
                </c:pt>
                <c:pt idx="172">
                  <c:v>480096.9277</c:v>
                </c:pt>
                <c:pt idx="173">
                  <c:v>482586.42565</c:v>
                </c:pt>
                <c:pt idx="174">
                  <c:v>482586.42565</c:v>
                </c:pt>
                <c:pt idx="175">
                  <c:v>483874.09699</c:v>
                </c:pt>
                <c:pt idx="176">
                  <c:v>484732.54452</c:v>
                </c:pt>
                <c:pt idx="177">
                  <c:v>485161.76833</c:v>
                </c:pt>
                <c:pt idx="178">
                  <c:v>485161.76833</c:v>
                </c:pt>
                <c:pt idx="179">
                  <c:v>485496.56288</c:v>
                </c:pt>
                <c:pt idx="180">
                  <c:v>485477.24781</c:v>
                </c:pt>
                <c:pt idx="181">
                  <c:v>484234.36324</c:v>
                </c:pt>
                <c:pt idx="182">
                  <c:v>483858.07965</c:v>
                </c:pt>
                <c:pt idx="183">
                  <c:v>482992.96135</c:v>
                </c:pt>
                <c:pt idx="184">
                  <c:v>482907.30611</c:v>
                </c:pt>
                <c:pt idx="185">
                  <c:v>482564.68494</c:v>
                </c:pt>
                <c:pt idx="186">
                  <c:v>484277.79046</c:v>
                </c:pt>
                <c:pt idx="187">
                  <c:v>484706.06687</c:v>
                </c:pt>
                <c:pt idx="188">
                  <c:v>484706.06687</c:v>
                </c:pt>
                <c:pt idx="189">
                  <c:v>484459.80789</c:v>
                </c:pt>
                <c:pt idx="190">
                  <c:v>485176.31433</c:v>
                </c:pt>
                <c:pt idx="191">
                  <c:v>484413.98235</c:v>
                </c:pt>
                <c:pt idx="192">
                  <c:v>483985.70594</c:v>
                </c:pt>
                <c:pt idx="193">
                  <c:v>478000.53832</c:v>
                </c:pt>
                <c:pt idx="194">
                  <c:v>478000.53832</c:v>
                </c:pt>
                <c:pt idx="195">
                  <c:v>480117.99636</c:v>
                </c:pt>
                <c:pt idx="196">
                  <c:v>481805.21393</c:v>
                </c:pt>
                <c:pt idx="197">
                  <c:v>483914.23581</c:v>
                </c:pt>
                <c:pt idx="198">
                  <c:v>484336.04023</c:v>
                </c:pt>
                <c:pt idx="199">
                  <c:v>485179.64896</c:v>
                </c:pt>
                <c:pt idx="200">
                  <c:v>486858.43038</c:v>
                </c:pt>
                <c:pt idx="201">
                  <c:v>487860.21586</c:v>
                </c:pt>
                <c:pt idx="202">
                  <c:v>488342.00076</c:v>
                </c:pt>
                <c:pt idx="203">
                  <c:v>490451.02274</c:v>
                </c:pt>
                <c:pt idx="204">
                  <c:v>492981.84905</c:v>
                </c:pt>
                <c:pt idx="205">
                  <c:v>487456.3333</c:v>
                </c:pt>
                <c:pt idx="206">
                  <c:v>490248.0</c:v>
                </c:pt>
                <c:pt idx="207">
                  <c:v>492289.6667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FB-4645-8760-90FE8E763C49}"/>
            </c:ext>
          </c:extLst>
        </c:ser>
        <c:ser>
          <c:idx val="5"/>
          <c:order val="3"/>
          <c:tx>
            <c:strRef>
              <c:f>'sale-prices-county-monthly'!$H$3</c:f>
              <c:strCache>
                <c:ptCount val="1"/>
                <c:pt idx="0">
                  <c:v>Loudoun</c:v>
                </c:pt>
              </c:strCache>
            </c:strRef>
          </c:tx>
          <c:spPr>
            <a:ln w="25400" cap="rnd">
              <a:solidFill>
                <a:srgbClr val="5C5859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'sale-prices-county-monthly'!$H$15:$H$222</c:f>
              <c:numCache>
                <c:formatCode>"$"#,##0</c:formatCode>
                <c:ptCount val="208"/>
                <c:pt idx="0">
                  <c:v>298479.57773</c:v>
                </c:pt>
                <c:pt idx="1">
                  <c:v>295736.8034</c:v>
                </c:pt>
                <c:pt idx="2">
                  <c:v>298494.40489</c:v>
                </c:pt>
                <c:pt idx="3">
                  <c:v>301511.71408</c:v>
                </c:pt>
                <c:pt idx="4">
                  <c:v>306031.12598</c:v>
                </c:pt>
                <c:pt idx="5">
                  <c:v>311465.89742</c:v>
                </c:pt>
                <c:pt idx="6">
                  <c:v>315973.22196</c:v>
                </c:pt>
                <c:pt idx="7">
                  <c:v>320121.31613</c:v>
                </c:pt>
                <c:pt idx="8">
                  <c:v>324487.37732</c:v>
                </c:pt>
                <c:pt idx="9">
                  <c:v>326558.03544</c:v>
                </c:pt>
                <c:pt idx="10">
                  <c:v>329217.244</c:v>
                </c:pt>
                <c:pt idx="11">
                  <c:v>333445.31776</c:v>
                </c:pt>
                <c:pt idx="12">
                  <c:v>338033.18663</c:v>
                </c:pt>
                <c:pt idx="13">
                  <c:v>339111.05989</c:v>
                </c:pt>
                <c:pt idx="14">
                  <c:v>341441.68196</c:v>
                </c:pt>
                <c:pt idx="15">
                  <c:v>344530.35941</c:v>
                </c:pt>
                <c:pt idx="16">
                  <c:v>346662.0957</c:v>
                </c:pt>
                <c:pt idx="17">
                  <c:v>349299.6886</c:v>
                </c:pt>
                <c:pt idx="18">
                  <c:v>352363.78594</c:v>
                </c:pt>
                <c:pt idx="19">
                  <c:v>355925.09765</c:v>
                </c:pt>
                <c:pt idx="20">
                  <c:v>360264.38691</c:v>
                </c:pt>
                <c:pt idx="21">
                  <c:v>364192.71687</c:v>
                </c:pt>
                <c:pt idx="22">
                  <c:v>366577.21318</c:v>
                </c:pt>
                <c:pt idx="23">
                  <c:v>372024.90887</c:v>
                </c:pt>
                <c:pt idx="24">
                  <c:v>377299.64576</c:v>
                </c:pt>
                <c:pt idx="25">
                  <c:v>374732.54794</c:v>
                </c:pt>
                <c:pt idx="26">
                  <c:v>380253.60194</c:v>
                </c:pt>
                <c:pt idx="27">
                  <c:v>385669.91128</c:v>
                </c:pt>
                <c:pt idx="28">
                  <c:v>391610.93197</c:v>
                </c:pt>
                <c:pt idx="29">
                  <c:v>396387.02518</c:v>
                </c:pt>
                <c:pt idx="30">
                  <c:v>401635.23804</c:v>
                </c:pt>
                <c:pt idx="31">
                  <c:v>406515.36221</c:v>
                </c:pt>
                <c:pt idx="32">
                  <c:v>411491.44751</c:v>
                </c:pt>
                <c:pt idx="33">
                  <c:v>415883.25731</c:v>
                </c:pt>
                <c:pt idx="34">
                  <c:v>420313.76994</c:v>
                </c:pt>
                <c:pt idx="35">
                  <c:v>422952.69873</c:v>
                </c:pt>
                <c:pt idx="36">
                  <c:v>424713.26551</c:v>
                </c:pt>
                <c:pt idx="37">
                  <c:v>418385.52072</c:v>
                </c:pt>
                <c:pt idx="38">
                  <c:v>423309.05677</c:v>
                </c:pt>
                <c:pt idx="39">
                  <c:v>429863.40061</c:v>
                </c:pt>
                <c:pt idx="40">
                  <c:v>435411.33289</c:v>
                </c:pt>
                <c:pt idx="41">
                  <c:v>443429.0521</c:v>
                </c:pt>
                <c:pt idx="42">
                  <c:v>451072.66802</c:v>
                </c:pt>
                <c:pt idx="43">
                  <c:v>460034.73326</c:v>
                </c:pt>
                <c:pt idx="44">
                  <c:v>468320.8145</c:v>
                </c:pt>
                <c:pt idx="45">
                  <c:v>477996.81915</c:v>
                </c:pt>
                <c:pt idx="46">
                  <c:v>488142.99204</c:v>
                </c:pt>
                <c:pt idx="47">
                  <c:v>497765.53805</c:v>
                </c:pt>
                <c:pt idx="48">
                  <c:v>508347.02414</c:v>
                </c:pt>
                <c:pt idx="49">
                  <c:v>499408.60194</c:v>
                </c:pt>
                <c:pt idx="50">
                  <c:v>508053.24123</c:v>
                </c:pt>
                <c:pt idx="51">
                  <c:v>518544.54941</c:v>
                </c:pt>
                <c:pt idx="52">
                  <c:v>529350.34862</c:v>
                </c:pt>
                <c:pt idx="53">
                  <c:v>539034.3636</c:v>
                </c:pt>
                <c:pt idx="54">
                  <c:v>549490.85431</c:v>
                </c:pt>
                <c:pt idx="55">
                  <c:v>558555.77636</c:v>
                </c:pt>
                <c:pt idx="56">
                  <c:v>571432.08618</c:v>
                </c:pt>
                <c:pt idx="57">
                  <c:v>582370.97484</c:v>
                </c:pt>
                <c:pt idx="58">
                  <c:v>594219.08553</c:v>
                </c:pt>
                <c:pt idx="59">
                  <c:v>606274.4018</c:v>
                </c:pt>
                <c:pt idx="60">
                  <c:v>622319.31389</c:v>
                </c:pt>
                <c:pt idx="61">
                  <c:v>611020.95041</c:v>
                </c:pt>
                <c:pt idx="62">
                  <c:v>619588.3240199999</c:v>
                </c:pt>
                <c:pt idx="63">
                  <c:v>625958.76085</c:v>
                </c:pt>
                <c:pt idx="64">
                  <c:v>629377.73855</c:v>
                </c:pt>
                <c:pt idx="65">
                  <c:v>633633.35424</c:v>
                </c:pt>
                <c:pt idx="66">
                  <c:v>636820.07111</c:v>
                </c:pt>
                <c:pt idx="67">
                  <c:v>637093.98891</c:v>
                </c:pt>
                <c:pt idx="68">
                  <c:v>634536.37383</c:v>
                </c:pt>
                <c:pt idx="69">
                  <c:v>631770.0239199999</c:v>
                </c:pt>
                <c:pt idx="70">
                  <c:v>626499.85339</c:v>
                </c:pt>
                <c:pt idx="71">
                  <c:v>618804.78126</c:v>
                </c:pt>
                <c:pt idx="72">
                  <c:v>605957.81666</c:v>
                </c:pt>
                <c:pt idx="73">
                  <c:v>585974.36906</c:v>
                </c:pt>
                <c:pt idx="74">
                  <c:v>578976.37323</c:v>
                </c:pt>
                <c:pt idx="75">
                  <c:v>574173.35502</c:v>
                </c:pt>
                <c:pt idx="76">
                  <c:v>569264.7556</c:v>
                </c:pt>
                <c:pt idx="77">
                  <c:v>562089.52376</c:v>
                </c:pt>
                <c:pt idx="78">
                  <c:v>554300.10778</c:v>
                </c:pt>
                <c:pt idx="79">
                  <c:v>551303.08371</c:v>
                </c:pt>
                <c:pt idx="80">
                  <c:v>544903.13768</c:v>
                </c:pt>
                <c:pt idx="81">
                  <c:v>539151.25348</c:v>
                </c:pt>
                <c:pt idx="82">
                  <c:v>536249.72042</c:v>
                </c:pt>
                <c:pt idx="83">
                  <c:v>534385.5250199999</c:v>
                </c:pt>
                <c:pt idx="84">
                  <c:v>530373.04954</c:v>
                </c:pt>
                <c:pt idx="85">
                  <c:v>501093.03401</c:v>
                </c:pt>
                <c:pt idx="86">
                  <c:v>495074.71778</c:v>
                </c:pt>
                <c:pt idx="87">
                  <c:v>484547.32966</c:v>
                </c:pt>
                <c:pt idx="88">
                  <c:v>476139.36869</c:v>
                </c:pt>
                <c:pt idx="89">
                  <c:v>467741.71813</c:v>
                </c:pt>
                <c:pt idx="90">
                  <c:v>460361.11633</c:v>
                </c:pt>
                <c:pt idx="91">
                  <c:v>451030.39352</c:v>
                </c:pt>
                <c:pt idx="92">
                  <c:v>441847.79587</c:v>
                </c:pt>
                <c:pt idx="93">
                  <c:v>432050.53688</c:v>
                </c:pt>
                <c:pt idx="94">
                  <c:v>420153.86526</c:v>
                </c:pt>
                <c:pt idx="95">
                  <c:v>410335.33223</c:v>
                </c:pt>
                <c:pt idx="96">
                  <c:v>403057.36841</c:v>
                </c:pt>
                <c:pt idx="97">
                  <c:v>399869.929</c:v>
                </c:pt>
                <c:pt idx="98">
                  <c:v>393457.87491</c:v>
                </c:pt>
                <c:pt idx="99">
                  <c:v>389034.21765</c:v>
                </c:pt>
                <c:pt idx="100">
                  <c:v>386991.36552</c:v>
                </c:pt>
                <c:pt idx="101">
                  <c:v>386237.00629</c:v>
                </c:pt>
                <c:pt idx="102">
                  <c:v>385492.07641</c:v>
                </c:pt>
                <c:pt idx="103">
                  <c:v>385020.60192</c:v>
                </c:pt>
                <c:pt idx="104">
                  <c:v>384635.17147</c:v>
                </c:pt>
                <c:pt idx="105">
                  <c:v>386583.06858</c:v>
                </c:pt>
                <c:pt idx="106">
                  <c:v>389647.6532</c:v>
                </c:pt>
                <c:pt idx="107">
                  <c:v>389585.41856</c:v>
                </c:pt>
                <c:pt idx="108">
                  <c:v>390999.84224</c:v>
                </c:pt>
                <c:pt idx="109">
                  <c:v>383662.49546</c:v>
                </c:pt>
                <c:pt idx="110">
                  <c:v>386235.15303</c:v>
                </c:pt>
                <c:pt idx="111">
                  <c:v>390850.77641</c:v>
                </c:pt>
                <c:pt idx="112">
                  <c:v>391585.82147</c:v>
                </c:pt>
                <c:pt idx="113">
                  <c:v>393160.42575</c:v>
                </c:pt>
                <c:pt idx="114">
                  <c:v>394860.21741</c:v>
                </c:pt>
                <c:pt idx="115">
                  <c:v>396807.1679</c:v>
                </c:pt>
                <c:pt idx="116">
                  <c:v>400826.94536</c:v>
                </c:pt>
                <c:pt idx="117">
                  <c:v>403115.46212</c:v>
                </c:pt>
                <c:pt idx="118">
                  <c:v>402656.05905</c:v>
                </c:pt>
                <c:pt idx="119">
                  <c:v>406332.20293</c:v>
                </c:pt>
                <c:pt idx="120">
                  <c:v>407827.05485</c:v>
                </c:pt>
                <c:pt idx="121">
                  <c:v>392169.87278</c:v>
                </c:pt>
                <c:pt idx="122">
                  <c:v>397027.61734</c:v>
                </c:pt>
                <c:pt idx="123">
                  <c:v>397910.8436</c:v>
                </c:pt>
                <c:pt idx="124">
                  <c:v>401045.63458</c:v>
                </c:pt>
                <c:pt idx="125">
                  <c:v>404654.71798</c:v>
                </c:pt>
                <c:pt idx="126">
                  <c:v>407171.91291</c:v>
                </c:pt>
                <c:pt idx="127">
                  <c:v>407552.58348</c:v>
                </c:pt>
                <c:pt idx="128">
                  <c:v>407994.19655</c:v>
                </c:pt>
                <c:pt idx="129">
                  <c:v>409706.33075</c:v>
                </c:pt>
                <c:pt idx="130">
                  <c:v>412797.6228</c:v>
                </c:pt>
                <c:pt idx="131">
                  <c:v>412818.51107</c:v>
                </c:pt>
                <c:pt idx="132">
                  <c:v>413810.41836</c:v>
                </c:pt>
                <c:pt idx="133">
                  <c:v>408662.14159</c:v>
                </c:pt>
                <c:pt idx="134">
                  <c:v>406631.37423</c:v>
                </c:pt>
                <c:pt idx="135">
                  <c:v>405765.68907</c:v>
                </c:pt>
                <c:pt idx="136">
                  <c:v>405376.78005</c:v>
                </c:pt>
                <c:pt idx="137">
                  <c:v>404510.22934</c:v>
                </c:pt>
                <c:pt idx="138">
                  <c:v>404510.22934</c:v>
                </c:pt>
                <c:pt idx="139">
                  <c:v>406631.15774</c:v>
                </c:pt>
                <c:pt idx="140">
                  <c:v>407118.1056</c:v>
                </c:pt>
                <c:pt idx="141">
                  <c:v>408184.02372</c:v>
                </c:pt>
                <c:pt idx="142">
                  <c:v>408779.83141</c:v>
                </c:pt>
                <c:pt idx="143">
                  <c:v>411356.41326</c:v>
                </c:pt>
                <c:pt idx="144">
                  <c:v>414585.59177</c:v>
                </c:pt>
                <c:pt idx="145">
                  <c:v>410659.26782</c:v>
                </c:pt>
                <c:pt idx="146">
                  <c:v>414381.50139</c:v>
                </c:pt>
                <c:pt idx="147">
                  <c:v>417552.78937</c:v>
                </c:pt>
                <c:pt idx="148">
                  <c:v>420893.15105</c:v>
                </c:pt>
                <c:pt idx="149">
                  <c:v>423883.20303</c:v>
                </c:pt>
                <c:pt idx="150">
                  <c:v>426898.77877</c:v>
                </c:pt>
                <c:pt idx="151">
                  <c:v>427876.90512</c:v>
                </c:pt>
                <c:pt idx="152">
                  <c:v>430992.43476</c:v>
                </c:pt>
                <c:pt idx="153">
                  <c:v>433625.06804</c:v>
                </c:pt>
                <c:pt idx="154">
                  <c:v>436033.34034</c:v>
                </c:pt>
                <c:pt idx="155">
                  <c:v>438687.64311</c:v>
                </c:pt>
                <c:pt idx="156">
                  <c:v>440403.2614</c:v>
                </c:pt>
                <c:pt idx="157">
                  <c:v>438894.45444</c:v>
                </c:pt>
                <c:pt idx="158">
                  <c:v>440662.97682</c:v>
                </c:pt>
                <c:pt idx="159">
                  <c:v>441609.14938</c:v>
                </c:pt>
                <c:pt idx="160">
                  <c:v>444257.65295</c:v>
                </c:pt>
                <c:pt idx="161">
                  <c:v>444554.28538</c:v>
                </c:pt>
                <c:pt idx="162">
                  <c:v>447494.5057</c:v>
                </c:pt>
                <c:pt idx="163">
                  <c:v>450603.0013</c:v>
                </c:pt>
                <c:pt idx="164">
                  <c:v>453802.39354</c:v>
                </c:pt>
                <c:pt idx="165">
                  <c:v>454395.6584</c:v>
                </c:pt>
                <c:pt idx="166">
                  <c:v>457361.98229</c:v>
                </c:pt>
                <c:pt idx="167">
                  <c:v>456091.54818</c:v>
                </c:pt>
                <c:pt idx="168">
                  <c:v>455795.72093</c:v>
                </c:pt>
                <c:pt idx="169">
                  <c:v>461447.02565</c:v>
                </c:pt>
                <c:pt idx="170">
                  <c:v>461372.59825</c:v>
                </c:pt>
                <c:pt idx="171">
                  <c:v>463981.63506</c:v>
                </c:pt>
                <c:pt idx="172">
                  <c:v>463015.88156</c:v>
                </c:pt>
                <c:pt idx="173">
                  <c:v>463938.84142</c:v>
                </c:pt>
                <c:pt idx="174">
                  <c:v>461844.2294</c:v>
                </c:pt>
                <c:pt idx="175">
                  <c:v>461492.48045</c:v>
                </c:pt>
                <c:pt idx="176">
                  <c:v>459582.4347</c:v>
                </c:pt>
                <c:pt idx="177">
                  <c:v>459499.85201</c:v>
                </c:pt>
                <c:pt idx="178">
                  <c:v>458269.26746</c:v>
                </c:pt>
                <c:pt idx="179">
                  <c:v>460758.76532</c:v>
                </c:pt>
                <c:pt idx="180">
                  <c:v>461273.83385</c:v>
                </c:pt>
                <c:pt idx="181">
                  <c:v>463890.03643</c:v>
                </c:pt>
                <c:pt idx="182">
                  <c:v>463461.76002</c:v>
                </c:pt>
                <c:pt idx="183">
                  <c:v>463583.17637</c:v>
                </c:pt>
                <c:pt idx="184">
                  <c:v>464311.24617</c:v>
                </c:pt>
                <c:pt idx="185">
                  <c:v>466011.37492</c:v>
                </c:pt>
                <c:pt idx="186">
                  <c:v>466910.7553</c:v>
                </c:pt>
                <c:pt idx="187">
                  <c:v>467669.661</c:v>
                </c:pt>
                <c:pt idx="188">
                  <c:v>468911.66254</c:v>
                </c:pt>
                <c:pt idx="189">
                  <c:v>471563.72108</c:v>
                </c:pt>
                <c:pt idx="190">
                  <c:v>472690.04515</c:v>
                </c:pt>
                <c:pt idx="191">
                  <c:v>473118.23583</c:v>
                </c:pt>
                <c:pt idx="192">
                  <c:v>475915.56578</c:v>
                </c:pt>
                <c:pt idx="193">
                  <c:v>468976.75059</c:v>
                </c:pt>
                <c:pt idx="194">
                  <c:v>471381.03558</c:v>
                </c:pt>
                <c:pt idx="195">
                  <c:v>471802.84</c:v>
                </c:pt>
                <c:pt idx="196">
                  <c:v>474882.01203</c:v>
                </c:pt>
                <c:pt idx="197">
                  <c:v>475556.89898</c:v>
                </c:pt>
                <c:pt idx="198">
                  <c:v>476316.14687</c:v>
                </c:pt>
                <c:pt idx="199">
                  <c:v>476918.48353</c:v>
                </c:pt>
                <c:pt idx="200">
                  <c:v>477593.37058</c:v>
                </c:pt>
                <c:pt idx="201">
                  <c:v>475483.92685</c:v>
                </c:pt>
                <c:pt idx="202">
                  <c:v>474318.52356</c:v>
                </c:pt>
                <c:pt idx="203">
                  <c:v>473474.99915</c:v>
                </c:pt>
                <c:pt idx="204">
                  <c:v>473432.81868</c:v>
                </c:pt>
                <c:pt idx="205">
                  <c:v>464999.5833</c:v>
                </c:pt>
                <c:pt idx="206">
                  <c:v>463041.25</c:v>
                </c:pt>
                <c:pt idx="207">
                  <c:v>464520.4167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FB-4645-8760-90FE8E763C49}"/>
            </c:ext>
          </c:extLst>
        </c:ser>
        <c:ser>
          <c:idx val="6"/>
          <c:order val="4"/>
          <c:tx>
            <c:strRef>
              <c:f>'sale-prices-county-monthly'!$I$3</c:f>
              <c:strCache>
                <c:ptCount val="1"/>
                <c:pt idx="0">
                  <c:v>Montgomery</c:v>
                </c:pt>
              </c:strCache>
            </c:strRef>
          </c:tx>
          <c:spPr>
            <a:ln w="25400" cap="rnd">
              <a:solidFill>
                <a:srgbClr val="EC008B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'sale-prices-county-monthly'!$I$15:$I$222</c:f>
              <c:numCache>
                <c:formatCode>"$"#,##0</c:formatCode>
                <c:ptCount val="208"/>
                <c:pt idx="0">
                  <c:v>272264.05835</c:v>
                </c:pt>
                <c:pt idx="1">
                  <c:v>266490.42365</c:v>
                </c:pt>
                <c:pt idx="2">
                  <c:v>268486.75049</c:v>
                </c:pt>
                <c:pt idx="3">
                  <c:v>270474.94382</c:v>
                </c:pt>
                <c:pt idx="4">
                  <c:v>272282.39221</c:v>
                </c:pt>
                <c:pt idx="5">
                  <c:v>274880.59939</c:v>
                </c:pt>
                <c:pt idx="6">
                  <c:v>276575.0823</c:v>
                </c:pt>
                <c:pt idx="7">
                  <c:v>279211.13284</c:v>
                </c:pt>
                <c:pt idx="8">
                  <c:v>281854.52618</c:v>
                </c:pt>
                <c:pt idx="9">
                  <c:v>284627.82983</c:v>
                </c:pt>
                <c:pt idx="10">
                  <c:v>288141.05778</c:v>
                </c:pt>
                <c:pt idx="11">
                  <c:v>292097.67537</c:v>
                </c:pt>
                <c:pt idx="12">
                  <c:v>295750.52871</c:v>
                </c:pt>
                <c:pt idx="13">
                  <c:v>296853.79049</c:v>
                </c:pt>
                <c:pt idx="14">
                  <c:v>299659.74038</c:v>
                </c:pt>
                <c:pt idx="15">
                  <c:v>303610.51799</c:v>
                </c:pt>
                <c:pt idx="16">
                  <c:v>308587.65588</c:v>
                </c:pt>
                <c:pt idx="17">
                  <c:v>312515.98571</c:v>
                </c:pt>
                <c:pt idx="18">
                  <c:v>318127.88563</c:v>
                </c:pt>
                <c:pt idx="19">
                  <c:v>322018.61582</c:v>
                </c:pt>
                <c:pt idx="20">
                  <c:v>326968.31152</c:v>
                </c:pt>
                <c:pt idx="21">
                  <c:v>331859.0261</c:v>
                </c:pt>
                <c:pt idx="22">
                  <c:v>336685.26009</c:v>
                </c:pt>
                <c:pt idx="23">
                  <c:v>340852.09575</c:v>
                </c:pt>
                <c:pt idx="24">
                  <c:v>345341.61562</c:v>
                </c:pt>
                <c:pt idx="25">
                  <c:v>342637.86032</c:v>
                </c:pt>
                <c:pt idx="26">
                  <c:v>347578.6464</c:v>
                </c:pt>
                <c:pt idx="27">
                  <c:v>351728.63227</c:v>
                </c:pt>
                <c:pt idx="28">
                  <c:v>355094.46044</c:v>
                </c:pt>
                <c:pt idx="29">
                  <c:v>359486.27025</c:v>
                </c:pt>
                <c:pt idx="30">
                  <c:v>363548.69445</c:v>
                </c:pt>
                <c:pt idx="31">
                  <c:v>369027.47719</c:v>
                </c:pt>
                <c:pt idx="32">
                  <c:v>373693.7752</c:v>
                </c:pt>
                <c:pt idx="33">
                  <c:v>378741.55671</c:v>
                </c:pt>
                <c:pt idx="34">
                  <c:v>382213.50203</c:v>
                </c:pt>
                <c:pt idx="35">
                  <c:v>386056.33556</c:v>
                </c:pt>
                <c:pt idx="36">
                  <c:v>392078.54997</c:v>
                </c:pt>
                <c:pt idx="37">
                  <c:v>388072.79015</c:v>
                </c:pt>
                <c:pt idx="38">
                  <c:v>392536.58237</c:v>
                </c:pt>
                <c:pt idx="39">
                  <c:v>397048.75457</c:v>
                </c:pt>
                <c:pt idx="40">
                  <c:v>402824.95507</c:v>
                </c:pt>
                <c:pt idx="41">
                  <c:v>410843.74341</c:v>
                </c:pt>
                <c:pt idx="42">
                  <c:v>417416.47697</c:v>
                </c:pt>
                <c:pt idx="43">
                  <c:v>422773.02758</c:v>
                </c:pt>
                <c:pt idx="44">
                  <c:v>428701.58505</c:v>
                </c:pt>
                <c:pt idx="45">
                  <c:v>434047.55087</c:v>
                </c:pt>
                <c:pt idx="46">
                  <c:v>441465.25084</c:v>
                </c:pt>
                <c:pt idx="47">
                  <c:v>448735.61898</c:v>
                </c:pt>
                <c:pt idx="48">
                  <c:v>453330.43807</c:v>
                </c:pt>
                <c:pt idx="49">
                  <c:v>440887.42212</c:v>
                </c:pt>
                <c:pt idx="50">
                  <c:v>446372.73008</c:v>
                </c:pt>
                <c:pt idx="51">
                  <c:v>452424.59564</c:v>
                </c:pt>
                <c:pt idx="52">
                  <c:v>458705.65955</c:v>
                </c:pt>
                <c:pt idx="53">
                  <c:v>464371.23594</c:v>
                </c:pt>
                <c:pt idx="54">
                  <c:v>470708.95557</c:v>
                </c:pt>
                <c:pt idx="55">
                  <c:v>479464.84618</c:v>
                </c:pt>
                <c:pt idx="56">
                  <c:v>485135.573</c:v>
                </c:pt>
                <c:pt idx="57">
                  <c:v>491831.25413</c:v>
                </c:pt>
                <c:pt idx="58">
                  <c:v>496981.77808</c:v>
                </c:pt>
                <c:pt idx="59">
                  <c:v>502853.37534</c:v>
                </c:pt>
                <c:pt idx="60">
                  <c:v>509762.80313</c:v>
                </c:pt>
                <c:pt idx="61">
                  <c:v>498601.31993</c:v>
                </c:pt>
                <c:pt idx="62">
                  <c:v>501098.74694</c:v>
                </c:pt>
                <c:pt idx="63">
                  <c:v>504720.01611</c:v>
                </c:pt>
                <c:pt idx="64">
                  <c:v>506967.70046</c:v>
                </c:pt>
                <c:pt idx="65">
                  <c:v>508960.64724</c:v>
                </c:pt>
                <c:pt idx="66">
                  <c:v>511358.1772</c:v>
                </c:pt>
                <c:pt idx="67">
                  <c:v>511258.28016</c:v>
                </c:pt>
                <c:pt idx="68">
                  <c:v>512501.99883</c:v>
                </c:pt>
                <c:pt idx="69">
                  <c:v>513301.17552</c:v>
                </c:pt>
                <c:pt idx="70">
                  <c:v>513550.91819</c:v>
                </c:pt>
                <c:pt idx="71">
                  <c:v>513143.83762</c:v>
                </c:pt>
                <c:pt idx="72">
                  <c:v>511851.1693</c:v>
                </c:pt>
                <c:pt idx="73">
                  <c:v>499759.27984</c:v>
                </c:pt>
                <c:pt idx="74">
                  <c:v>504359.32479</c:v>
                </c:pt>
                <c:pt idx="75">
                  <c:v>504846.77264</c:v>
                </c:pt>
                <c:pt idx="76">
                  <c:v>506552.83994</c:v>
                </c:pt>
                <c:pt idx="77">
                  <c:v>506026.3963</c:v>
                </c:pt>
                <c:pt idx="78">
                  <c:v>505148.99024</c:v>
                </c:pt>
                <c:pt idx="79">
                  <c:v>508171.16663</c:v>
                </c:pt>
                <c:pt idx="80">
                  <c:v>508419.76501</c:v>
                </c:pt>
                <c:pt idx="81">
                  <c:v>506372.48421</c:v>
                </c:pt>
                <c:pt idx="82">
                  <c:v>506101.51197</c:v>
                </c:pt>
                <c:pt idx="83">
                  <c:v>504548.99073</c:v>
                </c:pt>
                <c:pt idx="84">
                  <c:v>503870.46338</c:v>
                </c:pt>
                <c:pt idx="85">
                  <c:v>481321.18566</c:v>
                </c:pt>
                <c:pt idx="86">
                  <c:v>477851.55637</c:v>
                </c:pt>
                <c:pt idx="87">
                  <c:v>474585.80334</c:v>
                </c:pt>
                <c:pt idx="88">
                  <c:v>473222.11815</c:v>
                </c:pt>
                <c:pt idx="89">
                  <c:v>471397.96191</c:v>
                </c:pt>
                <c:pt idx="90">
                  <c:v>470720.55144</c:v>
                </c:pt>
                <c:pt idx="91">
                  <c:v>464608.9279</c:v>
                </c:pt>
                <c:pt idx="92">
                  <c:v>461996.32554</c:v>
                </c:pt>
                <c:pt idx="93">
                  <c:v>457544.3111</c:v>
                </c:pt>
                <c:pt idx="94">
                  <c:v>453091.64354</c:v>
                </c:pt>
                <c:pt idx="95">
                  <c:v>447026.67366</c:v>
                </c:pt>
                <c:pt idx="96">
                  <c:v>440158.18858</c:v>
                </c:pt>
                <c:pt idx="97">
                  <c:v>438688.22132</c:v>
                </c:pt>
                <c:pt idx="98">
                  <c:v>431616.10289</c:v>
                </c:pt>
                <c:pt idx="99">
                  <c:v>425958.40814</c:v>
                </c:pt>
                <c:pt idx="100">
                  <c:v>418378.5116</c:v>
                </c:pt>
                <c:pt idx="101">
                  <c:v>412249.34225</c:v>
                </c:pt>
                <c:pt idx="102">
                  <c:v>406218.71116</c:v>
                </c:pt>
                <c:pt idx="103">
                  <c:v>403437.01117</c:v>
                </c:pt>
                <c:pt idx="104">
                  <c:v>398533.67576</c:v>
                </c:pt>
                <c:pt idx="105">
                  <c:v>396809.35184</c:v>
                </c:pt>
                <c:pt idx="106">
                  <c:v>394397.1465</c:v>
                </c:pt>
                <c:pt idx="107">
                  <c:v>393925.67201</c:v>
                </c:pt>
                <c:pt idx="108">
                  <c:v>393323.26896</c:v>
                </c:pt>
                <c:pt idx="109">
                  <c:v>383712.20285</c:v>
                </c:pt>
                <c:pt idx="110">
                  <c:v>383712.20285</c:v>
                </c:pt>
                <c:pt idx="111">
                  <c:v>383600.56788</c:v>
                </c:pt>
                <c:pt idx="112">
                  <c:v>384510.1861</c:v>
                </c:pt>
                <c:pt idx="113">
                  <c:v>384510.1861</c:v>
                </c:pt>
                <c:pt idx="114">
                  <c:v>384529.94048</c:v>
                </c:pt>
                <c:pt idx="115">
                  <c:v>383703.01482</c:v>
                </c:pt>
                <c:pt idx="116">
                  <c:v>386000.0305</c:v>
                </c:pt>
                <c:pt idx="117">
                  <c:v>384897.46295</c:v>
                </c:pt>
                <c:pt idx="118">
                  <c:v>385685.93657</c:v>
                </c:pt>
                <c:pt idx="119">
                  <c:v>388437.76147</c:v>
                </c:pt>
                <c:pt idx="120">
                  <c:v>390275.37397</c:v>
                </c:pt>
                <c:pt idx="121">
                  <c:v>375338.9359</c:v>
                </c:pt>
                <c:pt idx="122">
                  <c:v>374190.74175</c:v>
                </c:pt>
                <c:pt idx="123">
                  <c:v>374253.8924</c:v>
                </c:pt>
                <c:pt idx="124">
                  <c:v>374616.01521</c:v>
                </c:pt>
                <c:pt idx="125">
                  <c:v>375278.43493</c:v>
                </c:pt>
                <c:pt idx="126">
                  <c:v>375808.37071</c:v>
                </c:pt>
                <c:pt idx="127">
                  <c:v>376956.56485</c:v>
                </c:pt>
                <c:pt idx="128">
                  <c:v>376514.95167</c:v>
                </c:pt>
                <c:pt idx="129">
                  <c:v>377919.28147</c:v>
                </c:pt>
                <c:pt idx="130">
                  <c:v>376152.82896</c:v>
                </c:pt>
                <c:pt idx="131">
                  <c:v>375274.01877</c:v>
                </c:pt>
                <c:pt idx="132">
                  <c:v>373224.71293</c:v>
                </c:pt>
                <c:pt idx="133">
                  <c:v>364686.50773</c:v>
                </c:pt>
                <c:pt idx="134">
                  <c:v>365379.05583</c:v>
                </c:pt>
                <c:pt idx="135">
                  <c:v>367153.71023</c:v>
                </c:pt>
                <c:pt idx="136">
                  <c:v>368105.96386</c:v>
                </c:pt>
                <c:pt idx="137">
                  <c:v>371352.28294</c:v>
                </c:pt>
                <c:pt idx="138">
                  <c:v>373105.29524</c:v>
                </c:pt>
                <c:pt idx="139">
                  <c:v>374057.54888</c:v>
                </c:pt>
                <c:pt idx="140">
                  <c:v>374057.54888</c:v>
                </c:pt>
                <c:pt idx="141">
                  <c:v>377528.94601</c:v>
                </c:pt>
                <c:pt idx="142">
                  <c:v>380212.56985</c:v>
                </c:pt>
                <c:pt idx="143">
                  <c:v>380818.54938</c:v>
                </c:pt>
                <c:pt idx="144">
                  <c:v>384125.68287</c:v>
                </c:pt>
                <c:pt idx="145">
                  <c:v>382706.95009</c:v>
                </c:pt>
                <c:pt idx="146">
                  <c:v>386043.88569</c:v>
                </c:pt>
                <c:pt idx="147">
                  <c:v>388185.14324</c:v>
                </c:pt>
                <c:pt idx="148">
                  <c:v>391696.80545</c:v>
                </c:pt>
                <c:pt idx="149">
                  <c:v>394095.0139</c:v>
                </c:pt>
                <c:pt idx="150">
                  <c:v>396214.8588</c:v>
                </c:pt>
                <c:pt idx="151">
                  <c:v>399212.61921</c:v>
                </c:pt>
                <c:pt idx="152">
                  <c:v>402681.45634</c:v>
                </c:pt>
                <c:pt idx="153">
                  <c:v>401739.30311</c:v>
                </c:pt>
                <c:pt idx="154">
                  <c:v>404480.11262</c:v>
                </c:pt>
                <c:pt idx="155">
                  <c:v>408305.94026</c:v>
                </c:pt>
                <c:pt idx="156">
                  <c:v>411673.32454</c:v>
                </c:pt>
                <c:pt idx="157">
                  <c:v>409369.10653</c:v>
                </c:pt>
                <c:pt idx="158">
                  <c:v>410724.29282</c:v>
                </c:pt>
                <c:pt idx="159">
                  <c:v>412165.07878</c:v>
                </c:pt>
                <c:pt idx="160">
                  <c:v>412758.34354</c:v>
                </c:pt>
                <c:pt idx="161">
                  <c:v>413775.36889</c:v>
                </c:pt>
                <c:pt idx="162">
                  <c:v>412843.09561</c:v>
                </c:pt>
                <c:pt idx="163">
                  <c:v>411444.68575</c:v>
                </c:pt>
                <c:pt idx="164">
                  <c:v>411398.07212</c:v>
                </c:pt>
                <c:pt idx="165">
                  <c:v>412542.22565</c:v>
                </c:pt>
                <c:pt idx="166">
                  <c:v>412241.35568</c:v>
                </c:pt>
                <c:pt idx="167">
                  <c:v>411676.22855</c:v>
                </c:pt>
                <c:pt idx="168">
                  <c:v>410039.19911</c:v>
                </c:pt>
                <c:pt idx="169">
                  <c:v>415003.59624</c:v>
                </c:pt>
                <c:pt idx="170">
                  <c:v>415007.88851</c:v>
                </c:pt>
                <c:pt idx="171">
                  <c:v>415437.11223</c:v>
                </c:pt>
                <c:pt idx="172">
                  <c:v>415093.73324</c:v>
                </c:pt>
                <c:pt idx="173">
                  <c:v>413119.30381</c:v>
                </c:pt>
                <c:pt idx="174">
                  <c:v>414120.94049</c:v>
                </c:pt>
                <c:pt idx="175">
                  <c:v>414507.2419</c:v>
                </c:pt>
                <c:pt idx="176">
                  <c:v>413223.86273</c:v>
                </c:pt>
                <c:pt idx="177">
                  <c:v>413605.87196</c:v>
                </c:pt>
                <c:pt idx="178">
                  <c:v>414511.53407</c:v>
                </c:pt>
                <c:pt idx="179">
                  <c:v>414511.53407</c:v>
                </c:pt>
                <c:pt idx="180">
                  <c:v>414511.53407</c:v>
                </c:pt>
                <c:pt idx="181">
                  <c:v>412825.70231</c:v>
                </c:pt>
                <c:pt idx="182">
                  <c:v>412825.70231</c:v>
                </c:pt>
                <c:pt idx="183">
                  <c:v>413074.10264</c:v>
                </c:pt>
                <c:pt idx="184">
                  <c:v>413588.03429</c:v>
                </c:pt>
                <c:pt idx="185">
                  <c:v>413845.00011</c:v>
                </c:pt>
                <c:pt idx="186">
                  <c:v>413316.67838</c:v>
                </c:pt>
                <c:pt idx="187">
                  <c:v>413059.71255</c:v>
                </c:pt>
                <c:pt idx="188">
                  <c:v>413487.98896</c:v>
                </c:pt>
                <c:pt idx="189">
                  <c:v>414405.22847</c:v>
                </c:pt>
                <c:pt idx="190">
                  <c:v>414811.06312</c:v>
                </c:pt>
                <c:pt idx="191">
                  <c:v>414374.22122</c:v>
                </c:pt>
                <c:pt idx="192">
                  <c:v>416515.60305</c:v>
                </c:pt>
                <c:pt idx="193">
                  <c:v>411824.19694</c:v>
                </c:pt>
                <c:pt idx="194">
                  <c:v>412119.45994</c:v>
                </c:pt>
                <c:pt idx="195">
                  <c:v>412971.50483</c:v>
                </c:pt>
                <c:pt idx="196">
                  <c:v>413815.11356</c:v>
                </c:pt>
                <c:pt idx="197">
                  <c:v>416620.11278</c:v>
                </c:pt>
                <c:pt idx="198">
                  <c:v>417927.70631</c:v>
                </c:pt>
                <c:pt idx="199">
                  <c:v>418771.31514</c:v>
                </c:pt>
                <c:pt idx="200">
                  <c:v>420036.72829</c:v>
                </c:pt>
                <c:pt idx="201">
                  <c:v>420656.0636</c:v>
                </c:pt>
                <c:pt idx="202">
                  <c:v>420256.3618</c:v>
                </c:pt>
                <c:pt idx="203">
                  <c:v>422605.81219</c:v>
                </c:pt>
                <c:pt idx="204">
                  <c:v>422394.91003</c:v>
                </c:pt>
                <c:pt idx="205">
                  <c:v>418083.3333</c:v>
                </c:pt>
                <c:pt idx="206">
                  <c:v>421291.6667</c:v>
                </c:pt>
                <c:pt idx="207">
                  <c:v>424208.3333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FB-4645-8760-90FE8E763C49}"/>
            </c:ext>
          </c:extLst>
        </c:ser>
        <c:ser>
          <c:idx val="7"/>
          <c:order val="5"/>
          <c:tx>
            <c:strRef>
              <c:f>'sale-prices-county-monthly'!$J$3</c:f>
              <c:strCache>
                <c:ptCount val="1"/>
                <c:pt idx="0">
                  <c:v>Prince George's</c:v>
                </c:pt>
              </c:strCache>
            </c:strRef>
          </c:tx>
          <c:spPr>
            <a:ln w="25400" cap="rnd">
              <a:solidFill>
                <a:srgbClr val="55B748"/>
              </a:solidFill>
              <a:round/>
            </a:ln>
            <a:effectLst/>
          </c:spPr>
          <c:marker>
            <c:symbol val="none"/>
          </c:marker>
          <c:cat>
            <c:numRef>
              <c:f>'sale-prices-county-monthly'!$B$15:$B$222</c:f>
              <c:numCache>
                <c:formatCode>m/d/yy</c:formatCode>
                <c:ptCount val="208"/>
                <c:pt idx="0">
                  <c:v>36861.0</c:v>
                </c:pt>
                <c:pt idx="1">
                  <c:v>36892.0</c:v>
                </c:pt>
                <c:pt idx="2">
                  <c:v>36923.0</c:v>
                </c:pt>
                <c:pt idx="3">
                  <c:v>36951.0</c:v>
                </c:pt>
                <c:pt idx="4">
                  <c:v>36982.0</c:v>
                </c:pt>
                <c:pt idx="5">
                  <c:v>37012.0</c:v>
                </c:pt>
                <c:pt idx="6">
                  <c:v>37043.0</c:v>
                </c:pt>
                <c:pt idx="7">
                  <c:v>37073.0</c:v>
                </c:pt>
                <c:pt idx="8">
                  <c:v>37104.0</c:v>
                </c:pt>
                <c:pt idx="9">
                  <c:v>37135.0</c:v>
                </c:pt>
                <c:pt idx="10">
                  <c:v>37165.0</c:v>
                </c:pt>
                <c:pt idx="11">
                  <c:v>37196.0</c:v>
                </c:pt>
                <c:pt idx="12">
                  <c:v>37226.0</c:v>
                </c:pt>
                <c:pt idx="13">
                  <c:v>37257.0</c:v>
                </c:pt>
                <c:pt idx="14">
                  <c:v>37288.0</c:v>
                </c:pt>
                <c:pt idx="15">
                  <c:v>37316.0</c:v>
                </c:pt>
                <c:pt idx="16">
                  <c:v>37347.0</c:v>
                </c:pt>
                <c:pt idx="17">
                  <c:v>37377.0</c:v>
                </c:pt>
                <c:pt idx="18">
                  <c:v>37408.0</c:v>
                </c:pt>
                <c:pt idx="19">
                  <c:v>37438.0</c:v>
                </c:pt>
                <c:pt idx="20">
                  <c:v>37469.0</c:v>
                </c:pt>
                <c:pt idx="21">
                  <c:v>37500.0</c:v>
                </c:pt>
                <c:pt idx="22">
                  <c:v>37530.0</c:v>
                </c:pt>
                <c:pt idx="23">
                  <c:v>37561.0</c:v>
                </c:pt>
                <c:pt idx="24">
                  <c:v>37591.0</c:v>
                </c:pt>
                <c:pt idx="25">
                  <c:v>37622.0</c:v>
                </c:pt>
                <c:pt idx="26">
                  <c:v>37653.0</c:v>
                </c:pt>
                <c:pt idx="27">
                  <c:v>37681.0</c:v>
                </c:pt>
                <c:pt idx="28">
                  <c:v>37712.0</c:v>
                </c:pt>
                <c:pt idx="29">
                  <c:v>37742.0</c:v>
                </c:pt>
                <c:pt idx="30">
                  <c:v>37773.0</c:v>
                </c:pt>
                <c:pt idx="31">
                  <c:v>37803.0</c:v>
                </c:pt>
                <c:pt idx="32">
                  <c:v>37834.0</c:v>
                </c:pt>
                <c:pt idx="33">
                  <c:v>37865.0</c:v>
                </c:pt>
                <c:pt idx="34">
                  <c:v>37895.0</c:v>
                </c:pt>
                <c:pt idx="35">
                  <c:v>37926.0</c:v>
                </c:pt>
                <c:pt idx="36">
                  <c:v>37956.0</c:v>
                </c:pt>
                <c:pt idx="37">
                  <c:v>37987.0</c:v>
                </c:pt>
                <c:pt idx="38">
                  <c:v>38018.0</c:v>
                </c:pt>
                <c:pt idx="39">
                  <c:v>38047.0</c:v>
                </c:pt>
                <c:pt idx="40">
                  <c:v>38078.0</c:v>
                </c:pt>
                <c:pt idx="41">
                  <c:v>38108.0</c:v>
                </c:pt>
                <c:pt idx="42">
                  <c:v>38139.0</c:v>
                </c:pt>
                <c:pt idx="43">
                  <c:v>38169.0</c:v>
                </c:pt>
                <c:pt idx="44">
                  <c:v>38200.0</c:v>
                </c:pt>
                <c:pt idx="45">
                  <c:v>38231.0</c:v>
                </c:pt>
                <c:pt idx="46">
                  <c:v>38261.0</c:v>
                </c:pt>
                <c:pt idx="47">
                  <c:v>38292.0</c:v>
                </c:pt>
                <c:pt idx="48">
                  <c:v>38322.0</c:v>
                </c:pt>
                <c:pt idx="49">
                  <c:v>38353.0</c:v>
                </c:pt>
                <c:pt idx="50">
                  <c:v>38384.0</c:v>
                </c:pt>
                <c:pt idx="51">
                  <c:v>38412.0</c:v>
                </c:pt>
                <c:pt idx="52">
                  <c:v>38443.0</c:v>
                </c:pt>
                <c:pt idx="53">
                  <c:v>38473.0</c:v>
                </c:pt>
                <c:pt idx="54">
                  <c:v>38504.0</c:v>
                </c:pt>
                <c:pt idx="55">
                  <c:v>38534.0</c:v>
                </c:pt>
                <c:pt idx="56">
                  <c:v>38565.0</c:v>
                </c:pt>
                <c:pt idx="57">
                  <c:v>38596.0</c:v>
                </c:pt>
                <c:pt idx="58">
                  <c:v>38626.0</c:v>
                </c:pt>
                <c:pt idx="59">
                  <c:v>38657.0</c:v>
                </c:pt>
                <c:pt idx="60">
                  <c:v>38687.0</c:v>
                </c:pt>
                <c:pt idx="61">
                  <c:v>38718.0</c:v>
                </c:pt>
                <c:pt idx="62">
                  <c:v>38749.0</c:v>
                </c:pt>
                <c:pt idx="63">
                  <c:v>38777.0</c:v>
                </c:pt>
                <c:pt idx="64">
                  <c:v>38808.0</c:v>
                </c:pt>
                <c:pt idx="65">
                  <c:v>38838.0</c:v>
                </c:pt>
                <c:pt idx="66">
                  <c:v>38869.0</c:v>
                </c:pt>
                <c:pt idx="67">
                  <c:v>38899.0</c:v>
                </c:pt>
                <c:pt idx="68">
                  <c:v>38930.0</c:v>
                </c:pt>
                <c:pt idx="69">
                  <c:v>38961.0</c:v>
                </c:pt>
                <c:pt idx="70">
                  <c:v>38991.0</c:v>
                </c:pt>
                <c:pt idx="71">
                  <c:v>39022.0</c:v>
                </c:pt>
                <c:pt idx="72">
                  <c:v>39052.0</c:v>
                </c:pt>
                <c:pt idx="73">
                  <c:v>39083.0</c:v>
                </c:pt>
                <c:pt idx="74">
                  <c:v>39114.0</c:v>
                </c:pt>
                <c:pt idx="75">
                  <c:v>39142.0</c:v>
                </c:pt>
                <c:pt idx="76">
                  <c:v>39173.0</c:v>
                </c:pt>
                <c:pt idx="77">
                  <c:v>39203.0</c:v>
                </c:pt>
                <c:pt idx="78">
                  <c:v>39234.0</c:v>
                </c:pt>
                <c:pt idx="79">
                  <c:v>39264.0</c:v>
                </c:pt>
                <c:pt idx="80">
                  <c:v>39295.0</c:v>
                </c:pt>
                <c:pt idx="81">
                  <c:v>39326.0</c:v>
                </c:pt>
                <c:pt idx="82">
                  <c:v>39356.0</c:v>
                </c:pt>
                <c:pt idx="83">
                  <c:v>39387.0</c:v>
                </c:pt>
                <c:pt idx="84">
                  <c:v>39417.0</c:v>
                </c:pt>
                <c:pt idx="85">
                  <c:v>39448.0</c:v>
                </c:pt>
                <c:pt idx="86">
                  <c:v>39479.0</c:v>
                </c:pt>
                <c:pt idx="87">
                  <c:v>39508.0</c:v>
                </c:pt>
                <c:pt idx="88">
                  <c:v>39539.0</c:v>
                </c:pt>
                <c:pt idx="89">
                  <c:v>39569.0</c:v>
                </c:pt>
                <c:pt idx="90">
                  <c:v>39600.0</c:v>
                </c:pt>
                <c:pt idx="91">
                  <c:v>39630.0</c:v>
                </c:pt>
                <c:pt idx="92">
                  <c:v>39661.0</c:v>
                </c:pt>
                <c:pt idx="93">
                  <c:v>39692.0</c:v>
                </c:pt>
                <c:pt idx="94">
                  <c:v>39722.0</c:v>
                </c:pt>
                <c:pt idx="95">
                  <c:v>39753.0</c:v>
                </c:pt>
                <c:pt idx="96">
                  <c:v>39783.0</c:v>
                </c:pt>
                <c:pt idx="97">
                  <c:v>39814.0</c:v>
                </c:pt>
                <c:pt idx="98">
                  <c:v>39845.0</c:v>
                </c:pt>
                <c:pt idx="99">
                  <c:v>39873.0</c:v>
                </c:pt>
                <c:pt idx="100">
                  <c:v>39904.0</c:v>
                </c:pt>
                <c:pt idx="101">
                  <c:v>39934.0</c:v>
                </c:pt>
                <c:pt idx="102">
                  <c:v>39965.0</c:v>
                </c:pt>
                <c:pt idx="103">
                  <c:v>39995.0</c:v>
                </c:pt>
                <c:pt idx="104">
                  <c:v>40026.0</c:v>
                </c:pt>
                <c:pt idx="105">
                  <c:v>40057.0</c:v>
                </c:pt>
                <c:pt idx="106">
                  <c:v>40087.0</c:v>
                </c:pt>
                <c:pt idx="107">
                  <c:v>40118.0</c:v>
                </c:pt>
                <c:pt idx="108">
                  <c:v>40148.0</c:v>
                </c:pt>
                <c:pt idx="109">
                  <c:v>40179.0</c:v>
                </c:pt>
                <c:pt idx="110">
                  <c:v>40210.0</c:v>
                </c:pt>
                <c:pt idx="111">
                  <c:v>40238.0</c:v>
                </c:pt>
                <c:pt idx="112">
                  <c:v>40269.0</c:v>
                </c:pt>
                <c:pt idx="113">
                  <c:v>40299.0</c:v>
                </c:pt>
                <c:pt idx="114">
                  <c:v>40330.0</c:v>
                </c:pt>
                <c:pt idx="115">
                  <c:v>40360.0</c:v>
                </c:pt>
                <c:pt idx="116">
                  <c:v>40391.0</c:v>
                </c:pt>
                <c:pt idx="117">
                  <c:v>40422.0</c:v>
                </c:pt>
                <c:pt idx="118">
                  <c:v>40452.0</c:v>
                </c:pt>
                <c:pt idx="119">
                  <c:v>40483.0</c:v>
                </c:pt>
                <c:pt idx="120">
                  <c:v>40513.0</c:v>
                </c:pt>
                <c:pt idx="121">
                  <c:v>40544.0</c:v>
                </c:pt>
                <c:pt idx="122">
                  <c:v>40575.0</c:v>
                </c:pt>
                <c:pt idx="123">
                  <c:v>40603.0</c:v>
                </c:pt>
                <c:pt idx="124">
                  <c:v>40634.0</c:v>
                </c:pt>
                <c:pt idx="125">
                  <c:v>40664.0</c:v>
                </c:pt>
                <c:pt idx="126">
                  <c:v>40695.0</c:v>
                </c:pt>
                <c:pt idx="127">
                  <c:v>40725.0</c:v>
                </c:pt>
                <c:pt idx="128">
                  <c:v>40756.0</c:v>
                </c:pt>
                <c:pt idx="129">
                  <c:v>40787.0</c:v>
                </c:pt>
                <c:pt idx="130">
                  <c:v>40817.0</c:v>
                </c:pt>
                <c:pt idx="131">
                  <c:v>40848.0</c:v>
                </c:pt>
                <c:pt idx="132">
                  <c:v>40878.0</c:v>
                </c:pt>
                <c:pt idx="133">
                  <c:v>40909.0</c:v>
                </c:pt>
                <c:pt idx="134">
                  <c:v>40940.0</c:v>
                </c:pt>
                <c:pt idx="135">
                  <c:v>40969.0</c:v>
                </c:pt>
                <c:pt idx="136">
                  <c:v>41000.0</c:v>
                </c:pt>
                <c:pt idx="137">
                  <c:v>41030.0</c:v>
                </c:pt>
                <c:pt idx="138">
                  <c:v>41061.0</c:v>
                </c:pt>
                <c:pt idx="139">
                  <c:v>41091.0</c:v>
                </c:pt>
                <c:pt idx="140">
                  <c:v>41122.0</c:v>
                </c:pt>
                <c:pt idx="141">
                  <c:v>41153.0</c:v>
                </c:pt>
                <c:pt idx="142">
                  <c:v>41183.0</c:v>
                </c:pt>
                <c:pt idx="143">
                  <c:v>41214.0</c:v>
                </c:pt>
                <c:pt idx="144">
                  <c:v>41244.0</c:v>
                </c:pt>
                <c:pt idx="145">
                  <c:v>41275.0</c:v>
                </c:pt>
                <c:pt idx="146">
                  <c:v>41306.0</c:v>
                </c:pt>
                <c:pt idx="147">
                  <c:v>41334.0</c:v>
                </c:pt>
                <c:pt idx="148">
                  <c:v>41365.0</c:v>
                </c:pt>
                <c:pt idx="149">
                  <c:v>41395.0</c:v>
                </c:pt>
                <c:pt idx="150">
                  <c:v>41426.0</c:v>
                </c:pt>
                <c:pt idx="151">
                  <c:v>41456.0</c:v>
                </c:pt>
                <c:pt idx="152">
                  <c:v>41487.0</c:v>
                </c:pt>
                <c:pt idx="153">
                  <c:v>41518.0</c:v>
                </c:pt>
                <c:pt idx="154">
                  <c:v>41548.0</c:v>
                </c:pt>
                <c:pt idx="155">
                  <c:v>41579.0</c:v>
                </c:pt>
                <c:pt idx="156">
                  <c:v>41609.0</c:v>
                </c:pt>
                <c:pt idx="157">
                  <c:v>41640.0</c:v>
                </c:pt>
                <c:pt idx="158">
                  <c:v>41671.0</c:v>
                </c:pt>
                <c:pt idx="159">
                  <c:v>41699.0</c:v>
                </c:pt>
                <c:pt idx="160">
                  <c:v>41730.0</c:v>
                </c:pt>
                <c:pt idx="161">
                  <c:v>41760.0</c:v>
                </c:pt>
                <c:pt idx="162">
                  <c:v>41791.0</c:v>
                </c:pt>
                <c:pt idx="163">
                  <c:v>41821.0</c:v>
                </c:pt>
                <c:pt idx="164">
                  <c:v>41852.0</c:v>
                </c:pt>
                <c:pt idx="165">
                  <c:v>41883.0</c:v>
                </c:pt>
                <c:pt idx="166">
                  <c:v>41913.0</c:v>
                </c:pt>
                <c:pt idx="167">
                  <c:v>41944.0</c:v>
                </c:pt>
                <c:pt idx="168">
                  <c:v>41974.0</c:v>
                </c:pt>
                <c:pt idx="169">
                  <c:v>42005.0</c:v>
                </c:pt>
                <c:pt idx="170">
                  <c:v>42036.0</c:v>
                </c:pt>
                <c:pt idx="171">
                  <c:v>42064.0</c:v>
                </c:pt>
                <c:pt idx="172">
                  <c:v>42095.0</c:v>
                </c:pt>
                <c:pt idx="173">
                  <c:v>42125.0</c:v>
                </c:pt>
                <c:pt idx="174">
                  <c:v>42156.0</c:v>
                </c:pt>
                <c:pt idx="175">
                  <c:v>42186.0</c:v>
                </c:pt>
                <c:pt idx="176">
                  <c:v>42217.0</c:v>
                </c:pt>
                <c:pt idx="177">
                  <c:v>42248.0</c:v>
                </c:pt>
                <c:pt idx="178">
                  <c:v>42278.0</c:v>
                </c:pt>
                <c:pt idx="179">
                  <c:v>42309.0</c:v>
                </c:pt>
                <c:pt idx="180">
                  <c:v>42339.0</c:v>
                </c:pt>
                <c:pt idx="181">
                  <c:v>42370.0</c:v>
                </c:pt>
                <c:pt idx="182">
                  <c:v>42401.0</c:v>
                </c:pt>
                <c:pt idx="183">
                  <c:v>42430.0</c:v>
                </c:pt>
                <c:pt idx="184">
                  <c:v>42461.0</c:v>
                </c:pt>
                <c:pt idx="185">
                  <c:v>42491.0</c:v>
                </c:pt>
                <c:pt idx="186">
                  <c:v>42522.0</c:v>
                </c:pt>
                <c:pt idx="187">
                  <c:v>42552.0</c:v>
                </c:pt>
                <c:pt idx="188">
                  <c:v>42583.0</c:v>
                </c:pt>
                <c:pt idx="189">
                  <c:v>42614.0</c:v>
                </c:pt>
                <c:pt idx="190">
                  <c:v>42644.0</c:v>
                </c:pt>
                <c:pt idx="191">
                  <c:v>42675.0</c:v>
                </c:pt>
                <c:pt idx="192">
                  <c:v>42705.0</c:v>
                </c:pt>
                <c:pt idx="193">
                  <c:v>42736.0</c:v>
                </c:pt>
                <c:pt idx="194">
                  <c:v>42767.0</c:v>
                </c:pt>
                <c:pt idx="195">
                  <c:v>42795.0</c:v>
                </c:pt>
                <c:pt idx="196">
                  <c:v>42826.0</c:v>
                </c:pt>
                <c:pt idx="197">
                  <c:v>42856.0</c:v>
                </c:pt>
                <c:pt idx="198">
                  <c:v>42887.0</c:v>
                </c:pt>
                <c:pt idx="199">
                  <c:v>42917.0</c:v>
                </c:pt>
                <c:pt idx="200">
                  <c:v>42948.0</c:v>
                </c:pt>
                <c:pt idx="201">
                  <c:v>42979.0</c:v>
                </c:pt>
                <c:pt idx="202">
                  <c:v>43009.0</c:v>
                </c:pt>
                <c:pt idx="203">
                  <c:v>43040.0</c:v>
                </c:pt>
                <c:pt idx="204">
                  <c:v>43070.0</c:v>
                </c:pt>
                <c:pt idx="205">
                  <c:v>43101.0</c:v>
                </c:pt>
                <c:pt idx="206">
                  <c:v>43132.0</c:v>
                </c:pt>
                <c:pt idx="207">
                  <c:v>43160.0</c:v>
                </c:pt>
              </c:numCache>
            </c:numRef>
          </c:cat>
          <c:val>
            <c:numRef>
              <c:f>'sale-prices-county-monthly'!$J$15:$J$222</c:f>
              <c:numCache>
                <c:formatCode>"$"#,##0</c:formatCode>
                <c:ptCount val="208"/>
                <c:pt idx="0">
                  <c:v>185819.53548</c:v>
                </c:pt>
                <c:pt idx="1">
                  <c:v>181145.87151</c:v>
                </c:pt>
                <c:pt idx="2">
                  <c:v>181699.40255</c:v>
                </c:pt>
                <c:pt idx="3">
                  <c:v>182388.49222</c:v>
                </c:pt>
                <c:pt idx="4">
                  <c:v>182981.56124</c:v>
                </c:pt>
                <c:pt idx="5">
                  <c:v>184020.84414</c:v>
                </c:pt>
                <c:pt idx="6">
                  <c:v>185150.49937</c:v>
                </c:pt>
                <c:pt idx="7">
                  <c:v>186167.18911</c:v>
                </c:pt>
                <c:pt idx="8">
                  <c:v>187302.49266</c:v>
                </c:pt>
                <c:pt idx="9">
                  <c:v>188545.11351</c:v>
                </c:pt>
                <c:pt idx="10">
                  <c:v>189222.85015</c:v>
                </c:pt>
                <c:pt idx="11">
                  <c:v>191030.29867</c:v>
                </c:pt>
                <c:pt idx="12">
                  <c:v>192950.71255</c:v>
                </c:pt>
                <c:pt idx="13">
                  <c:v>193627.3255</c:v>
                </c:pt>
                <c:pt idx="14">
                  <c:v>195097.64331</c:v>
                </c:pt>
                <c:pt idx="15">
                  <c:v>196023.60679</c:v>
                </c:pt>
                <c:pt idx="16">
                  <c:v>197637.14025</c:v>
                </c:pt>
                <c:pt idx="17">
                  <c:v>198983.99622</c:v>
                </c:pt>
                <c:pt idx="18">
                  <c:v>200667.56618</c:v>
                </c:pt>
                <c:pt idx="19">
                  <c:v>202452.15034</c:v>
                </c:pt>
                <c:pt idx="20">
                  <c:v>204472.4343</c:v>
                </c:pt>
                <c:pt idx="21">
                  <c:v>206321.83591</c:v>
                </c:pt>
                <c:pt idx="22">
                  <c:v>208824.79938</c:v>
                </c:pt>
                <c:pt idx="23">
                  <c:v>211282.81152</c:v>
                </c:pt>
                <c:pt idx="24">
                  <c:v>213303.09548</c:v>
                </c:pt>
                <c:pt idx="25">
                  <c:v>210826.4713</c:v>
                </c:pt>
                <c:pt idx="26">
                  <c:v>213022.37627</c:v>
                </c:pt>
                <c:pt idx="27">
                  <c:v>215190.83234</c:v>
                </c:pt>
                <c:pt idx="28">
                  <c:v>217592.49352</c:v>
                </c:pt>
                <c:pt idx="29">
                  <c:v>220227.57943</c:v>
                </c:pt>
                <c:pt idx="30">
                  <c:v>223279.88732</c:v>
                </c:pt>
                <c:pt idx="31">
                  <c:v>226226.07806</c:v>
                </c:pt>
                <c:pt idx="32">
                  <c:v>229080.75451</c:v>
                </c:pt>
                <c:pt idx="33">
                  <c:v>231883.00368</c:v>
                </c:pt>
                <c:pt idx="34">
                  <c:v>234293.00925</c:v>
                </c:pt>
                <c:pt idx="35">
                  <c:v>235950.91755</c:v>
                </c:pt>
                <c:pt idx="36">
                  <c:v>238146.82239</c:v>
                </c:pt>
                <c:pt idx="37">
                  <c:v>234285.84779</c:v>
                </c:pt>
                <c:pt idx="38">
                  <c:v>236638.02579</c:v>
                </c:pt>
                <c:pt idx="39">
                  <c:v>239204.03806</c:v>
                </c:pt>
                <c:pt idx="40">
                  <c:v>242144.26036</c:v>
                </c:pt>
                <c:pt idx="41">
                  <c:v>245137.94143</c:v>
                </c:pt>
                <c:pt idx="42">
                  <c:v>248102.43398</c:v>
                </c:pt>
                <c:pt idx="43">
                  <c:v>251923.70738</c:v>
                </c:pt>
                <c:pt idx="44">
                  <c:v>256093.47732</c:v>
                </c:pt>
                <c:pt idx="45">
                  <c:v>260958.20895</c:v>
                </c:pt>
                <c:pt idx="46">
                  <c:v>265528.91831</c:v>
                </c:pt>
                <c:pt idx="47">
                  <c:v>271408.29392</c:v>
                </c:pt>
                <c:pt idx="48">
                  <c:v>277502.57306</c:v>
                </c:pt>
                <c:pt idx="49">
                  <c:v>272616.3036</c:v>
                </c:pt>
                <c:pt idx="50">
                  <c:v>277766.82743</c:v>
                </c:pt>
                <c:pt idx="51">
                  <c:v>284565.519</c:v>
                </c:pt>
                <c:pt idx="52">
                  <c:v>291673.24199</c:v>
                </c:pt>
                <c:pt idx="53">
                  <c:v>298883.97555</c:v>
                </c:pt>
                <c:pt idx="54">
                  <c:v>306413.83549</c:v>
                </c:pt>
                <c:pt idx="55">
                  <c:v>314348.32055</c:v>
                </c:pt>
                <c:pt idx="56">
                  <c:v>321662.06454</c:v>
                </c:pt>
                <c:pt idx="57">
                  <c:v>328512.26126</c:v>
                </c:pt>
                <c:pt idx="58">
                  <c:v>336753.09956</c:v>
                </c:pt>
                <c:pt idx="59">
                  <c:v>344325.39978</c:v>
                </c:pt>
                <c:pt idx="60">
                  <c:v>352360.21708</c:v>
                </c:pt>
                <c:pt idx="61">
                  <c:v>349202.73657</c:v>
                </c:pt>
                <c:pt idx="62">
                  <c:v>356695.01771</c:v>
                </c:pt>
                <c:pt idx="63">
                  <c:v>363088.43103</c:v>
                </c:pt>
                <c:pt idx="64">
                  <c:v>368682.66753</c:v>
                </c:pt>
                <c:pt idx="65">
                  <c:v>373977.2129</c:v>
                </c:pt>
                <c:pt idx="66">
                  <c:v>379049.48723</c:v>
                </c:pt>
                <c:pt idx="67">
                  <c:v>381991.45633</c:v>
                </c:pt>
                <c:pt idx="68">
                  <c:v>384988.36879</c:v>
                </c:pt>
                <c:pt idx="69">
                  <c:v>388284.97249</c:v>
                </c:pt>
                <c:pt idx="70">
                  <c:v>390782.39949</c:v>
                </c:pt>
                <c:pt idx="71">
                  <c:v>393429.67212</c:v>
                </c:pt>
                <c:pt idx="72">
                  <c:v>395627.408</c:v>
                </c:pt>
                <c:pt idx="73">
                  <c:v>387555.1307</c:v>
                </c:pt>
                <c:pt idx="74">
                  <c:v>389992.36971</c:v>
                </c:pt>
                <c:pt idx="75">
                  <c:v>391254.85958</c:v>
                </c:pt>
                <c:pt idx="76">
                  <c:v>391644.81779</c:v>
                </c:pt>
                <c:pt idx="77">
                  <c:v>391635.06887</c:v>
                </c:pt>
                <c:pt idx="78">
                  <c:v>390491.75999</c:v>
                </c:pt>
                <c:pt idx="79">
                  <c:v>390106.67618</c:v>
                </c:pt>
                <c:pt idx="80">
                  <c:v>389131.7806</c:v>
                </c:pt>
                <c:pt idx="81">
                  <c:v>387669.43717</c:v>
                </c:pt>
                <c:pt idx="82">
                  <c:v>385719.64589</c:v>
                </c:pt>
                <c:pt idx="83">
                  <c:v>383759.91079</c:v>
                </c:pt>
                <c:pt idx="84">
                  <c:v>382200.07772</c:v>
                </c:pt>
                <c:pt idx="85">
                  <c:v>363004.3542</c:v>
                </c:pt>
                <c:pt idx="86">
                  <c:v>359831.90847</c:v>
                </c:pt>
                <c:pt idx="87">
                  <c:v>357317.04536</c:v>
                </c:pt>
                <c:pt idx="88">
                  <c:v>354686.01486</c:v>
                </c:pt>
                <c:pt idx="89">
                  <c:v>351429.59251</c:v>
                </c:pt>
                <c:pt idx="90">
                  <c:v>347914.47595</c:v>
                </c:pt>
                <c:pt idx="91">
                  <c:v>345517.97313</c:v>
                </c:pt>
                <c:pt idx="92">
                  <c:v>341785.68403</c:v>
                </c:pt>
                <c:pt idx="93">
                  <c:v>337586.85875</c:v>
                </c:pt>
                <c:pt idx="94">
                  <c:v>334321.10572</c:v>
                </c:pt>
                <c:pt idx="95">
                  <c:v>329198.72553</c:v>
                </c:pt>
                <c:pt idx="96">
                  <c:v>323973.5207</c:v>
                </c:pt>
                <c:pt idx="97">
                  <c:v>322688.12864</c:v>
                </c:pt>
                <c:pt idx="98">
                  <c:v>316936.13902</c:v>
                </c:pt>
                <c:pt idx="99">
                  <c:v>310791.4582</c:v>
                </c:pt>
                <c:pt idx="100">
                  <c:v>305058.09178</c:v>
                </c:pt>
                <c:pt idx="101">
                  <c:v>299871.87163</c:v>
                </c:pt>
                <c:pt idx="102">
                  <c:v>295487.1582</c:v>
                </c:pt>
                <c:pt idx="103">
                  <c:v>288479.53749</c:v>
                </c:pt>
                <c:pt idx="104">
                  <c:v>284236.26643</c:v>
                </c:pt>
                <c:pt idx="105">
                  <c:v>279992.99537</c:v>
                </c:pt>
                <c:pt idx="106">
                  <c:v>274995.36497</c:v>
                </c:pt>
                <c:pt idx="107">
                  <c:v>270752.09391</c:v>
                </c:pt>
                <c:pt idx="108">
                  <c:v>264622.92456</c:v>
                </c:pt>
                <c:pt idx="109">
                  <c:v>253069.84751</c:v>
                </c:pt>
                <c:pt idx="110">
                  <c:v>248751.45792</c:v>
                </c:pt>
                <c:pt idx="111">
                  <c:v>244540.29315</c:v>
                </c:pt>
                <c:pt idx="112">
                  <c:v>240773.18733</c:v>
                </c:pt>
                <c:pt idx="113">
                  <c:v>238466.98352</c:v>
                </c:pt>
                <c:pt idx="114">
                  <c:v>234469.2574</c:v>
                </c:pt>
                <c:pt idx="115">
                  <c:v>232187.63169</c:v>
                </c:pt>
                <c:pt idx="116">
                  <c:v>228879.92906</c:v>
                </c:pt>
                <c:pt idx="117">
                  <c:v>225664.10702</c:v>
                </c:pt>
                <c:pt idx="118">
                  <c:v>223091.44946</c:v>
                </c:pt>
                <c:pt idx="119">
                  <c:v>219875.62742</c:v>
                </c:pt>
                <c:pt idx="120">
                  <c:v>217119.20856</c:v>
                </c:pt>
                <c:pt idx="121">
                  <c:v>206662.36611</c:v>
                </c:pt>
                <c:pt idx="122">
                  <c:v>203747.71935</c:v>
                </c:pt>
                <c:pt idx="123">
                  <c:v>200868.40161</c:v>
                </c:pt>
                <c:pt idx="124">
                  <c:v>197423.81907</c:v>
                </c:pt>
                <c:pt idx="125">
                  <c:v>192663.22943</c:v>
                </c:pt>
                <c:pt idx="126">
                  <c:v>190456.04693</c:v>
                </c:pt>
                <c:pt idx="127">
                  <c:v>187570.76741</c:v>
                </c:pt>
                <c:pt idx="128">
                  <c:v>184567.79806</c:v>
                </c:pt>
                <c:pt idx="129">
                  <c:v>181918.11918</c:v>
                </c:pt>
                <c:pt idx="130">
                  <c:v>178915.14972</c:v>
                </c:pt>
                <c:pt idx="131">
                  <c:v>178031.92347</c:v>
                </c:pt>
                <c:pt idx="132">
                  <c:v>177148.60882</c:v>
                </c:pt>
                <c:pt idx="133">
                  <c:v>172608.86313</c:v>
                </c:pt>
                <c:pt idx="134">
                  <c:v>172600.20631</c:v>
                </c:pt>
                <c:pt idx="135">
                  <c:v>173236.48485</c:v>
                </c:pt>
                <c:pt idx="136">
                  <c:v>174535.01249</c:v>
                </c:pt>
                <c:pt idx="137">
                  <c:v>175746.97154</c:v>
                </c:pt>
                <c:pt idx="138">
                  <c:v>176284.25906</c:v>
                </c:pt>
                <c:pt idx="139">
                  <c:v>177880.58229</c:v>
                </c:pt>
                <c:pt idx="140">
                  <c:v>179265.6785</c:v>
                </c:pt>
                <c:pt idx="141">
                  <c:v>180564.20613</c:v>
                </c:pt>
                <c:pt idx="142">
                  <c:v>182014.22862</c:v>
                </c:pt>
                <c:pt idx="143">
                  <c:v>182447.0712</c:v>
                </c:pt>
                <c:pt idx="144">
                  <c:v>184241.98263</c:v>
                </c:pt>
                <c:pt idx="145">
                  <c:v>182887.32833</c:v>
                </c:pt>
                <c:pt idx="146">
                  <c:v>183152.84433</c:v>
                </c:pt>
                <c:pt idx="147">
                  <c:v>185358.3395</c:v>
                </c:pt>
                <c:pt idx="148">
                  <c:v>186685.91918</c:v>
                </c:pt>
                <c:pt idx="149">
                  <c:v>189683.67958</c:v>
                </c:pt>
                <c:pt idx="150">
                  <c:v>192149.85155</c:v>
                </c:pt>
                <c:pt idx="151">
                  <c:v>194381.89828</c:v>
                </c:pt>
                <c:pt idx="152">
                  <c:v>198150.51149</c:v>
                </c:pt>
                <c:pt idx="153">
                  <c:v>200848.49592</c:v>
                </c:pt>
                <c:pt idx="154">
                  <c:v>203692.08589</c:v>
                </c:pt>
                <c:pt idx="155">
                  <c:v>206689.8463</c:v>
                </c:pt>
                <c:pt idx="156">
                  <c:v>209059.10491</c:v>
                </c:pt>
                <c:pt idx="157">
                  <c:v>209407.64018</c:v>
                </c:pt>
                <c:pt idx="158">
                  <c:v>213390.98954</c:v>
                </c:pt>
                <c:pt idx="159">
                  <c:v>215382.66417</c:v>
                </c:pt>
                <c:pt idx="160">
                  <c:v>218730.37268</c:v>
                </c:pt>
                <c:pt idx="161">
                  <c:v>220001.65437</c:v>
                </c:pt>
                <c:pt idx="162">
                  <c:v>222120.45717</c:v>
                </c:pt>
                <c:pt idx="163">
                  <c:v>223222.23471</c:v>
                </c:pt>
                <c:pt idx="164">
                  <c:v>224493.51641</c:v>
                </c:pt>
                <c:pt idx="165">
                  <c:v>225637.66994</c:v>
                </c:pt>
                <c:pt idx="166">
                  <c:v>227760.71038</c:v>
                </c:pt>
                <c:pt idx="167">
                  <c:v>228947.23989</c:v>
                </c:pt>
                <c:pt idx="168">
                  <c:v>230320.64792</c:v>
                </c:pt>
                <c:pt idx="169">
                  <c:v>234493.5355</c:v>
                </c:pt>
                <c:pt idx="170">
                  <c:v>234364.76836</c:v>
                </c:pt>
                <c:pt idx="171">
                  <c:v>235308.88899</c:v>
                </c:pt>
                <c:pt idx="172">
                  <c:v>235308.88899</c:v>
                </c:pt>
                <c:pt idx="173">
                  <c:v>237025.78414</c:v>
                </c:pt>
                <c:pt idx="174">
                  <c:v>237283.31841</c:v>
                </c:pt>
                <c:pt idx="175">
                  <c:v>238570.9468</c:v>
                </c:pt>
                <c:pt idx="176">
                  <c:v>239000.17061</c:v>
                </c:pt>
                <c:pt idx="177">
                  <c:v>240373.68667</c:v>
                </c:pt>
                <c:pt idx="178">
                  <c:v>240785.7415</c:v>
                </c:pt>
                <c:pt idx="179">
                  <c:v>241386.65486</c:v>
                </c:pt>
                <c:pt idx="180">
                  <c:v>243137.88788</c:v>
                </c:pt>
                <c:pt idx="181">
                  <c:v>244399.98037</c:v>
                </c:pt>
                <c:pt idx="182">
                  <c:v>244956.73959</c:v>
                </c:pt>
                <c:pt idx="183">
                  <c:v>245642.15316</c:v>
                </c:pt>
                <c:pt idx="184">
                  <c:v>245642.15316</c:v>
                </c:pt>
                <c:pt idx="185">
                  <c:v>246670.01645</c:v>
                </c:pt>
                <c:pt idx="186">
                  <c:v>247697.87975</c:v>
                </c:pt>
                <c:pt idx="187">
                  <c:v>249411.02803</c:v>
                </c:pt>
                <c:pt idx="188">
                  <c:v>250267.58074</c:v>
                </c:pt>
                <c:pt idx="189">
                  <c:v>251886.46542</c:v>
                </c:pt>
                <c:pt idx="190">
                  <c:v>253187.82608</c:v>
                </c:pt>
                <c:pt idx="191">
                  <c:v>255457.69082</c:v>
                </c:pt>
                <c:pt idx="192">
                  <c:v>256656.86469</c:v>
                </c:pt>
                <c:pt idx="193">
                  <c:v>250932.94647</c:v>
                </c:pt>
                <c:pt idx="194">
                  <c:v>254307.38151</c:v>
                </c:pt>
                <c:pt idx="195">
                  <c:v>255741.51645</c:v>
                </c:pt>
                <c:pt idx="196">
                  <c:v>258263.9067</c:v>
                </c:pt>
                <c:pt idx="197">
                  <c:v>259360.59806</c:v>
                </c:pt>
                <c:pt idx="198">
                  <c:v>261385.25911</c:v>
                </c:pt>
                <c:pt idx="199">
                  <c:v>263068.2586</c:v>
                </c:pt>
                <c:pt idx="200">
                  <c:v>264755.47617</c:v>
                </c:pt>
                <c:pt idx="201">
                  <c:v>266451.12979</c:v>
                </c:pt>
                <c:pt idx="202">
                  <c:v>268602.92264</c:v>
                </c:pt>
                <c:pt idx="203">
                  <c:v>268813.8248</c:v>
                </c:pt>
                <c:pt idx="204">
                  <c:v>270163.59889</c:v>
                </c:pt>
                <c:pt idx="205">
                  <c:v>270945.8333</c:v>
                </c:pt>
                <c:pt idx="206">
                  <c:v>272445.8333</c:v>
                </c:pt>
                <c:pt idx="207">
                  <c:v>274112.5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FB-4645-8760-90FE8E76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399520"/>
        <c:axId val="-2104982000"/>
      </c:lineChart>
      <c:dateAx>
        <c:axId val="-1978399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104982000"/>
        <c:crosses val="autoZero"/>
        <c:auto val="1"/>
        <c:lblOffset val="100"/>
        <c:baseTimeUnit val="months"/>
      </c:dateAx>
      <c:valAx>
        <c:axId val="-2104982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783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10818769805"/>
          <c:y val="0.0696956262829105"/>
          <c:w val="0.840279505050353"/>
          <c:h val="0.0815866369722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ato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</a:rPr>
              <a:t>Zillow Rental Index in Inner Region Counties</a:t>
            </a:r>
          </a:p>
        </c:rich>
      </c:tx>
      <c:layout>
        <c:manualLayout>
          <c:xMode val="edge"/>
          <c:yMode val="edge"/>
          <c:x val="0.0142670773313866"/>
          <c:y val="0.009395754352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4938921218226"/>
          <c:y val="0.133321808532282"/>
          <c:w val="0.906904843998351"/>
          <c:h val="0.662150374979377"/>
        </c:manualLayout>
      </c:layout>
      <c:lineChart>
        <c:grouping val="standard"/>
        <c:varyColors val="0"/>
        <c:ser>
          <c:idx val="1"/>
          <c:order val="0"/>
          <c:tx>
            <c:strRef>
              <c:f>'rent-over-time'!$H$3</c:f>
              <c:strCache>
                <c:ptCount val="1"/>
                <c:pt idx="0">
                  <c:v>Arlington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'rent-over-time'!$H$4:$H$93</c:f>
              <c:numCache>
                <c:formatCode>General</c:formatCode>
                <c:ptCount val="90"/>
                <c:pt idx="0">
                  <c:v>2559.0</c:v>
                </c:pt>
                <c:pt idx="1">
                  <c:v>2559.0</c:v>
                </c:pt>
                <c:pt idx="2">
                  <c:v>2573.0</c:v>
                </c:pt>
                <c:pt idx="3">
                  <c:v>2575.0</c:v>
                </c:pt>
                <c:pt idx="4">
                  <c:v>2577.0</c:v>
                </c:pt>
                <c:pt idx="5">
                  <c:v>2569.0</c:v>
                </c:pt>
                <c:pt idx="6">
                  <c:v>2565.0</c:v>
                </c:pt>
                <c:pt idx="7">
                  <c:v>2562.0</c:v>
                </c:pt>
                <c:pt idx="8">
                  <c:v>2564.0</c:v>
                </c:pt>
                <c:pt idx="9">
                  <c:v>2561.0</c:v>
                </c:pt>
                <c:pt idx="10">
                  <c:v>2563.0</c:v>
                </c:pt>
                <c:pt idx="11">
                  <c:v>2577.0</c:v>
                </c:pt>
                <c:pt idx="12">
                  <c:v>2608.0</c:v>
                </c:pt>
                <c:pt idx="13">
                  <c:v>2639.0</c:v>
                </c:pt>
                <c:pt idx="14">
                  <c:v>2644.0</c:v>
                </c:pt>
                <c:pt idx="15">
                  <c:v>2646.0</c:v>
                </c:pt>
                <c:pt idx="16">
                  <c:v>2639.0</c:v>
                </c:pt>
                <c:pt idx="17">
                  <c:v>2643.0</c:v>
                </c:pt>
                <c:pt idx="18">
                  <c:v>2637.0</c:v>
                </c:pt>
                <c:pt idx="19">
                  <c:v>2632.0</c:v>
                </c:pt>
                <c:pt idx="20">
                  <c:v>2627.0</c:v>
                </c:pt>
                <c:pt idx="21">
                  <c:v>2633.0</c:v>
                </c:pt>
                <c:pt idx="22">
                  <c:v>2644.0</c:v>
                </c:pt>
                <c:pt idx="23">
                  <c:v>2652.0</c:v>
                </c:pt>
                <c:pt idx="24">
                  <c:v>2659.0</c:v>
                </c:pt>
                <c:pt idx="25">
                  <c:v>2663.0</c:v>
                </c:pt>
                <c:pt idx="26">
                  <c:v>2673.0</c:v>
                </c:pt>
                <c:pt idx="27">
                  <c:v>2682.0</c:v>
                </c:pt>
                <c:pt idx="28">
                  <c:v>2688.0</c:v>
                </c:pt>
                <c:pt idx="29">
                  <c:v>2685.0</c:v>
                </c:pt>
                <c:pt idx="30">
                  <c:v>2680.0</c:v>
                </c:pt>
                <c:pt idx="31">
                  <c:v>2670.0</c:v>
                </c:pt>
                <c:pt idx="32">
                  <c:v>2662.0</c:v>
                </c:pt>
                <c:pt idx="33">
                  <c:v>2662.0</c:v>
                </c:pt>
                <c:pt idx="34">
                  <c:v>2669.0</c:v>
                </c:pt>
                <c:pt idx="35">
                  <c:v>2682.0</c:v>
                </c:pt>
                <c:pt idx="36">
                  <c:v>2692.0</c:v>
                </c:pt>
                <c:pt idx="37">
                  <c:v>2699.0</c:v>
                </c:pt>
                <c:pt idx="38">
                  <c:v>2703.0</c:v>
                </c:pt>
                <c:pt idx="39">
                  <c:v>2706.0</c:v>
                </c:pt>
                <c:pt idx="40">
                  <c:v>2714.0</c:v>
                </c:pt>
                <c:pt idx="41">
                  <c:v>2723.0</c:v>
                </c:pt>
                <c:pt idx="42">
                  <c:v>2730.0</c:v>
                </c:pt>
                <c:pt idx="43">
                  <c:v>2728.0</c:v>
                </c:pt>
                <c:pt idx="44">
                  <c:v>2728.0</c:v>
                </c:pt>
                <c:pt idx="45">
                  <c:v>2732.0</c:v>
                </c:pt>
                <c:pt idx="46">
                  <c:v>2736.0</c:v>
                </c:pt>
                <c:pt idx="47">
                  <c:v>2733.0</c:v>
                </c:pt>
                <c:pt idx="48">
                  <c:v>2725.0</c:v>
                </c:pt>
                <c:pt idx="49">
                  <c:v>2723.0</c:v>
                </c:pt>
                <c:pt idx="50">
                  <c:v>2722.0</c:v>
                </c:pt>
                <c:pt idx="51">
                  <c:v>2722.0</c:v>
                </c:pt>
                <c:pt idx="52">
                  <c:v>2719.0</c:v>
                </c:pt>
                <c:pt idx="53">
                  <c:v>2721.0</c:v>
                </c:pt>
                <c:pt idx="54">
                  <c:v>2732.0</c:v>
                </c:pt>
                <c:pt idx="55">
                  <c:v>2746.0</c:v>
                </c:pt>
                <c:pt idx="56">
                  <c:v>2753.0</c:v>
                </c:pt>
                <c:pt idx="57">
                  <c:v>2752.0</c:v>
                </c:pt>
                <c:pt idx="58">
                  <c:v>2744.0</c:v>
                </c:pt>
                <c:pt idx="59">
                  <c:v>2734.0</c:v>
                </c:pt>
                <c:pt idx="60">
                  <c:v>2721.0</c:v>
                </c:pt>
                <c:pt idx="61">
                  <c:v>2707.0</c:v>
                </c:pt>
                <c:pt idx="62">
                  <c:v>2701.0</c:v>
                </c:pt>
                <c:pt idx="63">
                  <c:v>2696.0</c:v>
                </c:pt>
                <c:pt idx="64">
                  <c:v>2697.0</c:v>
                </c:pt>
                <c:pt idx="65">
                  <c:v>2699.0</c:v>
                </c:pt>
                <c:pt idx="66">
                  <c:v>2707.0</c:v>
                </c:pt>
                <c:pt idx="67">
                  <c:v>2719.0</c:v>
                </c:pt>
                <c:pt idx="68">
                  <c:v>2730.0</c:v>
                </c:pt>
                <c:pt idx="69">
                  <c:v>2739.0</c:v>
                </c:pt>
                <c:pt idx="70">
                  <c:v>2745.0</c:v>
                </c:pt>
                <c:pt idx="71">
                  <c:v>2751.0</c:v>
                </c:pt>
                <c:pt idx="72">
                  <c:v>2760.0</c:v>
                </c:pt>
                <c:pt idx="73">
                  <c:v>2769.0</c:v>
                </c:pt>
                <c:pt idx="74">
                  <c:v>2775.0</c:v>
                </c:pt>
                <c:pt idx="75">
                  <c:v>2787.0</c:v>
                </c:pt>
                <c:pt idx="76">
                  <c:v>2798.0</c:v>
                </c:pt>
                <c:pt idx="77">
                  <c:v>2808.0</c:v>
                </c:pt>
                <c:pt idx="78">
                  <c:v>2813.0</c:v>
                </c:pt>
                <c:pt idx="79">
                  <c:v>2823.0</c:v>
                </c:pt>
                <c:pt idx="80">
                  <c:v>2831.0</c:v>
                </c:pt>
                <c:pt idx="81">
                  <c:v>2832.0</c:v>
                </c:pt>
                <c:pt idx="82">
                  <c:v>2823.0</c:v>
                </c:pt>
                <c:pt idx="83">
                  <c:v>2811.0</c:v>
                </c:pt>
                <c:pt idx="84">
                  <c:v>2795.0</c:v>
                </c:pt>
                <c:pt idx="85">
                  <c:v>2783.0</c:v>
                </c:pt>
                <c:pt idx="86">
                  <c:v>2773.0</c:v>
                </c:pt>
                <c:pt idx="87">
                  <c:v>2770.0</c:v>
                </c:pt>
                <c:pt idx="88">
                  <c:v>2770.0</c:v>
                </c:pt>
                <c:pt idx="89">
                  <c:v>2771.0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D-4062-8944-D118A16C73BF}"/>
            </c:ext>
          </c:extLst>
        </c:ser>
        <c:ser>
          <c:idx val="2"/>
          <c:order val="1"/>
          <c:tx>
            <c:strRef>
              <c:f>'rent-over-time'!$I$3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'rent-over-time'!$I$4:$I$93</c:f>
              <c:numCache>
                <c:formatCode>General</c:formatCode>
                <c:ptCount val="90"/>
                <c:pt idx="0">
                  <c:v>2175.0</c:v>
                </c:pt>
                <c:pt idx="1">
                  <c:v>2205.0</c:v>
                </c:pt>
                <c:pt idx="2">
                  <c:v>2244.0</c:v>
                </c:pt>
                <c:pt idx="3">
                  <c:v>2278.0</c:v>
                </c:pt>
                <c:pt idx="4">
                  <c:v>2305.0</c:v>
                </c:pt>
                <c:pt idx="5">
                  <c:v>2322.0</c:v>
                </c:pt>
                <c:pt idx="6">
                  <c:v>2323.0</c:v>
                </c:pt>
                <c:pt idx="7">
                  <c:v>2317.0</c:v>
                </c:pt>
                <c:pt idx="8">
                  <c:v>2315.0</c:v>
                </c:pt>
                <c:pt idx="9">
                  <c:v>2319.0</c:v>
                </c:pt>
                <c:pt idx="10">
                  <c:v>2327.0</c:v>
                </c:pt>
                <c:pt idx="11">
                  <c:v>2328.0</c:v>
                </c:pt>
                <c:pt idx="12">
                  <c:v>2340.0</c:v>
                </c:pt>
                <c:pt idx="13">
                  <c:v>2338.0</c:v>
                </c:pt>
                <c:pt idx="14">
                  <c:v>2339.0</c:v>
                </c:pt>
                <c:pt idx="15">
                  <c:v>2343.0</c:v>
                </c:pt>
                <c:pt idx="16">
                  <c:v>2351.0</c:v>
                </c:pt>
                <c:pt idx="17">
                  <c:v>2361.0</c:v>
                </c:pt>
                <c:pt idx="18">
                  <c:v>2372.0</c:v>
                </c:pt>
                <c:pt idx="19">
                  <c:v>2379.0</c:v>
                </c:pt>
                <c:pt idx="20">
                  <c:v>2374.0</c:v>
                </c:pt>
                <c:pt idx="21">
                  <c:v>2363.0</c:v>
                </c:pt>
                <c:pt idx="22">
                  <c:v>2356.0</c:v>
                </c:pt>
                <c:pt idx="23">
                  <c:v>2360.0</c:v>
                </c:pt>
                <c:pt idx="24">
                  <c:v>2386.0</c:v>
                </c:pt>
                <c:pt idx="25">
                  <c:v>2399.0</c:v>
                </c:pt>
                <c:pt idx="26">
                  <c:v>2415.0</c:v>
                </c:pt>
                <c:pt idx="27">
                  <c:v>2428.0</c:v>
                </c:pt>
                <c:pt idx="28">
                  <c:v>2435.0</c:v>
                </c:pt>
                <c:pt idx="29">
                  <c:v>2437.0</c:v>
                </c:pt>
                <c:pt idx="30">
                  <c:v>2430.0</c:v>
                </c:pt>
                <c:pt idx="31">
                  <c:v>2431.0</c:v>
                </c:pt>
                <c:pt idx="32">
                  <c:v>2435.0</c:v>
                </c:pt>
                <c:pt idx="33">
                  <c:v>2448.0</c:v>
                </c:pt>
                <c:pt idx="34">
                  <c:v>2459.0</c:v>
                </c:pt>
                <c:pt idx="35">
                  <c:v>2469.0</c:v>
                </c:pt>
                <c:pt idx="36">
                  <c:v>2486.0</c:v>
                </c:pt>
                <c:pt idx="37">
                  <c:v>2490.0</c:v>
                </c:pt>
                <c:pt idx="38">
                  <c:v>2488.0</c:v>
                </c:pt>
                <c:pt idx="39">
                  <c:v>2476.0</c:v>
                </c:pt>
                <c:pt idx="40">
                  <c:v>2456.0</c:v>
                </c:pt>
                <c:pt idx="41">
                  <c:v>2439.0</c:v>
                </c:pt>
                <c:pt idx="42">
                  <c:v>2426.0</c:v>
                </c:pt>
                <c:pt idx="43">
                  <c:v>2419.0</c:v>
                </c:pt>
                <c:pt idx="44">
                  <c:v>2423.0</c:v>
                </c:pt>
                <c:pt idx="45">
                  <c:v>2441.0</c:v>
                </c:pt>
                <c:pt idx="46">
                  <c:v>2462.0</c:v>
                </c:pt>
                <c:pt idx="47">
                  <c:v>2472.0</c:v>
                </c:pt>
                <c:pt idx="48">
                  <c:v>2470.0</c:v>
                </c:pt>
                <c:pt idx="49">
                  <c:v>2455.0</c:v>
                </c:pt>
                <c:pt idx="50">
                  <c:v>2439.0</c:v>
                </c:pt>
                <c:pt idx="51">
                  <c:v>2432.0</c:v>
                </c:pt>
                <c:pt idx="52">
                  <c:v>2438.0</c:v>
                </c:pt>
                <c:pt idx="53">
                  <c:v>2448.0</c:v>
                </c:pt>
                <c:pt idx="54">
                  <c:v>2460.0</c:v>
                </c:pt>
                <c:pt idx="55">
                  <c:v>2472.0</c:v>
                </c:pt>
                <c:pt idx="56">
                  <c:v>2489.0</c:v>
                </c:pt>
                <c:pt idx="57">
                  <c:v>2500.0</c:v>
                </c:pt>
                <c:pt idx="58">
                  <c:v>2506.0</c:v>
                </c:pt>
                <c:pt idx="59">
                  <c:v>2511.0</c:v>
                </c:pt>
                <c:pt idx="60">
                  <c:v>2527.0</c:v>
                </c:pt>
                <c:pt idx="61">
                  <c:v>2537.0</c:v>
                </c:pt>
                <c:pt idx="62">
                  <c:v>2542.0</c:v>
                </c:pt>
                <c:pt idx="63">
                  <c:v>2540.0</c:v>
                </c:pt>
                <c:pt idx="64">
                  <c:v>2539.0</c:v>
                </c:pt>
                <c:pt idx="65">
                  <c:v>2542.0</c:v>
                </c:pt>
                <c:pt idx="66">
                  <c:v>2551.0</c:v>
                </c:pt>
                <c:pt idx="67">
                  <c:v>2559.0</c:v>
                </c:pt>
                <c:pt idx="68">
                  <c:v>2560.0</c:v>
                </c:pt>
                <c:pt idx="69">
                  <c:v>2551.0</c:v>
                </c:pt>
                <c:pt idx="70">
                  <c:v>2541.0</c:v>
                </c:pt>
                <c:pt idx="71">
                  <c:v>2541.0</c:v>
                </c:pt>
                <c:pt idx="72">
                  <c:v>2551.0</c:v>
                </c:pt>
                <c:pt idx="73">
                  <c:v>2564.0</c:v>
                </c:pt>
                <c:pt idx="74">
                  <c:v>2578.0</c:v>
                </c:pt>
                <c:pt idx="75">
                  <c:v>2595.0</c:v>
                </c:pt>
                <c:pt idx="76">
                  <c:v>2609.0</c:v>
                </c:pt>
                <c:pt idx="77">
                  <c:v>2624.0</c:v>
                </c:pt>
                <c:pt idx="78">
                  <c:v>2636.0</c:v>
                </c:pt>
                <c:pt idx="79">
                  <c:v>2647.0</c:v>
                </c:pt>
                <c:pt idx="80">
                  <c:v>2653.0</c:v>
                </c:pt>
                <c:pt idx="81">
                  <c:v>2650.0</c:v>
                </c:pt>
                <c:pt idx="82">
                  <c:v>2640.0</c:v>
                </c:pt>
                <c:pt idx="83">
                  <c:v>2628.0</c:v>
                </c:pt>
                <c:pt idx="84">
                  <c:v>2615.0</c:v>
                </c:pt>
                <c:pt idx="85">
                  <c:v>2599.0</c:v>
                </c:pt>
                <c:pt idx="86">
                  <c:v>2586.0</c:v>
                </c:pt>
                <c:pt idx="87">
                  <c:v>2580.0</c:v>
                </c:pt>
                <c:pt idx="88">
                  <c:v>2580.0</c:v>
                </c:pt>
                <c:pt idx="89">
                  <c:v>2577.0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FD-4062-8944-D118A16C73BF}"/>
            </c:ext>
          </c:extLst>
        </c:ser>
        <c:ser>
          <c:idx val="3"/>
          <c:order val="2"/>
          <c:tx>
            <c:strRef>
              <c:f>'rent-over-time'!$J$3</c:f>
              <c:strCache>
                <c:ptCount val="1"/>
                <c:pt idx="0">
                  <c:v>Fairfax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'rent-over-time'!$J$4:$J$93</c:f>
              <c:numCache>
                <c:formatCode>General</c:formatCode>
                <c:ptCount val="90"/>
                <c:pt idx="0">
                  <c:v>2208.0</c:v>
                </c:pt>
                <c:pt idx="1">
                  <c:v>2228.0</c:v>
                </c:pt>
                <c:pt idx="2">
                  <c:v>2241.0</c:v>
                </c:pt>
                <c:pt idx="3">
                  <c:v>2252.0</c:v>
                </c:pt>
                <c:pt idx="4">
                  <c:v>2265.0</c:v>
                </c:pt>
                <c:pt idx="5">
                  <c:v>2275.0</c:v>
                </c:pt>
                <c:pt idx="6">
                  <c:v>2288.0</c:v>
                </c:pt>
                <c:pt idx="7">
                  <c:v>2290.0</c:v>
                </c:pt>
                <c:pt idx="8">
                  <c:v>2286.0</c:v>
                </c:pt>
                <c:pt idx="9">
                  <c:v>2279.0</c:v>
                </c:pt>
                <c:pt idx="10">
                  <c:v>2278.0</c:v>
                </c:pt>
                <c:pt idx="11">
                  <c:v>2283.0</c:v>
                </c:pt>
                <c:pt idx="12">
                  <c:v>2291.0</c:v>
                </c:pt>
                <c:pt idx="13">
                  <c:v>2288.0</c:v>
                </c:pt>
                <c:pt idx="14">
                  <c:v>2287.0</c:v>
                </c:pt>
                <c:pt idx="15">
                  <c:v>2292.0</c:v>
                </c:pt>
                <c:pt idx="16">
                  <c:v>2299.0</c:v>
                </c:pt>
                <c:pt idx="17">
                  <c:v>2308.0</c:v>
                </c:pt>
                <c:pt idx="18">
                  <c:v>2318.0</c:v>
                </c:pt>
                <c:pt idx="19">
                  <c:v>2327.0</c:v>
                </c:pt>
                <c:pt idx="20">
                  <c:v>2338.0</c:v>
                </c:pt>
                <c:pt idx="21">
                  <c:v>2350.0</c:v>
                </c:pt>
                <c:pt idx="22">
                  <c:v>2358.0</c:v>
                </c:pt>
                <c:pt idx="23">
                  <c:v>2365.0</c:v>
                </c:pt>
                <c:pt idx="24">
                  <c:v>2377.0</c:v>
                </c:pt>
                <c:pt idx="25">
                  <c:v>2383.0</c:v>
                </c:pt>
                <c:pt idx="26">
                  <c:v>2388.0</c:v>
                </c:pt>
                <c:pt idx="27">
                  <c:v>2394.0</c:v>
                </c:pt>
                <c:pt idx="28">
                  <c:v>2398.0</c:v>
                </c:pt>
                <c:pt idx="29">
                  <c:v>2402.0</c:v>
                </c:pt>
                <c:pt idx="30">
                  <c:v>2405.0</c:v>
                </c:pt>
                <c:pt idx="31">
                  <c:v>2406.0</c:v>
                </c:pt>
                <c:pt idx="32">
                  <c:v>2409.0</c:v>
                </c:pt>
                <c:pt idx="33">
                  <c:v>2410.0</c:v>
                </c:pt>
                <c:pt idx="34">
                  <c:v>2408.0</c:v>
                </c:pt>
                <c:pt idx="35">
                  <c:v>2407.0</c:v>
                </c:pt>
                <c:pt idx="36">
                  <c:v>2410.0</c:v>
                </c:pt>
                <c:pt idx="37">
                  <c:v>2411.0</c:v>
                </c:pt>
                <c:pt idx="38">
                  <c:v>2411.0</c:v>
                </c:pt>
                <c:pt idx="39">
                  <c:v>2412.0</c:v>
                </c:pt>
                <c:pt idx="40">
                  <c:v>2411.0</c:v>
                </c:pt>
                <c:pt idx="41">
                  <c:v>2412.0</c:v>
                </c:pt>
                <c:pt idx="42">
                  <c:v>2413.0</c:v>
                </c:pt>
                <c:pt idx="43">
                  <c:v>2413.0</c:v>
                </c:pt>
                <c:pt idx="44">
                  <c:v>2416.0</c:v>
                </c:pt>
                <c:pt idx="45">
                  <c:v>2424.0</c:v>
                </c:pt>
                <c:pt idx="46">
                  <c:v>2434.0</c:v>
                </c:pt>
                <c:pt idx="47">
                  <c:v>2441.0</c:v>
                </c:pt>
                <c:pt idx="48">
                  <c:v>2451.0</c:v>
                </c:pt>
                <c:pt idx="49">
                  <c:v>2454.0</c:v>
                </c:pt>
                <c:pt idx="50">
                  <c:v>2458.0</c:v>
                </c:pt>
                <c:pt idx="51">
                  <c:v>2457.0</c:v>
                </c:pt>
                <c:pt idx="52">
                  <c:v>2452.0</c:v>
                </c:pt>
                <c:pt idx="53">
                  <c:v>2444.0</c:v>
                </c:pt>
                <c:pt idx="54">
                  <c:v>2440.0</c:v>
                </c:pt>
                <c:pt idx="55">
                  <c:v>2441.0</c:v>
                </c:pt>
                <c:pt idx="56">
                  <c:v>2446.0</c:v>
                </c:pt>
                <c:pt idx="57">
                  <c:v>2452.0</c:v>
                </c:pt>
                <c:pt idx="58">
                  <c:v>2454.0</c:v>
                </c:pt>
                <c:pt idx="59">
                  <c:v>2451.0</c:v>
                </c:pt>
                <c:pt idx="60">
                  <c:v>2450.0</c:v>
                </c:pt>
                <c:pt idx="61">
                  <c:v>2447.0</c:v>
                </c:pt>
                <c:pt idx="62">
                  <c:v>2450.0</c:v>
                </c:pt>
                <c:pt idx="63">
                  <c:v>2450.0</c:v>
                </c:pt>
                <c:pt idx="64">
                  <c:v>2452.0</c:v>
                </c:pt>
                <c:pt idx="65">
                  <c:v>2456.0</c:v>
                </c:pt>
                <c:pt idx="66">
                  <c:v>2466.0</c:v>
                </c:pt>
                <c:pt idx="67">
                  <c:v>2471.0</c:v>
                </c:pt>
                <c:pt idx="68">
                  <c:v>2471.0</c:v>
                </c:pt>
                <c:pt idx="69">
                  <c:v>2470.0</c:v>
                </c:pt>
                <c:pt idx="70">
                  <c:v>2471.0</c:v>
                </c:pt>
                <c:pt idx="71">
                  <c:v>2472.0</c:v>
                </c:pt>
                <c:pt idx="72">
                  <c:v>2477.0</c:v>
                </c:pt>
                <c:pt idx="73">
                  <c:v>2479.0</c:v>
                </c:pt>
                <c:pt idx="74">
                  <c:v>2478.0</c:v>
                </c:pt>
                <c:pt idx="75">
                  <c:v>2477.0</c:v>
                </c:pt>
                <c:pt idx="76">
                  <c:v>2474.0</c:v>
                </c:pt>
                <c:pt idx="77">
                  <c:v>2472.0</c:v>
                </c:pt>
                <c:pt idx="78">
                  <c:v>2475.0</c:v>
                </c:pt>
                <c:pt idx="79">
                  <c:v>2475.0</c:v>
                </c:pt>
                <c:pt idx="80">
                  <c:v>2476.0</c:v>
                </c:pt>
                <c:pt idx="81">
                  <c:v>2474.0</c:v>
                </c:pt>
                <c:pt idx="82">
                  <c:v>2472.0</c:v>
                </c:pt>
                <c:pt idx="83">
                  <c:v>2474.0</c:v>
                </c:pt>
                <c:pt idx="84">
                  <c:v>2479.0</c:v>
                </c:pt>
                <c:pt idx="85">
                  <c:v>2480.0</c:v>
                </c:pt>
                <c:pt idx="86">
                  <c:v>2481.0</c:v>
                </c:pt>
                <c:pt idx="87">
                  <c:v>2485.0</c:v>
                </c:pt>
                <c:pt idx="88">
                  <c:v>2496.0</c:v>
                </c:pt>
                <c:pt idx="89">
                  <c:v>2505.0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FD-4062-8944-D118A16C73BF}"/>
            </c:ext>
          </c:extLst>
        </c:ser>
        <c:ser>
          <c:idx val="5"/>
          <c:order val="3"/>
          <c:tx>
            <c:strRef>
              <c:f>'rent-over-time'!$L$3</c:f>
              <c:strCache>
                <c:ptCount val="1"/>
                <c:pt idx="0">
                  <c:v>Loudoun</c:v>
                </c:pt>
              </c:strCache>
            </c:strRef>
          </c:tx>
          <c:spPr>
            <a:ln w="25400" cap="rnd">
              <a:solidFill>
                <a:srgbClr val="D2D2D2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'rent-over-time'!$L$4:$L$93</c:f>
              <c:numCache>
                <c:formatCode>General</c:formatCode>
                <c:ptCount val="90"/>
                <c:pt idx="0">
                  <c:v>2109.0</c:v>
                </c:pt>
                <c:pt idx="1">
                  <c:v>2102.0</c:v>
                </c:pt>
                <c:pt idx="2">
                  <c:v>2107.0</c:v>
                </c:pt>
                <c:pt idx="3">
                  <c:v>2104.0</c:v>
                </c:pt>
                <c:pt idx="4">
                  <c:v>2098.0</c:v>
                </c:pt>
                <c:pt idx="5">
                  <c:v>2087.0</c:v>
                </c:pt>
                <c:pt idx="6">
                  <c:v>2084.0</c:v>
                </c:pt>
                <c:pt idx="7">
                  <c:v>2088.0</c:v>
                </c:pt>
                <c:pt idx="8">
                  <c:v>2105.0</c:v>
                </c:pt>
                <c:pt idx="9">
                  <c:v>2129.0</c:v>
                </c:pt>
                <c:pt idx="10">
                  <c:v>2150.0</c:v>
                </c:pt>
                <c:pt idx="11">
                  <c:v>2164.0</c:v>
                </c:pt>
                <c:pt idx="12">
                  <c:v>2171.0</c:v>
                </c:pt>
                <c:pt idx="13">
                  <c:v>2185.0</c:v>
                </c:pt>
                <c:pt idx="14">
                  <c:v>2195.0</c:v>
                </c:pt>
                <c:pt idx="15">
                  <c:v>2203.0</c:v>
                </c:pt>
                <c:pt idx="16">
                  <c:v>2205.0</c:v>
                </c:pt>
                <c:pt idx="17">
                  <c:v>2202.0</c:v>
                </c:pt>
                <c:pt idx="18">
                  <c:v>2199.0</c:v>
                </c:pt>
                <c:pt idx="19">
                  <c:v>2198.0</c:v>
                </c:pt>
                <c:pt idx="20">
                  <c:v>2207.0</c:v>
                </c:pt>
                <c:pt idx="21">
                  <c:v>2208.0</c:v>
                </c:pt>
                <c:pt idx="22">
                  <c:v>2205.0</c:v>
                </c:pt>
                <c:pt idx="23">
                  <c:v>2195.0</c:v>
                </c:pt>
                <c:pt idx="24">
                  <c:v>2190.0</c:v>
                </c:pt>
                <c:pt idx="25">
                  <c:v>2198.0</c:v>
                </c:pt>
                <c:pt idx="26">
                  <c:v>2210.0</c:v>
                </c:pt>
                <c:pt idx="27">
                  <c:v>2222.0</c:v>
                </c:pt>
                <c:pt idx="28">
                  <c:v>2232.0</c:v>
                </c:pt>
                <c:pt idx="29">
                  <c:v>2235.0</c:v>
                </c:pt>
                <c:pt idx="30">
                  <c:v>2237.0</c:v>
                </c:pt>
                <c:pt idx="31">
                  <c:v>2232.0</c:v>
                </c:pt>
                <c:pt idx="32">
                  <c:v>2229.0</c:v>
                </c:pt>
                <c:pt idx="33">
                  <c:v>2225.0</c:v>
                </c:pt>
                <c:pt idx="34">
                  <c:v>2232.0</c:v>
                </c:pt>
                <c:pt idx="35">
                  <c:v>2242.0</c:v>
                </c:pt>
                <c:pt idx="36">
                  <c:v>2257.0</c:v>
                </c:pt>
                <c:pt idx="37">
                  <c:v>2265.0</c:v>
                </c:pt>
                <c:pt idx="38">
                  <c:v>2268.0</c:v>
                </c:pt>
                <c:pt idx="39">
                  <c:v>2262.0</c:v>
                </c:pt>
                <c:pt idx="40">
                  <c:v>2259.0</c:v>
                </c:pt>
                <c:pt idx="41">
                  <c:v>2264.0</c:v>
                </c:pt>
                <c:pt idx="42">
                  <c:v>2274.0</c:v>
                </c:pt>
                <c:pt idx="43">
                  <c:v>2283.0</c:v>
                </c:pt>
                <c:pt idx="44">
                  <c:v>2280.0</c:v>
                </c:pt>
                <c:pt idx="45">
                  <c:v>2278.0</c:v>
                </c:pt>
                <c:pt idx="46">
                  <c:v>2278.0</c:v>
                </c:pt>
                <c:pt idx="47">
                  <c:v>2278.0</c:v>
                </c:pt>
                <c:pt idx="48">
                  <c:v>2269.0</c:v>
                </c:pt>
                <c:pt idx="49">
                  <c:v>2258.0</c:v>
                </c:pt>
                <c:pt idx="50">
                  <c:v>2247.0</c:v>
                </c:pt>
                <c:pt idx="51">
                  <c:v>2244.0</c:v>
                </c:pt>
                <c:pt idx="52">
                  <c:v>2247.0</c:v>
                </c:pt>
                <c:pt idx="53">
                  <c:v>2256.0</c:v>
                </c:pt>
                <c:pt idx="54">
                  <c:v>2266.0</c:v>
                </c:pt>
                <c:pt idx="55">
                  <c:v>2272.0</c:v>
                </c:pt>
                <c:pt idx="56">
                  <c:v>2275.0</c:v>
                </c:pt>
                <c:pt idx="57">
                  <c:v>2281.0</c:v>
                </c:pt>
                <c:pt idx="58">
                  <c:v>2287.0</c:v>
                </c:pt>
                <c:pt idx="59">
                  <c:v>2292.0</c:v>
                </c:pt>
                <c:pt idx="60">
                  <c:v>2293.0</c:v>
                </c:pt>
                <c:pt idx="61">
                  <c:v>2299.0</c:v>
                </c:pt>
                <c:pt idx="62">
                  <c:v>2304.0</c:v>
                </c:pt>
                <c:pt idx="63">
                  <c:v>2309.0</c:v>
                </c:pt>
                <c:pt idx="64">
                  <c:v>2309.0</c:v>
                </c:pt>
                <c:pt idx="65">
                  <c:v>2308.0</c:v>
                </c:pt>
                <c:pt idx="66">
                  <c:v>2304.0</c:v>
                </c:pt>
                <c:pt idx="67">
                  <c:v>2301.0</c:v>
                </c:pt>
                <c:pt idx="68">
                  <c:v>2293.0</c:v>
                </c:pt>
                <c:pt idx="69">
                  <c:v>2289.0</c:v>
                </c:pt>
                <c:pt idx="70">
                  <c:v>2286.0</c:v>
                </c:pt>
                <c:pt idx="71">
                  <c:v>2288.0</c:v>
                </c:pt>
                <c:pt idx="72">
                  <c:v>2290.0</c:v>
                </c:pt>
                <c:pt idx="73">
                  <c:v>2298.0</c:v>
                </c:pt>
                <c:pt idx="74">
                  <c:v>2305.0</c:v>
                </c:pt>
                <c:pt idx="75">
                  <c:v>2317.0</c:v>
                </c:pt>
                <c:pt idx="76">
                  <c:v>2328.0</c:v>
                </c:pt>
                <c:pt idx="77">
                  <c:v>2339.0</c:v>
                </c:pt>
                <c:pt idx="78">
                  <c:v>2348.0</c:v>
                </c:pt>
                <c:pt idx="79">
                  <c:v>2355.0</c:v>
                </c:pt>
                <c:pt idx="80">
                  <c:v>2357.0</c:v>
                </c:pt>
                <c:pt idx="81">
                  <c:v>2355.0</c:v>
                </c:pt>
                <c:pt idx="82">
                  <c:v>2346.0</c:v>
                </c:pt>
                <c:pt idx="83">
                  <c:v>2340.0</c:v>
                </c:pt>
                <c:pt idx="84">
                  <c:v>2332.0</c:v>
                </c:pt>
                <c:pt idx="85">
                  <c:v>2325.0</c:v>
                </c:pt>
                <c:pt idx="86">
                  <c:v>2318.0</c:v>
                </c:pt>
                <c:pt idx="87">
                  <c:v>2314.0</c:v>
                </c:pt>
                <c:pt idx="88">
                  <c:v>2315.0</c:v>
                </c:pt>
                <c:pt idx="89">
                  <c:v>2317.0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FD-4062-8944-D118A16C73BF}"/>
            </c:ext>
          </c:extLst>
        </c:ser>
        <c:ser>
          <c:idx val="6"/>
          <c:order val="4"/>
          <c:tx>
            <c:strRef>
              <c:f>'rent-over-time'!$M$3</c:f>
              <c:strCache>
                <c:ptCount val="1"/>
                <c:pt idx="0">
                  <c:v>Montgomery</c:v>
                </c:pt>
              </c:strCache>
            </c:strRef>
          </c:tx>
          <c:spPr>
            <a:ln w="25400" cap="rnd">
              <a:solidFill>
                <a:srgbClr val="EC008B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'rent-over-time'!$M$4:$M$93</c:f>
              <c:numCache>
                <c:formatCode>General</c:formatCode>
                <c:ptCount val="90"/>
                <c:pt idx="0">
                  <c:v>2122.0</c:v>
                </c:pt>
                <c:pt idx="1">
                  <c:v>2124.0</c:v>
                </c:pt>
                <c:pt idx="2">
                  <c:v>2132.0</c:v>
                </c:pt>
                <c:pt idx="3">
                  <c:v>2140.0</c:v>
                </c:pt>
                <c:pt idx="4">
                  <c:v>2151.0</c:v>
                </c:pt>
                <c:pt idx="5">
                  <c:v>2159.0</c:v>
                </c:pt>
                <c:pt idx="6">
                  <c:v>2168.0</c:v>
                </c:pt>
                <c:pt idx="7">
                  <c:v>2177.0</c:v>
                </c:pt>
                <c:pt idx="8">
                  <c:v>2187.0</c:v>
                </c:pt>
                <c:pt idx="9">
                  <c:v>2196.0</c:v>
                </c:pt>
                <c:pt idx="10">
                  <c:v>2203.0</c:v>
                </c:pt>
                <c:pt idx="11">
                  <c:v>2213.0</c:v>
                </c:pt>
                <c:pt idx="12">
                  <c:v>2224.0</c:v>
                </c:pt>
                <c:pt idx="13">
                  <c:v>2229.0</c:v>
                </c:pt>
                <c:pt idx="14">
                  <c:v>2225.0</c:v>
                </c:pt>
                <c:pt idx="15">
                  <c:v>2217.0</c:v>
                </c:pt>
                <c:pt idx="16">
                  <c:v>2213.0</c:v>
                </c:pt>
                <c:pt idx="17">
                  <c:v>2214.0</c:v>
                </c:pt>
                <c:pt idx="18">
                  <c:v>2216.0</c:v>
                </c:pt>
                <c:pt idx="19">
                  <c:v>2216.0</c:v>
                </c:pt>
                <c:pt idx="20">
                  <c:v>2212.0</c:v>
                </c:pt>
                <c:pt idx="21">
                  <c:v>2206.0</c:v>
                </c:pt>
                <c:pt idx="22">
                  <c:v>2199.0</c:v>
                </c:pt>
                <c:pt idx="23">
                  <c:v>2192.0</c:v>
                </c:pt>
                <c:pt idx="24">
                  <c:v>2193.0</c:v>
                </c:pt>
                <c:pt idx="25">
                  <c:v>2198.0</c:v>
                </c:pt>
                <c:pt idx="26">
                  <c:v>2208.0</c:v>
                </c:pt>
                <c:pt idx="27">
                  <c:v>2218.0</c:v>
                </c:pt>
                <c:pt idx="28">
                  <c:v>2224.0</c:v>
                </c:pt>
                <c:pt idx="29">
                  <c:v>2231.0</c:v>
                </c:pt>
                <c:pt idx="30">
                  <c:v>2235.0</c:v>
                </c:pt>
                <c:pt idx="31">
                  <c:v>2235.0</c:v>
                </c:pt>
                <c:pt idx="32">
                  <c:v>2233.0</c:v>
                </c:pt>
                <c:pt idx="33">
                  <c:v>2232.0</c:v>
                </c:pt>
                <c:pt idx="34">
                  <c:v>2233.0</c:v>
                </c:pt>
                <c:pt idx="35">
                  <c:v>2234.0</c:v>
                </c:pt>
                <c:pt idx="36">
                  <c:v>2234.0</c:v>
                </c:pt>
                <c:pt idx="37">
                  <c:v>2236.0</c:v>
                </c:pt>
                <c:pt idx="38">
                  <c:v>2238.0</c:v>
                </c:pt>
                <c:pt idx="39">
                  <c:v>2240.0</c:v>
                </c:pt>
                <c:pt idx="40">
                  <c:v>2239.0</c:v>
                </c:pt>
                <c:pt idx="41">
                  <c:v>2234.0</c:v>
                </c:pt>
                <c:pt idx="42">
                  <c:v>2227.0</c:v>
                </c:pt>
                <c:pt idx="43">
                  <c:v>2220.0</c:v>
                </c:pt>
                <c:pt idx="44">
                  <c:v>2221.0</c:v>
                </c:pt>
                <c:pt idx="45">
                  <c:v>2232.0</c:v>
                </c:pt>
                <c:pt idx="46">
                  <c:v>2250.0</c:v>
                </c:pt>
                <c:pt idx="47">
                  <c:v>2267.0</c:v>
                </c:pt>
                <c:pt idx="48">
                  <c:v>2280.0</c:v>
                </c:pt>
                <c:pt idx="49">
                  <c:v>2288.0</c:v>
                </c:pt>
                <c:pt idx="50">
                  <c:v>2289.0</c:v>
                </c:pt>
                <c:pt idx="51">
                  <c:v>2289.0</c:v>
                </c:pt>
                <c:pt idx="52">
                  <c:v>2287.0</c:v>
                </c:pt>
                <c:pt idx="53">
                  <c:v>2288.0</c:v>
                </c:pt>
                <c:pt idx="54">
                  <c:v>2291.0</c:v>
                </c:pt>
                <c:pt idx="55">
                  <c:v>2292.0</c:v>
                </c:pt>
                <c:pt idx="56">
                  <c:v>2291.0</c:v>
                </c:pt>
                <c:pt idx="57">
                  <c:v>2288.0</c:v>
                </c:pt>
                <c:pt idx="58">
                  <c:v>2283.0</c:v>
                </c:pt>
                <c:pt idx="59">
                  <c:v>2280.0</c:v>
                </c:pt>
                <c:pt idx="60">
                  <c:v>2280.0</c:v>
                </c:pt>
                <c:pt idx="61">
                  <c:v>2284.0</c:v>
                </c:pt>
                <c:pt idx="62">
                  <c:v>2289.0</c:v>
                </c:pt>
                <c:pt idx="63">
                  <c:v>2290.0</c:v>
                </c:pt>
                <c:pt idx="64">
                  <c:v>2287.0</c:v>
                </c:pt>
                <c:pt idx="65">
                  <c:v>2282.0</c:v>
                </c:pt>
                <c:pt idx="66">
                  <c:v>2280.0</c:v>
                </c:pt>
                <c:pt idx="67">
                  <c:v>2281.0</c:v>
                </c:pt>
                <c:pt idx="68">
                  <c:v>2280.0</c:v>
                </c:pt>
                <c:pt idx="69">
                  <c:v>2280.0</c:v>
                </c:pt>
                <c:pt idx="70">
                  <c:v>2278.0</c:v>
                </c:pt>
                <c:pt idx="71">
                  <c:v>2276.0</c:v>
                </c:pt>
                <c:pt idx="72">
                  <c:v>2270.0</c:v>
                </c:pt>
                <c:pt idx="73">
                  <c:v>2262.0</c:v>
                </c:pt>
                <c:pt idx="74">
                  <c:v>2258.0</c:v>
                </c:pt>
                <c:pt idx="75">
                  <c:v>2261.0</c:v>
                </c:pt>
                <c:pt idx="76">
                  <c:v>2266.0</c:v>
                </c:pt>
                <c:pt idx="77">
                  <c:v>2273.0</c:v>
                </c:pt>
                <c:pt idx="78">
                  <c:v>2283.0</c:v>
                </c:pt>
                <c:pt idx="79">
                  <c:v>2295.0</c:v>
                </c:pt>
                <c:pt idx="80">
                  <c:v>2305.0</c:v>
                </c:pt>
                <c:pt idx="81">
                  <c:v>2308.0</c:v>
                </c:pt>
                <c:pt idx="82">
                  <c:v>2306.0</c:v>
                </c:pt>
                <c:pt idx="83">
                  <c:v>2300.0</c:v>
                </c:pt>
                <c:pt idx="84">
                  <c:v>2293.0</c:v>
                </c:pt>
                <c:pt idx="85">
                  <c:v>2288.0</c:v>
                </c:pt>
                <c:pt idx="86">
                  <c:v>2285.0</c:v>
                </c:pt>
                <c:pt idx="87">
                  <c:v>2289.0</c:v>
                </c:pt>
                <c:pt idx="88">
                  <c:v>2296.0</c:v>
                </c:pt>
                <c:pt idx="89">
                  <c:v>2302.0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FD-4062-8944-D118A16C73BF}"/>
            </c:ext>
          </c:extLst>
        </c:ser>
        <c:ser>
          <c:idx val="7"/>
          <c:order val="5"/>
          <c:tx>
            <c:strRef>
              <c:f>'rent-over-time'!$N$3</c:f>
              <c:strCache>
                <c:ptCount val="1"/>
                <c:pt idx="0">
                  <c:v>Prince Georges</c:v>
                </c:pt>
              </c:strCache>
            </c:strRef>
          </c:tx>
          <c:spPr>
            <a:ln w="25400" cap="rnd">
              <a:solidFill>
                <a:srgbClr val="55B748"/>
              </a:solidFill>
              <a:round/>
            </a:ln>
            <a:effectLst/>
          </c:spPr>
          <c:marker>
            <c:symbol val="none"/>
          </c:marker>
          <c:cat>
            <c:numRef>
              <c:f>'rent-over-time'!$B$4:$B$93</c:f>
              <c:numCache>
                <c:formatCode>m/d/yy</c:formatCode>
                <c:ptCount val="90"/>
                <c:pt idx="0">
                  <c:v>40483.0</c:v>
                </c:pt>
                <c:pt idx="1">
                  <c:v>40513.0</c:v>
                </c:pt>
                <c:pt idx="2">
                  <c:v>40544.0</c:v>
                </c:pt>
                <c:pt idx="3">
                  <c:v>40575.0</c:v>
                </c:pt>
                <c:pt idx="4">
                  <c:v>40603.0</c:v>
                </c:pt>
                <c:pt idx="5">
                  <c:v>40634.0</c:v>
                </c:pt>
                <c:pt idx="6">
                  <c:v>40664.0</c:v>
                </c:pt>
                <c:pt idx="7">
                  <c:v>40695.0</c:v>
                </c:pt>
                <c:pt idx="8">
                  <c:v>40725.0</c:v>
                </c:pt>
                <c:pt idx="9">
                  <c:v>40756.0</c:v>
                </c:pt>
                <c:pt idx="10">
                  <c:v>40787.0</c:v>
                </c:pt>
                <c:pt idx="11">
                  <c:v>40817.0</c:v>
                </c:pt>
                <c:pt idx="12">
                  <c:v>40848.0</c:v>
                </c:pt>
                <c:pt idx="13">
                  <c:v>40878.0</c:v>
                </c:pt>
                <c:pt idx="14">
                  <c:v>40909.0</c:v>
                </c:pt>
                <c:pt idx="15">
                  <c:v>40940.0</c:v>
                </c:pt>
                <c:pt idx="16">
                  <c:v>40969.0</c:v>
                </c:pt>
                <c:pt idx="17">
                  <c:v>41000.0</c:v>
                </c:pt>
                <c:pt idx="18">
                  <c:v>41030.0</c:v>
                </c:pt>
                <c:pt idx="19">
                  <c:v>41061.0</c:v>
                </c:pt>
                <c:pt idx="20">
                  <c:v>41091.0</c:v>
                </c:pt>
                <c:pt idx="21">
                  <c:v>41122.0</c:v>
                </c:pt>
                <c:pt idx="22">
                  <c:v>41153.0</c:v>
                </c:pt>
                <c:pt idx="23">
                  <c:v>41183.0</c:v>
                </c:pt>
                <c:pt idx="24">
                  <c:v>41214.0</c:v>
                </c:pt>
                <c:pt idx="25">
                  <c:v>41244.0</c:v>
                </c:pt>
                <c:pt idx="26">
                  <c:v>41275.0</c:v>
                </c:pt>
                <c:pt idx="27">
                  <c:v>41306.0</c:v>
                </c:pt>
                <c:pt idx="28">
                  <c:v>41334.0</c:v>
                </c:pt>
                <c:pt idx="29">
                  <c:v>41365.0</c:v>
                </c:pt>
                <c:pt idx="30">
                  <c:v>41395.0</c:v>
                </c:pt>
                <c:pt idx="31">
                  <c:v>41426.0</c:v>
                </c:pt>
                <c:pt idx="32">
                  <c:v>41456.0</c:v>
                </c:pt>
                <c:pt idx="33">
                  <c:v>41487.0</c:v>
                </c:pt>
                <c:pt idx="34">
                  <c:v>41518.0</c:v>
                </c:pt>
                <c:pt idx="35">
                  <c:v>41548.0</c:v>
                </c:pt>
                <c:pt idx="36">
                  <c:v>41579.0</c:v>
                </c:pt>
                <c:pt idx="37">
                  <c:v>41609.0</c:v>
                </c:pt>
                <c:pt idx="38">
                  <c:v>41640.0</c:v>
                </c:pt>
                <c:pt idx="39">
                  <c:v>41671.0</c:v>
                </c:pt>
                <c:pt idx="40">
                  <c:v>41699.0</c:v>
                </c:pt>
                <c:pt idx="41">
                  <c:v>41730.0</c:v>
                </c:pt>
                <c:pt idx="42">
                  <c:v>41760.0</c:v>
                </c:pt>
                <c:pt idx="43">
                  <c:v>41791.0</c:v>
                </c:pt>
                <c:pt idx="44">
                  <c:v>41821.0</c:v>
                </c:pt>
                <c:pt idx="45">
                  <c:v>41852.0</c:v>
                </c:pt>
                <c:pt idx="46">
                  <c:v>41883.0</c:v>
                </c:pt>
                <c:pt idx="47">
                  <c:v>41913.0</c:v>
                </c:pt>
                <c:pt idx="48">
                  <c:v>41944.0</c:v>
                </c:pt>
                <c:pt idx="49">
                  <c:v>41974.0</c:v>
                </c:pt>
                <c:pt idx="50">
                  <c:v>42005.0</c:v>
                </c:pt>
                <c:pt idx="51">
                  <c:v>42036.0</c:v>
                </c:pt>
                <c:pt idx="52">
                  <c:v>42064.0</c:v>
                </c:pt>
                <c:pt idx="53">
                  <c:v>42095.0</c:v>
                </c:pt>
                <c:pt idx="54">
                  <c:v>42125.0</c:v>
                </c:pt>
                <c:pt idx="55">
                  <c:v>42156.0</c:v>
                </c:pt>
                <c:pt idx="56">
                  <c:v>42186.0</c:v>
                </c:pt>
                <c:pt idx="57">
                  <c:v>42217.0</c:v>
                </c:pt>
                <c:pt idx="58">
                  <c:v>42248.0</c:v>
                </c:pt>
                <c:pt idx="59">
                  <c:v>42278.0</c:v>
                </c:pt>
                <c:pt idx="60">
                  <c:v>42309.0</c:v>
                </c:pt>
                <c:pt idx="61">
                  <c:v>42339.0</c:v>
                </c:pt>
                <c:pt idx="62">
                  <c:v>42370.0</c:v>
                </c:pt>
                <c:pt idx="63">
                  <c:v>42401.0</c:v>
                </c:pt>
                <c:pt idx="64">
                  <c:v>42430.0</c:v>
                </c:pt>
                <c:pt idx="65">
                  <c:v>42461.0</c:v>
                </c:pt>
                <c:pt idx="66">
                  <c:v>42491.0</c:v>
                </c:pt>
                <c:pt idx="67">
                  <c:v>42522.0</c:v>
                </c:pt>
                <c:pt idx="68">
                  <c:v>42552.0</c:v>
                </c:pt>
                <c:pt idx="69">
                  <c:v>42583.0</c:v>
                </c:pt>
                <c:pt idx="70">
                  <c:v>42614.0</c:v>
                </c:pt>
                <c:pt idx="71">
                  <c:v>42644.0</c:v>
                </c:pt>
                <c:pt idx="72">
                  <c:v>42675.0</c:v>
                </c:pt>
                <c:pt idx="73">
                  <c:v>42705.0</c:v>
                </c:pt>
                <c:pt idx="74">
                  <c:v>42736.0</c:v>
                </c:pt>
                <c:pt idx="75">
                  <c:v>42767.0</c:v>
                </c:pt>
                <c:pt idx="76">
                  <c:v>42795.0</c:v>
                </c:pt>
                <c:pt idx="77">
                  <c:v>42826.0</c:v>
                </c:pt>
                <c:pt idx="78">
                  <c:v>42856.0</c:v>
                </c:pt>
                <c:pt idx="79">
                  <c:v>42887.0</c:v>
                </c:pt>
                <c:pt idx="80">
                  <c:v>42917.0</c:v>
                </c:pt>
                <c:pt idx="81">
                  <c:v>42948.0</c:v>
                </c:pt>
                <c:pt idx="82">
                  <c:v>42979.0</c:v>
                </c:pt>
                <c:pt idx="83">
                  <c:v>43009.0</c:v>
                </c:pt>
                <c:pt idx="84">
                  <c:v>43040.0</c:v>
                </c:pt>
                <c:pt idx="85">
                  <c:v>43070.0</c:v>
                </c:pt>
                <c:pt idx="86">
                  <c:v>43101.0</c:v>
                </c:pt>
                <c:pt idx="87">
                  <c:v>43132.0</c:v>
                </c:pt>
                <c:pt idx="88">
                  <c:v>43160.0</c:v>
                </c:pt>
                <c:pt idx="89">
                  <c:v>43191.0</c:v>
                </c:pt>
              </c:numCache>
            </c:numRef>
          </c:cat>
          <c:val>
            <c:numRef>
              <c:f>'rent-over-time'!$N$4:$N$93</c:f>
              <c:numCache>
                <c:formatCode>General</c:formatCode>
                <c:ptCount val="90"/>
                <c:pt idx="0">
                  <c:v>1795.0</c:v>
                </c:pt>
                <c:pt idx="1">
                  <c:v>1793.0</c:v>
                </c:pt>
                <c:pt idx="2">
                  <c:v>1792.0</c:v>
                </c:pt>
                <c:pt idx="3">
                  <c:v>1792.0</c:v>
                </c:pt>
                <c:pt idx="4">
                  <c:v>1795.0</c:v>
                </c:pt>
                <c:pt idx="5">
                  <c:v>1798.0</c:v>
                </c:pt>
                <c:pt idx="6">
                  <c:v>1799.0</c:v>
                </c:pt>
                <c:pt idx="7">
                  <c:v>1797.0</c:v>
                </c:pt>
                <c:pt idx="8">
                  <c:v>1791.0</c:v>
                </c:pt>
                <c:pt idx="9">
                  <c:v>1782.0</c:v>
                </c:pt>
                <c:pt idx="10">
                  <c:v>1776.0</c:v>
                </c:pt>
                <c:pt idx="11">
                  <c:v>1776.0</c:v>
                </c:pt>
                <c:pt idx="12">
                  <c:v>1782.0</c:v>
                </c:pt>
                <c:pt idx="13">
                  <c:v>1784.0</c:v>
                </c:pt>
                <c:pt idx="14">
                  <c:v>1781.0</c:v>
                </c:pt>
                <c:pt idx="15">
                  <c:v>1775.0</c:v>
                </c:pt>
                <c:pt idx="16">
                  <c:v>1771.0</c:v>
                </c:pt>
                <c:pt idx="17">
                  <c:v>1771.0</c:v>
                </c:pt>
                <c:pt idx="18">
                  <c:v>1774.0</c:v>
                </c:pt>
                <c:pt idx="19">
                  <c:v>1777.0</c:v>
                </c:pt>
                <c:pt idx="20">
                  <c:v>1778.0</c:v>
                </c:pt>
                <c:pt idx="21">
                  <c:v>1778.0</c:v>
                </c:pt>
                <c:pt idx="22">
                  <c:v>1775.0</c:v>
                </c:pt>
                <c:pt idx="23">
                  <c:v>1771.0</c:v>
                </c:pt>
                <c:pt idx="24">
                  <c:v>1769.0</c:v>
                </c:pt>
                <c:pt idx="25">
                  <c:v>1774.0</c:v>
                </c:pt>
                <c:pt idx="26">
                  <c:v>1784.0</c:v>
                </c:pt>
                <c:pt idx="27">
                  <c:v>1794.0</c:v>
                </c:pt>
                <c:pt idx="28">
                  <c:v>1799.0</c:v>
                </c:pt>
                <c:pt idx="29">
                  <c:v>1799.0</c:v>
                </c:pt>
                <c:pt idx="30">
                  <c:v>1796.0</c:v>
                </c:pt>
                <c:pt idx="31">
                  <c:v>1792.0</c:v>
                </c:pt>
                <c:pt idx="32">
                  <c:v>1788.0</c:v>
                </c:pt>
                <c:pt idx="33">
                  <c:v>1788.0</c:v>
                </c:pt>
                <c:pt idx="34">
                  <c:v>1788.0</c:v>
                </c:pt>
                <c:pt idx="35">
                  <c:v>1792.0</c:v>
                </c:pt>
                <c:pt idx="36">
                  <c:v>1796.0</c:v>
                </c:pt>
                <c:pt idx="37">
                  <c:v>1799.0</c:v>
                </c:pt>
                <c:pt idx="38">
                  <c:v>1801.0</c:v>
                </c:pt>
                <c:pt idx="39">
                  <c:v>1801.0</c:v>
                </c:pt>
                <c:pt idx="40">
                  <c:v>1802.0</c:v>
                </c:pt>
                <c:pt idx="41">
                  <c:v>1804.0</c:v>
                </c:pt>
                <c:pt idx="42">
                  <c:v>1806.0</c:v>
                </c:pt>
                <c:pt idx="43">
                  <c:v>1805.0</c:v>
                </c:pt>
                <c:pt idx="44">
                  <c:v>1807.0</c:v>
                </c:pt>
                <c:pt idx="45">
                  <c:v>1810.0</c:v>
                </c:pt>
                <c:pt idx="46">
                  <c:v>1820.0</c:v>
                </c:pt>
                <c:pt idx="47">
                  <c:v>1828.0</c:v>
                </c:pt>
                <c:pt idx="48">
                  <c:v>1836.0</c:v>
                </c:pt>
                <c:pt idx="49">
                  <c:v>1838.0</c:v>
                </c:pt>
                <c:pt idx="50">
                  <c:v>1840.0</c:v>
                </c:pt>
                <c:pt idx="51">
                  <c:v>1842.0</c:v>
                </c:pt>
                <c:pt idx="52">
                  <c:v>1845.0</c:v>
                </c:pt>
                <c:pt idx="53">
                  <c:v>1847.0</c:v>
                </c:pt>
                <c:pt idx="54">
                  <c:v>1851.0</c:v>
                </c:pt>
                <c:pt idx="55">
                  <c:v>1855.0</c:v>
                </c:pt>
                <c:pt idx="56">
                  <c:v>1859.0</c:v>
                </c:pt>
                <c:pt idx="57">
                  <c:v>1859.0</c:v>
                </c:pt>
                <c:pt idx="58">
                  <c:v>1853.0</c:v>
                </c:pt>
                <c:pt idx="59">
                  <c:v>1846.0</c:v>
                </c:pt>
                <c:pt idx="60">
                  <c:v>1841.0</c:v>
                </c:pt>
                <c:pt idx="61">
                  <c:v>1842.0</c:v>
                </c:pt>
                <c:pt idx="62">
                  <c:v>1845.0</c:v>
                </c:pt>
                <c:pt idx="63">
                  <c:v>1848.0</c:v>
                </c:pt>
                <c:pt idx="64">
                  <c:v>1854.0</c:v>
                </c:pt>
                <c:pt idx="65">
                  <c:v>1861.0</c:v>
                </c:pt>
                <c:pt idx="66">
                  <c:v>1868.0</c:v>
                </c:pt>
                <c:pt idx="67">
                  <c:v>1877.0</c:v>
                </c:pt>
                <c:pt idx="68">
                  <c:v>1887.0</c:v>
                </c:pt>
                <c:pt idx="69">
                  <c:v>1898.0</c:v>
                </c:pt>
                <c:pt idx="70">
                  <c:v>1909.0</c:v>
                </c:pt>
                <c:pt idx="71">
                  <c:v>1916.0</c:v>
                </c:pt>
                <c:pt idx="72">
                  <c:v>1919.0</c:v>
                </c:pt>
                <c:pt idx="73">
                  <c:v>1916.0</c:v>
                </c:pt>
                <c:pt idx="74">
                  <c:v>1912.0</c:v>
                </c:pt>
                <c:pt idx="75">
                  <c:v>1909.0</c:v>
                </c:pt>
                <c:pt idx="76">
                  <c:v>1908.0</c:v>
                </c:pt>
                <c:pt idx="77">
                  <c:v>1906.0</c:v>
                </c:pt>
                <c:pt idx="78">
                  <c:v>1906.0</c:v>
                </c:pt>
                <c:pt idx="79">
                  <c:v>1909.0</c:v>
                </c:pt>
                <c:pt idx="80">
                  <c:v>1915.0</c:v>
                </c:pt>
                <c:pt idx="81">
                  <c:v>1922.0</c:v>
                </c:pt>
                <c:pt idx="82">
                  <c:v>1927.0</c:v>
                </c:pt>
                <c:pt idx="83">
                  <c:v>1931.0</c:v>
                </c:pt>
                <c:pt idx="84">
                  <c:v>1935.0</c:v>
                </c:pt>
                <c:pt idx="85">
                  <c:v>1939.0</c:v>
                </c:pt>
                <c:pt idx="86">
                  <c:v>1942.0</c:v>
                </c:pt>
                <c:pt idx="87">
                  <c:v>1945.0</c:v>
                </c:pt>
                <c:pt idx="88">
                  <c:v>1948.0</c:v>
                </c:pt>
                <c:pt idx="89">
                  <c:v>1951.0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3FD-4062-8944-D118A16C73BF}"/>
            </c:ext>
          </c:extLst>
        </c:ser>
        <c:ser>
          <c:idx val="0"/>
          <c:order val="6"/>
          <c:tx>
            <c:strRef>
              <c:f>'rent-over-time'!$C$3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'rent-over-time'!$C$4:$C$93</c:f>
              <c:numCache>
                <c:formatCode>General</c:formatCode>
                <c:ptCount val="90"/>
                <c:pt idx="0">
                  <c:v>1244.0</c:v>
                </c:pt>
                <c:pt idx="1">
                  <c:v>1247.0</c:v>
                </c:pt>
                <c:pt idx="2">
                  <c:v>1248.0</c:v>
                </c:pt>
                <c:pt idx="3">
                  <c:v>1247.0</c:v>
                </c:pt>
                <c:pt idx="4">
                  <c:v>1246.0</c:v>
                </c:pt>
                <c:pt idx="5">
                  <c:v>1245.0</c:v>
                </c:pt>
                <c:pt idx="6">
                  <c:v>1244.0</c:v>
                </c:pt>
                <c:pt idx="7">
                  <c:v>1244.0</c:v>
                </c:pt>
                <c:pt idx="8">
                  <c:v>1244.0</c:v>
                </c:pt>
                <c:pt idx="9">
                  <c:v>1243.0</c:v>
                </c:pt>
                <c:pt idx="10">
                  <c:v>1241.0</c:v>
                </c:pt>
                <c:pt idx="11">
                  <c:v>1238.0</c:v>
                </c:pt>
                <c:pt idx="12">
                  <c:v>1238.0</c:v>
                </c:pt>
                <c:pt idx="13">
                  <c:v>1236.0</c:v>
                </c:pt>
                <c:pt idx="14">
                  <c:v>1235.0</c:v>
                </c:pt>
                <c:pt idx="15">
                  <c:v>1236.0</c:v>
                </c:pt>
                <c:pt idx="16">
                  <c:v>1237.0</c:v>
                </c:pt>
                <c:pt idx="17">
                  <c:v>1237.0</c:v>
                </c:pt>
                <c:pt idx="18">
                  <c:v>1238.0</c:v>
                </c:pt>
                <c:pt idx="19">
                  <c:v>1239.0</c:v>
                </c:pt>
                <c:pt idx="20">
                  <c:v>1239.0</c:v>
                </c:pt>
                <c:pt idx="21">
                  <c:v>1239.0</c:v>
                </c:pt>
                <c:pt idx="22">
                  <c:v>1239.0</c:v>
                </c:pt>
                <c:pt idx="23">
                  <c:v>1241.0</c:v>
                </c:pt>
                <c:pt idx="24">
                  <c:v>1244.0</c:v>
                </c:pt>
                <c:pt idx="25">
                  <c:v>1247.0</c:v>
                </c:pt>
                <c:pt idx="26">
                  <c:v>1249.0</c:v>
                </c:pt>
                <c:pt idx="27">
                  <c:v>1251.0</c:v>
                </c:pt>
                <c:pt idx="28">
                  <c:v>1252.0</c:v>
                </c:pt>
                <c:pt idx="29">
                  <c:v>1254.0</c:v>
                </c:pt>
                <c:pt idx="30">
                  <c:v>1257.0</c:v>
                </c:pt>
                <c:pt idx="31">
                  <c:v>1262.0</c:v>
                </c:pt>
                <c:pt idx="32">
                  <c:v>1265.0</c:v>
                </c:pt>
                <c:pt idx="33">
                  <c:v>1268.0</c:v>
                </c:pt>
                <c:pt idx="34">
                  <c:v>1271.0</c:v>
                </c:pt>
                <c:pt idx="35">
                  <c:v>1275.0</c:v>
                </c:pt>
                <c:pt idx="36">
                  <c:v>1280.0</c:v>
                </c:pt>
                <c:pt idx="37">
                  <c:v>1282.0</c:v>
                </c:pt>
                <c:pt idx="38">
                  <c:v>1282.0</c:v>
                </c:pt>
                <c:pt idx="39">
                  <c:v>1280.0</c:v>
                </c:pt>
                <c:pt idx="40">
                  <c:v>1277.0</c:v>
                </c:pt>
                <c:pt idx="41">
                  <c:v>1274.0</c:v>
                </c:pt>
                <c:pt idx="42">
                  <c:v>1273.0</c:v>
                </c:pt>
                <c:pt idx="43">
                  <c:v>1272.0</c:v>
                </c:pt>
                <c:pt idx="44">
                  <c:v>1275.0</c:v>
                </c:pt>
                <c:pt idx="45">
                  <c:v>1283.0</c:v>
                </c:pt>
                <c:pt idx="46">
                  <c:v>1293.0</c:v>
                </c:pt>
                <c:pt idx="47">
                  <c:v>1304.0</c:v>
                </c:pt>
                <c:pt idx="48">
                  <c:v>1312.0</c:v>
                </c:pt>
                <c:pt idx="49">
                  <c:v>1320.0</c:v>
                </c:pt>
                <c:pt idx="50">
                  <c:v>1325.0</c:v>
                </c:pt>
                <c:pt idx="51">
                  <c:v>1330.0</c:v>
                </c:pt>
                <c:pt idx="52">
                  <c:v>1336.0</c:v>
                </c:pt>
                <c:pt idx="53">
                  <c:v>1342.0</c:v>
                </c:pt>
                <c:pt idx="54">
                  <c:v>1349.0</c:v>
                </c:pt>
                <c:pt idx="55">
                  <c:v>1355.0</c:v>
                </c:pt>
                <c:pt idx="56">
                  <c:v>1359.0</c:v>
                </c:pt>
                <c:pt idx="57">
                  <c:v>1363.0</c:v>
                </c:pt>
                <c:pt idx="58">
                  <c:v>1363.0</c:v>
                </c:pt>
                <c:pt idx="59">
                  <c:v>1361.0</c:v>
                </c:pt>
                <c:pt idx="60">
                  <c:v>1359.0</c:v>
                </c:pt>
                <c:pt idx="61">
                  <c:v>1357.0</c:v>
                </c:pt>
                <c:pt idx="62">
                  <c:v>1362.0</c:v>
                </c:pt>
                <c:pt idx="63">
                  <c:v>1369.0</c:v>
                </c:pt>
                <c:pt idx="64">
                  <c:v>1378.0</c:v>
                </c:pt>
                <c:pt idx="65">
                  <c:v>1383.0</c:v>
                </c:pt>
                <c:pt idx="66">
                  <c:v>1388.0</c:v>
                </c:pt>
                <c:pt idx="67">
                  <c:v>1389.0</c:v>
                </c:pt>
                <c:pt idx="68">
                  <c:v>1387.0</c:v>
                </c:pt>
                <c:pt idx="69">
                  <c:v>1383.0</c:v>
                </c:pt>
                <c:pt idx="70">
                  <c:v>1380.0</c:v>
                </c:pt>
                <c:pt idx="71">
                  <c:v>1381.0</c:v>
                </c:pt>
                <c:pt idx="72">
                  <c:v>1384.0</c:v>
                </c:pt>
                <c:pt idx="73">
                  <c:v>1386.0</c:v>
                </c:pt>
                <c:pt idx="74">
                  <c:v>1389.0</c:v>
                </c:pt>
                <c:pt idx="75">
                  <c:v>1391.0</c:v>
                </c:pt>
                <c:pt idx="76">
                  <c:v>1393.0</c:v>
                </c:pt>
                <c:pt idx="77">
                  <c:v>1397.0</c:v>
                </c:pt>
                <c:pt idx="78">
                  <c:v>1400.0</c:v>
                </c:pt>
                <c:pt idx="79">
                  <c:v>1402.0</c:v>
                </c:pt>
                <c:pt idx="80">
                  <c:v>1405.0</c:v>
                </c:pt>
                <c:pt idx="81">
                  <c:v>1410.0</c:v>
                </c:pt>
                <c:pt idx="82">
                  <c:v>1415.0</c:v>
                </c:pt>
                <c:pt idx="83">
                  <c:v>1418.0</c:v>
                </c:pt>
                <c:pt idx="84">
                  <c:v>1419.0</c:v>
                </c:pt>
                <c:pt idx="85">
                  <c:v>1419.0</c:v>
                </c:pt>
                <c:pt idx="86">
                  <c:v>1418.0</c:v>
                </c:pt>
                <c:pt idx="87">
                  <c:v>1420.0</c:v>
                </c:pt>
                <c:pt idx="88">
                  <c:v>1422.0</c:v>
                </c:pt>
                <c:pt idx="89">
                  <c:v>1424.0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F-4DDA-88C6-C785FFE8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816112"/>
        <c:axId val="-1982472512"/>
      </c:lineChart>
      <c:dateAx>
        <c:axId val="-2033816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82472512"/>
        <c:crosses val="autoZero"/>
        <c:auto val="1"/>
        <c:lblOffset val="100"/>
        <c:baseTimeUnit val="months"/>
      </c:dateAx>
      <c:valAx>
        <c:axId val="-1982472512"/>
        <c:scaling>
          <c:orientation val="minMax"/>
          <c:min val="1000.0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338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950904572619"/>
          <c:y val="0.0908256254033577"/>
          <c:w val="0.800221206810931"/>
          <c:h val="0.103578697334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Lato"/>
                <a:cs typeface="Lato"/>
              </a:defRPr>
            </a:pPr>
            <a:r>
              <a:rPr lang="en-US">
                <a:solidFill>
                  <a:sysClr val="windowText" lastClr="000000"/>
                </a:solidFill>
              </a:rPr>
              <a:t>Change in Zillow Rental</a:t>
            </a:r>
            <a:r>
              <a:rPr lang="en-US" baseline="0">
                <a:solidFill>
                  <a:sysClr val="windowText" lastClr="000000"/>
                </a:solidFill>
              </a:rPr>
              <a:t> Index, 2010-2018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2150294035824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Lato"/>
              <a:cs typeface="Lato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402448962038"/>
          <c:y val="0.118518518518519"/>
          <c:w val="0.695527438938344"/>
          <c:h val="0.6518826857042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'rent-over-time'!$Y$3:$AD$3</c:f>
              <c:strCache>
                <c:ptCount val="6"/>
                <c:pt idx="0">
                  <c:v>Arlington</c:v>
                </c:pt>
                <c:pt idx="1">
                  <c:v>District of Columbia</c:v>
                </c:pt>
                <c:pt idx="2">
                  <c:v>Fairfax</c:v>
                </c:pt>
                <c:pt idx="3">
                  <c:v>Loudoun</c:v>
                </c:pt>
                <c:pt idx="4">
                  <c:v>Montgomery</c:v>
                </c:pt>
                <c:pt idx="5">
                  <c:v>Prince Georges</c:v>
                </c:pt>
              </c:strCache>
            </c:strRef>
          </c:cat>
          <c:val>
            <c:numRef>
              <c:f>'rent-over-time'!$Y$4:$AD$4</c:f>
              <c:numCache>
                <c:formatCode>0.000</c:formatCode>
                <c:ptCount val="6"/>
                <c:pt idx="0">
                  <c:v>0.0828448612739351</c:v>
                </c:pt>
                <c:pt idx="1">
                  <c:v>0.184827586206897</c:v>
                </c:pt>
                <c:pt idx="2">
                  <c:v>0.134510869565217</c:v>
                </c:pt>
                <c:pt idx="3">
                  <c:v>0.0986249407302039</c:v>
                </c:pt>
                <c:pt idx="4">
                  <c:v>0.0848256361922714</c:v>
                </c:pt>
                <c:pt idx="5">
                  <c:v>0.086908077994429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85-46EC-97C6-CADECA2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33677024"/>
        <c:axId val="-1982061088"/>
      </c:barChart>
      <c:catAx>
        <c:axId val="-203367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82061088"/>
        <c:crosses val="autoZero"/>
        <c:auto val="1"/>
        <c:lblAlgn val="ctr"/>
        <c:lblOffset val="100"/>
        <c:noMultiLvlLbl val="0"/>
      </c:catAx>
      <c:valAx>
        <c:axId val="-19820610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336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3861417322835"/>
          <c:y val="0.228847037267542"/>
          <c:w val="0.464505336832896"/>
          <c:h val="0.6478444998386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'income-to-housing'!$G$21</c:f>
              <c:strCache>
                <c:ptCount val="1"/>
                <c:pt idx="0">
                  <c:v>Mortgage with 20% down on median priced home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strRef>
              <c:f>'income-to-housing'!$B$22:$B$26</c:f>
              <c:strCache>
                <c:ptCount val="5"/>
                <c:pt idx="0">
                  <c:v>Computer and Information Systems Managers</c:v>
                </c:pt>
                <c:pt idx="1">
                  <c:v>Software Developers, Applications</c:v>
                </c:pt>
                <c:pt idx="2">
                  <c:v>Human Resources Specialists</c:v>
                </c:pt>
                <c:pt idx="3">
                  <c:v>Human Resources Assistants, Except Payroll and Timekeeping</c:v>
                </c:pt>
                <c:pt idx="4">
                  <c:v>Janitors and Cleaners, Except Maids and Housekeeping Cleaners</c:v>
                </c:pt>
              </c:strCache>
            </c:strRef>
          </c:cat>
          <c:val>
            <c:numRef>
              <c:f>'income-to-housing'!$G$22:$G$26</c:f>
              <c:numCache>
                <c:formatCode>General</c:formatCode>
                <c:ptCount val="5"/>
                <c:pt idx="0">
                  <c:v>0.120517268188412</c:v>
                </c:pt>
                <c:pt idx="1">
                  <c:v>0.176520217242503</c:v>
                </c:pt>
                <c:pt idx="2">
                  <c:v>0.238776765818489</c:v>
                </c:pt>
                <c:pt idx="3">
                  <c:v>0.429388475715442</c:v>
                </c:pt>
                <c:pt idx="4">
                  <c:v>0.708579946631248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28-4D0E-B4C6-C27C2F95BF5E}"/>
            </c:ext>
          </c:extLst>
        </c:ser>
        <c:ser>
          <c:idx val="1"/>
          <c:order val="1"/>
          <c:tx>
            <c:strRef>
              <c:f>'income-to-housing'!$H$21</c:f>
              <c:strCache>
                <c:ptCount val="1"/>
                <c:pt idx="0">
                  <c:v>Mortgage with 3.5% down on median priced home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cat>
            <c:strRef>
              <c:f>'income-to-housing'!$B$22:$B$26</c:f>
              <c:strCache>
                <c:ptCount val="5"/>
                <c:pt idx="0">
                  <c:v>Computer and Information Systems Managers</c:v>
                </c:pt>
                <c:pt idx="1">
                  <c:v>Software Developers, Applications</c:v>
                </c:pt>
                <c:pt idx="2">
                  <c:v>Human Resources Specialists</c:v>
                </c:pt>
                <c:pt idx="3">
                  <c:v>Human Resources Assistants, Except Payroll and Timekeeping</c:v>
                </c:pt>
                <c:pt idx="4">
                  <c:v>Janitors and Cleaners, Except Maids and Housekeeping Cleaners</c:v>
                </c:pt>
              </c:strCache>
            </c:strRef>
          </c:cat>
          <c:val>
            <c:numRef>
              <c:f>'income-to-housing'!$H$22:$H$26</c:f>
              <c:numCache>
                <c:formatCode>General</c:formatCode>
                <c:ptCount val="5"/>
                <c:pt idx="0">
                  <c:v>0.137324214186278</c:v>
                </c:pt>
                <c:pt idx="1">
                  <c:v>0.201137152253742</c:v>
                </c:pt>
                <c:pt idx="2">
                  <c:v>0.272075796480074</c:v>
                </c:pt>
                <c:pt idx="3">
                  <c:v>0.489269595093064</c:v>
                </c:pt>
                <c:pt idx="4">
                  <c:v>0.807396199913589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28-4D0E-B4C6-C27C2F95BF5E}"/>
            </c:ext>
          </c:extLst>
        </c:ser>
        <c:ser>
          <c:idx val="2"/>
          <c:order val="2"/>
          <c:tx>
            <c:strRef>
              <c:f>'income-to-housing'!$I$21</c:f>
              <c:strCache>
                <c:ptCount val="1"/>
                <c:pt idx="0">
                  <c:v>Median rent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cat>
            <c:strRef>
              <c:f>'income-to-housing'!$B$22:$B$26</c:f>
              <c:strCache>
                <c:ptCount val="5"/>
                <c:pt idx="0">
                  <c:v>Computer and Information Systems Managers</c:v>
                </c:pt>
                <c:pt idx="1">
                  <c:v>Software Developers, Applications</c:v>
                </c:pt>
                <c:pt idx="2">
                  <c:v>Human Resources Specialists</c:v>
                </c:pt>
                <c:pt idx="3">
                  <c:v>Human Resources Assistants, Except Payroll and Timekeeping</c:v>
                </c:pt>
                <c:pt idx="4">
                  <c:v>Janitors and Cleaners, Except Maids and Housekeeping Cleaners</c:v>
                </c:pt>
              </c:strCache>
            </c:strRef>
          </c:cat>
          <c:val>
            <c:numRef>
              <c:f>'income-to-housing'!$I$22:$I$26</c:f>
              <c:numCache>
                <c:formatCode>General</c:formatCode>
                <c:ptCount val="5"/>
                <c:pt idx="0">
                  <c:v>0.150185000293651</c:v>
                </c:pt>
                <c:pt idx="1">
                  <c:v>0.219974193548387</c:v>
                </c:pt>
                <c:pt idx="2">
                  <c:v>0.297556434721899</c:v>
                </c:pt>
                <c:pt idx="3">
                  <c:v>0.535091023226616</c:v>
                </c:pt>
                <c:pt idx="4">
                  <c:v>0.883011049723757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28-4D0E-B4C6-C27C2F95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982260992"/>
        <c:axId val="-2007646608"/>
      </c:barChart>
      <c:catAx>
        <c:axId val="-198226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2007646608"/>
        <c:crosses val="autoZero"/>
        <c:auto val="1"/>
        <c:lblAlgn val="ctr"/>
        <c:lblOffset val="100"/>
        <c:noMultiLvlLbl val="0"/>
      </c:catAx>
      <c:valAx>
        <c:axId val="-20076466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-19822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04829047531849"/>
          <c:y val="0.0273343721391492"/>
          <c:w val="0.955390551181102"/>
          <c:h val="0.186510936132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3</xdr:row>
      <xdr:rowOff>28576</xdr:rowOff>
    </xdr:from>
    <xdr:to>
      <xdr:col>17</xdr:col>
      <xdr:colOff>209550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19F55D-9E81-469A-860A-61EE1F3E4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28575</xdr:rowOff>
    </xdr:from>
    <xdr:to>
      <xdr:col>17</xdr:col>
      <xdr:colOff>190500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675C7FE-F050-4E7F-A909-8B8630E1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17</xdr:col>
      <xdr:colOff>219076</xdr:colOff>
      <xdr:row>58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4A941DD-8B73-4BC7-ABA9-82BE1B89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138112</xdr:rowOff>
    </xdr:from>
    <xdr:to>
      <xdr:col>17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553B05D-2909-49C5-8F9D-27D7FC58E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0.54569</cdr:x>
      <cdr:y>0.93493</cdr:y>
    </cdr:from>
    <cdr:to>
      <cdr:x>0.89506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8367CF57-A5FD-4603-904F-075E3BB6683A}"/>
            </a:ext>
          </a:extLst>
        </cdr:cNvPr>
        <cdr:cNvSpPr txBox="1"/>
      </cdr:nvSpPr>
      <cdr:spPr>
        <a:xfrm xmlns:a="http://schemas.openxmlformats.org/drawingml/2006/main">
          <a:off x="3118604" y="3205862"/>
          <a:ext cx="1996637" cy="223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850" i="1">
              <a:latin typeface="Lato" panose="020F0502020204030203" pitchFamily="34" charset="0"/>
            </a:rPr>
            <a:t>Share of income devote</a:t>
          </a:r>
          <a:r>
            <a:rPr lang="en-US" sz="850" i="1" baseline="0">
              <a:latin typeface="Lato" panose="020F0502020204030203" pitchFamily="34" charset="0"/>
            </a:rPr>
            <a:t>d to housing costs</a:t>
          </a:r>
          <a:endParaRPr lang="en-US" sz="850" i="1">
            <a:latin typeface="Lato" panose="020F0502020204030203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0.87302</cdr:y>
    </cdr:from>
    <cdr:to>
      <cdr:x>0.65776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AC40E96-4D3B-47ED-A487-C30F27BEBB3F}"/>
            </a:ext>
          </a:extLst>
        </cdr:cNvPr>
        <cdr:cNvSpPr txBox="1"/>
      </cdr:nvSpPr>
      <cdr:spPr>
        <a:xfrm xmlns:a="http://schemas.openxmlformats.org/drawingml/2006/main">
          <a:off x="0" y="2619374"/>
          <a:ext cx="37528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latin typeface="Lato" panose="020F0502020204030203" pitchFamily="34" charset="0"/>
            </a:rPr>
            <a:t>Source: </a:t>
          </a:r>
          <a:r>
            <a:rPr lang="en-US" sz="900" b="0">
              <a:latin typeface="Lato" panose="020F0502020204030203" pitchFamily="34" charset="0"/>
            </a:rPr>
            <a:t>Census</a:t>
          </a:r>
          <a:r>
            <a:rPr lang="en-US" sz="900" b="0" baseline="0">
              <a:latin typeface="Lato" panose="020F0502020204030203" pitchFamily="34" charset="0"/>
            </a:rPr>
            <a:t> Building Permits Survey and Urban Institute.</a:t>
          </a:r>
        </a:p>
        <a:p xmlns:a="http://schemas.openxmlformats.org/drawingml/2006/main">
          <a:r>
            <a:rPr lang="en-US" sz="900" b="1" baseline="0">
              <a:latin typeface="Lato" panose="020F0502020204030203" pitchFamily="34" charset="0"/>
            </a:rPr>
            <a:t>Note</a:t>
          </a:r>
          <a:r>
            <a:rPr lang="en-US" sz="900" b="0" baseline="0">
              <a:latin typeface="Lato" panose="020F0502020204030203" pitchFamily="34" charset="0"/>
            </a:rPr>
            <a:t>: Single-family is defined as 1-4 unit permits.</a:t>
          </a:r>
          <a:endParaRPr lang="en-US" sz="900" b="1">
            <a:latin typeface="Lato" panose="020F050202020403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447673</xdr:colOff>
      <xdr:row>1</xdr:row>
      <xdr:rowOff>76197</xdr:rowOff>
    </xdr:from>
    <xdr:to>
      <xdr:col>15</xdr:col>
      <xdr:colOff>447675</xdr:colOff>
      <xdr:row>20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455170B-63E6-43EC-9E2E-0189A6312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0.8832</cdr:y>
    </cdr:from>
    <cdr:to>
      <cdr:x>0.61562</cdr:x>
      <cdr:y>0.9855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2FEE622-35D8-40F6-AF2B-C78F3C39A979}"/>
            </a:ext>
          </a:extLst>
        </cdr:cNvPr>
        <cdr:cNvSpPr txBox="1"/>
      </cdr:nvSpPr>
      <cdr:spPr>
        <a:xfrm xmlns:a="http://schemas.openxmlformats.org/drawingml/2006/main">
          <a:off x="0" y="3289300"/>
          <a:ext cx="3752834" cy="380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latin typeface="Lato" panose="020F0502020204030203" pitchFamily="34" charset="0"/>
            </a:rPr>
            <a:t>Source: </a:t>
          </a:r>
          <a:r>
            <a:rPr lang="en-US" sz="900" b="0">
              <a:latin typeface="Lato" panose="020F0502020204030203" pitchFamily="34" charset="0"/>
            </a:rPr>
            <a:t>Census</a:t>
          </a:r>
          <a:r>
            <a:rPr lang="en-US" sz="900" b="0" baseline="0">
              <a:latin typeface="Lato" panose="020F0502020204030203" pitchFamily="34" charset="0"/>
            </a:rPr>
            <a:t> Building Permits Survey and Urban Institute.</a:t>
          </a:r>
        </a:p>
        <a:p xmlns:a="http://schemas.openxmlformats.org/drawingml/2006/main">
          <a:r>
            <a:rPr lang="en-US" sz="900" b="1" baseline="0">
              <a:latin typeface="Lato" panose="020F0502020204030203" pitchFamily="34" charset="0"/>
            </a:rPr>
            <a:t>Note</a:t>
          </a:r>
          <a:r>
            <a:rPr lang="en-US" sz="900" b="0" baseline="0">
              <a:latin typeface="Lato" panose="020F0502020204030203" pitchFamily="34" charset="0"/>
            </a:rPr>
            <a:t>: Single-family is defined as 1-4 unit permits.</a:t>
          </a:r>
          <a:endParaRPr lang="en-US" sz="900" b="1">
            <a:latin typeface="Lato" panose="020F0502020204030203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372036</xdr:colOff>
      <xdr:row>2</xdr:row>
      <xdr:rowOff>818867</xdr:rowOff>
    </xdr:from>
    <xdr:to>
      <xdr:col>26</xdr:col>
      <xdr:colOff>504265</xdr:colOff>
      <xdr:row>25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1E9C04D-792F-45F6-8F63-68152FF7F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0.86766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62EE95C-B0D3-4177-9336-437098B24FB7}"/>
            </a:ext>
          </a:extLst>
        </cdr:cNvPr>
        <cdr:cNvSpPr txBox="1"/>
      </cdr:nvSpPr>
      <cdr:spPr>
        <a:xfrm xmlns:a="http://schemas.openxmlformats.org/drawingml/2006/main">
          <a:off x="0" y="3820369"/>
          <a:ext cx="7393641" cy="582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Lato" panose="020F0502020204030203" pitchFamily="34" charset="0"/>
            </a:rPr>
            <a:t>Source</a:t>
          </a:r>
          <a:r>
            <a:rPr lang="en-US" sz="1000">
              <a:latin typeface="Lato" panose="020F0502020204030203" pitchFamily="34" charset="0"/>
            </a:rPr>
            <a:t>: CoreLogic and Urban Institute</a:t>
          </a:r>
          <a:r>
            <a:rPr lang="en-US" sz="1000" baseline="0">
              <a:latin typeface="Lato" panose="020F0502020204030203" pitchFamily="34" charset="0"/>
            </a:rPr>
            <a:t>.</a:t>
          </a:r>
        </a:p>
        <a:p xmlns:a="http://schemas.openxmlformats.org/drawingml/2006/main">
          <a:r>
            <a:rPr lang="en-US" sz="1000" b="1" baseline="0">
              <a:latin typeface="Lato" panose="020F0502020204030203" pitchFamily="34" charset="0"/>
            </a:rPr>
            <a:t>Note</a:t>
          </a:r>
          <a:r>
            <a:rPr lang="en-US" sz="1000" baseline="0">
              <a:latin typeface="Lato" panose="020F0502020204030203" pitchFamily="34" charset="0"/>
            </a:rPr>
            <a:t>: Median sales price calculated as a 12-month moving average. Fairfax City and Alexandia City are excluded due to insufficient sales volume.</a:t>
          </a:r>
          <a:endParaRPr lang="en-US" sz="1000">
            <a:latin typeface="Lato" panose="020F0502020204030203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672352</xdr:colOff>
      <xdr:row>4</xdr:row>
      <xdr:rowOff>135977</xdr:rowOff>
    </xdr:from>
    <xdr:to>
      <xdr:col>14</xdr:col>
      <xdr:colOff>302559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6DD19A9-B098-47A5-BBA0-C5387294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163603</xdr:colOff>
      <xdr:row>6</xdr:row>
      <xdr:rowOff>108696</xdr:rowOff>
    </xdr:from>
    <xdr:to>
      <xdr:col>32</xdr:col>
      <xdr:colOff>358588</xdr:colOff>
      <xdr:row>26</xdr:row>
      <xdr:rowOff>145675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C53AF60-F6E4-4AE6-A892-2451162D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0.89753</cdr:y>
    </cdr:from>
    <cdr:to>
      <cdr:x>0.69729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B2485ABF-4F29-44E8-90E3-2E5E6F9D2391}"/>
            </a:ext>
          </a:extLst>
        </cdr:cNvPr>
        <cdr:cNvSpPr txBox="1"/>
      </cdr:nvSpPr>
      <cdr:spPr>
        <a:xfrm xmlns:a="http://schemas.openxmlformats.org/drawingml/2006/main">
          <a:off x="0" y="3639525"/>
          <a:ext cx="4758547" cy="415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b="1" i="0">
              <a:latin typeface="Lato" panose="020F0502020204030203" pitchFamily="34" charset="0"/>
            </a:rPr>
            <a:t>Source</a:t>
          </a:r>
          <a:r>
            <a:rPr lang="en-US" sz="1050" i="0">
              <a:latin typeface="Lato" panose="020F0502020204030203" pitchFamily="34" charset="0"/>
            </a:rPr>
            <a:t>: Zillow and Urban Institute.</a:t>
          </a:r>
        </a:p>
        <a:p xmlns:a="http://schemas.openxmlformats.org/drawingml/2006/main">
          <a:pPr algn="l"/>
          <a:r>
            <a:rPr lang="en-US" sz="1050" b="1" i="0">
              <a:latin typeface="Lato" panose="020F0502020204030203" pitchFamily="34" charset="0"/>
            </a:rPr>
            <a:t>Note</a:t>
          </a:r>
          <a:r>
            <a:rPr lang="en-US" sz="1050" i="0">
              <a:latin typeface="Lato" panose="020F0502020204030203" pitchFamily="34" charset="0"/>
            </a:rPr>
            <a:t>:</a:t>
          </a:r>
          <a:r>
            <a:rPr lang="en-US" sz="1050" i="0" baseline="0">
              <a:latin typeface="Lato" panose="020F0502020204030203" pitchFamily="34" charset="0"/>
            </a:rPr>
            <a:t> Fairfax City and Alexandria City are excluded due to insufficient volume. </a:t>
          </a:r>
          <a:endParaRPr lang="en-US" sz="1050" i="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0.01073</cdr:x>
      <cdr:y>0.07036</cdr:y>
    </cdr:from>
    <cdr:to>
      <cdr:x>0.17531</cdr:x>
      <cdr:y>0.12349</cdr:y>
    </cdr:to>
    <cdr:sp macro="" textlink="">
      <cdr:nvSpPr>
        <cdr:cNvPr id="3" name="XAxisBox">
          <a:extLst xmlns:a="http://schemas.openxmlformats.org/drawingml/2006/main">
            <a:ext uri="{FF2B5EF4-FFF2-40B4-BE49-F238E27FC236}">
              <a16:creationId xmlns:a16="http://schemas.microsoft.com/office/drawing/2014/main" xmlns="" id="{9CB06466-1F04-4653-B524-E3F6EB30198A}"/>
            </a:ext>
          </a:extLst>
        </cdr:cNvPr>
        <cdr:cNvSpPr txBox="1"/>
      </cdr:nvSpPr>
      <cdr:spPr>
        <a:xfrm xmlns:a="http://schemas.openxmlformats.org/drawingml/2006/main">
          <a:off x="73212" y="285297"/>
          <a:ext cx="1123193" cy="215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800" b="0" i="1">
              <a:latin typeface="Lato" panose="020F0502020204030203" pitchFamily="34" charset="0"/>
            </a:rPr>
            <a:t>Zillow</a:t>
          </a:r>
          <a:r>
            <a:rPr lang="en-US" sz="800" b="0" i="1" baseline="0">
              <a:latin typeface="Lato" panose="020F0502020204030203" pitchFamily="34" charset="0"/>
            </a:rPr>
            <a:t> Rental Index ($)</a:t>
          </a:r>
          <a:endParaRPr lang="en-US" sz="800" b="0" i="1">
            <a:latin typeface="Lato" panose="020F0502020204030203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0.50265</cdr:x>
      <cdr:y>0.82299</cdr:y>
    </cdr:from>
    <cdr:to>
      <cdr:x>0.653</cdr:x>
      <cdr:y>0.88806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A19D7D3A-73A1-4FE6-BADF-F907F278C624}"/>
            </a:ext>
          </a:extLst>
        </cdr:cNvPr>
        <cdr:cNvSpPr txBox="1"/>
      </cdr:nvSpPr>
      <cdr:spPr>
        <a:xfrm xmlns:a="http://schemas.openxmlformats.org/drawingml/2006/main">
          <a:off x="2536962" y="3018470"/>
          <a:ext cx="758834" cy="238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850" i="1">
              <a:latin typeface="Lato" panose="020F0502020204030203" pitchFamily="34" charset="0"/>
            </a:rPr>
            <a:t>Change in rent </a:t>
          </a:r>
        </a:p>
      </cdr:txBody>
    </cdr:sp>
  </cdr:relSizeAnchor>
  <cdr:relSizeAnchor xmlns:cdr="http://schemas.openxmlformats.org/drawingml/2006/chartDrawing">
    <cdr:from>
      <cdr:x>0</cdr:x>
      <cdr:y>0.85986</cdr:y>
    </cdr:from>
    <cdr:to>
      <cdr:x>1</cdr:x>
      <cdr:y>0.95855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22353FE-AEF4-4193-9B53-A34596D943C2}"/>
            </a:ext>
          </a:extLst>
        </cdr:cNvPr>
        <cdr:cNvSpPr txBox="1"/>
      </cdr:nvSpPr>
      <cdr:spPr>
        <a:xfrm xmlns:a="http://schemas.openxmlformats.org/drawingml/2006/main">
          <a:off x="0" y="3153709"/>
          <a:ext cx="5047132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</a:rPr>
            <a:t>Source</a:t>
          </a:r>
          <a:r>
            <a:rPr lang="en-US" sz="1000">
              <a:latin typeface="Lato" panose="020F0502020204030203" pitchFamily="34" charset="0"/>
            </a:rPr>
            <a:t>: Zillow and Urban Institute</a:t>
          </a:r>
          <a:r>
            <a:rPr lang="en-US" sz="1000" baseline="0">
              <a:latin typeface="Lato" panose="020F0502020204030203" pitchFamily="34" charset="0"/>
            </a:rPr>
            <a:t>.</a:t>
          </a:r>
        </a:p>
        <a:p xmlns:a="http://schemas.openxmlformats.org/drawingml/2006/main">
          <a:r>
            <a:rPr lang="en-US" sz="1000" b="1" baseline="0">
              <a:latin typeface="Lato" panose="020F0502020204030203" pitchFamily="34" charset="0"/>
            </a:rPr>
            <a:t>Note</a:t>
          </a:r>
          <a:r>
            <a:rPr lang="en-US" sz="1000" baseline="0">
              <a:latin typeface="Lato" panose="020F0502020204030203" pitchFamily="34" charset="0"/>
            </a:rPr>
            <a:t>: Fairfax City, Alexandia City, and Falls Church City are excluded due to insufficient volume.</a:t>
          </a:r>
          <a:endParaRPr lang="en-US" sz="1000">
            <a:latin typeface="Lato" panose="020F05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6"/>
  <sheetViews>
    <sheetView tabSelected="1" workbookViewId="0">
      <selection activeCell="P22" sqref="P22"/>
    </sheetView>
  </sheetViews>
  <sheetFormatPr baseColWidth="10" defaultColWidth="8.83203125" defaultRowHeight="15" x14ac:dyDescent="0.2"/>
  <cols>
    <col min="3" max="3" width="13.5" customWidth="1"/>
  </cols>
  <sheetData>
    <row r="2" spans="2:9" x14ac:dyDescent="0.2">
      <c r="B2" t="s">
        <v>0</v>
      </c>
      <c r="C2" t="s">
        <v>1</v>
      </c>
      <c r="D2" t="s">
        <v>2</v>
      </c>
      <c r="E2" t="s">
        <v>11</v>
      </c>
      <c r="F2" t="s">
        <v>12</v>
      </c>
    </row>
    <row r="3" spans="2:9" x14ac:dyDescent="0.2">
      <c r="B3">
        <v>2000</v>
      </c>
      <c r="C3" t="s">
        <v>3</v>
      </c>
      <c r="D3">
        <v>1100</v>
      </c>
      <c r="E3">
        <v>386</v>
      </c>
      <c r="F3">
        <v>714</v>
      </c>
      <c r="I3">
        <v>2000</v>
      </c>
    </row>
    <row r="4" spans="2:9" x14ac:dyDescent="0.2">
      <c r="B4">
        <v>2000</v>
      </c>
      <c r="C4" t="s">
        <v>4</v>
      </c>
      <c r="D4">
        <v>811</v>
      </c>
      <c r="E4">
        <v>81</v>
      </c>
      <c r="F4">
        <v>730</v>
      </c>
    </row>
    <row r="5" spans="2:9" x14ac:dyDescent="0.2">
      <c r="B5">
        <v>2000</v>
      </c>
      <c r="C5" t="s">
        <v>5</v>
      </c>
      <c r="D5">
        <v>166</v>
      </c>
      <c r="E5">
        <v>166</v>
      </c>
      <c r="F5">
        <v>0</v>
      </c>
    </row>
    <row r="6" spans="2:9" x14ac:dyDescent="0.2">
      <c r="B6">
        <v>2000</v>
      </c>
      <c r="C6" t="s">
        <v>6</v>
      </c>
      <c r="D6">
        <v>5816</v>
      </c>
      <c r="E6">
        <v>3818</v>
      </c>
      <c r="F6">
        <v>1998</v>
      </c>
    </row>
    <row r="7" spans="2:9" x14ac:dyDescent="0.2">
      <c r="B7">
        <v>2000</v>
      </c>
      <c r="C7" t="s">
        <v>7</v>
      </c>
      <c r="D7">
        <v>6300</v>
      </c>
      <c r="E7">
        <v>5131</v>
      </c>
      <c r="F7">
        <v>1169</v>
      </c>
    </row>
    <row r="8" spans="2:9" x14ac:dyDescent="0.2">
      <c r="B8">
        <v>2000</v>
      </c>
      <c r="C8" t="s">
        <v>8</v>
      </c>
      <c r="D8">
        <v>4950</v>
      </c>
      <c r="E8">
        <v>3036</v>
      </c>
      <c r="F8">
        <v>1914</v>
      </c>
    </row>
    <row r="9" spans="2:9" x14ac:dyDescent="0.2">
      <c r="B9">
        <v>2000</v>
      </c>
      <c r="C9" t="s">
        <v>9</v>
      </c>
      <c r="D9">
        <v>3456</v>
      </c>
      <c r="E9">
        <v>3179</v>
      </c>
      <c r="F9">
        <v>277</v>
      </c>
    </row>
    <row r="10" spans="2:9" x14ac:dyDescent="0.2">
      <c r="B10">
        <v>2000</v>
      </c>
      <c r="C10" t="s">
        <v>10</v>
      </c>
      <c r="D10">
        <v>806</v>
      </c>
      <c r="E10">
        <v>202</v>
      </c>
      <c r="F10">
        <v>604</v>
      </c>
    </row>
    <row r="11" spans="2:9" x14ac:dyDescent="0.2">
      <c r="B11">
        <v>2001</v>
      </c>
      <c r="C11" t="s">
        <v>3</v>
      </c>
      <c r="D11">
        <v>1329</v>
      </c>
      <c r="E11">
        <v>401</v>
      </c>
      <c r="F11">
        <v>928</v>
      </c>
    </row>
    <row r="12" spans="2:9" x14ac:dyDescent="0.2">
      <c r="B12">
        <v>2001</v>
      </c>
      <c r="C12" t="s">
        <v>4</v>
      </c>
      <c r="D12">
        <v>920</v>
      </c>
      <c r="E12">
        <v>171</v>
      </c>
      <c r="F12">
        <v>749</v>
      </c>
    </row>
    <row r="13" spans="2:9" x14ac:dyDescent="0.2">
      <c r="B13">
        <v>2001</v>
      </c>
      <c r="C13" t="s">
        <v>5</v>
      </c>
      <c r="D13">
        <v>191</v>
      </c>
      <c r="E13">
        <v>95</v>
      </c>
      <c r="F13">
        <v>96</v>
      </c>
    </row>
    <row r="14" spans="2:9" x14ac:dyDescent="0.2">
      <c r="B14">
        <v>2001</v>
      </c>
      <c r="C14" t="s">
        <v>6</v>
      </c>
      <c r="D14">
        <v>6121</v>
      </c>
      <c r="E14">
        <v>3498</v>
      </c>
      <c r="F14">
        <v>2623</v>
      </c>
    </row>
    <row r="15" spans="2:9" x14ac:dyDescent="0.2">
      <c r="B15">
        <v>2001</v>
      </c>
      <c r="C15" t="s">
        <v>7</v>
      </c>
      <c r="D15">
        <v>4753</v>
      </c>
      <c r="E15">
        <v>3436</v>
      </c>
      <c r="F15">
        <v>1317</v>
      </c>
    </row>
    <row r="16" spans="2:9" x14ac:dyDescent="0.2">
      <c r="B16">
        <v>2001</v>
      </c>
      <c r="C16" t="s">
        <v>8</v>
      </c>
      <c r="D16">
        <v>5249</v>
      </c>
      <c r="E16">
        <v>3272</v>
      </c>
      <c r="F16">
        <v>1977</v>
      </c>
    </row>
    <row r="17" spans="2:9" x14ac:dyDescent="0.2">
      <c r="B17">
        <v>2001</v>
      </c>
      <c r="C17" t="s">
        <v>9</v>
      </c>
      <c r="D17">
        <v>3049</v>
      </c>
      <c r="E17">
        <v>3049</v>
      </c>
      <c r="F17">
        <v>0</v>
      </c>
    </row>
    <row r="18" spans="2:9" x14ac:dyDescent="0.2">
      <c r="B18">
        <v>2001</v>
      </c>
      <c r="C18" t="s">
        <v>10</v>
      </c>
      <c r="D18">
        <v>896</v>
      </c>
      <c r="E18">
        <v>158</v>
      </c>
      <c r="F18">
        <v>738</v>
      </c>
    </row>
    <row r="19" spans="2:9" x14ac:dyDescent="0.2">
      <c r="B19">
        <v>2002</v>
      </c>
      <c r="C19" t="s">
        <v>3</v>
      </c>
      <c r="D19">
        <v>1244</v>
      </c>
      <c r="E19">
        <v>380</v>
      </c>
      <c r="F19">
        <v>864</v>
      </c>
    </row>
    <row r="20" spans="2:9" x14ac:dyDescent="0.2">
      <c r="B20">
        <v>2002</v>
      </c>
      <c r="C20" t="s">
        <v>4</v>
      </c>
      <c r="D20">
        <v>17</v>
      </c>
      <c r="E20">
        <v>17</v>
      </c>
      <c r="F20">
        <v>0</v>
      </c>
    </row>
    <row r="21" spans="2:9" x14ac:dyDescent="0.2">
      <c r="B21">
        <v>2002</v>
      </c>
      <c r="C21" t="s">
        <v>5</v>
      </c>
      <c r="D21">
        <v>27</v>
      </c>
      <c r="E21">
        <v>27</v>
      </c>
      <c r="F21">
        <v>0</v>
      </c>
    </row>
    <row r="22" spans="2:9" x14ac:dyDescent="0.2">
      <c r="B22">
        <v>2002</v>
      </c>
      <c r="C22" t="s">
        <v>6</v>
      </c>
      <c r="D22">
        <v>5979</v>
      </c>
      <c r="E22">
        <v>2988</v>
      </c>
      <c r="F22">
        <v>2991</v>
      </c>
    </row>
    <row r="23" spans="2:9" x14ac:dyDescent="0.2">
      <c r="B23">
        <v>2002</v>
      </c>
      <c r="C23" t="s">
        <v>7</v>
      </c>
      <c r="D23">
        <v>6108</v>
      </c>
      <c r="E23">
        <v>4659</v>
      </c>
      <c r="F23">
        <v>1449</v>
      </c>
      <c r="I23">
        <v>2006</v>
      </c>
    </row>
    <row r="24" spans="2:9" x14ac:dyDescent="0.2">
      <c r="B24">
        <v>2002</v>
      </c>
      <c r="C24" t="s">
        <v>8</v>
      </c>
      <c r="D24">
        <v>5013</v>
      </c>
      <c r="E24">
        <v>2931</v>
      </c>
      <c r="F24">
        <v>2082</v>
      </c>
    </row>
    <row r="25" spans="2:9" x14ac:dyDescent="0.2">
      <c r="B25">
        <v>2002</v>
      </c>
      <c r="C25" t="s">
        <v>9</v>
      </c>
      <c r="D25">
        <v>2563</v>
      </c>
      <c r="E25">
        <v>2485</v>
      </c>
      <c r="F25">
        <v>78</v>
      </c>
    </row>
    <row r="26" spans="2:9" x14ac:dyDescent="0.2">
      <c r="B26">
        <v>2002</v>
      </c>
      <c r="C26" t="s">
        <v>10</v>
      </c>
      <c r="D26">
        <v>1591</v>
      </c>
      <c r="E26">
        <v>405</v>
      </c>
      <c r="F26">
        <v>1186</v>
      </c>
    </row>
    <row r="27" spans="2:9" x14ac:dyDescent="0.2">
      <c r="B27">
        <v>2003</v>
      </c>
      <c r="C27" t="s">
        <v>3</v>
      </c>
      <c r="D27">
        <v>72</v>
      </c>
      <c r="E27">
        <v>20</v>
      </c>
      <c r="F27">
        <v>52</v>
      </c>
    </row>
    <row r="28" spans="2:9" x14ac:dyDescent="0.2">
      <c r="B28">
        <v>2003</v>
      </c>
      <c r="C28" t="s">
        <v>4</v>
      </c>
      <c r="D28">
        <v>7</v>
      </c>
      <c r="E28">
        <v>7</v>
      </c>
      <c r="F28">
        <v>0</v>
      </c>
    </row>
    <row r="29" spans="2:9" x14ac:dyDescent="0.2">
      <c r="B29">
        <v>2003</v>
      </c>
      <c r="C29" t="s">
        <v>5</v>
      </c>
      <c r="D29">
        <v>16</v>
      </c>
      <c r="E29">
        <v>16</v>
      </c>
      <c r="F29">
        <v>0</v>
      </c>
    </row>
    <row r="30" spans="2:9" x14ac:dyDescent="0.2">
      <c r="B30">
        <v>2003</v>
      </c>
      <c r="C30" t="s">
        <v>6</v>
      </c>
      <c r="D30">
        <v>4020</v>
      </c>
      <c r="E30">
        <v>3140</v>
      </c>
      <c r="F30">
        <v>880</v>
      </c>
    </row>
    <row r="31" spans="2:9" x14ac:dyDescent="0.2">
      <c r="B31">
        <v>2003</v>
      </c>
      <c r="C31" t="s">
        <v>7</v>
      </c>
      <c r="D31">
        <v>6770</v>
      </c>
      <c r="E31">
        <v>5678</v>
      </c>
      <c r="F31">
        <v>1092</v>
      </c>
    </row>
    <row r="32" spans="2:9" x14ac:dyDescent="0.2">
      <c r="B32">
        <v>2003</v>
      </c>
      <c r="C32" t="s">
        <v>8</v>
      </c>
      <c r="D32">
        <v>4428</v>
      </c>
      <c r="E32">
        <v>2355</v>
      </c>
      <c r="F32">
        <v>2073</v>
      </c>
    </row>
    <row r="33" spans="2:9" x14ac:dyDescent="0.2">
      <c r="B33">
        <v>2003</v>
      </c>
      <c r="C33" t="s">
        <v>9</v>
      </c>
      <c r="D33">
        <v>2938</v>
      </c>
      <c r="E33">
        <v>2810</v>
      </c>
      <c r="F33">
        <v>128</v>
      </c>
    </row>
    <row r="34" spans="2:9" x14ac:dyDescent="0.2">
      <c r="B34">
        <v>2003</v>
      </c>
      <c r="C34" t="s">
        <v>10</v>
      </c>
      <c r="D34">
        <v>1427</v>
      </c>
      <c r="E34">
        <v>156</v>
      </c>
      <c r="F34">
        <v>1271</v>
      </c>
    </row>
    <row r="35" spans="2:9" x14ac:dyDescent="0.2">
      <c r="B35">
        <v>2004</v>
      </c>
      <c r="C35" t="s">
        <v>3</v>
      </c>
      <c r="D35">
        <v>843</v>
      </c>
      <c r="E35">
        <v>171</v>
      </c>
      <c r="F35">
        <v>672</v>
      </c>
    </row>
    <row r="36" spans="2:9" x14ac:dyDescent="0.2">
      <c r="B36">
        <v>2004</v>
      </c>
      <c r="C36" t="s">
        <v>4</v>
      </c>
      <c r="D36">
        <v>1274</v>
      </c>
      <c r="E36">
        <v>184</v>
      </c>
      <c r="F36">
        <v>1090</v>
      </c>
    </row>
    <row r="37" spans="2:9" x14ac:dyDescent="0.2">
      <c r="B37">
        <v>2004</v>
      </c>
      <c r="C37" t="s">
        <v>5</v>
      </c>
      <c r="D37">
        <v>47</v>
      </c>
      <c r="E37">
        <v>47</v>
      </c>
      <c r="F37">
        <v>0</v>
      </c>
    </row>
    <row r="38" spans="2:9" x14ac:dyDescent="0.2">
      <c r="B38">
        <v>2004</v>
      </c>
      <c r="C38" t="s">
        <v>6</v>
      </c>
      <c r="D38">
        <v>6780</v>
      </c>
      <c r="E38">
        <v>2964</v>
      </c>
      <c r="F38">
        <v>3816</v>
      </c>
    </row>
    <row r="39" spans="2:9" x14ac:dyDescent="0.2">
      <c r="B39">
        <v>2004</v>
      </c>
      <c r="C39" t="s">
        <v>7</v>
      </c>
      <c r="D39">
        <v>6664</v>
      </c>
      <c r="E39">
        <v>5667</v>
      </c>
      <c r="F39">
        <v>997</v>
      </c>
    </row>
    <row r="40" spans="2:9" x14ac:dyDescent="0.2">
      <c r="B40">
        <v>2004</v>
      </c>
      <c r="C40" t="s">
        <v>8</v>
      </c>
      <c r="D40">
        <v>3821</v>
      </c>
      <c r="E40">
        <v>2376</v>
      </c>
      <c r="F40">
        <v>1445</v>
      </c>
    </row>
    <row r="41" spans="2:9" x14ac:dyDescent="0.2">
      <c r="B41">
        <v>2004</v>
      </c>
      <c r="C41" t="s">
        <v>9</v>
      </c>
      <c r="D41">
        <v>1948</v>
      </c>
      <c r="E41">
        <v>1875</v>
      </c>
      <c r="F41">
        <v>73</v>
      </c>
    </row>
    <row r="42" spans="2:9" x14ac:dyDescent="0.2">
      <c r="B42">
        <v>2004</v>
      </c>
      <c r="C42" t="s">
        <v>10</v>
      </c>
      <c r="D42">
        <v>1936</v>
      </c>
      <c r="E42">
        <v>226</v>
      </c>
      <c r="F42">
        <v>1710</v>
      </c>
      <c r="I42">
        <v>2017</v>
      </c>
    </row>
    <row r="43" spans="2:9" x14ac:dyDescent="0.2">
      <c r="B43">
        <v>2005</v>
      </c>
      <c r="C43" t="s">
        <v>3</v>
      </c>
      <c r="D43">
        <v>1017</v>
      </c>
      <c r="E43">
        <v>197</v>
      </c>
      <c r="F43">
        <v>820</v>
      </c>
    </row>
    <row r="44" spans="2:9" x14ac:dyDescent="0.2">
      <c r="B44">
        <v>2005</v>
      </c>
      <c r="C44" t="s">
        <v>4</v>
      </c>
      <c r="D44">
        <v>1275</v>
      </c>
      <c r="E44">
        <v>178</v>
      </c>
      <c r="F44">
        <v>1097</v>
      </c>
    </row>
    <row r="45" spans="2:9" x14ac:dyDescent="0.2">
      <c r="B45">
        <v>2005</v>
      </c>
      <c r="C45" t="s">
        <v>5</v>
      </c>
      <c r="D45">
        <v>28</v>
      </c>
      <c r="E45">
        <v>28</v>
      </c>
      <c r="F45">
        <v>0</v>
      </c>
    </row>
    <row r="46" spans="2:9" x14ac:dyDescent="0.2">
      <c r="B46">
        <v>2005</v>
      </c>
      <c r="C46" t="s">
        <v>6</v>
      </c>
      <c r="D46">
        <v>4353</v>
      </c>
      <c r="E46">
        <v>2276</v>
      </c>
      <c r="F46">
        <v>2077</v>
      </c>
    </row>
    <row r="47" spans="2:9" x14ac:dyDescent="0.2">
      <c r="B47">
        <v>2005</v>
      </c>
      <c r="C47" t="s">
        <v>7</v>
      </c>
      <c r="D47">
        <v>5199</v>
      </c>
      <c r="E47">
        <v>4716</v>
      </c>
      <c r="F47">
        <v>483</v>
      </c>
    </row>
    <row r="48" spans="2:9" x14ac:dyDescent="0.2">
      <c r="B48">
        <v>2005</v>
      </c>
      <c r="C48" t="s">
        <v>8</v>
      </c>
      <c r="D48">
        <v>3591</v>
      </c>
      <c r="E48">
        <v>1772</v>
      </c>
      <c r="F48">
        <v>1819</v>
      </c>
    </row>
    <row r="49" spans="2:6" x14ac:dyDescent="0.2">
      <c r="B49">
        <v>2005</v>
      </c>
      <c r="C49" t="s">
        <v>9</v>
      </c>
      <c r="D49">
        <v>3425</v>
      </c>
      <c r="E49">
        <v>3255</v>
      </c>
      <c r="F49">
        <v>170</v>
      </c>
    </row>
    <row r="50" spans="2:6" x14ac:dyDescent="0.2">
      <c r="B50">
        <v>2005</v>
      </c>
      <c r="C50" t="s">
        <v>10</v>
      </c>
      <c r="D50">
        <v>2860</v>
      </c>
      <c r="E50">
        <v>236</v>
      </c>
      <c r="F50">
        <v>2624</v>
      </c>
    </row>
    <row r="51" spans="2:6" x14ac:dyDescent="0.2">
      <c r="B51">
        <v>2006</v>
      </c>
      <c r="C51" t="s">
        <v>3</v>
      </c>
      <c r="D51">
        <v>1050</v>
      </c>
      <c r="E51">
        <v>137</v>
      </c>
      <c r="F51">
        <v>913</v>
      </c>
    </row>
    <row r="52" spans="2:6" x14ac:dyDescent="0.2">
      <c r="B52">
        <v>2006</v>
      </c>
      <c r="C52" t="s">
        <v>4</v>
      </c>
      <c r="D52">
        <v>2960</v>
      </c>
      <c r="E52">
        <v>203</v>
      </c>
      <c r="F52">
        <v>2757</v>
      </c>
    </row>
    <row r="53" spans="2:6" x14ac:dyDescent="0.2">
      <c r="B53">
        <v>2006</v>
      </c>
      <c r="C53" t="s">
        <v>5</v>
      </c>
      <c r="D53">
        <v>27</v>
      </c>
      <c r="E53">
        <v>27</v>
      </c>
      <c r="F53">
        <v>0</v>
      </c>
    </row>
    <row r="54" spans="2:6" x14ac:dyDescent="0.2">
      <c r="B54">
        <v>2006</v>
      </c>
      <c r="C54" t="s">
        <v>6</v>
      </c>
      <c r="D54">
        <v>2089</v>
      </c>
      <c r="E54">
        <v>1423</v>
      </c>
      <c r="F54">
        <v>666</v>
      </c>
    </row>
    <row r="55" spans="2:6" x14ac:dyDescent="0.2">
      <c r="B55">
        <v>2006</v>
      </c>
      <c r="C55" t="s">
        <v>7</v>
      </c>
      <c r="D55">
        <v>3284</v>
      </c>
      <c r="E55">
        <v>2937</v>
      </c>
      <c r="F55">
        <v>347</v>
      </c>
    </row>
    <row r="56" spans="2:6" x14ac:dyDescent="0.2">
      <c r="B56">
        <v>2006</v>
      </c>
      <c r="C56" t="s">
        <v>8</v>
      </c>
      <c r="D56">
        <v>3031</v>
      </c>
      <c r="E56">
        <v>1257</v>
      </c>
      <c r="F56">
        <v>1774</v>
      </c>
    </row>
    <row r="57" spans="2:6" x14ac:dyDescent="0.2">
      <c r="B57">
        <v>2006</v>
      </c>
      <c r="C57" t="s">
        <v>9</v>
      </c>
      <c r="D57">
        <v>3033</v>
      </c>
      <c r="E57">
        <v>2918</v>
      </c>
      <c r="F57">
        <v>115</v>
      </c>
    </row>
    <row r="58" spans="2:6" x14ac:dyDescent="0.2">
      <c r="B58">
        <v>2006</v>
      </c>
      <c r="C58" t="s">
        <v>10</v>
      </c>
      <c r="D58">
        <v>2105</v>
      </c>
      <c r="E58">
        <v>146</v>
      </c>
      <c r="F58">
        <v>1959</v>
      </c>
    </row>
    <row r="59" spans="2:6" x14ac:dyDescent="0.2">
      <c r="B59">
        <v>2007</v>
      </c>
      <c r="C59" t="s">
        <v>3</v>
      </c>
      <c r="D59">
        <v>354</v>
      </c>
      <c r="E59">
        <v>93</v>
      </c>
      <c r="F59">
        <v>261</v>
      </c>
    </row>
    <row r="60" spans="2:6" x14ac:dyDescent="0.2">
      <c r="B60">
        <v>2007</v>
      </c>
      <c r="C60" t="s">
        <v>4</v>
      </c>
      <c r="D60">
        <v>2121</v>
      </c>
      <c r="E60">
        <v>151</v>
      </c>
      <c r="F60">
        <v>1970</v>
      </c>
    </row>
    <row r="61" spans="2:6" x14ac:dyDescent="0.2">
      <c r="B61">
        <v>2007</v>
      </c>
      <c r="C61" t="s">
        <v>5</v>
      </c>
      <c r="D61">
        <v>30</v>
      </c>
      <c r="E61">
        <v>30</v>
      </c>
      <c r="F61">
        <v>0</v>
      </c>
    </row>
    <row r="62" spans="2:6" x14ac:dyDescent="0.2">
      <c r="B62">
        <v>2007</v>
      </c>
      <c r="C62" t="s">
        <v>6</v>
      </c>
      <c r="D62">
        <v>1518</v>
      </c>
      <c r="E62">
        <v>1268</v>
      </c>
      <c r="F62">
        <v>250</v>
      </c>
    </row>
    <row r="63" spans="2:6" x14ac:dyDescent="0.2">
      <c r="B63">
        <v>2007</v>
      </c>
      <c r="C63" t="s">
        <v>7</v>
      </c>
      <c r="D63">
        <v>2878</v>
      </c>
      <c r="E63">
        <v>2479</v>
      </c>
      <c r="F63">
        <v>399</v>
      </c>
    </row>
    <row r="64" spans="2:6" x14ac:dyDescent="0.2">
      <c r="B64">
        <v>2007</v>
      </c>
      <c r="C64" t="s">
        <v>8</v>
      </c>
      <c r="D64">
        <v>3459</v>
      </c>
      <c r="E64">
        <v>1414</v>
      </c>
      <c r="F64">
        <v>2045</v>
      </c>
    </row>
    <row r="65" spans="2:6" x14ac:dyDescent="0.2">
      <c r="B65">
        <v>2007</v>
      </c>
      <c r="C65" t="s">
        <v>9</v>
      </c>
      <c r="D65">
        <v>2183</v>
      </c>
      <c r="E65">
        <v>1462</v>
      </c>
      <c r="F65">
        <v>721</v>
      </c>
    </row>
    <row r="66" spans="2:6" x14ac:dyDescent="0.2">
      <c r="B66">
        <v>2007</v>
      </c>
      <c r="C66" t="s">
        <v>10</v>
      </c>
      <c r="D66">
        <v>1910</v>
      </c>
      <c r="E66">
        <v>613</v>
      </c>
      <c r="F66">
        <v>1297</v>
      </c>
    </row>
    <row r="67" spans="2:6" x14ac:dyDescent="0.2">
      <c r="B67">
        <v>2008</v>
      </c>
      <c r="C67" t="s">
        <v>3</v>
      </c>
      <c r="D67">
        <v>467</v>
      </c>
      <c r="E67">
        <v>65</v>
      </c>
      <c r="F67">
        <v>402</v>
      </c>
    </row>
    <row r="68" spans="2:6" x14ac:dyDescent="0.2">
      <c r="B68">
        <v>2008</v>
      </c>
      <c r="C68" t="s">
        <v>4</v>
      </c>
      <c r="D68">
        <v>1179</v>
      </c>
      <c r="E68">
        <v>122</v>
      </c>
      <c r="F68">
        <v>1057</v>
      </c>
    </row>
    <row r="69" spans="2:6" x14ac:dyDescent="0.2">
      <c r="B69">
        <v>2008</v>
      </c>
      <c r="C69" t="s">
        <v>5</v>
      </c>
      <c r="D69">
        <v>9</v>
      </c>
      <c r="E69">
        <v>9</v>
      </c>
      <c r="F69">
        <v>0</v>
      </c>
    </row>
    <row r="70" spans="2:6" x14ac:dyDescent="0.2">
      <c r="B70">
        <v>2008</v>
      </c>
      <c r="C70" t="s">
        <v>6</v>
      </c>
      <c r="D70">
        <v>1385</v>
      </c>
      <c r="E70">
        <v>892</v>
      </c>
      <c r="F70">
        <v>493</v>
      </c>
    </row>
    <row r="71" spans="2:6" x14ac:dyDescent="0.2">
      <c r="B71">
        <v>2008</v>
      </c>
      <c r="C71" t="s">
        <v>7</v>
      </c>
      <c r="D71">
        <v>2457</v>
      </c>
      <c r="E71">
        <v>1490</v>
      </c>
      <c r="F71">
        <v>967</v>
      </c>
    </row>
    <row r="72" spans="2:6" x14ac:dyDescent="0.2">
      <c r="B72">
        <v>2008</v>
      </c>
      <c r="C72" t="s">
        <v>8</v>
      </c>
      <c r="D72">
        <v>1476</v>
      </c>
      <c r="E72">
        <v>997</v>
      </c>
      <c r="F72">
        <v>479</v>
      </c>
    </row>
    <row r="73" spans="2:6" x14ac:dyDescent="0.2">
      <c r="B73">
        <v>2008</v>
      </c>
      <c r="C73" t="s">
        <v>9</v>
      </c>
      <c r="D73">
        <v>1306</v>
      </c>
      <c r="E73">
        <v>1296</v>
      </c>
      <c r="F73">
        <v>10</v>
      </c>
    </row>
    <row r="74" spans="2:6" x14ac:dyDescent="0.2">
      <c r="B74">
        <v>2008</v>
      </c>
      <c r="C74" t="s">
        <v>10</v>
      </c>
      <c r="D74">
        <v>536</v>
      </c>
      <c r="E74">
        <v>256</v>
      </c>
      <c r="F74">
        <v>280</v>
      </c>
    </row>
    <row r="75" spans="2:6" x14ac:dyDescent="0.2">
      <c r="B75">
        <v>2009</v>
      </c>
      <c r="C75" t="s">
        <v>3</v>
      </c>
      <c r="D75">
        <v>236</v>
      </c>
      <c r="E75">
        <v>35</v>
      </c>
      <c r="F75">
        <v>201</v>
      </c>
    </row>
    <row r="76" spans="2:6" x14ac:dyDescent="0.2">
      <c r="B76">
        <v>2009</v>
      </c>
      <c r="C76" t="s">
        <v>4</v>
      </c>
      <c r="D76">
        <v>614</v>
      </c>
      <c r="E76">
        <v>156</v>
      </c>
      <c r="F76">
        <v>458</v>
      </c>
    </row>
    <row r="77" spans="2:6" x14ac:dyDescent="0.2">
      <c r="B77">
        <v>2009</v>
      </c>
      <c r="C77" t="s">
        <v>5</v>
      </c>
      <c r="D77">
        <v>14</v>
      </c>
      <c r="E77">
        <v>14</v>
      </c>
      <c r="F77">
        <v>0</v>
      </c>
    </row>
    <row r="78" spans="2:6" x14ac:dyDescent="0.2">
      <c r="B78">
        <v>2009</v>
      </c>
      <c r="C78" t="s">
        <v>6</v>
      </c>
      <c r="D78">
        <v>769</v>
      </c>
      <c r="E78">
        <v>769</v>
      </c>
      <c r="F78">
        <v>0</v>
      </c>
    </row>
    <row r="79" spans="2:6" x14ac:dyDescent="0.2">
      <c r="B79">
        <v>2009</v>
      </c>
      <c r="C79" t="s">
        <v>7</v>
      </c>
      <c r="D79">
        <v>2154</v>
      </c>
      <c r="E79">
        <v>1638</v>
      </c>
      <c r="F79">
        <v>516</v>
      </c>
    </row>
    <row r="80" spans="2:6" x14ac:dyDescent="0.2">
      <c r="B80">
        <v>2009</v>
      </c>
      <c r="C80" t="s">
        <v>8</v>
      </c>
      <c r="D80">
        <v>862</v>
      </c>
      <c r="E80">
        <v>862</v>
      </c>
      <c r="F80">
        <v>0</v>
      </c>
    </row>
    <row r="81" spans="2:6" x14ac:dyDescent="0.2">
      <c r="B81">
        <v>2009</v>
      </c>
      <c r="C81" t="s">
        <v>9</v>
      </c>
      <c r="D81">
        <v>1259</v>
      </c>
      <c r="E81">
        <v>819</v>
      </c>
      <c r="F81">
        <v>440</v>
      </c>
    </row>
    <row r="82" spans="2:6" x14ac:dyDescent="0.2">
      <c r="B82">
        <v>2009</v>
      </c>
      <c r="C82" t="s">
        <v>10</v>
      </c>
      <c r="D82">
        <v>1126</v>
      </c>
      <c r="E82">
        <v>237</v>
      </c>
      <c r="F82">
        <v>889</v>
      </c>
    </row>
    <row r="83" spans="2:6" x14ac:dyDescent="0.2">
      <c r="B83">
        <v>2010</v>
      </c>
      <c r="C83" t="s">
        <v>3</v>
      </c>
      <c r="D83">
        <v>468</v>
      </c>
      <c r="E83">
        <v>65</v>
      </c>
      <c r="F83">
        <v>403</v>
      </c>
    </row>
    <row r="84" spans="2:6" x14ac:dyDescent="0.2">
      <c r="B84">
        <v>2010</v>
      </c>
      <c r="C84" t="s">
        <v>4</v>
      </c>
      <c r="D84">
        <v>875</v>
      </c>
      <c r="E84">
        <v>286</v>
      </c>
      <c r="F84">
        <v>589</v>
      </c>
    </row>
    <row r="85" spans="2:6" x14ac:dyDescent="0.2">
      <c r="B85">
        <v>2010</v>
      </c>
      <c r="C85" t="s">
        <v>5</v>
      </c>
      <c r="D85">
        <v>22</v>
      </c>
      <c r="E85">
        <v>22</v>
      </c>
      <c r="F85">
        <v>0</v>
      </c>
    </row>
    <row r="86" spans="2:6" x14ac:dyDescent="0.2">
      <c r="B86">
        <v>2010</v>
      </c>
      <c r="C86" t="s">
        <v>6</v>
      </c>
      <c r="D86">
        <v>896</v>
      </c>
      <c r="E86">
        <v>896</v>
      </c>
      <c r="F86">
        <v>0</v>
      </c>
    </row>
    <row r="87" spans="2:6" x14ac:dyDescent="0.2">
      <c r="B87">
        <v>2010</v>
      </c>
      <c r="C87" t="s">
        <v>7</v>
      </c>
      <c r="D87">
        <v>2041</v>
      </c>
      <c r="E87">
        <v>1844</v>
      </c>
      <c r="F87">
        <v>197</v>
      </c>
    </row>
    <row r="88" spans="2:6" x14ac:dyDescent="0.2">
      <c r="B88">
        <v>2010</v>
      </c>
      <c r="C88" t="s">
        <v>8</v>
      </c>
      <c r="D88">
        <v>1899</v>
      </c>
      <c r="E88">
        <v>969</v>
      </c>
      <c r="F88">
        <v>930</v>
      </c>
    </row>
    <row r="89" spans="2:6" x14ac:dyDescent="0.2">
      <c r="B89">
        <v>2010</v>
      </c>
      <c r="C89" t="s">
        <v>9</v>
      </c>
      <c r="D89">
        <v>707</v>
      </c>
      <c r="E89">
        <v>702</v>
      </c>
      <c r="F89">
        <v>5</v>
      </c>
    </row>
    <row r="90" spans="2:6" x14ac:dyDescent="0.2">
      <c r="B90">
        <v>2010</v>
      </c>
      <c r="C90" t="s">
        <v>10</v>
      </c>
      <c r="D90">
        <v>739</v>
      </c>
      <c r="E90">
        <v>244</v>
      </c>
      <c r="F90">
        <v>495</v>
      </c>
    </row>
    <row r="91" spans="2:6" x14ac:dyDescent="0.2">
      <c r="B91">
        <v>2011</v>
      </c>
      <c r="C91" t="s">
        <v>3</v>
      </c>
      <c r="D91">
        <v>759</v>
      </c>
      <c r="E91">
        <v>117</v>
      </c>
      <c r="F91">
        <v>642</v>
      </c>
    </row>
    <row r="92" spans="2:6" x14ac:dyDescent="0.2">
      <c r="B92">
        <v>2011</v>
      </c>
      <c r="C92" t="s">
        <v>4</v>
      </c>
      <c r="D92">
        <v>1945</v>
      </c>
      <c r="E92">
        <v>193</v>
      </c>
      <c r="F92">
        <v>1752</v>
      </c>
    </row>
    <row r="93" spans="2:6" x14ac:dyDescent="0.2">
      <c r="B93">
        <v>2011</v>
      </c>
      <c r="C93" t="s">
        <v>5</v>
      </c>
      <c r="D93">
        <v>52</v>
      </c>
      <c r="E93">
        <v>52</v>
      </c>
      <c r="F93">
        <v>0</v>
      </c>
    </row>
    <row r="94" spans="2:6" x14ac:dyDescent="0.2">
      <c r="B94">
        <v>2011</v>
      </c>
      <c r="C94" t="s">
        <v>6</v>
      </c>
      <c r="D94">
        <v>785</v>
      </c>
      <c r="E94">
        <v>785</v>
      </c>
      <c r="F94">
        <v>0</v>
      </c>
    </row>
    <row r="95" spans="2:6" x14ac:dyDescent="0.2">
      <c r="B95">
        <v>2011</v>
      </c>
      <c r="C95" t="s">
        <v>7</v>
      </c>
      <c r="D95">
        <v>3070</v>
      </c>
      <c r="E95">
        <v>2376</v>
      </c>
      <c r="F95">
        <v>694</v>
      </c>
    </row>
    <row r="96" spans="2:6" x14ac:dyDescent="0.2">
      <c r="B96">
        <v>2011</v>
      </c>
      <c r="C96" t="s">
        <v>8</v>
      </c>
      <c r="D96">
        <v>2512</v>
      </c>
      <c r="E96">
        <v>1161</v>
      </c>
      <c r="F96">
        <v>1351</v>
      </c>
    </row>
    <row r="97" spans="2:6" x14ac:dyDescent="0.2">
      <c r="B97">
        <v>2011</v>
      </c>
      <c r="C97" t="s">
        <v>9</v>
      </c>
      <c r="D97">
        <v>1227</v>
      </c>
      <c r="E97">
        <v>984</v>
      </c>
      <c r="F97">
        <v>243</v>
      </c>
    </row>
    <row r="98" spans="2:6" x14ac:dyDescent="0.2">
      <c r="B98">
        <v>2011</v>
      </c>
      <c r="C98" t="s">
        <v>10</v>
      </c>
      <c r="D98">
        <v>4612</v>
      </c>
      <c r="E98">
        <v>327</v>
      </c>
      <c r="F98">
        <v>4285</v>
      </c>
    </row>
    <row r="99" spans="2:6" x14ac:dyDescent="0.2">
      <c r="B99">
        <v>2012</v>
      </c>
      <c r="C99" t="s">
        <v>3</v>
      </c>
      <c r="D99">
        <v>372</v>
      </c>
      <c r="E99">
        <v>151</v>
      </c>
      <c r="F99">
        <v>221</v>
      </c>
    </row>
    <row r="100" spans="2:6" x14ac:dyDescent="0.2">
      <c r="B100">
        <v>2012</v>
      </c>
      <c r="C100" t="s">
        <v>4</v>
      </c>
      <c r="D100">
        <v>2207</v>
      </c>
      <c r="E100">
        <v>158</v>
      </c>
      <c r="F100">
        <v>2049</v>
      </c>
    </row>
    <row r="101" spans="2:6" x14ac:dyDescent="0.2">
      <c r="B101">
        <v>2012</v>
      </c>
      <c r="C101" t="s">
        <v>5</v>
      </c>
      <c r="D101">
        <v>59</v>
      </c>
      <c r="E101">
        <v>59</v>
      </c>
      <c r="F101">
        <v>0</v>
      </c>
    </row>
    <row r="102" spans="2:6" x14ac:dyDescent="0.2">
      <c r="B102">
        <v>2012</v>
      </c>
      <c r="C102" t="s">
        <v>6</v>
      </c>
      <c r="D102">
        <v>1434</v>
      </c>
      <c r="E102">
        <v>708</v>
      </c>
      <c r="F102">
        <v>726</v>
      </c>
    </row>
    <row r="103" spans="2:6" x14ac:dyDescent="0.2">
      <c r="B103">
        <v>2012</v>
      </c>
      <c r="C103" t="s">
        <v>7</v>
      </c>
      <c r="D103">
        <v>3815</v>
      </c>
      <c r="E103">
        <v>2998</v>
      </c>
      <c r="F103">
        <v>817</v>
      </c>
    </row>
    <row r="104" spans="2:6" x14ac:dyDescent="0.2">
      <c r="B104">
        <v>2012</v>
      </c>
      <c r="C104" t="s">
        <v>8</v>
      </c>
      <c r="D104">
        <v>3981</v>
      </c>
      <c r="E104">
        <v>1364</v>
      </c>
      <c r="F104">
        <v>2617</v>
      </c>
    </row>
    <row r="105" spans="2:6" x14ac:dyDescent="0.2">
      <c r="B105">
        <v>2012</v>
      </c>
      <c r="C105" t="s">
        <v>9</v>
      </c>
      <c r="D105">
        <v>953</v>
      </c>
      <c r="E105">
        <v>878</v>
      </c>
      <c r="F105">
        <v>75</v>
      </c>
    </row>
    <row r="106" spans="2:6" x14ac:dyDescent="0.2">
      <c r="B106">
        <v>2012</v>
      </c>
      <c r="C106" t="s">
        <v>10</v>
      </c>
      <c r="D106">
        <v>3823</v>
      </c>
      <c r="E106">
        <v>339</v>
      </c>
      <c r="F106">
        <v>3484</v>
      </c>
    </row>
    <row r="107" spans="2:6" x14ac:dyDescent="0.2">
      <c r="B107">
        <v>2013</v>
      </c>
      <c r="C107" t="s">
        <v>3</v>
      </c>
      <c r="D107">
        <v>1848</v>
      </c>
      <c r="E107">
        <v>218</v>
      </c>
      <c r="F107">
        <v>1630</v>
      </c>
    </row>
    <row r="108" spans="2:6" x14ac:dyDescent="0.2">
      <c r="B108">
        <v>2013</v>
      </c>
      <c r="C108" t="s">
        <v>4</v>
      </c>
      <c r="D108">
        <v>934</v>
      </c>
      <c r="E108">
        <v>204</v>
      </c>
      <c r="F108">
        <v>730</v>
      </c>
    </row>
    <row r="109" spans="2:6" x14ac:dyDescent="0.2">
      <c r="B109">
        <v>2013</v>
      </c>
      <c r="C109" t="s">
        <v>5</v>
      </c>
      <c r="D109">
        <v>55</v>
      </c>
      <c r="E109">
        <v>55</v>
      </c>
      <c r="F109">
        <v>0</v>
      </c>
    </row>
    <row r="110" spans="2:6" x14ac:dyDescent="0.2">
      <c r="B110">
        <v>2013</v>
      </c>
      <c r="C110" t="s">
        <v>6</v>
      </c>
      <c r="D110">
        <v>1035</v>
      </c>
      <c r="E110">
        <v>722</v>
      </c>
      <c r="F110">
        <v>313</v>
      </c>
    </row>
    <row r="111" spans="2:6" x14ac:dyDescent="0.2">
      <c r="B111">
        <v>2013</v>
      </c>
      <c r="C111" t="s">
        <v>7</v>
      </c>
      <c r="D111">
        <v>4884</v>
      </c>
      <c r="E111">
        <v>3545</v>
      </c>
      <c r="F111">
        <v>1339</v>
      </c>
    </row>
    <row r="112" spans="2:6" x14ac:dyDescent="0.2">
      <c r="B112">
        <v>2013</v>
      </c>
      <c r="C112" t="s">
        <v>8</v>
      </c>
      <c r="D112">
        <v>3514</v>
      </c>
      <c r="E112">
        <v>1698</v>
      </c>
      <c r="F112">
        <v>1816</v>
      </c>
    </row>
    <row r="113" spans="2:6" x14ac:dyDescent="0.2">
      <c r="B113">
        <v>2013</v>
      </c>
      <c r="C113" t="s">
        <v>9</v>
      </c>
      <c r="D113">
        <v>1176</v>
      </c>
      <c r="E113">
        <v>1176</v>
      </c>
      <c r="F113">
        <v>0</v>
      </c>
    </row>
    <row r="114" spans="2:6" x14ac:dyDescent="0.2">
      <c r="B114">
        <v>2013</v>
      </c>
      <c r="C114" t="s">
        <v>10</v>
      </c>
      <c r="D114">
        <v>3255</v>
      </c>
      <c r="E114">
        <v>445</v>
      </c>
      <c r="F114">
        <v>2810</v>
      </c>
    </row>
    <row r="115" spans="2:6" x14ac:dyDescent="0.2">
      <c r="B115">
        <v>2014</v>
      </c>
      <c r="C115" t="s">
        <v>3</v>
      </c>
      <c r="D115">
        <v>1324</v>
      </c>
      <c r="E115">
        <v>174</v>
      </c>
      <c r="F115">
        <v>1150</v>
      </c>
    </row>
    <row r="116" spans="2:6" x14ac:dyDescent="0.2">
      <c r="B116">
        <v>2014</v>
      </c>
      <c r="C116" t="s">
        <v>4</v>
      </c>
      <c r="D116">
        <v>2160</v>
      </c>
      <c r="E116">
        <v>229</v>
      </c>
      <c r="F116">
        <v>1931</v>
      </c>
    </row>
    <row r="117" spans="2:6" x14ac:dyDescent="0.2">
      <c r="B117">
        <v>2014</v>
      </c>
      <c r="C117" t="s">
        <v>5</v>
      </c>
      <c r="D117">
        <v>54</v>
      </c>
      <c r="E117">
        <v>54</v>
      </c>
      <c r="F117">
        <v>0</v>
      </c>
    </row>
    <row r="118" spans="2:6" x14ac:dyDescent="0.2">
      <c r="B118">
        <v>2014</v>
      </c>
      <c r="C118" t="s">
        <v>6</v>
      </c>
      <c r="D118">
        <v>2249</v>
      </c>
      <c r="E118">
        <v>925</v>
      </c>
      <c r="F118">
        <v>1324</v>
      </c>
    </row>
    <row r="119" spans="2:6" x14ac:dyDescent="0.2">
      <c r="B119">
        <v>2014</v>
      </c>
      <c r="C119" t="s">
        <v>7</v>
      </c>
      <c r="D119">
        <v>3480</v>
      </c>
      <c r="E119">
        <v>2823</v>
      </c>
      <c r="F119">
        <v>657</v>
      </c>
    </row>
    <row r="120" spans="2:6" x14ac:dyDescent="0.2">
      <c r="B120">
        <v>2014</v>
      </c>
      <c r="C120" t="s">
        <v>8</v>
      </c>
      <c r="D120">
        <v>3839</v>
      </c>
      <c r="E120">
        <v>1538</v>
      </c>
      <c r="F120">
        <v>2301</v>
      </c>
    </row>
    <row r="121" spans="2:6" x14ac:dyDescent="0.2">
      <c r="B121">
        <v>2014</v>
      </c>
      <c r="C121" t="s">
        <v>9</v>
      </c>
      <c r="D121">
        <v>1292</v>
      </c>
      <c r="E121">
        <v>1292</v>
      </c>
      <c r="F121">
        <v>0</v>
      </c>
    </row>
    <row r="122" spans="2:6" x14ac:dyDescent="0.2">
      <c r="B122">
        <v>2014</v>
      </c>
      <c r="C122" t="s">
        <v>10</v>
      </c>
      <c r="D122">
        <v>4189</v>
      </c>
      <c r="E122">
        <v>344</v>
      </c>
      <c r="F122">
        <v>3845</v>
      </c>
    </row>
    <row r="123" spans="2:6" x14ac:dyDescent="0.2">
      <c r="B123">
        <v>2015</v>
      </c>
      <c r="C123" t="s">
        <v>3</v>
      </c>
      <c r="D123">
        <v>193</v>
      </c>
      <c r="E123">
        <v>193</v>
      </c>
      <c r="F123">
        <v>0</v>
      </c>
    </row>
    <row r="124" spans="2:6" x14ac:dyDescent="0.2">
      <c r="B124">
        <v>2015</v>
      </c>
      <c r="C124" t="s">
        <v>4</v>
      </c>
      <c r="D124">
        <v>652</v>
      </c>
      <c r="E124">
        <v>245</v>
      </c>
      <c r="F124">
        <v>407</v>
      </c>
    </row>
    <row r="125" spans="2:6" x14ac:dyDescent="0.2">
      <c r="B125">
        <v>2015</v>
      </c>
      <c r="C125" t="s">
        <v>5</v>
      </c>
      <c r="D125">
        <v>30</v>
      </c>
      <c r="E125">
        <v>30</v>
      </c>
      <c r="F125">
        <v>0</v>
      </c>
    </row>
    <row r="126" spans="2:6" x14ac:dyDescent="0.2">
      <c r="B126">
        <v>2015</v>
      </c>
      <c r="C126" t="s">
        <v>6</v>
      </c>
      <c r="D126">
        <v>2721</v>
      </c>
      <c r="E126">
        <v>840</v>
      </c>
      <c r="F126">
        <v>1881</v>
      </c>
    </row>
    <row r="127" spans="2:6" x14ac:dyDescent="0.2">
      <c r="B127">
        <v>2015</v>
      </c>
      <c r="C127" t="s">
        <v>7</v>
      </c>
      <c r="D127">
        <v>3614</v>
      </c>
      <c r="E127">
        <v>2635</v>
      </c>
      <c r="F127">
        <v>979</v>
      </c>
    </row>
    <row r="128" spans="2:6" x14ac:dyDescent="0.2">
      <c r="B128">
        <v>2015</v>
      </c>
      <c r="C128" t="s">
        <v>8</v>
      </c>
      <c r="D128">
        <v>2080</v>
      </c>
      <c r="E128">
        <v>1371</v>
      </c>
      <c r="F128">
        <v>709</v>
      </c>
    </row>
    <row r="129" spans="2:6" x14ac:dyDescent="0.2">
      <c r="B129">
        <v>2015</v>
      </c>
      <c r="C129" t="s">
        <v>9</v>
      </c>
      <c r="D129">
        <v>1757</v>
      </c>
      <c r="E129">
        <v>1438</v>
      </c>
      <c r="F129">
        <v>319</v>
      </c>
    </row>
    <row r="130" spans="2:6" x14ac:dyDescent="0.2">
      <c r="B130">
        <v>2015</v>
      </c>
      <c r="C130" t="s">
        <v>10</v>
      </c>
      <c r="D130">
        <v>4956</v>
      </c>
      <c r="E130">
        <v>368</v>
      </c>
      <c r="F130">
        <v>4588</v>
      </c>
    </row>
    <row r="131" spans="2:6" x14ac:dyDescent="0.2">
      <c r="B131">
        <v>2016</v>
      </c>
      <c r="C131" t="s">
        <v>3</v>
      </c>
      <c r="D131">
        <v>621</v>
      </c>
      <c r="E131">
        <v>145</v>
      </c>
      <c r="F131">
        <v>476</v>
      </c>
    </row>
    <row r="132" spans="2:6" x14ac:dyDescent="0.2">
      <c r="B132">
        <v>2016</v>
      </c>
      <c r="C132" t="s">
        <v>4</v>
      </c>
      <c r="D132">
        <v>1914</v>
      </c>
      <c r="E132">
        <v>382</v>
      </c>
      <c r="F132">
        <v>1532</v>
      </c>
    </row>
    <row r="133" spans="2:6" x14ac:dyDescent="0.2">
      <c r="B133">
        <v>2016</v>
      </c>
      <c r="C133" t="s">
        <v>5</v>
      </c>
      <c r="D133">
        <v>274</v>
      </c>
      <c r="E133">
        <v>178</v>
      </c>
      <c r="F133">
        <v>96</v>
      </c>
    </row>
    <row r="134" spans="2:6" x14ac:dyDescent="0.2">
      <c r="B134">
        <v>2016</v>
      </c>
      <c r="C134" t="s">
        <v>6</v>
      </c>
      <c r="D134">
        <v>2670</v>
      </c>
      <c r="E134">
        <v>885</v>
      </c>
      <c r="F134">
        <v>1785</v>
      </c>
    </row>
    <row r="135" spans="2:6" x14ac:dyDescent="0.2">
      <c r="B135">
        <v>2016</v>
      </c>
      <c r="C135" t="s">
        <v>7</v>
      </c>
      <c r="D135">
        <v>3296</v>
      </c>
      <c r="E135">
        <v>2522</v>
      </c>
      <c r="F135">
        <v>774</v>
      </c>
    </row>
    <row r="136" spans="2:6" x14ac:dyDescent="0.2">
      <c r="B136">
        <v>2016</v>
      </c>
      <c r="C136" t="s">
        <v>8</v>
      </c>
      <c r="D136">
        <v>2170</v>
      </c>
      <c r="E136">
        <v>1420</v>
      </c>
      <c r="F136">
        <v>750</v>
      </c>
    </row>
    <row r="137" spans="2:6" x14ac:dyDescent="0.2">
      <c r="B137">
        <v>2016</v>
      </c>
      <c r="C137" t="s">
        <v>9</v>
      </c>
      <c r="D137">
        <v>2060</v>
      </c>
      <c r="E137">
        <v>1560</v>
      </c>
      <c r="F137">
        <v>500</v>
      </c>
    </row>
    <row r="138" spans="2:6" x14ac:dyDescent="0.2">
      <c r="B138">
        <v>2016</v>
      </c>
      <c r="C138" t="s">
        <v>10</v>
      </c>
      <c r="D138">
        <v>4690</v>
      </c>
      <c r="E138">
        <v>370</v>
      </c>
      <c r="F138">
        <v>4320</v>
      </c>
    </row>
    <row r="139" spans="2:6" x14ac:dyDescent="0.2">
      <c r="B139">
        <v>2017</v>
      </c>
      <c r="C139" t="s">
        <v>3</v>
      </c>
      <c r="D139">
        <v>149</v>
      </c>
      <c r="E139">
        <v>149</v>
      </c>
      <c r="F139">
        <v>0</v>
      </c>
    </row>
    <row r="140" spans="2:6" x14ac:dyDescent="0.2">
      <c r="B140">
        <v>2017</v>
      </c>
      <c r="C140" t="s">
        <v>4</v>
      </c>
      <c r="D140">
        <v>2884</v>
      </c>
      <c r="E140">
        <v>184</v>
      </c>
      <c r="F140">
        <v>2700</v>
      </c>
    </row>
    <row r="141" spans="2:6" x14ac:dyDescent="0.2">
      <c r="B141">
        <v>2017</v>
      </c>
      <c r="C141" t="s">
        <v>5</v>
      </c>
      <c r="D141">
        <v>64</v>
      </c>
      <c r="E141">
        <v>34</v>
      </c>
      <c r="F141">
        <v>30</v>
      </c>
    </row>
    <row r="142" spans="2:6" x14ac:dyDescent="0.2">
      <c r="B142">
        <v>2017</v>
      </c>
      <c r="C142" t="s">
        <v>6</v>
      </c>
      <c r="D142">
        <v>1964</v>
      </c>
      <c r="E142">
        <v>1034</v>
      </c>
      <c r="F142">
        <v>930</v>
      </c>
    </row>
    <row r="143" spans="2:6" x14ac:dyDescent="0.2">
      <c r="B143">
        <v>2017</v>
      </c>
      <c r="C143" t="s">
        <v>7</v>
      </c>
      <c r="D143">
        <v>3764</v>
      </c>
      <c r="E143">
        <v>2596</v>
      </c>
      <c r="F143">
        <v>1168</v>
      </c>
    </row>
    <row r="144" spans="2:6" x14ac:dyDescent="0.2">
      <c r="B144">
        <v>2017</v>
      </c>
      <c r="C144" t="s">
        <v>8</v>
      </c>
      <c r="D144">
        <v>1637</v>
      </c>
      <c r="E144">
        <v>1102</v>
      </c>
      <c r="F144">
        <v>535</v>
      </c>
    </row>
    <row r="145" spans="2:6" x14ac:dyDescent="0.2">
      <c r="B145">
        <v>2017</v>
      </c>
      <c r="C145" t="s">
        <v>9</v>
      </c>
      <c r="D145">
        <v>2618</v>
      </c>
      <c r="E145">
        <v>1714</v>
      </c>
      <c r="F145">
        <v>904</v>
      </c>
    </row>
    <row r="146" spans="2:6" x14ac:dyDescent="0.2">
      <c r="B146">
        <v>2017</v>
      </c>
      <c r="C146" t="s">
        <v>10</v>
      </c>
      <c r="D146">
        <v>6037</v>
      </c>
      <c r="E146">
        <v>414</v>
      </c>
      <c r="F146">
        <v>5623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F21" sqref="F21"/>
    </sheetView>
  </sheetViews>
  <sheetFormatPr baseColWidth="10" defaultColWidth="8.83203125" defaultRowHeight="15" x14ac:dyDescent="0.2"/>
  <cols>
    <col min="3" max="3" width="14.1640625" customWidth="1"/>
    <col min="4" max="4" width="12.5" customWidth="1"/>
  </cols>
  <sheetData>
    <row r="2" spans="2:5" x14ac:dyDescent="0.2">
      <c r="B2" t="s">
        <v>0</v>
      </c>
      <c r="C2" t="s">
        <v>30</v>
      </c>
      <c r="D2" t="s">
        <v>31</v>
      </c>
    </row>
    <row r="3" spans="2:5" x14ac:dyDescent="0.2">
      <c r="B3">
        <v>2000</v>
      </c>
      <c r="C3">
        <v>16000</v>
      </c>
      <c r="D3">
        <v>7406</v>
      </c>
      <c r="E3">
        <f t="shared" ref="E3:E20" si="0">SUM(C3:D3)</f>
        <v>23406</v>
      </c>
    </row>
    <row r="4" spans="2:5" x14ac:dyDescent="0.2">
      <c r="B4">
        <v>2001</v>
      </c>
      <c r="C4">
        <v>14082</v>
      </c>
      <c r="D4">
        <v>8428</v>
      </c>
      <c r="E4">
        <f t="shared" si="0"/>
        <v>22510</v>
      </c>
    </row>
    <row r="5" spans="2:5" x14ac:dyDescent="0.2">
      <c r="B5">
        <v>2002</v>
      </c>
      <c r="C5">
        <v>13894</v>
      </c>
      <c r="D5">
        <v>8650</v>
      </c>
      <c r="E5">
        <f t="shared" si="0"/>
        <v>22544</v>
      </c>
    </row>
    <row r="6" spans="2:5" x14ac:dyDescent="0.2">
      <c r="B6">
        <v>2003</v>
      </c>
      <c r="C6">
        <v>14185</v>
      </c>
      <c r="D6">
        <v>5496</v>
      </c>
      <c r="E6">
        <f t="shared" si="0"/>
        <v>19681</v>
      </c>
    </row>
    <row r="7" spans="2:5" x14ac:dyDescent="0.2">
      <c r="B7">
        <v>2004</v>
      </c>
      <c r="C7">
        <v>13523</v>
      </c>
      <c r="D7">
        <v>9803</v>
      </c>
      <c r="E7">
        <f t="shared" si="0"/>
        <v>23326</v>
      </c>
    </row>
    <row r="8" spans="2:5" x14ac:dyDescent="0.2">
      <c r="B8">
        <v>2005</v>
      </c>
      <c r="C8">
        <v>12682</v>
      </c>
      <c r="D8">
        <v>9090</v>
      </c>
      <c r="E8">
        <f t="shared" si="0"/>
        <v>21772</v>
      </c>
    </row>
    <row r="9" spans="2:5" x14ac:dyDescent="0.2">
      <c r="B9">
        <v>2006</v>
      </c>
      <c r="C9">
        <v>9067</v>
      </c>
      <c r="D9">
        <v>8531</v>
      </c>
      <c r="E9">
        <f t="shared" si="0"/>
        <v>17598</v>
      </c>
    </row>
    <row r="10" spans="2:5" x14ac:dyDescent="0.2">
      <c r="B10">
        <v>2007</v>
      </c>
      <c r="C10">
        <v>7524</v>
      </c>
      <c r="D10">
        <v>6943</v>
      </c>
      <c r="E10">
        <f t="shared" si="0"/>
        <v>14467</v>
      </c>
    </row>
    <row r="11" spans="2:5" x14ac:dyDescent="0.2">
      <c r="B11">
        <v>2008</v>
      </c>
      <c r="C11">
        <v>5140</v>
      </c>
      <c r="D11">
        <v>3688</v>
      </c>
      <c r="E11">
        <f t="shared" si="0"/>
        <v>8828</v>
      </c>
    </row>
    <row r="12" spans="2:5" x14ac:dyDescent="0.2">
      <c r="B12">
        <v>2009</v>
      </c>
      <c r="C12">
        <v>4542</v>
      </c>
      <c r="D12">
        <v>2504</v>
      </c>
      <c r="E12">
        <f t="shared" si="0"/>
        <v>7046</v>
      </c>
    </row>
    <row r="13" spans="2:5" x14ac:dyDescent="0.2">
      <c r="B13">
        <v>2010</v>
      </c>
      <c r="C13">
        <v>5052</v>
      </c>
      <c r="D13">
        <v>2619</v>
      </c>
      <c r="E13">
        <f t="shared" si="0"/>
        <v>7671</v>
      </c>
    </row>
    <row r="14" spans="2:5" x14ac:dyDescent="0.2">
      <c r="B14">
        <v>2011</v>
      </c>
      <c r="C14">
        <v>6005</v>
      </c>
      <c r="D14">
        <v>8967</v>
      </c>
      <c r="E14">
        <f t="shared" si="0"/>
        <v>14972</v>
      </c>
    </row>
    <row r="15" spans="2:5" x14ac:dyDescent="0.2">
      <c r="B15">
        <v>2012</v>
      </c>
      <c r="C15">
        <v>6671</v>
      </c>
      <c r="D15">
        <v>9989</v>
      </c>
      <c r="E15">
        <f t="shared" si="0"/>
        <v>16660</v>
      </c>
    </row>
    <row r="16" spans="2:5" x14ac:dyDescent="0.2">
      <c r="B16">
        <v>2013</v>
      </c>
      <c r="C16">
        <v>8079</v>
      </c>
      <c r="D16">
        <v>8638</v>
      </c>
      <c r="E16">
        <f t="shared" si="0"/>
        <v>16717</v>
      </c>
    </row>
    <row r="17" spans="2:5" x14ac:dyDescent="0.2">
      <c r="B17">
        <v>2014</v>
      </c>
      <c r="C17">
        <v>7416</v>
      </c>
      <c r="D17">
        <v>11718</v>
      </c>
      <c r="E17">
        <f t="shared" si="0"/>
        <v>19134</v>
      </c>
    </row>
    <row r="18" spans="2:5" x14ac:dyDescent="0.2">
      <c r="B18">
        <v>2015</v>
      </c>
      <c r="C18">
        <v>7153</v>
      </c>
      <c r="D18">
        <v>8883</v>
      </c>
      <c r="E18">
        <f t="shared" si="0"/>
        <v>16036</v>
      </c>
    </row>
    <row r="19" spans="2:5" x14ac:dyDescent="0.2">
      <c r="B19">
        <v>2016</v>
      </c>
      <c r="C19">
        <v>7482</v>
      </c>
      <c r="D19">
        <v>10233</v>
      </c>
      <c r="E19">
        <f t="shared" si="0"/>
        <v>17715</v>
      </c>
    </row>
    <row r="20" spans="2:5" x14ac:dyDescent="0.2">
      <c r="B20">
        <v>2017</v>
      </c>
      <c r="C20">
        <v>7249</v>
      </c>
      <c r="D20">
        <v>11890</v>
      </c>
      <c r="E20">
        <f t="shared" si="0"/>
        <v>19139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2"/>
  <sheetViews>
    <sheetView topLeftCell="B206" zoomScale="85" zoomScaleNormal="85" zoomScalePageLayoutView="85" workbookViewId="0">
      <selection activeCell="C4" sqref="C4:N222"/>
    </sheetView>
  </sheetViews>
  <sheetFormatPr baseColWidth="10" defaultColWidth="8.83203125" defaultRowHeight="15" x14ac:dyDescent="0.2"/>
  <cols>
    <col min="2" max="2" width="13.83203125" customWidth="1"/>
    <col min="3" max="3" width="12.83203125" style="18" customWidth="1"/>
    <col min="4" max="4" width="12.83203125" style="22" customWidth="1"/>
    <col min="5" max="6" width="12.83203125" style="3" customWidth="1"/>
    <col min="7" max="7" width="12.83203125" style="18" customWidth="1"/>
    <col min="8" max="8" width="12.83203125" customWidth="1"/>
    <col min="9" max="10" width="12.83203125" style="3" customWidth="1"/>
    <col min="11" max="13" width="19.83203125" style="18" customWidth="1"/>
    <col min="14" max="14" width="12.83203125" style="18" customWidth="1"/>
  </cols>
  <sheetData>
    <row r="1" spans="2:14" x14ac:dyDescent="0.2">
      <c r="C1" s="18" t="s">
        <v>67</v>
      </c>
      <c r="G1" s="18" t="s">
        <v>67</v>
      </c>
      <c r="K1" s="26" t="s">
        <v>67</v>
      </c>
      <c r="L1" s="26"/>
      <c r="M1" s="26"/>
      <c r="N1" s="26"/>
    </row>
    <row r="2" spans="2:14" x14ac:dyDescent="0.2">
      <c r="C2" s="25" t="s">
        <v>13</v>
      </c>
      <c r="D2" s="25"/>
      <c r="E2" s="25"/>
      <c r="F2" s="25"/>
      <c r="G2" s="25"/>
      <c r="H2" s="25"/>
      <c r="I2" s="25"/>
      <c r="J2" s="25"/>
      <c r="K2" s="26" t="s">
        <v>14</v>
      </c>
      <c r="L2" s="26"/>
      <c r="M2" s="26"/>
      <c r="N2" s="21" t="s">
        <v>15</v>
      </c>
    </row>
    <row r="3" spans="2:14" s="1" customFormat="1" ht="70.5" customHeight="1" x14ac:dyDescent="0.2">
      <c r="B3" s="1" t="s">
        <v>16</v>
      </c>
      <c r="C3" s="19" t="s">
        <v>17</v>
      </c>
      <c r="D3" s="23" t="s">
        <v>18</v>
      </c>
      <c r="E3" s="24" t="s">
        <v>19</v>
      </c>
      <c r="F3" s="24" t="s">
        <v>5</v>
      </c>
      <c r="G3" s="19" t="s">
        <v>20</v>
      </c>
      <c r="H3" s="1" t="s">
        <v>21</v>
      </c>
      <c r="I3" s="24" t="s">
        <v>22</v>
      </c>
      <c r="J3" s="24" t="s">
        <v>68</v>
      </c>
      <c r="K3" s="19" t="s">
        <v>24</v>
      </c>
      <c r="L3" s="19" t="s">
        <v>25</v>
      </c>
      <c r="M3" s="19" t="s">
        <v>26</v>
      </c>
      <c r="N3" s="19" t="s">
        <v>15</v>
      </c>
    </row>
    <row r="4" spans="2:14" x14ac:dyDescent="0.2">
      <c r="B4" s="2">
        <v>36526</v>
      </c>
      <c r="C4" s="20"/>
      <c r="G4" s="20"/>
      <c r="H4" s="3"/>
      <c r="K4" s="20">
        <v>269370.83333333302</v>
      </c>
      <c r="L4" s="20">
        <v>467276.08333333302</v>
      </c>
      <c r="M4" s="20">
        <v>290412.5</v>
      </c>
      <c r="N4" s="20">
        <v>398375</v>
      </c>
    </row>
    <row r="5" spans="2:14" x14ac:dyDescent="0.2">
      <c r="B5" s="2">
        <v>36557</v>
      </c>
      <c r="C5" s="20"/>
      <c r="G5" s="20"/>
      <c r="H5" s="3"/>
      <c r="K5" s="20">
        <v>263950</v>
      </c>
      <c r="L5" s="20">
        <v>438301.08333333302</v>
      </c>
      <c r="M5" s="20">
        <v>278682.5</v>
      </c>
      <c r="N5" s="20">
        <v>370604.16666666599</v>
      </c>
    </row>
    <row r="6" spans="2:14" x14ac:dyDescent="0.2">
      <c r="B6" s="2">
        <v>36586</v>
      </c>
      <c r="C6" s="20"/>
      <c r="G6" s="20"/>
      <c r="H6" s="3"/>
      <c r="K6" s="20">
        <v>258616.66666666599</v>
      </c>
      <c r="L6" s="20">
        <v>408260.25</v>
      </c>
      <c r="M6" s="20">
        <v>266990.83333333302</v>
      </c>
      <c r="N6" s="20">
        <v>343725</v>
      </c>
    </row>
    <row r="7" spans="2:14" x14ac:dyDescent="0.2">
      <c r="B7" s="2">
        <v>36617</v>
      </c>
      <c r="C7" s="20"/>
      <c r="G7" s="20"/>
      <c r="H7" s="3"/>
      <c r="K7" s="20">
        <v>252725</v>
      </c>
      <c r="L7" s="20">
        <v>378343.58333333302</v>
      </c>
      <c r="M7" s="20">
        <v>255407.5</v>
      </c>
      <c r="N7" s="20">
        <v>317808.33333333302</v>
      </c>
    </row>
    <row r="8" spans="2:14" x14ac:dyDescent="0.2">
      <c r="B8" s="2">
        <v>36647</v>
      </c>
      <c r="C8" s="20"/>
      <c r="G8" s="20"/>
      <c r="H8" s="3"/>
      <c r="K8" s="20">
        <v>247350.83333333299</v>
      </c>
      <c r="L8" s="20">
        <v>348468.58333333302</v>
      </c>
      <c r="M8" s="20">
        <v>244449.16666666599</v>
      </c>
      <c r="N8" s="20">
        <v>292588.33333333302</v>
      </c>
    </row>
    <row r="9" spans="2:14" x14ac:dyDescent="0.2">
      <c r="B9" s="2">
        <v>36678</v>
      </c>
      <c r="C9" s="20"/>
      <c r="G9" s="20"/>
      <c r="H9" s="3"/>
      <c r="K9" s="20">
        <v>241517.5</v>
      </c>
      <c r="L9" s="20">
        <v>320556.08333333302</v>
      </c>
      <c r="M9" s="20">
        <v>233690.83333333299</v>
      </c>
      <c r="N9" s="20">
        <v>268588.33333333302</v>
      </c>
    </row>
    <row r="10" spans="2:14" x14ac:dyDescent="0.2">
      <c r="B10" s="2">
        <v>36708</v>
      </c>
      <c r="C10" s="20"/>
      <c r="G10" s="20"/>
      <c r="H10" s="3"/>
      <c r="K10" s="20">
        <v>235641.66666666599</v>
      </c>
      <c r="L10" s="20">
        <v>290895.66666666599</v>
      </c>
      <c r="M10" s="20">
        <v>222853.33333333299</v>
      </c>
      <c r="N10" s="20">
        <v>245806.33333333299</v>
      </c>
    </row>
    <row r="11" spans="2:14" x14ac:dyDescent="0.2">
      <c r="B11" s="2">
        <v>36739</v>
      </c>
      <c r="C11" s="20"/>
      <c r="G11" s="20"/>
      <c r="H11" s="3"/>
      <c r="K11" s="20">
        <v>231391.66666666599</v>
      </c>
      <c r="L11" s="20">
        <v>261320.66666666599</v>
      </c>
      <c r="M11" s="20">
        <v>212024.29166666599</v>
      </c>
      <c r="N11" s="20">
        <v>220692.5</v>
      </c>
    </row>
    <row r="12" spans="2:14" x14ac:dyDescent="0.2">
      <c r="B12" s="2">
        <v>36770</v>
      </c>
      <c r="C12" s="20"/>
      <c r="G12" s="20"/>
      <c r="H12" s="3"/>
      <c r="K12" s="20">
        <v>225137.5</v>
      </c>
      <c r="L12" s="20">
        <v>231320.66666666599</v>
      </c>
      <c r="M12" s="20">
        <v>201269.70833333299</v>
      </c>
      <c r="N12" s="20">
        <v>196317.5</v>
      </c>
    </row>
    <row r="13" spans="2:14" x14ac:dyDescent="0.2">
      <c r="B13" s="2">
        <v>36800</v>
      </c>
      <c r="C13" s="20"/>
      <c r="G13" s="20"/>
      <c r="H13" s="3"/>
      <c r="K13" s="20">
        <v>220970.83333333299</v>
      </c>
      <c r="L13" s="20">
        <v>203239.625</v>
      </c>
      <c r="M13" s="20">
        <v>190629.29166666599</v>
      </c>
      <c r="N13" s="20">
        <v>173400.83333333299</v>
      </c>
    </row>
    <row r="14" spans="2:14" x14ac:dyDescent="0.2">
      <c r="B14" s="2">
        <v>36831</v>
      </c>
      <c r="C14" s="20"/>
      <c r="G14" s="20"/>
      <c r="H14" s="3"/>
      <c r="K14" s="20">
        <v>215304.16666666599</v>
      </c>
      <c r="L14" s="20">
        <v>173074.95833333299</v>
      </c>
      <c r="M14" s="20">
        <v>178254.29166666599</v>
      </c>
      <c r="N14" s="20">
        <v>149067.5</v>
      </c>
    </row>
    <row r="15" spans="2:14" x14ac:dyDescent="0.2">
      <c r="B15" s="2">
        <v>36861</v>
      </c>
      <c r="C15" s="20">
        <v>200997.54166666599</v>
      </c>
      <c r="D15" s="22">
        <v>275601.55605999997</v>
      </c>
      <c r="E15" s="3">
        <v>193718.44214999999</v>
      </c>
      <c r="F15" s="3">
        <v>292119.90224999998</v>
      </c>
      <c r="G15" s="20"/>
      <c r="H15" s="3">
        <v>298479.57773000002</v>
      </c>
      <c r="I15" s="3">
        <v>272264.05835000001</v>
      </c>
      <c r="J15" s="3">
        <v>185819.53547999999</v>
      </c>
      <c r="K15" s="20">
        <v>210220.83333333299</v>
      </c>
      <c r="L15" s="20">
        <v>140454.375</v>
      </c>
      <c r="M15" s="20">
        <v>165420.95833333299</v>
      </c>
      <c r="N15" s="20">
        <v>122400.83333333299</v>
      </c>
    </row>
    <row r="16" spans="2:14" x14ac:dyDescent="0.2">
      <c r="B16" s="2">
        <v>36892</v>
      </c>
      <c r="C16" s="20">
        <v>198007.08333333299</v>
      </c>
      <c r="D16" s="22">
        <v>272950.13140000001</v>
      </c>
      <c r="E16" s="3">
        <v>189364.11363000001</v>
      </c>
      <c r="F16" s="3">
        <v>287482.35574000003</v>
      </c>
      <c r="G16" s="20"/>
      <c r="H16" s="3">
        <v>295736.80339999998</v>
      </c>
      <c r="I16" s="3">
        <v>266490.42365000001</v>
      </c>
      <c r="J16" s="3">
        <v>181145.87151</v>
      </c>
      <c r="K16" s="20">
        <v>210137.5</v>
      </c>
      <c r="L16" s="20">
        <v>140621.04166666599</v>
      </c>
      <c r="M16" s="20">
        <v>166008.45833333299</v>
      </c>
      <c r="N16" s="20">
        <v>123059.166666666</v>
      </c>
    </row>
    <row r="17" spans="2:14" x14ac:dyDescent="0.2">
      <c r="B17" s="2">
        <v>36923</v>
      </c>
      <c r="C17" s="20">
        <v>197715.41666666599</v>
      </c>
      <c r="D17" s="22">
        <v>275520.09723999997</v>
      </c>
      <c r="E17" s="3">
        <v>192075.28628999999</v>
      </c>
      <c r="F17" s="3">
        <v>289550.47213000001</v>
      </c>
      <c r="G17" s="20"/>
      <c r="H17" s="3">
        <v>298494.40489000001</v>
      </c>
      <c r="I17" s="3">
        <v>268486.75049000001</v>
      </c>
      <c r="J17" s="3">
        <v>181699.40255</v>
      </c>
      <c r="K17" s="20">
        <v>210887.5</v>
      </c>
      <c r="L17" s="20">
        <v>141579.375</v>
      </c>
      <c r="M17" s="20">
        <v>167230.125</v>
      </c>
      <c r="N17" s="20">
        <v>123884.166666666</v>
      </c>
    </row>
    <row r="18" spans="2:14" x14ac:dyDescent="0.2">
      <c r="B18" s="2">
        <v>36951</v>
      </c>
      <c r="C18" s="20">
        <v>197314.08333333299</v>
      </c>
      <c r="D18" s="22">
        <v>278344.23538000003</v>
      </c>
      <c r="E18" s="3">
        <v>195277.46356</v>
      </c>
      <c r="F18" s="3">
        <v>291598.93252999999</v>
      </c>
      <c r="G18" s="20"/>
      <c r="H18" s="3">
        <v>301511.71408000001</v>
      </c>
      <c r="I18" s="3">
        <v>270474.94381999999</v>
      </c>
      <c r="J18" s="3">
        <v>182388.49221999999</v>
      </c>
      <c r="K18" s="20">
        <v>211720.83333333299</v>
      </c>
      <c r="L18" s="20">
        <v>142325.20833333299</v>
      </c>
      <c r="M18" s="20">
        <v>168272.875</v>
      </c>
      <c r="N18" s="20">
        <v>124588.33333333299</v>
      </c>
    </row>
    <row r="19" spans="2:14" x14ac:dyDescent="0.2">
      <c r="B19" s="2">
        <v>36982</v>
      </c>
      <c r="C19" s="20">
        <v>196907.83333333299</v>
      </c>
      <c r="D19" s="22">
        <v>284896.23592000001</v>
      </c>
      <c r="E19" s="3">
        <v>197999.93273</v>
      </c>
      <c r="F19" s="3">
        <v>293714.49443999998</v>
      </c>
      <c r="G19" s="20"/>
      <c r="H19" s="3">
        <v>306031.12598000001</v>
      </c>
      <c r="I19" s="3">
        <v>272282.39221000002</v>
      </c>
      <c r="J19" s="3">
        <v>182981.56124000001</v>
      </c>
      <c r="K19" s="20">
        <v>212991.66666666599</v>
      </c>
      <c r="L19" s="20">
        <v>143154.375</v>
      </c>
      <c r="M19" s="20">
        <v>169539.625</v>
      </c>
      <c r="N19" s="20">
        <v>125237.108333333</v>
      </c>
    </row>
    <row r="20" spans="2:14" x14ac:dyDescent="0.2">
      <c r="B20" s="2">
        <v>37012</v>
      </c>
      <c r="C20" s="20">
        <v>194407.83333333299</v>
      </c>
      <c r="D20" s="22">
        <v>286308.30505999998</v>
      </c>
      <c r="E20" s="3">
        <v>200513.41576</v>
      </c>
      <c r="F20" s="3">
        <v>294787.66700000002</v>
      </c>
      <c r="G20" s="20"/>
      <c r="H20" s="3">
        <v>311465.89741999999</v>
      </c>
      <c r="I20" s="3">
        <v>274880.59938999999</v>
      </c>
      <c r="J20" s="3">
        <v>184020.84414</v>
      </c>
      <c r="K20" s="20">
        <v>213778.33333333299</v>
      </c>
      <c r="L20" s="20">
        <v>143946.04166666599</v>
      </c>
      <c r="M20" s="20">
        <v>170497.95833333299</v>
      </c>
      <c r="N20" s="20">
        <v>125808.89750000001</v>
      </c>
    </row>
    <row r="21" spans="2:14" x14ac:dyDescent="0.2">
      <c r="B21" s="2">
        <v>37043</v>
      </c>
      <c r="C21" s="20">
        <v>195497.875</v>
      </c>
      <c r="D21" s="22">
        <v>288567.61564999999</v>
      </c>
      <c r="E21" s="3">
        <v>202560.91599000001</v>
      </c>
      <c r="F21" s="3">
        <v>298041.07418</v>
      </c>
      <c r="G21" s="20"/>
      <c r="H21" s="3">
        <v>315973.22196</v>
      </c>
      <c r="I21" s="3">
        <v>276575.08230000001</v>
      </c>
      <c r="J21" s="3">
        <v>185150.49937000001</v>
      </c>
      <c r="K21" s="20">
        <v>215099.16666666599</v>
      </c>
      <c r="L21" s="20">
        <v>144691.875</v>
      </c>
      <c r="M21" s="20">
        <v>171922.95833333299</v>
      </c>
      <c r="N21" s="20">
        <v>126475.56416666599</v>
      </c>
    </row>
    <row r="22" spans="2:14" x14ac:dyDescent="0.2">
      <c r="B22" s="2">
        <v>37073</v>
      </c>
      <c r="C22" s="20">
        <v>195253.29166666599</v>
      </c>
      <c r="D22" s="22">
        <v>289584.30540000001</v>
      </c>
      <c r="E22" s="3">
        <v>206458.22667999999</v>
      </c>
      <c r="F22" s="3">
        <v>301486.52282000001</v>
      </c>
      <c r="G22" s="20"/>
      <c r="H22" s="3">
        <v>320121.31612999999</v>
      </c>
      <c r="I22" s="3">
        <v>279211.13283999998</v>
      </c>
      <c r="J22" s="3">
        <v>186167.18911000001</v>
      </c>
      <c r="K22" s="20">
        <v>216015.83333333299</v>
      </c>
      <c r="L22" s="20">
        <v>145441.875</v>
      </c>
      <c r="M22" s="20">
        <v>173510.45833333299</v>
      </c>
      <c r="N22" s="20">
        <v>127165.89750000001</v>
      </c>
    </row>
    <row r="23" spans="2:14" x14ac:dyDescent="0.2">
      <c r="B23" s="2">
        <v>37104</v>
      </c>
      <c r="C23" s="20">
        <v>199888.70833333299</v>
      </c>
      <c r="D23" s="22">
        <v>291604.69377000001</v>
      </c>
      <c r="E23" s="3">
        <v>210468.50286000001</v>
      </c>
      <c r="F23" s="3">
        <v>304689.09551999997</v>
      </c>
      <c r="G23" s="20"/>
      <c r="H23" s="3">
        <v>324487.37732000003</v>
      </c>
      <c r="I23" s="3">
        <v>281854.52617999999</v>
      </c>
      <c r="J23" s="3">
        <v>187302.49265999999</v>
      </c>
      <c r="K23" s="20">
        <v>216932.5</v>
      </c>
      <c r="L23" s="20">
        <v>146235.625</v>
      </c>
      <c r="M23" s="20">
        <v>175089.5</v>
      </c>
      <c r="N23" s="20">
        <v>127758.89750000001</v>
      </c>
    </row>
    <row r="24" spans="2:14" x14ac:dyDescent="0.2">
      <c r="B24" s="2">
        <v>37135</v>
      </c>
      <c r="C24" s="20">
        <v>201613.70833333299</v>
      </c>
      <c r="D24" s="22">
        <v>295888.91144</v>
      </c>
      <c r="E24" s="3">
        <v>215834.36537000001</v>
      </c>
      <c r="F24" s="3">
        <v>308410.40583</v>
      </c>
      <c r="G24" s="20"/>
      <c r="H24" s="3">
        <v>326558.03544000001</v>
      </c>
      <c r="I24" s="3">
        <v>284627.82983</v>
      </c>
      <c r="J24" s="3">
        <v>188545.11351</v>
      </c>
      <c r="K24" s="20">
        <v>217895</v>
      </c>
      <c r="L24" s="20">
        <v>147439.79166666599</v>
      </c>
      <c r="M24" s="20">
        <v>177094.08333333299</v>
      </c>
      <c r="N24" s="20">
        <v>128342.230833333</v>
      </c>
    </row>
    <row r="25" spans="2:14" x14ac:dyDescent="0.2">
      <c r="B25" s="2">
        <v>37165</v>
      </c>
      <c r="C25" s="20">
        <v>200288.70833333299</v>
      </c>
      <c r="D25" s="22">
        <v>299277.87725999998</v>
      </c>
      <c r="E25" s="3">
        <v>220756.83822000001</v>
      </c>
      <c r="F25" s="3">
        <v>312352.90282999998</v>
      </c>
      <c r="G25" s="20"/>
      <c r="H25" s="3">
        <v>329217.24400000001</v>
      </c>
      <c r="I25" s="3">
        <v>288141.05777999997</v>
      </c>
      <c r="J25" s="3">
        <v>189222.85015000001</v>
      </c>
      <c r="K25" s="20">
        <v>218543.08333333299</v>
      </c>
      <c r="L25" s="20">
        <v>148115.79166666599</v>
      </c>
      <c r="M25" s="20">
        <v>178484.5</v>
      </c>
      <c r="N25" s="20">
        <v>128750.56416666599</v>
      </c>
    </row>
    <row r="26" spans="2:14" x14ac:dyDescent="0.2">
      <c r="B26" s="2">
        <v>37196</v>
      </c>
      <c r="C26" s="20">
        <v>201751.20833333299</v>
      </c>
      <c r="D26" s="22">
        <v>305948.49161000003</v>
      </c>
      <c r="E26" s="3">
        <v>224823.59721000001</v>
      </c>
      <c r="F26" s="3">
        <v>315177.04096999997</v>
      </c>
      <c r="G26" s="20"/>
      <c r="H26" s="3">
        <v>333445.31776000001</v>
      </c>
      <c r="I26" s="3">
        <v>292097.67537000001</v>
      </c>
      <c r="J26" s="3">
        <v>191030.29866999999</v>
      </c>
      <c r="K26" s="20">
        <v>219703.5</v>
      </c>
      <c r="L26" s="20">
        <v>149217.875</v>
      </c>
      <c r="M26" s="20">
        <v>180201.33333333299</v>
      </c>
      <c r="N26" s="20">
        <v>129358.89750000001</v>
      </c>
    </row>
    <row r="27" spans="2:14" x14ac:dyDescent="0.2">
      <c r="B27" s="2">
        <v>37226</v>
      </c>
      <c r="C27" s="20">
        <v>205684.54166666599</v>
      </c>
      <c r="D27" s="22">
        <v>311031.94033999997</v>
      </c>
      <c r="E27" s="3">
        <v>229025.91482999999</v>
      </c>
      <c r="F27" s="3">
        <v>318213.21545000002</v>
      </c>
      <c r="G27" s="20"/>
      <c r="H27" s="3">
        <v>338033.18663000001</v>
      </c>
      <c r="I27" s="3">
        <v>295750.52870999998</v>
      </c>
      <c r="J27" s="3">
        <v>192950.71255</v>
      </c>
      <c r="K27" s="20">
        <v>220286.83333333299</v>
      </c>
      <c r="L27" s="20">
        <v>150669.33333333299</v>
      </c>
      <c r="M27" s="20">
        <v>182909.66666666599</v>
      </c>
      <c r="N27" s="20">
        <v>130025.56416666599</v>
      </c>
    </row>
    <row r="28" spans="2:14" x14ac:dyDescent="0.2">
      <c r="B28" s="2">
        <v>37257</v>
      </c>
      <c r="C28" s="20">
        <v>209696.625</v>
      </c>
      <c r="D28" s="22">
        <v>311578.29340000002</v>
      </c>
      <c r="E28" s="3">
        <v>231030.30158999999</v>
      </c>
      <c r="F28" s="3">
        <v>319530.97284</v>
      </c>
      <c r="G28" s="20"/>
      <c r="H28" s="3">
        <v>339111.05988999997</v>
      </c>
      <c r="I28" s="3">
        <v>296853.79048999998</v>
      </c>
      <c r="J28" s="3">
        <v>193627.32550000001</v>
      </c>
      <c r="K28" s="20">
        <v>221807.66666666599</v>
      </c>
      <c r="L28" s="20">
        <v>151498.5</v>
      </c>
      <c r="M28" s="20">
        <v>184909.66666666599</v>
      </c>
      <c r="N28" s="20">
        <v>130783.89750000001</v>
      </c>
    </row>
    <row r="29" spans="2:14" x14ac:dyDescent="0.2">
      <c r="B29" s="2">
        <v>37288</v>
      </c>
      <c r="C29" s="20">
        <v>210738.29166666599</v>
      </c>
      <c r="D29" s="22">
        <v>316825.41973999998</v>
      </c>
      <c r="E29" s="3">
        <v>233836.25149</v>
      </c>
      <c r="F29" s="3">
        <v>323144.19454</v>
      </c>
      <c r="G29" s="20"/>
      <c r="H29" s="3">
        <v>341441.68196000002</v>
      </c>
      <c r="I29" s="3">
        <v>299659.74037999997</v>
      </c>
      <c r="J29" s="3">
        <v>195097.64331000001</v>
      </c>
      <c r="K29" s="20">
        <v>222884.75</v>
      </c>
      <c r="L29" s="20">
        <v>151811</v>
      </c>
      <c r="M29" s="20">
        <v>186751.33333333299</v>
      </c>
      <c r="N29" s="20">
        <v>131417.23083333299</v>
      </c>
    </row>
    <row r="30" spans="2:14" x14ac:dyDescent="0.2">
      <c r="B30" s="2">
        <v>37316</v>
      </c>
      <c r="C30" s="20">
        <v>210332.54166666599</v>
      </c>
      <c r="D30" s="22">
        <v>323671.93768999999</v>
      </c>
      <c r="E30" s="3">
        <v>236491.07297000001</v>
      </c>
      <c r="F30" s="3">
        <v>328893.19322000002</v>
      </c>
      <c r="G30" s="20"/>
      <c r="H30" s="3">
        <v>344530.35940999998</v>
      </c>
      <c r="I30" s="3">
        <v>303610.51799000002</v>
      </c>
      <c r="J30" s="3">
        <v>196023.60678999999</v>
      </c>
      <c r="K30" s="20">
        <v>223884.75</v>
      </c>
      <c r="L30" s="20">
        <v>152331.83333333299</v>
      </c>
      <c r="M30" s="20">
        <v>189066.91666666599</v>
      </c>
      <c r="N30" s="20">
        <v>132216.73083333299</v>
      </c>
    </row>
    <row r="31" spans="2:14" x14ac:dyDescent="0.2">
      <c r="B31" s="2">
        <v>37347</v>
      </c>
      <c r="C31" s="20">
        <v>210905.45833333299</v>
      </c>
      <c r="D31" s="22">
        <v>330799.05044999998</v>
      </c>
      <c r="E31" s="3">
        <v>239075.35286000001</v>
      </c>
      <c r="F31" s="3">
        <v>332964.34594999999</v>
      </c>
      <c r="G31" s="20"/>
      <c r="H31" s="3">
        <v>346662.09570000001</v>
      </c>
      <c r="I31" s="3">
        <v>308587.65587999998</v>
      </c>
      <c r="J31" s="3">
        <v>197637.14025</v>
      </c>
      <c r="K31" s="20">
        <v>224593.08333333299</v>
      </c>
      <c r="L31" s="20">
        <v>152544.33333333299</v>
      </c>
      <c r="M31" s="20">
        <v>191133.5</v>
      </c>
      <c r="N31" s="20">
        <v>132976.28916666601</v>
      </c>
    </row>
    <row r="32" spans="2:14" x14ac:dyDescent="0.2">
      <c r="B32" s="2">
        <v>37377</v>
      </c>
      <c r="C32" s="20">
        <v>214238.79166666599</v>
      </c>
      <c r="D32" s="22">
        <v>337589.44936000003</v>
      </c>
      <c r="E32" s="3">
        <v>244757.40148999999</v>
      </c>
      <c r="F32" s="3">
        <v>338227.18566000002</v>
      </c>
      <c r="G32" s="20"/>
      <c r="H32" s="3">
        <v>349299.68859999999</v>
      </c>
      <c r="I32" s="3">
        <v>312515.98570999998</v>
      </c>
      <c r="J32" s="3">
        <v>198983.99622</v>
      </c>
      <c r="K32" s="20">
        <v>225847.25</v>
      </c>
      <c r="L32" s="20">
        <v>152956.83333333299</v>
      </c>
      <c r="M32" s="20">
        <v>193800.16666666599</v>
      </c>
      <c r="N32" s="20">
        <v>133791.16666666599</v>
      </c>
    </row>
    <row r="33" spans="2:14" x14ac:dyDescent="0.2">
      <c r="B33" s="2">
        <v>37408</v>
      </c>
      <c r="C33" s="20">
        <v>215337.08333333299</v>
      </c>
      <c r="D33" s="22">
        <v>344632.38374999998</v>
      </c>
      <c r="E33" s="3">
        <v>247086.33999000001</v>
      </c>
      <c r="F33" s="3">
        <v>342878.60892000003</v>
      </c>
      <c r="G33" s="20"/>
      <c r="H33" s="3">
        <v>352363.78593999997</v>
      </c>
      <c r="I33" s="3">
        <v>318127.88562999998</v>
      </c>
      <c r="J33" s="3">
        <v>200667.56617999999</v>
      </c>
      <c r="K33" s="20">
        <v>226693.08333333299</v>
      </c>
      <c r="L33" s="20">
        <v>153806.83333333299</v>
      </c>
      <c r="M33" s="20">
        <v>196550.16666666599</v>
      </c>
      <c r="N33" s="20">
        <v>134616.16666666599</v>
      </c>
    </row>
    <row r="34" spans="2:14" x14ac:dyDescent="0.2">
      <c r="B34" s="2">
        <v>37438</v>
      </c>
      <c r="C34" s="20">
        <v>219248.33333333299</v>
      </c>
      <c r="D34" s="22">
        <v>352216.86644999997</v>
      </c>
      <c r="E34" s="3">
        <v>251463.6219</v>
      </c>
      <c r="F34" s="3">
        <v>346975.29574999999</v>
      </c>
      <c r="G34" s="20"/>
      <c r="H34" s="3">
        <v>355925.09765000001</v>
      </c>
      <c r="I34" s="3">
        <v>322018.61582000001</v>
      </c>
      <c r="J34" s="3">
        <v>202452.15033999999</v>
      </c>
      <c r="K34" s="20">
        <v>227693.91666666599</v>
      </c>
      <c r="L34" s="20">
        <v>154431.83333333299</v>
      </c>
      <c r="M34" s="20">
        <v>199550.16666666599</v>
      </c>
      <c r="N34" s="20">
        <v>135449.5</v>
      </c>
    </row>
    <row r="35" spans="2:14" x14ac:dyDescent="0.2">
      <c r="B35" s="2">
        <v>37469</v>
      </c>
      <c r="C35" s="20">
        <v>221483.75</v>
      </c>
      <c r="D35" s="22">
        <v>361195.90616999997</v>
      </c>
      <c r="E35" s="3">
        <v>257468.35472999999</v>
      </c>
      <c r="F35" s="3">
        <v>350920.46140999999</v>
      </c>
      <c r="G35" s="20"/>
      <c r="H35" s="3">
        <v>360264.38691</v>
      </c>
      <c r="I35" s="3">
        <v>326968.31151999999</v>
      </c>
      <c r="J35" s="3">
        <v>204472.43429999999</v>
      </c>
      <c r="K35" s="20">
        <v>228902.25</v>
      </c>
      <c r="L35" s="20">
        <v>154888.08333333299</v>
      </c>
      <c r="M35" s="20">
        <v>203050.16666666599</v>
      </c>
      <c r="N35" s="20">
        <v>136324.5</v>
      </c>
    </row>
    <row r="36" spans="2:14" x14ac:dyDescent="0.2">
      <c r="B36" s="2">
        <v>37500</v>
      </c>
      <c r="C36" s="20">
        <v>220802.08333333299</v>
      </c>
      <c r="D36" s="22">
        <v>365797.66411999997</v>
      </c>
      <c r="E36" s="3">
        <v>259713.11473</v>
      </c>
      <c r="F36" s="3">
        <v>354799.18209000002</v>
      </c>
      <c r="G36" s="20"/>
      <c r="H36" s="3">
        <v>364192.71687</v>
      </c>
      <c r="I36" s="3">
        <v>331859.02610000002</v>
      </c>
      <c r="J36" s="3">
        <v>206321.83590999999</v>
      </c>
      <c r="K36" s="20">
        <v>230235.16666666599</v>
      </c>
      <c r="L36" s="20">
        <v>155225.58333333299</v>
      </c>
      <c r="M36" s="20">
        <v>205849.33333333299</v>
      </c>
      <c r="N36" s="20">
        <v>137199.5</v>
      </c>
    </row>
    <row r="37" spans="2:14" x14ac:dyDescent="0.2">
      <c r="B37" s="2">
        <v>37530</v>
      </c>
      <c r="C37" s="20">
        <v>226751.25</v>
      </c>
      <c r="D37" s="22">
        <v>372756.42002000002</v>
      </c>
      <c r="E37" s="3">
        <v>265325.01452000003</v>
      </c>
      <c r="F37" s="3">
        <v>358177.54590999999</v>
      </c>
      <c r="G37" s="20"/>
      <c r="H37" s="3">
        <v>366577.21318000002</v>
      </c>
      <c r="I37" s="3">
        <v>336685.26009</v>
      </c>
      <c r="J37" s="3">
        <v>208824.79938000001</v>
      </c>
      <c r="K37" s="20">
        <v>231503.75</v>
      </c>
      <c r="L37" s="20">
        <v>155797.29166666599</v>
      </c>
      <c r="M37" s="20">
        <v>208849.33333333299</v>
      </c>
      <c r="N37" s="20">
        <v>138249.5</v>
      </c>
    </row>
    <row r="38" spans="2:14" x14ac:dyDescent="0.2">
      <c r="B38" s="2">
        <v>37561</v>
      </c>
      <c r="C38" s="20">
        <v>229876.25</v>
      </c>
      <c r="D38" s="22">
        <v>374153.78308999998</v>
      </c>
      <c r="E38" s="3">
        <v>270375.72441000002</v>
      </c>
      <c r="F38" s="3">
        <v>362105.87573000003</v>
      </c>
      <c r="G38" s="20"/>
      <c r="H38" s="3">
        <v>372024.90886999998</v>
      </c>
      <c r="I38" s="3">
        <v>340852.09574999998</v>
      </c>
      <c r="J38" s="3">
        <v>211282.81151999999</v>
      </c>
      <c r="K38" s="20">
        <v>232422.5</v>
      </c>
      <c r="L38" s="20">
        <v>156226.45833333299</v>
      </c>
      <c r="M38" s="20">
        <v>211757.5</v>
      </c>
      <c r="N38" s="20">
        <v>139141.16666666599</v>
      </c>
    </row>
    <row r="39" spans="2:14" x14ac:dyDescent="0.2">
      <c r="B39" s="2">
        <v>37591</v>
      </c>
      <c r="C39" s="20">
        <v>233309.58333333299</v>
      </c>
      <c r="D39" s="22">
        <v>380326.87290999998</v>
      </c>
      <c r="E39" s="3">
        <v>278546.65068999998</v>
      </c>
      <c r="F39" s="3">
        <v>365411.28480999998</v>
      </c>
      <c r="G39" s="20"/>
      <c r="H39" s="3">
        <v>377299.64575999998</v>
      </c>
      <c r="I39" s="3">
        <v>345341.61562</v>
      </c>
      <c r="J39" s="3">
        <v>213303.09547999999</v>
      </c>
      <c r="K39" s="20">
        <v>233501.66666666599</v>
      </c>
      <c r="L39" s="20">
        <v>156477.08333333299</v>
      </c>
      <c r="M39" s="20">
        <v>214882.5</v>
      </c>
      <c r="N39" s="20">
        <v>140141.16666666599</v>
      </c>
    </row>
    <row r="40" spans="2:14" x14ac:dyDescent="0.2">
      <c r="B40" s="2">
        <v>37622</v>
      </c>
      <c r="C40" s="20">
        <v>236389.16666666599</v>
      </c>
      <c r="D40" s="22">
        <v>377347.04723999999</v>
      </c>
      <c r="E40" s="3">
        <v>274026.97561000002</v>
      </c>
      <c r="F40" s="3">
        <v>360433.91301999998</v>
      </c>
      <c r="G40" s="20"/>
      <c r="H40" s="3">
        <v>374732.54794000002</v>
      </c>
      <c r="I40" s="3">
        <v>342637.86031999998</v>
      </c>
      <c r="J40" s="3">
        <v>210826.4713</v>
      </c>
      <c r="K40" s="20">
        <v>234647.5</v>
      </c>
      <c r="L40" s="20">
        <v>157231.25</v>
      </c>
      <c r="M40" s="20">
        <v>218040.83333333299</v>
      </c>
      <c r="N40" s="20">
        <v>140966.16666666599</v>
      </c>
    </row>
    <row r="41" spans="2:14" x14ac:dyDescent="0.2">
      <c r="B41" s="2">
        <v>37653</v>
      </c>
      <c r="C41" s="20">
        <v>241555.83333333299</v>
      </c>
      <c r="D41" s="22">
        <v>379488.05455</v>
      </c>
      <c r="E41" s="3">
        <v>279148.92385000002</v>
      </c>
      <c r="F41" s="3">
        <v>364268.51204</v>
      </c>
      <c r="G41" s="20"/>
      <c r="H41" s="3">
        <v>380253.60194000002</v>
      </c>
      <c r="I41" s="3">
        <v>347578.64640000003</v>
      </c>
      <c r="J41" s="3">
        <v>213022.37627000001</v>
      </c>
      <c r="K41" s="20">
        <v>235728.75</v>
      </c>
      <c r="L41" s="20">
        <v>158118.75</v>
      </c>
      <c r="M41" s="20">
        <v>221418.33333333299</v>
      </c>
      <c r="N41" s="20">
        <v>141799.5</v>
      </c>
    </row>
    <row r="42" spans="2:14" x14ac:dyDescent="0.2">
      <c r="B42" s="2">
        <v>37681</v>
      </c>
      <c r="C42" s="20">
        <v>247347.5</v>
      </c>
      <c r="D42" s="22">
        <v>383770.06915</v>
      </c>
      <c r="E42" s="3">
        <v>284968.07195000001</v>
      </c>
      <c r="F42" s="3">
        <v>366951.63332999998</v>
      </c>
      <c r="G42" s="20"/>
      <c r="H42" s="3">
        <v>385669.91128</v>
      </c>
      <c r="I42" s="3">
        <v>351728.63227</v>
      </c>
      <c r="J42" s="3">
        <v>215190.83233999999</v>
      </c>
      <c r="K42" s="20">
        <v>236395.41666666599</v>
      </c>
      <c r="L42" s="20">
        <v>158935.41666666599</v>
      </c>
      <c r="M42" s="20">
        <v>224751.66666666599</v>
      </c>
      <c r="N42" s="20">
        <v>142591.66666666599</v>
      </c>
    </row>
    <row r="43" spans="2:14" x14ac:dyDescent="0.2">
      <c r="B43" s="2">
        <v>37712</v>
      </c>
      <c r="C43" s="20">
        <v>251264.16666666599</v>
      </c>
      <c r="D43" s="22">
        <v>387735.59899999999</v>
      </c>
      <c r="E43" s="3">
        <v>291457.22028000001</v>
      </c>
      <c r="F43" s="3">
        <v>371233.64792999998</v>
      </c>
      <c r="G43" s="20"/>
      <c r="H43" s="3">
        <v>391610.93196999998</v>
      </c>
      <c r="I43" s="3">
        <v>355094.46044</v>
      </c>
      <c r="J43" s="3">
        <v>217592.49351999999</v>
      </c>
      <c r="K43" s="20">
        <v>237395.41666666599</v>
      </c>
      <c r="L43" s="20">
        <v>159962.5</v>
      </c>
      <c r="M43" s="20">
        <v>228076.66666666599</v>
      </c>
      <c r="N43" s="20">
        <v>143516.66666666599</v>
      </c>
    </row>
    <row r="44" spans="2:14" x14ac:dyDescent="0.2">
      <c r="B44" s="2">
        <v>37742</v>
      </c>
      <c r="C44" s="20">
        <v>256264.16666666599</v>
      </c>
      <c r="D44" s="22">
        <v>391523.53499999997</v>
      </c>
      <c r="E44" s="3">
        <v>296301.93547999999</v>
      </c>
      <c r="F44" s="3">
        <v>375308.14951999998</v>
      </c>
      <c r="G44" s="20"/>
      <c r="H44" s="3">
        <v>396387.02518</v>
      </c>
      <c r="I44" s="3">
        <v>359486.27025</v>
      </c>
      <c r="J44" s="3">
        <v>220227.57943000001</v>
      </c>
      <c r="K44" s="20">
        <v>238395.41666666599</v>
      </c>
      <c r="L44" s="20">
        <v>161050</v>
      </c>
      <c r="M44" s="20">
        <v>231243.33333333299</v>
      </c>
      <c r="N44" s="20">
        <v>144433.33333333299</v>
      </c>
    </row>
    <row r="45" spans="2:14" x14ac:dyDescent="0.2">
      <c r="B45" s="2">
        <v>37773</v>
      </c>
      <c r="C45" s="20">
        <v>261834.16666666599</v>
      </c>
      <c r="D45" s="22">
        <v>394515.45541</v>
      </c>
      <c r="E45" s="3">
        <v>304443.25303999998</v>
      </c>
      <c r="F45" s="3">
        <v>378992.60358</v>
      </c>
      <c r="G45" s="20"/>
      <c r="H45" s="3">
        <v>401635.23804000003</v>
      </c>
      <c r="I45" s="3">
        <v>363548.69445000001</v>
      </c>
      <c r="J45" s="3">
        <v>223279.88732000001</v>
      </c>
      <c r="K45" s="20">
        <v>239812.08333333299</v>
      </c>
      <c r="L45" s="20">
        <v>162075</v>
      </c>
      <c r="M45" s="20">
        <v>234660</v>
      </c>
      <c r="N45" s="20">
        <v>145517.91666666599</v>
      </c>
    </row>
    <row r="46" spans="2:14" x14ac:dyDescent="0.2">
      <c r="B46" s="2">
        <v>37803</v>
      </c>
      <c r="C46" s="20">
        <v>266417.5</v>
      </c>
      <c r="D46" s="22">
        <v>400809.46799999999</v>
      </c>
      <c r="E46" s="3">
        <v>310262.40100000001</v>
      </c>
      <c r="F46" s="3">
        <v>383159.33318000002</v>
      </c>
      <c r="G46" s="20"/>
      <c r="H46" s="3">
        <v>406515.36220999999</v>
      </c>
      <c r="I46" s="3">
        <v>369027.47719000001</v>
      </c>
      <c r="J46" s="3">
        <v>226226.07806</v>
      </c>
      <c r="K46" s="20">
        <v>240812.08333333299</v>
      </c>
      <c r="L46" s="20">
        <v>163279.16666666599</v>
      </c>
      <c r="M46" s="20">
        <v>238035</v>
      </c>
      <c r="N46" s="20">
        <v>146767.91666666599</v>
      </c>
    </row>
    <row r="47" spans="2:14" x14ac:dyDescent="0.2">
      <c r="B47" s="2">
        <v>37834</v>
      </c>
      <c r="C47" s="20">
        <v>269667.5</v>
      </c>
      <c r="D47" s="22">
        <v>405473.57006</v>
      </c>
      <c r="E47" s="3">
        <v>314209.54019000003</v>
      </c>
      <c r="F47" s="3">
        <v>388100.11926000001</v>
      </c>
      <c r="G47" s="20"/>
      <c r="H47" s="3">
        <v>411491.44751000003</v>
      </c>
      <c r="I47" s="3">
        <v>373693.77519999997</v>
      </c>
      <c r="J47" s="3">
        <v>229080.75451</v>
      </c>
      <c r="K47" s="20">
        <v>241853.75</v>
      </c>
      <c r="L47" s="20">
        <v>164445.83333333299</v>
      </c>
      <c r="M47" s="20">
        <v>241526.66666666599</v>
      </c>
      <c r="N47" s="20">
        <v>148101.25</v>
      </c>
    </row>
    <row r="48" spans="2:14" x14ac:dyDescent="0.2">
      <c r="B48" s="2">
        <v>37865</v>
      </c>
      <c r="C48" s="20">
        <v>275478.25</v>
      </c>
      <c r="D48" s="22">
        <v>410853.53707999998</v>
      </c>
      <c r="E48" s="3">
        <v>319150.32627999998</v>
      </c>
      <c r="F48" s="3">
        <v>392546.82673999999</v>
      </c>
      <c r="G48" s="20"/>
      <c r="H48" s="3">
        <v>415883.25731000002</v>
      </c>
      <c r="I48" s="3">
        <v>378741.55670999998</v>
      </c>
      <c r="J48" s="3">
        <v>231883.00367999999</v>
      </c>
      <c r="K48" s="20">
        <v>242895.83333333299</v>
      </c>
      <c r="L48" s="20">
        <v>165529.16666666599</v>
      </c>
      <c r="M48" s="20">
        <v>244727.5</v>
      </c>
      <c r="N48" s="20">
        <v>149256.26</v>
      </c>
    </row>
    <row r="49" spans="2:14" x14ac:dyDescent="0.2">
      <c r="B49" s="2">
        <v>37895</v>
      </c>
      <c r="C49" s="20">
        <v>274862.41666666599</v>
      </c>
      <c r="D49" s="22">
        <v>414366.98501</v>
      </c>
      <c r="E49" s="3">
        <v>322197.14435999998</v>
      </c>
      <c r="F49" s="3">
        <v>396927.65706</v>
      </c>
      <c r="G49" s="20"/>
      <c r="H49" s="3">
        <v>420313.76994000003</v>
      </c>
      <c r="I49" s="3">
        <v>382213.50202999997</v>
      </c>
      <c r="J49" s="3">
        <v>234293.00925</v>
      </c>
      <c r="K49" s="20">
        <v>244141.66666666599</v>
      </c>
      <c r="L49" s="20">
        <v>166734.29166666599</v>
      </c>
      <c r="M49" s="20">
        <v>247785.83333333299</v>
      </c>
      <c r="N49" s="20">
        <v>150289.21</v>
      </c>
    </row>
    <row r="50" spans="2:14" x14ac:dyDescent="0.2">
      <c r="B50" s="2">
        <v>37926</v>
      </c>
      <c r="C50" s="20">
        <v>281112.41666666599</v>
      </c>
      <c r="D50" s="22">
        <v>421338.98306</v>
      </c>
      <c r="E50" s="3">
        <v>324832.23027</v>
      </c>
      <c r="F50" s="3">
        <v>401528.07779000001</v>
      </c>
      <c r="G50" s="20"/>
      <c r="H50" s="3">
        <v>422952.69873</v>
      </c>
      <c r="I50" s="3">
        <v>386056.33555999998</v>
      </c>
      <c r="J50" s="3">
        <v>235950.91755000001</v>
      </c>
      <c r="K50" s="20">
        <v>245550</v>
      </c>
      <c r="L50" s="20">
        <v>167842.625</v>
      </c>
      <c r="M50" s="20">
        <v>251119.16666666599</v>
      </c>
      <c r="N50" s="20">
        <v>151414.21</v>
      </c>
    </row>
    <row r="51" spans="2:14" x14ac:dyDescent="0.2">
      <c r="B51" s="2">
        <v>37956</v>
      </c>
      <c r="C51" s="20">
        <v>279454.08333333302</v>
      </c>
      <c r="D51" s="22">
        <v>425955.87320999999</v>
      </c>
      <c r="E51" s="3">
        <v>326140.98956000002</v>
      </c>
      <c r="F51" s="3">
        <v>407627.20377000002</v>
      </c>
      <c r="G51" s="20"/>
      <c r="H51" s="3">
        <v>424713.26551</v>
      </c>
      <c r="I51" s="3">
        <v>392078.54996999999</v>
      </c>
      <c r="J51" s="3">
        <v>238146.82238999999</v>
      </c>
      <c r="K51" s="20">
        <v>247304.16666666599</v>
      </c>
      <c r="L51" s="20">
        <v>168972.41666666599</v>
      </c>
      <c r="M51" s="20">
        <v>254035.83333333299</v>
      </c>
      <c r="N51" s="20">
        <v>152551.71</v>
      </c>
    </row>
    <row r="52" spans="2:14" x14ac:dyDescent="0.2">
      <c r="B52" s="2">
        <v>37987</v>
      </c>
      <c r="C52" s="20">
        <v>279862.41666666599</v>
      </c>
      <c r="D52" s="22">
        <v>416607.86235000001</v>
      </c>
      <c r="E52" s="3">
        <v>324322.27555999998</v>
      </c>
      <c r="F52" s="3">
        <v>402501.74440000003</v>
      </c>
      <c r="G52" s="20"/>
      <c r="H52" s="3">
        <v>418385.52071999997</v>
      </c>
      <c r="I52" s="3">
        <v>388072.79015000002</v>
      </c>
      <c r="J52" s="3">
        <v>234285.84779</v>
      </c>
      <c r="K52" s="20">
        <v>248720.83333333299</v>
      </c>
      <c r="L52" s="20">
        <v>170076.83333333299</v>
      </c>
      <c r="M52" s="20">
        <v>256960.83333333299</v>
      </c>
      <c r="N52" s="20">
        <v>153643.37666666601</v>
      </c>
    </row>
    <row r="53" spans="2:14" x14ac:dyDescent="0.2">
      <c r="B53" s="2">
        <v>38018</v>
      </c>
      <c r="C53" s="20">
        <v>278229.08333333302</v>
      </c>
      <c r="D53" s="22">
        <v>421920.04225</v>
      </c>
      <c r="E53" s="3">
        <v>328957.13522</v>
      </c>
      <c r="F53" s="3">
        <v>407321.03619000001</v>
      </c>
      <c r="G53" s="20"/>
      <c r="H53" s="3">
        <v>423309.05677000002</v>
      </c>
      <c r="I53" s="3">
        <v>392536.58237000002</v>
      </c>
      <c r="J53" s="3">
        <v>236638.02579000001</v>
      </c>
      <c r="K53" s="20">
        <v>249983.33333333299</v>
      </c>
      <c r="L53" s="20">
        <v>171272.66666666599</v>
      </c>
      <c r="M53" s="20">
        <v>259916.66666666599</v>
      </c>
      <c r="N53" s="20">
        <v>154768.37666666601</v>
      </c>
    </row>
    <row r="54" spans="2:14" x14ac:dyDescent="0.2">
      <c r="B54" s="2">
        <v>38047</v>
      </c>
      <c r="C54" s="20">
        <v>277470.75</v>
      </c>
      <c r="D54" s="22">
        <v>428014.32139</v>
      </c>
      <c r="E54" s="3">
        <v>335372.16590000002</v>
      </c>
      <c r="F54" s="3">
        <v>413261.62198</v>
      </c>
      <c r="G54" s="20"/>
      <c r="H54" s="3">
        <v>429863.40061000001</v>
      </c>
      <c r="I54" s="3">
        <v>397048.75456999999</v>
      </c>
      <c r="J54" s="3">
        <v>239204.03805999999</v>
      </c>
      <c r="K54" s="20">
        <v>251645.83333333299</v>
      </c>
      <c r="L54" s="20">
        <v>172356</v>
      </c>
      <c r="M54" s="20">
        <v>263250</v>
      </c>
      <c r="N54" s="20">
        <v>156018.37666666601</v>
      </c>
    </row>
    <row r="55" spans="2:14" x14ac:dyDescent="0.2">
      <c r="B55" s="2">
        <v>38078</v>
      </c>
      <c r="C55" s="20">
        <v>281936.58333333302</v>
      </c>
      <c r="D55" s="22">
        <v>433294.15902000002</v>
      </c>
      <c r="E55" s="3">
        <v>342628.92673000001</v>
      </c>
      <c r="F55" s="3">
        <v>419008.42019999999</v>
      </c>
      <c r="G55" s="20"/>
      <c r="H55" s="3">
        <v>435411.33289000002</v>
      </c>
      <c r="I55" s="3">
        <v>402824.95507000003</v>
      </c>
      <c r="J55" s="3">
        <v>242144.26035999999</v>
      </c>
      <c r="K55" s="20">
        <v>253479.16666666599</v>
      </c>
      <c r="L55" s="20">
        <v>173870.58333333299</v>
      </c>
      <c r="M55" s="20">
        <v>267416.66666666599</v>
      </c>
      <c r="N55" s="20">
        <v>157493.37666666601</v>
      </c>
    </row>
    <row r="56" spans="2:14" x14ac:dyDescent="0.2">
      <c r="B56" s="2">
        <v>38108</v>
      </c>
      <c r="C56" s="20">
        <v>283436.58333333302</v>
      </c>
      <c r="D56" s="22">
        <v>439698.49789</v>
      </c>
      <c r="E56" s="3">
        <v>347654.03401</v>
      </c>
      <c r="F56" s="3">
        <v>425958.03681000002</v>
      </c>
      <c r="G56" s="20"/>
      <c r="H56" s="3">
        <v>443429.05209999997</v>
      </c>
      <c r="I56" s="3">
        <v>410843.74341</v>
      </c>
      <c r="J56" s="3">
        <v>245137.94143000001</v>
      </c>
      <c r="K56" s="20">
        <v>255531.25</v>
      </c>
      <c r="L56" s="20">
        <v>175403.91666666599</v>
      </c>
      <c r="M56" s="20">
        <v>271666.66666666599</v>
      </c>
      <c r="N56" s="20">
        <v>159154.48749999999</v>
      </c>
    </row>
    <row r="57" spans="2:14" x14ac:dyDescent="0.2">
      <c r="B57" s="2">
        <v>38139</v>
      </c>
      <c r="C57" s="20">
        <v>287186.58333333302</v>
      </c>
      <c r="D57" s="22">
        <v>448251.87216000003</v>
      </c>
      <c r="E57" s="3">
        <v>353545.17054999998</v>
      </c>
      <c r="F57" s="3">
        <v>433442.23921999999</v>
      </c>
      <c r="G57" s="20"/>
      <c r="H57" s="3">
        <v>451072.66801999998</v>
      </c>
      <c r="I57" s="3">
        <v>417416.47697000002</v>
      </c>
      <c r="J57" s="3">
        <v>248102.43398</v>
      </c>
      <c r="K57" s="20">
        <v>257364.58333333299</v>
      </c>
      <c r="L57" s="20">
        <v>176508.08333333299</v>
      </c>
      <c r="M57" s="20">
        <v>276991.66666666599</v>
      </c>
      <c r="N57" s="20">
        <v>160578.23749999999</v>
      </c>
    </row>
    <row r="58" spans="2:14" x14ac:dyDescent="0.2">
      <c r="B58" s="2">
        <v>38169</v>
      </c>
      <c r="C58" s="20">
        <v>288853.25</v>
      </c>
      <c r="D58" s="22">
        <v>452912.39195000002</v>
      </c>
      <c r="E58" s="3">
        <v>358916.68961</v>
      </c>
      <c r="F58" s="3">
        <v>441252.53907</v>
      </c>
      <c r="G58" s="20"/>
      <c r="H58" s="3">
        <v>460034.73326000001</v>
      </c>
      <c r="I58" s="3">
        <v>422773.02757999999</v>
      </c>
      <c r="J58" s="3">
        <v>251923.70738000001</v>
      </c>
      <c r="K58" s="20">
        <v>259447.91666666599</v>
      </c>
      <c r="L58" s="20">
        <v>177970.58333333299</v>
      </c>
      <c r="M58" s="20">
        <v>281616.66666666599</v>
      </c>
      <c r="N58" s="20">
        <v>161669.90416666601</v>
      </c>
    </row>
    <row r="59" spans="2:14" x14ac:dyDescent="0.2">
      <c r="B59" s="2">
        <v>38200</v>
      </c>
      <c r="C59" s="20">
        <v>291815.75</v>
      </c>
      <c r="D59" s="22">
        <v>460772.94290999998</v>
      </c>
      <c r="E59" s="3">
        <v>365061.75436999998</v>
      </c>
      <c r="F59" s="3">
        <v>447950.90035000001</v>
      </c>
      <c r="G59" s="20"/>
      <c r="H59" s="3">
        <v>468320.81449999998</v>
      </c>
      <c r="I59" s="3">
        <v>428701.58504999999</v>
      </c>
      <c r="J59" s="3">
        <v>256093.47732000001</v>
      </c>
      <c r="K59" s="20">
        <v>260947.91666666599</v>
      </c>
      <c r="L59" s="20">
        <v>179299.75</v>
      </c>
      <c r="M59" s="20">
        <v>285958.33333333302</v>
      </c>
      <c r="N59" s="20">
        <v>162836.57083333301</v>
      </c>
    </row>
    <row r="60" spans="2:14" x14ac:dyDescent="0.2">
      <c r="B60" s="2">
        <v>38231</v>
      </c>
      <c r="C60" s="20">
        <v>293065.83333333302</v>
      </c>
      <c r="D60" s="22">
        <v>470930.07472999999</v>
      </c>
      <c r="E60" s="3">
        <v>370402.26740999997</v>
      </c>
      <c r="F60" s="3">
        <v>456450.81598999997</v>
      </c>
      <c r="G60" s="20"/>
      <c r="H60" s="3">
        <v>477996.81915</v>
      </c>
      <c r="I60" s="3">
        <v>434047.55086999998</v>
      </c>
      <c r="J60" s="3">
        <v>260958.20895</v>
      </c>
      <c r="K60" s="20">
        <v>262781.25</v>
      </c>
      <c r="L60" s="20">
        <v>180628.91666666599</v>
      </c>
      <c r="M60" s="20">
        <v>291208.33333333302</v>
      </c>
      <c r="N60" s="20">
        <v>164214.894166666</v>
      </c>
    </row>
    <row r="61" spans="2:14" x14ac:dyDescent="0.2">
      <c r="B61" s="2">
        <v>38261</v>
      </c>
      <c r="C61" s="20">
        <v>298574.16666666599</v>
      </c>
      <c r="D61" s="22">
        <v>480868.02649999998</v>
      </c>
      <c r="E61" s="3">
        <v>379185.51353</v>
      </c>
      <c r="F61" s="3">
        <v>465014.88193999999</v>
      </c>
      <c r="G61" s="20"/>
      <c r="H61" s="3">
        <v>488142.99203999998</v>
      </c>
      <c r="I61" s="3">
        <v>441465.25083999999</v>
      </c>
      <c r="J61" s="3">
        <v>265528.91830999998</v>
      </c>
      <c r="K61" s="20">
        <v>264868.75</v>
      </c>
      <c r="L61" s="20">
        <v>182148.79166666599</v>
      </c>
      <c r="M61" s="20">
        <v>296816.66666666599</v>
      </c>
      <c r="N61" s="20">
        <v>165640.2775</v>
      </c>
    </row>
    <row r="62" spans="2:14" x14ac:dyDescent="0.2">
      <c r="B62" s="2">
        <v>38292</v>
      </c>
      <c r="C62" s="20">
        <v>301907.5</v>
      </c>
      <c r="D62" s="22">
        <v>490450.47856999998</v>
      </c>
      <c r="E62" s="3">
        <v>387835.11326999997</v>
      </c>
      <c r="F62" s="3">
        <v>473899.69942999998</v>
      </c>
      <c r="G62" s="20"/>
      <c r="H62" s="3">
        <v>497765.53804999997</v>
      </c>
      <c r="I62" s="3">
        <v>448735.61898000003</v>
      </c>
      <c r="J62" s="3">
        <v>271408.29392000003</v>
      </c>
      <c r="K62" s="20">
        <v>267424.16666666599</v>
      </c>
      <c r="L62" s="20">
        <v>184119.625</v>
      </c>
      <c r="M62" s="20">
        <v>302433.33333333302</v>
      </c>
      <c r="N62" s="20">
        <v>167181.94416666601</v>
      </c>
    </row>
    <row r="63" spans="2:14" x14ac:dyDescent="0.2">
      <c r="B63" s="2">
        <v>38322</v>
      </c>
      <c r="C63" s="20">
        <v>308657.5</v>
      </c>
      <c r="D63" s="22">
        <v>491300.47012999997</v>
      </c>
      <c r="E63" s="3">
        <v>395074.84963999997</v>
      </c>
      <c r="F63" s="3">
        <v>480314.73009999999</v>
      </c>
      <c r="G63" s="20"/>
      <c r="H63" s="3">
        <v>508347.02413999999</v>
      </c>
      <c r="I63" s="3">
        <v>453330.43806999997</v>
      </c>
      <c r="J63" s="3">
        <v>277502.57306000002</v>
      </c>
      <c r="K63" s="20">
        <v>269614.45833333302</v>
      </c>
      <c r="L63" s="20">
        <v>185912.75</v>
      </c>
      <c r="M63" s="20">
        <v>307849.91666666599</v>
      </c>
      <c r="N63" s="20">
        <v>168586.123333333</v>
      </c>
    </row>
    <row r="64" spans="2:14" x14ac:dyDescent="0.2">
      <c r="B64" s="2">
        <v>38353</v>
      </c>
      <c r="C64" s="20">
        <v>312411.66666666599</v>
      </c>
      <c r="D64" s="22">
        <v>484473.73076000001</v>
      </c>
      <c r="E64" s="3">
        <v>390012.96766000002</v>
      </c>
      <c r="F64" s="3">
        <v>469562.96403999999</v>
      </c>
      <c r="G64" s="20"/>
      <c r="H64" s="3">
        <v>499408.60194000002</v>
      </c>
      <c r="I64" s="3">
        <v>440887.42212</v>
      </c>
      <c r="J64" s="3">
        <v>272616.30359999998</v>
      </c>
      <c r="K64" s="20">
        <v>271895.70833333302</v>
      </c>
      <c r="L64" s="20">
        <v>187993.75</v>
      </c>
      <c r="M64" s="20">
        <v>314012.41666666599</v>
      </c>
      <c r="N64" s="20">
        <v>170244.456666666</v>
      </c>
    </row>
    <row r="65" spans="2:14" x14ac:dyDescent="0.2">
      <c r="B65" s="2">
        <v>38384</v>
      </c>
      <c r="C65" s="20">
        <v>320336.66666666599</v>
      </c>
      <c r="D65" s="22">
        <v>496630.51231000002</v>
      </c>
      <c r="E65" s="3">
        <v>398768.85827000003</v>
      </c>
      <c r="F65" s="3">
        <v>477803.80222000001</v>
      </c>
      <c r="G65" s="20"/>
      <c r="H65" s="3">
        <v>508053.24122999999</v>
      </c>
      <c r="I65" s="3">
        <v>446372.73008000001</v>
      </c>
      <c r="J65" s="3">
        <v>277766.82743</v>
      </c>
      <c r="K65" s="20">
        <v>274395.70833333302</v>
      </c>
      <c r="L65" s="20">
        <v>190493.75</v>
      </c>
      <c r="M65" s="20">
        <v>320512.41666666599</v>
      </c>
      <c r="N65" s="20">
        <v>171827.79</v>
      </c>
    </row>
    <row r="66" spans="2:14" x14ac:dyDescent="0.2">
      <c r="B66" s="2">
        <v>38412</v>
      </c>
      <c r="C66" s="20">
        <v>327761.66666666599</v>
      </c>
      <c r="D66" s="22">
        <v>505077.37148999999</v>
      </c>
      <c r="E66" s="3">
        <v>405763.26983</v>
      </c>
      <c r="F66" s="3">
        <v>486044.64052000002</v>
      </c>
      <c r="G66" s="20"/>
      <c r="H66" s="3">
        <v>518544.54940999998</v>
      </c>
      <c r="I66" s="3">
        <v>452424.59564000001</v>
      </c>
      <c r="J66" s="3">
        <v>284565.51899999997</v>
      </c>
      <c r="K66" s="20">
        <v>276983.20833333302</v>
      </c>
      <c r="L66" s="20">
        <v>192702.08333333299</v>
      </c>
      <c r="M66" s="20">
        <v>327512.41666666599</v>
      </c>
      <c r="N66" s="20">
        <v>173486.123333333</v>
      </c>
    </row>
    <row r="67" spans="2:14" x14ac:dyDescent="0.2">
      <c r="B67" s="2">
        <v>38443</v>
      </c>
      <c r="C67" s="20">
        <v>333166.66666666599</v>
      </c>
      <c r="D67" s="22">
        <v>517953.68131000001</v>
      </c>
      <c r="E67" s="3">
        <v>410907.304</v>
      </c>
      <c r="F67" s="3">
        <v>494180.66561000003</v>
      </c>
      <c r="G67" s="20"/>
      <c r="H67" s="3">
        <v>529350.34861999995</v>
      </c>
      <c r="I67" s="3">
        <v>458705.65954999998</v>
      </c>
      <c r="J67" s="3">
        <v>291673.24199000001</v>
      </c>
      <c r="K67" s="20">
        <v>279522.79166666599</v>
      </c>
      <c r="L67" s="20">
        <v>195368.75</v>
      </c>
      <c r="M67" s="20">
        <v>333979.08333333302</v>
      </c>
      <c r="N67" s="20">
        <v>174927.79</v>
      </c>
    </row>
    <row r="68" spans="2:14" x14ac:dyDescent="0.2">
      <c r="B68" s="2">
        <v>38473</v>
      </c>
      <c r="C68" s="20">
        <v>341037.5</v>
      </c>
      <c r="D68" s="22">
        <v>528259.87965000002</v>
      </c>
      <c r="E68" s="3">
        <v>416263.84895000001</v>
      </c>
      <c r="F68" s="3">
        <v>503961.51052000001</v>
      </c>
      <c r="G68" s="20"/>
      <c r="H68" s="3">
        <v>539034.36360000004</v>
      </c>
      <c r="I68" s="3">
        <v>464371.23593999998</v>
      </c>
      <c r="J68" s="3">
        <v>298883.97554999997</v>
      </c>
      <c r="K68" s="20">
        <v>281883.20833333302</v>
      </c>
      <c r="L68" s="20">
        <v>198043.75</v>
      </c>
      <c r="M68" s="20">
        <v>341230.75</v>
      </c>
      <c r="N68" s="20">
        <v>176266.679166666</v>
      </c>
    </row>
    <row r="69" spans="2:14" x14ac:dyDescent="0.2">
      <c r="B69" s="2">
        <v>38504</v>
      </c>
      <c r="C69" s="20">
        <v>348120.83333333302</v>
      </c>
      <c r="D69" s="22">
        <v>531133.87199999997</v>
      </c>
      <c r="E69" s="3">
        <v>421929.42521000002</v>
      </c>
      <c r="F69" s="3">
        <v>513747.50599999999</v>
      </c>
      <c r="G69" s="20"/>
      <c r="H69" s="3">
        <v>549490.85430999997</v>
      </c>
      <c r="I69" s="3">
        <v>470708.95556999999</v>
      </c>
      <c r="J69" s="3">
        <v>306413.83549000003</v>
      </c>
      <c r="K69" s="20">
        <v>284799.875</v>
      </c>
      <c r="L69" s="20">
        <v>201231.25</v>
      </c>
      <c r="M69" s="20">
        <v>347489.08333333302</v>
      </c>
      <c r="N69" s="20">
        <v>177850.01249999899</v>
      </c>
    </row>
    <row r="70" spans="2:14" x14ac:dyDescent="0.2">
      <c r="B70" s="2">
        <v>38534</v>
      </c>
      <c r="C70" s="20">
        <v>355704.16666666599</v>
      </c>
      <c r="D70" s="22">
        <v>536954.99416</v>
      </c>
      <c r="E70" s="3">
        <v>428335.13176000002</v>
      </c>
      <c r="F70" s="3">
        <v>522709.41759999999</v>
      </c>
      <c r="G70" s="20"/>
      <c r="H70" s="3">
        <v>558555.77636000002</v>
      </c>
      <c r="I70" s="3">
        <v>479464.84617999999</v>
      </c>
      <c r="J70" s="3">
        <v>314348.32055</v>
      </c>
      <c r="K70" s="20">
        <v>288133.20833333302</v>
      </c>
      <c r="L70" s="20">
        <v>204322.91666666599</v>
      </c>
      <c r="M70" s="20">
        <v>354189.08333333302</v>
      </c>
      <c r="N70" s="20">
        <v>179641.679166666</v>
      </c>
    </row>
    <row r="71" spans="2:14" x14ac:dyDescent="0.2">
      <c r="B71" s="2">
        <v>38565</v>
      </c>
      <c r="C71" s="20">
        <v>363245.83333333302</v>
      </c>
      <c r="D71" s="22">
        <v>540379.98955000006</v>
      </c>
      <c r="E71" s="3">
        <v>436841.22200000001</v>
      </c>
      <c r="F71" s="3">
        <v>532025.58219999995</v>
      </c>
      <c r="G71" s="20"/>
      <c r="H71" s="3">
        <v>571432.08617999998</v>
      </c>
      <c r="I71" s="3">
        <v>485135.57299999997</v>
      </c>
      <c r="J71" s="3">
        <v>321662.06453999999</v>
      </c>
      <c r="K71" s="20">
        <v>292633.20833333302</v>
      </c>
      <c r="L71" s="20">
        <v>207583.33333333299</v>
      </c>
      <c r="M71" s="20">
        <v>361522.41666666599</v>
      </c>
      <c r="N71" s="20">
        <v>181391.679166666</v>
      </c>
    </row>
    <row r="72" spans="2:14" x14ac:dyDescent="0.2">
      <c r="B72" s="2">
        <v>38596</v>
      </c>
      <c r="C72" s="20">
        <v>368712.5</v>
      </c>
      <c r="D72" s="22">
        <v>543470.30390000006</v>
      </c>
      <c r="E72" s="3">
        <v>446531.93281999999</v>
      </c>
      <c r="F72" s="3">
        <v>539751.36806999997</v>
      </c>
      <c r="G72" s="20"/>
      <c r="H72" s="3">
        <v>582370.97484000004</v>
      </c>
      <c r="I72" s="3">
        <v>491831.25413000002</v>
      </c>
      <c r="J72" s="3">
        <v>328512.26126</v>
      </c>
      <c r="K72" s="20">
        <v>296733.20833333302</v>
      </c>
      <c r="L72" s="20">
        <v>211143.16666666599</v>
      </c>
      <c r="M72" s="20">
        <v>368143.41666666599</v>
      </c>
      <c r="N72" s="20">
        <v>182983.34583333301</v>
      </c>
    </row>
    <row r="73" spans="2:14" x14ac:dyDescent="0.2">
      <c r="B73" s="2">
        <v>38626</v>
      </c>
      <c r="C73" s="20">
        <v>376287.5</v>
      </c>
      <c r="D73" s="22">
        <v>551098.22976999998</v>
      </c>
      <c r="E73" s="3">
        <v>452207.81008999998</v>
      </c>
      <c r="F73" s="3">
        <v>547775.88436999999</v>
      </c>
      <c r="G73" s="20"/>
      <c r="H73" s="3">
        <v>594219.08553000004</v>
      </c>
      <c r="I73" s="3">
        <v>496981.77808000002</v>
      </c>
      <c r="J73" s="3">
        <v>336753.09956</v>
      </c>
      <c r="K73" s="20">
        <v>300483.20833333302</v>
      </c>
      <c r="L73" s="20">
        <v>214668.16666666599</v>
      </c>
      <c r="M73" s="20">
        <v>374231.25</v>
      </c>
      <c r="N73" s="20">
        <v>184483.34583333301</v>
      </c>
    </row>
    <row r="74" spans="2:14" x14ac:dyDescent="0.2">
      <c r="B74" s="2">
        <v>38657</v>
      </c>
      <c r="C74" s="20">
        <v>378872.91666666599</v>
      </c>
      <c r="D74" s="22">
        <v>556390.39309000003</v>
      </c>
      <c r="E74" s="3">
        <v>458810.78178000002</v>
      </c>
      <c r="F74" s="3">
        <v>555501.67023000005</v>
      </c>
      <c r="G74" s="20"/>
      <c r="H74" s="3">
        <v>606274.40179999999</v>
      </c>
      <c r="I74" s="3">
        <v>502853.37534000003</v>
      </c>
      <c r="J74" s="3">
        <v>344325.39977999998</v>
      </c>
      <c r="K74" s="20">
        <v>303815.29166666599</v>
      </c>
      <c r="L74" s="20">
        <v>218143.16666666599</v>
      </c>
      <c r="M74" s="20">
        <v>379864.58333333302</v>
      </c>
      <c r="N74" s="20">
        <v>186066.679166666</v>
      </c>
    </row>
    <row r="75" spans="2:14" x14ac:dyDescent="0.2">
      <c r="B75" s="2">
        <v>38687</v>
      </c>
      <c r="C75" s="20">
        <v>380910.41666666599</v>
      </c>
      <c r="D75" s="22">
        <v>563080.92365999997</v>
      </c>
      <c r="E75" s="3">
        <v>462968.95425000001</v>
      </c>
      <c r="F75" s="3">
        <v>562197.35123999999</v>
      </c>
      <c r="G75" s="20"/>
      <c r="H75" s="3">
        <v>622319.31388999999</v>
      </c>
      <c r="I75" s="3">
        <v>509762.80313000001</v>
      </c>
      <c r="J75" s="3">
        <v>352360.21707999997</v>
      </c>
      <c r="K75" s="20">
        <v>307458.33333333302</v>
      </c>
      <c r="L75" s="20">
        <v>221487.25</v>
      </c>
      <c r="M75" s="20">
        <v>384864.66666666599</v>
      </c>
      <c r="N75" s="20">
        <v>187483.33333333299</v>
      </c>
    </row>
    <row r="76" spans="2:14" x14ac:dyDescent="0.2">
      <c r="B76" s="2">
        <v>38718</v>
      </c>
      <c r="C76" s="20">
        <v>387540</v>
      </c>
      <c r="D76" s="22">
        <v>550058.20680000004</v>
      </c>
      <c r="E76" s="3">
        <v>451413.63459999999</v>
      </c>
      <c r="F76" s="3">
        <v>547303.29501999996</v>
      </c>
      <c r="G76" s="20"/>
      <c r="H76" s="3">
        <v>611020.95041000005</v>
      </c>
      <c r="I76" s="3">
        <v>498601.31993</v>
      </c>
      <c r="J76" s="3">
        <v>349202.73657000001</v>
      </c>
      <c r="K76" s="20">
        <v>311174.16666666599</v>
      </c>
      <c r="L76" s="20">
        <v>224885.16666666599</v>
      </c>
      <c r="M76" s="20">
        <v>388868.83333333302</v>
      </c>
      <c r="N76" s="20">
        <v>188491.66666666599</v>
      </c>
    </row>
    <row r="77" spans="2:14" x14ac:dyDescent="0.2">
      <c r="B77" s="2">
        <v>38749</v>
      </c>
      <c r="C77" s="20">
        <v>389906.66666666599</v>
      </c>
      <c r="D77" s="22">
        <v>549188.50280000002</v>
      </c>
      <c r="E77" s="3">
        <v>453911.06172</v>
      </c>
      <c r="F77" s="3">
        <v>549191.34987000003</v>
      </c>
      <c r="G77" s="20"/>
      <c r="H77" s="3">
        <v>619588.32401999994</v>
      </c>
      <c r="I77" s="3">
        <v>501098.74693999998</v>
      </c>
      <c r="J77" s="3">
        <v>356695.01770999999</v>
      </c>
      <c r="K77" s="20">
        <v>314347.54166666599</v>
      </c>
      <c r="L77" s="20">
        <v>228135.16666666599</v>
      </c>
      <c r="M77" s="20">
        <v>392289.75</v>
      </c>
      <c r="N77" s="20">
        <v>189491.66666666599</v>
      </c>
    </row>
    <row r="78" spans="2:14" x14ac:dyDescent="0.2">
      <c r="B78" s="2">
        <v>38777</v>
      </c>
      <c r="C78" s="20">
        <v>391944.16666666599</v>
      </c>
      <c r="D78" s="22">
        <v>545492.31082000001</v>
      </c>
      <c r="E78" s="3">
        <v>454620.33091999998</v>
      </c>
      <c r="F78" s="3">
        <v>551189.29154999997</v>
      </c>
      <c r="G78" s="20"/>
      <c r="H78" s="3">
        <v>625958.76084999996</v>
      </c>
      <c r="I78" s="3">
        <v>504720.01611000003</v>
      </c>
      <c r="J78" s="3">
        <v>363088.43102999998</v>
      </c>
      <c r="K78" s="20">
        <v>318014.20833333302</v>
      </c>
      <c r="L78" s="20">
        <v>231635.16666666599</v>
      </c>
      <c r="M78" s="20">
        <v>394801.95833333302</v>
      </c>
      <c r="N78" s="20">
        <v>190500</v>
      </c>
    </row>
    <row r="79" spans="2:14" x14ac:dyDescent="0.2">
      <c r="B79" s="2">
        <v>38808</v>
      </c>
      <c r="C79" s="20">
        <v>396073.33333333302</v>
      </c>
      <c r="D79" s="22">
        <v>540978.21143000002</v>
      </c>
      <c r="E79" s="3">
        <v>457953.19725999999</v>
      </c>
      <c r="F79" s="3">
        <v>554512.61776000005</v>
      </c>
      <c r="G79" s="20"/>
      <c r="H79" s="3">
        <v>629377.73855000001</v>
      </c>
      <c r="I79" s="3">
        <v>506967.70046000002</v>
      </c>
      <c r="J79" s="3">
        <v>368682.66752999998</v>
      </c>
      <c r="K79" s="20">
        <v>321743.79166666599</v>
      </c>
      <c r="L79" s="20">
        <v>234551.83333333299</v>
      </c>
      <c r="M79" s="20">
        <v>397418.625</v>
      </c>
      <c r="N79" s="20">
        <v>191291.66666666599</v>
      </c>
    </row>
    <row r="80" spans="2:14" x14ac:dyDescent="0.2">
      <c r="B80" s="2">
        <v>38838</v>
      </c>
      <c r="C80" s="20">
        <v>395035.83333333302</v>
      </c>
      <c r="D80" s="22">
        <v>537986.29387000005</v>
      </c>
      <c r="E80" s="3">
        <v>460900.16126000002</v>
      </c>
      <c r="F80" s="3">
        <v>551810.40165000001</v>
      </c>
      <c r="G80" s="20"/>
      <c r="H80" s="3">
        <v>633633.35424000002</v>
      </c>
      <c r="I80" s="3">
        <v>508960.64724000002</v>
      </c>
      <c r="J80" s="3">
        <v>373977.21289999998</v>
      </c>
      <c r="K80" s="20">
        <v>325914.625</v>
      </c>
      <c r="L80" s="20">
        <v>237176.83333333299</v>
      </c>
      <c r="M80" s="20">
        <v>398075.29166666599</v>
      </c>
      <c r="N80" s="20">
        <v>192041.66666666599</v>
      </c>
    </row>
    <row r="81" spans="2:14" x14ac:dyDescent="0.2">
      <c r="B81" s="2">
        <v>38869</v>
      </c>
      <c r="C81" s="20">
        <v>394369.16666666599</v>
      </c>
      <c r="D81" s="22">
        <v>541332.84603000002</v>
      </c>
      <c r="E81" s="3">
        <v>462398.61748000002</v>
      </c>
      <c r="F81" s="3">
        <v>550306.80068999995</v>
      </c>
      <c r="G81" s="20"/>
      <c r="H81" s="3">
        <v>636820.07111000002</v>
      </c>
      <c r="I81" s="3">
        <v>511358.17719999998</v>
      </c>
      <c r="J81" s="3">
        <v>379049.48723000003</v>
      </c>
      <c r="K81" s="20">
        <v>329664.625</v>
      </c>
      <c r="L81" s="20">
        <v>240089.33333333299</v>
      </c>
      <c r="M81" s="20">
        <v>398575.29166666599</v>
      </c>
      <c r="N81" s="20">
        <v>192533.25</v>
      </c>
    </row>
    <row r="82" spans="2:14" x14ac:dyDescent="0.2">
      <c r="B82" s="2">
        <v>38899</v>
      </c>
      <c r="C82" s="20">
        <v>393452.5</v>
      </c>
      <c r="D82" s="22">
        <v>540803.39158000005</v>
      </c>
      <c r="E82" s="3">
        <v>461635.15403999999</v>
      </c>
      <c r="F82" s="3">
        <v>547659.52806000004</v>
      </c>
      <c r="G82" s="20"/>
      <c r="H82" s="3">
        <v>637093.98890999996</v>
      </c>
      <c r="I82" s="3">
        <v>511258.28016000002</v>
      </c>
      <c r="J82" s="3">
        <v>381991.45633000002</v>
      </c>
      <c r="K82" s="20">
        <v>333410.45833333302</v>
      </c>
      <c r="L82" s="20">
        <v>242622.66666666599</v>
      </c>
      <c r="M82" s="20">
        <v>397625.29166666599</v>
      </c>
      <c r="N82" s="20">
        <v>192658.25</v>
      </c>
    </row>
    <row r="83" spans="2:14" x14ac:dyDescent="0.2">
      <c r="B83" s="2">
        <v>38930</v>
      </c>
      <c r="C83" s="20">
        <v>390285.83333333302</v>
      </c>
      <c r="D83" s="22">
        <v>539479.85505999997</v>
      </c>
      <c r="E83" s="3">
        <v>457970.92904000002</v>
      </c>
      <c r="F83" s="3">
        <v>543763.79157</v>
      </c>
      <c r="G83" s="20"/>
      <c r="H83" s="3">
        <v>634536.37383000006</v>
      </c>
      <c r="I83" s="3">
        <v>512501.99883</v>
      </c>
      <c r="J83" s="3">
        <v>384988.36878999998</v>
      </c>
      <c r="K83" s="20">
        <v>336410.45833333302</v>
      </c>
      <c r="L83" s="20">
        <v>245613.91666666599</v>
      </c>
      <c r="M83" s="20">
        <v>395541.95833333302</v>
      </c>
      <c r="N83" s="20">
        <v>192574.91666666599</v>
      </c>
    </row>
    <row r="84" spans="2:14" x14ac:dyDescent="0.2">
      <c r="B84" s="2">
        <v>38961</v>
      </c>
      <c r="C84" s="20">
        <v>389360.83333333302</v>
      </c>
      <c r="D84" s="22">
        <v>538591.37049999996</v>
      </c>
      <c r="E84" s="3">
        <v>457559.85249999998</v>
      </c>
      <c r="F84" s="3">
        <v>540267.39379</v>
      </c>
      <c r="G84" s="20"/>
      <c r="H84" s="3">
        <v>631770.02391999995</v>
      </c>
      <c r="I84" s="3">
        <v>513301.17551999999</v>
      </c>
      <c r="J84" s="3">
        <v>388284.97249000001</v>
      </c>
      <c r="K84" s="20">
        <v>338810.45833333302</v>
      </c>
      <c r="L84" s="20">
        <v>248033.25</v>
      </c>
      <c r="M84" s="20">
        <v>394329.29166666599</v>
      </c>
      <c r="N84" s="20">
        <v>192424.08333333299</v>
      </c>
    </row>
    <row r="85" spans="2:14" x14ac:dyDescent="0.2">
      <c r="B85" s="2">
        <v>38991</v>
      </c>
      <c r="C85" s="20">
        <v>387694.16666666599</v>
      </c>
      <c r="D85" s="22">
        <v>536615.40613999998</v>
      </c>
      <c r="E85" s="3">
        <v>453064.48382000002</v>
      </c>
      <c r="F85" s="3">
        <v>538474.24109000002</v>
      </c>
      <c r="G85" s="20"/>
      <c r="H85" s="3">
        <v>626499.85338999995</v>
      </c>
      <c r="I85" s="3">
        <v>513550.91819</v>
      </c>
      <c r="J85" s="3">
        <v>390782.39948999998</v>
      </c>
      <c r="K85" s="20">
        <v>341808.375</v>
      </c>
      <c r="L85" s="20">
        <v>249908.25</v>
      </c>
      <c r="M85" s="20">
        <v>393241.45833333302</v>
      </c>
      <c r="N85" s="20">
        <v>192424.08333333299</v>
      </c>
    </row>
    <row r="86" spans="2:14" x14ac:dyDescent="0.2">
      <c r="B86" s="2">
        <v>39022</v>
      </c>
      <c r="C86" s="20">
        <v>386577.08333333302</v>
      </c>
      <c r="D86" s="22">
        <v>536265.76642999996</v>
      </c>
      <c r="E86" s="3">
        <v>450941.67086999997</v>
      </c>
      <c r="F86" s="3">
        <v>535477.32863</v>
      </c>
      <c r="G86" s="20"/>
      <c r="H86" s="3">
        <v>618804.78125999996</v>
      </c>
      <c r="I86" s="3">
        <v>513143.83762000001</v>
      </c>
      <c r="J86" s="3">
        <v>393429.67212</v>
      </c>
      <c r="K86" s="20">
        <v>345183.375</v>
      </c>
      <c r="L86" s="20">
        <v>251520.75</v>
      </c>
      <c r="M86" s="20">
        <v>392338.375</v>
      </c>
      <c r="N86" s="20">
        <v>192235.54166666599</v>
      </c>
    </row>
    <row r="87" spans="2:14" x14ac:dyDescent="0.2">
      <c r="B87" s="2">
        <v>39052</v>
      </c>
      <c r="C87" s="20">
        <v>386114.58333333302</v>
      </c>
      <c r="D87" s="22">
        <v>537069.93790000002</v>
      </c>
      <c r="E87" s="3">
        <v>450442.18541999999</v>
      </c>
      <c r="F87" s="3">
        <v>532630.26179999998</v>
      </c>
      <c r="G87" s="20"/>
      <c r="H87" s="3">
        <v>605957.81666000001</v>
      </c>
      <c r="I87" s="3">
        <v>511851.16930000001</v>
      </c>
      <c r="J87" s="3">
        <v>395627.408</v>
      </c>
      <c r="K87" s="20">
        <v>348100.04166666599</v>
      </c>
      <c r="L87" s="20">
        <v>253176.66666666599</v>
      </c>
      <c r="M87" s="20">
        <v>391446.08333333302</v>
      </c>
      <c r="N87" s="20">
        <v>192443.875</v>
      </c>
    </row>
    <row r="88" spans="2:14" x14ac:dyDescent="0.2">
      <c r="B88" s="2">
        <v>39083</v>
      </c>
      <c r="C88" s="20">
        <v>387405.83333333302</v>
      </c>
      <c r="D88" s="22">
        <v>517800.45444</v>
      </c>
      <c r="E88" s="3">
        <v>440229.95964000002</v>
      </c>
      <c r="F88" s="3">
        <v>523108.51740999997</v>
      </c>
      <c r="G88" s="20"/>
      <c r="H88" s="3">
        <v>585974.36906000006</v>
      </c>
      <c r="I88" s="3">
        <v>499759.27983999997</v>
      </c>
      <c r="J88" s="3">
        <v>387555.13069999998</v>
      </c>
      <c r="K88" s="20">
        <v>351186.29166666599</v>
      </c>
      <c r="L88" s="20">
        <v>254855.83333333299</v>
      </c>
      <c r="M88" s="20">
        <v>390946.08333333302</v>
      </c>
      <c r="N88" s="20">
        <v>192568.875</v>
      </c>
    </row>
    <row r="89" spans="2:14" x14ac:dyDescent="0.2">
      <c r="B89" s="2">
        <v>39114</v>
      </c>
      <c r="C89" s="20">
        <v>389122.5</v>
      </c>
      <c r="D89" s="22">
        <v>519697.21132</v>
      </c>
      <c r="E89" s="3">
        <v>440717.40749000001</v>
      </c>
      <c r="F89" s="3">
        <v>524824.33363000001</v>
      </c>
      <c r="G89" s="20"/>
      <c r="H89" s="3">
        <v>578976.37323000003</v>
      </c>
      <c r="I89" s="3">
        <v>504359.32478999998</v>
      </c>
      <c r="J89" s="3">
        <v>389992.36971</v>
      </c>
      <c r="K89" s="20">
        <v>355096.25</v>
      </c>
      <c r="L89" s="20">
        <v>256189.16666666599</v>
      </c>
      <c r="M89" s="20">
        <v>391183.5</v>
      </c>
      <c r="N89" s="20">
        <v>192735.54166666599</v>
      </c>
    </row>
    <row r="90" spans="2:14" x14ac:dyDescent="0.2">
      <c r="B90" s="2">
        <v>39142</v>
      </c>
      <c r="C90" s="20">
        <v>393335</v>
      </c>
      <c r="D90" s="22">
        <v>521159.55475000001</v>
      </c>
      <c r="E90" s="3">
        <v>443101.02727999998</v>
      </c>
      <c r="F90" s="3">
        <v>524824.33363000001</v>
      </c>
      <c r="G90" s="20"/>
      <c r="H90" s="3">
        <v>574173.35502000002</v>
      </c>
      <c r="I90" s="3">
        <v>504846.77263999998</v>
      </c>
      <c r="J90" s="3">
        <v>391254.85957999999</v>
      </c>
      <c r="K90" s="20">
        <v>358012.91666666599</v>
      </c>
      <c r="L90" s="20">
        <v>257147.5</v>
      </c>
      <c r="M90" s="20">
        <v>390558</v>
      </c>
      <c r="N90" s="20">
        <v>192568.875</v>
      </c>
    </row>
    <row r="91" spans="2:14" x14ac:dyDescent="0.2">
      <c r="B91" s="2">
        <v>39173</v>
      </c>
      <c r="C91" s="20">
        <v>393835</v>
      </c>
      <c r="D91" s="22">
        <v>520739.13101999997</v>
      </c>
      <c r="E91" s="3">
        <v>443451.89224999998</v>
      </c>
      <c r="F91" s="3">
        <v>524223.31047999999</v>
      </c>
      <c r="G91" s="20"/>
      <c r="H91" s="3">
        <v>569264.75560000003</v>
      </c>
      <c r="I91" s="3">
        <v>506552.83993999998</v>
      </c>
      <c r="J91" s="3">
        <v>391644.81779</v>
      </c>
      <c r="K91" s="20">
        <v>360827.08333333302</v>
      </c>
      <c r="L91" s="20">
        <v>258468.33333333299</v>
      </c>
      <c r="M91" s="20">
        <v>389774.66666666599</v>
      </c>
      <c r="N91" s="20">
        <v>192193.875</v>
      </c>
    </row>
    <row r="92" spans="2:14" x14ac:dyDescent="0.2">
      <c r="B92" s="2">
        <v>39203</v>
      </c>
      <c r="C92" s="20">
        <v>397372.5</v>
      </c>
      <c r="D92" s="22">
        <v>520641.64149000001</v>
      </c>
      <c r="E92" s="3">
        <v>444670.51169999997</v>
      </c>
      <c r="F92" s="3">
        <v>525402.93425000005</v>
      </c>
      <c r="G92" s="20"/>
      <c r="H92" s="3">
        <v>562089.52376000001</v>
      </c>
      <c r="I92" s="3">
        <v>506026.39630000002</v>
      </c>
      <c r="J92" s="3">
        <v>391635.06887000002</v>
      </c>
      <c r="K92" s="20">
        <v>363410.41666666599</v>
      </c>
      <c r="L92" s="20">
        <v>260130.83333333299</v>
      </c>
      <c r="M92" s="20">
        <v>389283</v>
      </c>
      <c r="N92" s="20">
        <v>191735.54166666599</v>
      </c>
    </row>
    <row r="93" spans="2:14" x14ac:dyDescent="0.2">
      <c r="B93" s="2">
        <v>39234</v>
      </c>
      <c r="C93" s="20">
        <v>397622.5</v>
      </c>
      <c r="D93" s="22">
        <v>518119.09907</v>
      </c>
      <c r="E93" s="3">
        <v>446135.24167999998</v>
      </c>
      <c r="F93" s="3">
        <v>527357.74617000006</v>
      </c>
      <c r="G93" s="20"/>
      <c r="H93" s="3">
        <v>554300.10777999996</v>
      </c>
      <c r="I93" s="3">
        <v>505148.99024000001</v>
      </c>
      <c r="J93" s="3">
        <v>390491.75998999999</v>
      </c>
      <c r="K93" s="20">
        <v>366101.875</v>
      </c>
      <c r="L93" s="20">
        <v>260885</v>
      </c>
      <c r="M93" s="20">
        <v>388782.91666666599</v>
      </c>
      <c r="N93" s="20">
        <v>191327.29166666599</v>
      </c>
    </row>
    <row r="94" spans="2:14" x14ac:dyDescent="0.2">
      <c r="B94" s="2">
        <v>39264</v>
      </c>
      <c r="C94" s="20">
        <v>397830.41666666599</v>
      </c>
      <c r="D94" s="22">
        <v>523619.26519000001</v>
      </c>
      <c r="E94" s="3">
        <v>448388.95671</v>
      </c>
      <c r="F94" s="3">
        <v>528966.32394000003</v>
      </c>
      <c r="G94" s="20"/>
      <c r="H94" s="3">
        <v>551303.08371000004</v>
      </c>
      <c r="I94" s="3">
        <v>508171.16662999999</v>
      </c>
      <c r="J94" s="3">
        <v>390106.67618000001</v>
      </c>
      <c r="K94" s="20">
        <v>368180.04166666599</v>
      </c>
      <c r="L94" s="20">
        <v>262135</v>
      </c>
      <c r="M94" s="20">
        <v>388949.16666666599</v>
      </c>
      <c r="N94" s="20">
        <v>190827.29166666599</v>
      </c>
    </row>
    <row r="95" spans="2:14" x14ac:dyDescent="0.2">
      <c r="B95" s="2">
        <v>39295</v>
      </c>
      <c r="C95" s="20">
        <v>400997.08333333302</v>
      </c>
      <c r="D95" s="22">
        <v>526056.50419999997</v>
      </c>
      <c r="E95" s="3">
        <v>451565.16664000001</v>
      </c>
      <c r="F95" s="3">
        <v>532369.53836000001</v>
      </c>
      <c r="G95" s="20"/>
      <c r="H95" s="3">
        <v>544903.13768000004</v>
      </c>
      <c r="I95" s="3">
        <v>508419.76500999997</v>
      </c>
      <c r="J95" s="3">
        <v>389131.7806</v>
      </c>
      <c r="K95" s="20">
        <v>369813.375</v>
      </c>
      <c r="L95" s="20">
        <v>262137.5</v>
      </c>
      <c r="M95" s="20">
        <v>389357.5</v>
      </c>
      <c r="N95" s="20">
        <v>190160.625</v>
      </c>
    </row>
    <row r="96" spans="2:14" x14ac:dyDescent="0.2">
      <c r="B96" s="2">
        <v>39326</v>
      </c>
      <c r="C96" s="20">
        <v>405437.91666666599</v>
      </c>
      <c r="D96" s="22">
        <v>525886.28743000003</v>
      </c>
      <c r="E96" s="3">
        <v>449039.21204999997</v>
      </c>
      <c r="F96" s="3">
        <v>533242.0699</v>
      </c>
      <c r="G96" s="20"/>
      <c r="H96" s="3">
        <v>539151.25347999996</v>
      </c>
      <c r="I96" s="3">
        <v>506372.48421000002</v>
      </c>
      <c r="J96" s="3">
        <v>387669.43716999999</v>
      </c>
      <c r="K96" s="20">
        <v>370980.58333333302</v>
      </c>
      <c r="L96" s="20">
        <v>262162.5</v>
      </c>
      <c r="M96" s="20">
        <v>387699.16666666599</v>
      </c>
      <c r="N96" s="20">
        <v>189269.79166666599</v>
      </c>
    </row>
    <row r="97" spans="2:14" x14ac:dyDescent="0.2">
      <c r="B97" s="2">
        <v>39356</v>
      </c>
      <c r="C97" s="20">
        <v>408975.41666666599</v>
      </c>
      <c r="D97" s="22">
        <v>521331.57511999999</v>
      </c>
      <c r="E97" s="3">
        <v>449526.65990000003</v>
      </c>
      <c r="F97" s="3">
        <v>530322.25756000006</v>
      </c>
      <c r="G97" s="20"/>
      <c r="H97" s="3">
        <v>536249.72042000003</v>
      </c>
      <c r="I97" s="3">
        <v>506101.51196999999</v>
      </c>
      <c r="J97" s="3">
        <v>385719.64588999999</v>
      </c>
      <c r="K97" s="20">
        <v>371982.66666666599</v>
      </c>
      <c r="L97" s="20">
        <v>261787.5</v>
      </c>
      <c r="M97" s="20">
        <v>386440.83333333302</v>
      </c>
      <c r="N97" s="20">
        <v>188019.79166666599</v>
      </c>
    </row>
    <row r="98" spans="2:14" x14ac:dyDescent="0.2">
      <c r="B98" s="2">
        <v>39387</v>
      </c>
      <c r="C98" s="20">
        <v>413527.91666666599</v>
      </c>
      <c r="D98" s="22">
        <v>520351.80502000003</v>
      </c>
      <c r="E98" s="3">
        <v>449940.99046</v>
      </c>
      <c r="F98" s="3">
        <v>527592.54974000005</v>
      </c>
      <c r="G98" s="20"/>
      <c r="H98" s="3">
        <v>534385.52501999994</v>
      </c>
      <c r="I98" s="3">
        <v>504548.99073000002</v>
      </c>
      <c r="J98" s="3">
        <v>383759.91078999999</v>
      </c>
      <c r="K98" s="20">
        <v>372149.33333333302</v>
      </c>
      <c r="L98" s="20">
        <v>261118.75</v>
      </c>
      <c r="M98" s="20">
        <v>384639.58333333302</v>
      </c>
      <c r="N98" s="20">
        <v>186885.41666666599</v>
      </c>
    </row>
    <row r="99" spans="2:14" x14ac:dyDescent="0.2">
      <c r="B99" s="2">
        <v>39417</v>
      </c>
      <c r="C99" s="20">
        <v>414786.25</v>
      </c>
      <c r="D99" s="22">
        <v>525421.26220999996</v>
      </c>
      <c r="E99" s="3">
        <v>451013.37568</v>
      </c>
      <c r="F99" s="3">
        <v>526276.44065</v>
      </c>
      <c r="G99" s="20"/>
      <c r="H99" s="3">
        <v>530373.04954000004</v>
      </c>
      <c r="I99" s="3">
        <v>503870.46337999997</v>
      </c>
      <c r="J99" s="3">
        <v>382200.07772</v>
      </c>
      <c r="K99" s="20">
        <v>372291.58333333302</v>
      </c>
      <c r="L99" s="20">
        <v>261531.25</v>
      </c>
      <c r="M99" s="20">
        <v>383031.875</v>
      </c>
      <c r="N99" s="20">
        <v>185534.31666666601</v>
      </c>
    </row>
    <row r="100" spans="2:14" x14ac:dyDescent="0.2">
      <c r="B100" s="2">
        <v>39448</v>
      </c>
      <c r="C100" s="20">
        <v>411869.58333333302</v>
      </c>
      <c r="D100" s="22">
        <v>504153.23113999999</v>
      </c>
      <c r="E100" s="3">
        <v>432131.29249999998</v>
      </c>
      <c r="F100" s="3">
        <v>499129.29001</v>
      </c>
      <c r="G100" s="20"/>
      <c r="H100" s="3">
        <v>501093.03401</v>
      </c>
      <c r="I100" s="3">
        <v>481321.18566000002</v>
      </c>
      <c r="J100" s="3">
        <v>363004.3542</v>
      </c>
      <c r="K100" s="20">
        <v>372458.25</v>
      </c>
      <c r="L100" s="20">
        <v>260847.91666666599</v>
      </c>
      <c r="M100" s="20">
        <v>379948.54166666599</v>
      </c>
      <c r="N100" s="20">
        <v>183992.65</v>
      </c>
    </row>
    <row r="101" spans="2:14" x14ac:dyDescent="0.2">
      <c r="B101" s="2">
        <v>39479</v>
      </c>
      <c r="C101" s="20">
        <v>412702.91666666599</v>
      </c>
      <c r="D101" s="22">
        <v>504196.24580999999</v>
      </c>
      <c r="E101" s="3">
        <v>431198.22013999999</v>
      </c>
      <c r="F101" s="3">
        <v>495630.26893999998</v>
      </c>
      <c r="G101" s="20"/>
      <c r="H101" s="3">
        <v>495074.71778000001</v>
      </c>
      <c r="I101" s="3">
        <v>477851.55637000001</v>
      </c>
      <c r="J101" s="3">
        <v>359831.90847000002</v>
      </c>
      <c r="K101" s="20">
        <v>372260.33333333302</v>
      </c>
      <c r="L101" s="20">
        <v>260159.375</v>
      </c>
      <c r="M101" s="20">
        <v>376615.20833333302</v>
      </c>
      <c r="N101" s="20">
        <v>182305.15</v>
      </c>
    </row>
    <row r="102" spans="2:14" x14ac:dyDescent="0.2">
      <c r="B102" s="2">
        <v>39508</v>
      </c>
      <c r="C102" s="20">
        <v>410036.25</v>
      </c>
      <c r="D102" s="22">
        <v>503263.17345</v>
      </c>
      <c r="E102" s="3">
        <v>428450.32234000001</v>
      </c>
      <c r="F102" s="3">
        <v>490031.83523999999</v>
      </c>
      <c r="G102" s="20"/>
      <c r="H102" s="3">
        <v>484547.32965999999</v>
      </c>
      <c r="I102" s="3">
        <v>474585.80333999998</v>
      </c>
      <c r="J102" s="3">
        <v>357317.04535999999</v>
      </c>
      <c r="K102" s="20">
        <v>371593.66666666599</v>
      </c>
      <c r="L102" s="20">
        <v>259951.04166666599</v>
      </c>
      <c r="M102" s="20">
        <v>372311.83333333302</v>
      </c>
      <c r="N102" s="20">
        <v>180805.15</v>
      </c>
    </row>
    <row r="103" spans="2:14" x14ac:dyDescent="0.2">
      <c r="B103" s="2">
        <v>39539</v>
      </c>
      <c r="C103" s="20">
        <v>410369.58333333302</v>
      </c>
      <c r="D103" s="22">
        <v>505315.93255000003</v>
      </c>
      <c r="E103" s="3">
        <v>427470.68971000001</v>
      </c>
      <c r="F103" s="3">
        <v>484075.56835000002</v>
      </c>
      <c r="G103" s="20"/>
      <c r="H103" s="3">
        <v>476139.36868999997</v>
      </c>
      <c r="I103" s="3">
        <v>473222.11814999999</v>
      </c>
      <c r="J103" s="3">
        <v>354686.01486</v>
      </c>
      <c r="K103" s="20">
        <v>370779.08333333302</v>
      </c>
      <c r="L103" s="20">
        <v>259056.45833333299</v>
      </c>
      <c r="M103" s="20">
        <v>367770.16666666599</v>
      </c>
      <c r="N103" s="20">
        <v>179388.48333333299</v>
      </c>
    </row>
    <row r="104" spans="2:14" x14ac:dyDescent="0.2">
      <c r="B104" s="2">
        <v>39569</v>
      </c>
      <c r="C104" s="20">
        <v>409227.91666666599</v>
      </c>
      <c r="D104" s="22">
        <v>503076.55907000002</v>
      </c>
      <c r="E104" s="3">
        <v>427097.46083</v>
      </c>
      <c r="F104" s="3">
        <v>477823.98408000002</v>
      </c>
      <c r="G104" s="20"/>
      <c r="H104" s="3">
        <v>467741.71812999999</v>
      </c>
      <c r="I104" s="3">
        <v>471397.96191000001</v>
      </c>
      <c r="J104" s="3">
        <v>351429.59250999999</v>
      </c>
      <c r="K104" s="20">
        <v>369445.75</v>
      </c>
      <c r="L104" s="20">
        <v>257393.95833333299</v>
      </c>
      <c r="M104" s="20">
        <v>363270.16666666599</v>
      </c>
      <c r="N104" s="20">
        <v>177975.73333333299</v>
      </c>
    </row>
    <row r="105" spans="2:14" x14ac:dyDescent="0.2">
      <c r="B105" s="2">
        <v>39600</v>
      </c>
      <c r="C105" s="20">
        <v>410886.25</v>
      </c>
      <c r="D105" s="22">
        <v>503955.51315999997</v>
      </c>
      <c r="E105" s="3">
        <v>427671.49342999997</v>
      </c>
      <c r="F105" s="3">
        <v>469892.86959000002</v>
      </c>
      <c r="G105" s="20"/>
      <c r="H105" s="3">
        <v>460361.11632999999</v>
      </c>
      <c r="I105" s="3">
        <v>470720.55144000001</v>
      </c>
      <c r="J105" s="3">
        <v>347914.47594999999</v>
      </c>
      <c r="K105" s="20">
        <v>368212.625</v>
      </c>
      <c r="L105" s="20">
        <v>255810.625</v>
      </c>
      <c r="M105" s="20">
        <v>358270.25</v>
      </c>
      <c r="N105" s="20">
        <v>176538.23333333299</v>
      </c>
    </row>
    <row r="106" spans="2:14" x14ac:dyDescent="0.2">
      <c r="B106" s="2">
        <v>39630</v>
      </c>
      <c r="C106" s="20">
        <v>409836.66666666599</v>
      </c>
      <c r="D106" s="22">
        <v>501425.20766999997</v>
      </c>
      <c r="E106" s="3">
        <v>426281.21568999998</v>
      </c>
      <c r="F106" s="3">
        <v>461775.14072000002</v>
      </c>
      <c r="G106" s="20"/>
      <c r="H106" s="3">
        <v>451030.39351999998</v>
      </c>
      <c r="I106" s="3">
        <v>464608.92790000001</v>
      </c>
      <c r="J106" s="3">
        <v>345517.97313</v>
      </c>
      <c r="K106" s="20">
        <v>366356.33333333302</v>
      </c>
      <c r="L106" s="20">
        <v>253433.79166666599</v>
      </c>
      <c r="M106" s="20">
        <v>352687.33333333302</v>
      </c>
      <c r="N106" s="20">
        <v>175204.9</v>
      </c>
    </row>
    <row r="107" spans="2:14" x14ac:dyDescent="0.2">
      <c r="B107" s="2">
        <v>39661</v>
      </c>
      <c r="C107" s="20">
        <v>406878.54166666599</v>
      </c>
      <c r="D107" s="22">
        <v>503753.22305999999</v>
      </c>
      <c r="E107" s="3">
        <v>424331.09457999998</v>
      </c>
      <c r="F107" s="3">
        <v>452164.49622999999</v>
      </c>
      <c r="G107" s="20"/>
      <c r="H107" s="3">
        <v>441847.79586999997</v>
      </c>
      <c r="I107" s="3">
        <v>461996.32553999999</v>
      </c>
      <c r="J107" s="3">
        <v>341785.68403</v>
      </c>
      <c r="K107" s="20">
        <v>364495.70833333302</v>
      </c>
      <c r="L107" s="20">
        <v>251346.29166666599</v>
      </c>
      <c r="M107" s="20">
        <v>346724.83333333302</v>
      </c>
      <c r="N107" s="20">
        <v>173788.23333333299</v>
      </c>
    </row>
    <row r="108" spans="2:14" x14ac:dyDescent="0.2">
      <c r="B108" s="2">
        <v>39692</v>
      </c>
      <c r="C108" s="20">
        <v>405812.70833333302</v>
      </c>
      <c r="D108" s="22">
        <v>506378.88845999999</v>
      </c>
      <c r="E108" s="3">
        <v>423864.55851</v>
      </c>
      <c r="F108" s="3">
        <v>442465.20984000002</v>
      </c>
      <c r="G108" s="20"/>
      <c r="H108" s="3">
        <v>432050.53688000003</v>
      </c>
      <c r="I108" s="3">
        <v>457544.31109999999</v>
      </c>
      <c r="J108" s="3">
        <v>337586.85875000001</v>
      </c>
      <c r="K108" s="20">
        <v>362495.16666666599</v>
      </c>
      <c r="L108" s="20">
        <v>249262.95833333299</v>
      </c>
      <c r="M108" s="20">
        <v>340058.16666666599</v>
      </c>
      <c r="N108" s="20">
        <v>172496.56666666601</v>
      </c>
    </row>
    <row r="109" spans="2:14" x14ac:dyDescent="0.2">
      <c r="B109" s="2">
        <v>39722</v>
      </c>
      <c r="C109" s="20">
        <v>402483.54166666599</v>
      </c>
      <c r="D109" s="22">
        <v>512023.97581999999</v>
      </c>
      <c r="E109" s="3">
        <v>424331.09457999998</v>
      </c>
      <c r="F109" s="3">
        <v>435933.70387999999</v>
      </c>
      <c r="G109" s="20"/>
      <c r="H109" s="3">
        <v>420153.86525999999</v>
      </c>
      <c r="I109" s="3">
        <v>453091.64354000002</v>
      </c>
      <c r="J109" s="3">
        <v>334321.10571999999</v>
      </c>
      <c r="K109" s="20">
        <v>360161.83333333302</v>
      </c>
      <c r="L109" s="20">
        <v>247846.29166666599</v>
      </c>
      <c r="M109" s="20">
        <v>333399.83333333302</v>
      </c>
      <c r="N109" s="20">
        <v>171079.9</v>
      </c>
    </row>
    <row r="110" spans="2:14" x14ac:dyDescent="0.2">
      <c r="B110" s="2">
        <v>39753</v>
      </c>
      <c r="C110" s="20">
        <v>397296.04166666599</v>
      </c>
      <c r="D110" s="22">
        <v>512028.64111000003</v>
      </c>
      <c r="E110" s="3">
        <v>422091.72110000002</v>
      </c>
      <c r="F110" s="3">
        <v>427349.43883</v>
      </c>
      <c r="G110" s="20"/>
      <c r="H110" s="3">
        <v>410335.33223</v>
      </c>
      <c r="I110" s="3">
        <v>447026.67365999997</v>
      </c>
      <c r="J110" s="3">
        <v>329198.72553</v>
      </c>
      <c r="K110" s="20">
        <v>357245.16666666599</v>
      </c>
      <c r="L110" s="20">
        <v>245765.04166666599</v>
      </c>
      <c r="M110" s="20">
        <v>325779.16666666599</v>
      </c>
      <c r="N110" s="20">
        <v>169112.05083333299</v>
      </c>
    </row>
    <row r="111" spans="2:14" x14ac:dyDescent="0.2">
      <c r="B111" s="2">
        <v>39783</v>
      </c>
      <c r="C111" s="20">
        <v>398337.70833333302</v>
      </c>
      <c r="D111" s="22">
        <v>508016.43031999998</v>
      </c>
      <c r="E111" s="3">
        <v>418266.12481000001</v>
      </c>
      <c r="F111" s="3">
        <v>418671.86658999999</v>
      </c>
      <c r="G111" s="20"/>
      <c r="H111" s="3">
        <v>403057.36841</v>
      </c>
      <c r="I111" s="3">
        <v>440158.18858000002</v>
      </c>
      <c r="J111" s="3">
        <v>323973.52069999999</v>
      </c>
      <c r="K111" s="20">
        <v>354852.91666666599</v>
      </c>
      <c r="L111" s="20">
        <v>242852.54166666599</v>
      </c>
      <c r="M111" s="20">
        <v>319112.5</v>
      </c>
      <c r="N111" s="20">
        <v>166963.150833333</v>
      </c>
    </row>
    <row r="112" spans="2:14" x14ac:dyDescent="0.2">
      <c r="B112" s="2">
        <v>39814</v>
      </c>
      <c r="C112" s="20">
        <v>390837.70833333302</v>
      </c>
      <c r="D112" s="22">
        <v>513511.80012999999</v>
      </c>
      <c r="E112" s="3">
        <v>418450.32189000002</v>
      </c>
      <c r="F112" s="3">
        <v>414520.43517999997</v>
      </c>
      <c r="G112" s="20"/>
      <c r="H112" s="3">
        <v>399869.929</v>
      </c>
      <c r="I112" s="3">
        <v>438688.22132000001</v>
      </c>
      <c r="J112" s="3">
        <v>322688.12864000001</v>
      </c>
      <c r="K112" s="20">
        <v>351769.58333333302</v>
      </c>
      <c r="L112" s="20">
        <v>241190.04166666599</v>
      </c>
      <c r="M112" s="20">
        <v>312404.16666666599</v>
      </c>
      <c r="N112" s="20">
        <v>164721.48416666599</v>
      </c>
    </row>
    <row r="113" spans="2:14" x14ac:dyDescent="0.2">
      <c r="B113" s="2">
        <v>39845</v>
      </c>
      <c r="C113" s="20">
        <v>386712.70833333302</v>
      </c>
      <c r="D113" s="22">
        <v>507343.87557999999</v>
      </c>
      <c r="E113" s="3">
        <v>414631.37793000002</v>
      </c>
      <c r="F113" s="3">
        <v>405515.27107999998</v>
      </c>
      <c r="G113" s="20"/>
      <c r="H113" s="3">
        <v>393457.87491000001</v>
      </c>
      <c r="I113" s="3">
        <v>431616.10288999998</v>
      </c>
      <c r="J113" s="3">
        <v>316936.13902</v>
      </c>
      <c r="K113" s="20">
        <v>347796.66666666599</v>
      </c>
      <c r="L113" s="20">
        <v>239170.25</v>
      </c>
      <c r="M113" s="20">
        <v>305495.83333333302</v>
      </c>
      <c r="N113" s="20">
        <v>162444.50583333301</v>
      </c>
    </row>
    <row r="114" spans="2:14" x14ac:dyDescent="0.2">
      <c r="B114" s="2">
        <v>39873</v>
      </c>
      <c r="C114" s="20">
        <v>384129.375</v>
      </c>
      <c r="D114" s="22">
        <v>507146.89354000002</v>
      </c>
      <c r="E114" s="3">
        <v>414621.94837</v>
      </c>
      <c r="F114" s="3">
        <v>399386.10172999999</v>
      </c>
      <c r="G114" s="20"/>
      <c r="H114" s="3">
        <v>389034.21765000001</v>
      </c>
      <c r="I114" s="3">
        <v>425958.40814000001</v>
      </c>
      <c r="J114" s="3">
        <v>310791.45819999999</v>
      </c>
      <c r="K114" s="20">
        <v>343684.16666666599</v>
      </c>
      <c r="L114" s="20">
        <v>236253.58333333299</v>
      </c>
      <c r="M114" s="20">
        <v>300070.83333333302</v>
      </c>
      <c r="N114" s="20">
        <v>159944.50583333301</v>
      </c>
    </row>
    <row r="115" spans="2:14" x14ac:dyDescent="0.2">
      <c r="B115" s="2">
        <v>39904</v>
      </c>
      <c r="C115" s="20">
        <v>382129.375</v>
      </c>
      <c r="D115" s="22">
        <v>502667.88513000001</v>
      </c>
      <c r="E115" s="3">
        <v>412259.86080999998</v>
      </c>
      <c r="F115" s="3">
        <v>394435.61881999997</v>
      </c>
      <c r="G115" s="20"/>
      <c r="H115" s="3">
        <v>386991.36551999999</v>
      </c>
      <c r="I115" s="3">
        <v>418378.51160000003</v>
      </c>
      <c r="J115" s="3">
        <v>305058.09178000002</v>
      </c>
      <c r="K115" s="20">
        <v>339686.25</v>
      </c>
      <c r="L115" s="20">
        <v>233323.16666666599</v>
      </c>
      <c r="M115" s="20">
        <v>295481.25</v>
      </c>
      <c r="N115" s="20">
        <v>157693.67249999999</v>
      </c>
    </row>
    <row r="116" spans="2:14" x14ac:dyDescent="0.2">
      <c r="B116" s="2">
        <v>39934</v>
      </c>
      <c r="C116" s="20">
        <v>379421.04166666599</v>
      </c>
      <c r="D116" s="22">
        <v>503657.98171000002</v>
      </c>
      <c r="E116" s="3">
        <v>410373.96263999998</v>
      </c>
      <c r="F116" s="3">
        <v>391795.36131000001</v>
      </c>
      <c r="G116" s="20"/>
      <c r="H116" s="3">
        <v>386237.00628999999</v>
      </c>
      <c r="I116" s="3">
        <v>412249.34224999999</v>
      </c>
      <c r="J116" s="3">
        <v>299871.87163000001</v>
      </c>
      <c r="K116" s="20">
        <v>335936.25</v>
      </c>
      <c r="L116" s="20">
        <v>230885.66666666599</v>
      </c>
      <c r="M116" s="20">
        <v>292481.25</v>
      </c>
      <c r="N116" s="20">
        <v>155814.75583333301</v>
      </c>
    </row>
    <row r="117" spans="2:14" x14ac:dyDescent="0.2">
      <c r="B117" s="2">
        <v>39965</v>
      </c>
      <c r="C117" s="20">
        <v>378283.54166666599</v>
      </c>
      <c r="D117" s="22">
        <v>503663.16800000001</v>
      </c>
      <c r="E117" s="3">
        <v>407245.58276000002</v>
      </c>
      <c r="F117" s="3">
        <v>390380.93761999998</v>
      </c>
      <c r="G117" s="20"/>
      <c r="H117" s="3">
        <v>385492.07640999998</v>
      </c>
      <c r="I117" s="3">
        <v>406218.71116000001</v>
      </c>
      <c r="J117" s="3">
        <v>295487.15820000001</v>
      </c>
      <c r="K117" s="20">
        <v>331986.25</v>
      </c>
      <c r="L117" s="20">
        <v>228763.41666666599</v>
      </c>
      <c r="M117" s="20">
        <v>290481.25</v>
      </c>
      <c r="N117" s="20">
        <v>153918.92249999999</v>
      </c>
    </row>
    <row r="118" spans="2:14" x14ac:dyDescent="0.2">
      <c r="B118" s="2">
        <v>39995</v>
      </c>
      <c r="C118" s="20">
        <v>382458.54166666599</v>
      </c>
      <c r="D118" s="22">
        <v>502814.51379</v>
      </c>
      <c r="E118" s="3">
        <v>405503.26918</v>
      </c>
      <c r="F118" s="3">
        <v>391041.00196999998</v>
      </c>
      <c r="G118" s="20"/>
      <c r="H118" s="3">
        <v>385020.60191999999</v>
      </c>
      <c r="I118" s="3">
        <v>403437.01117000001</v>
      </c>
      <c r="J118" s="3">
        <v>288479.53749000002</v>
      </c>
      <c r="K118" s="20">
        <v>328160.20833333302</v>
      </c>
      <c r="L118" s="20">
        <v>226763.16666666599</v>
      </c>
      <c r="M118" s="20">
        <v>289147.91666666599</v>
      </c>
      <c r="N118" s="20">
        <v>152335.589166666</v>
      </c>
    </row>
    <row r="119" spans="2:14" x14ac:dyDescent="0.2">
      <c r="B119" s="2">
        <v>40026</v>
      </c>
      <c r="C119" s="20">
        <v>381041.66666666599</v>
      </c>
      <c r="D119" s="22">
        <v>501404.80476999999</v>
      </c>
      <c r="E119" s="3">
        <v>404418.87773000001</v>
      </c>
      <c r="F119" s="3">
        <v>391889.65619000001</v>
      </c>
      <c r="G119" s="20"/>
      <c r="H119" s="3">
        <v>384635.17147</v>
      </c>
      <c r="I119" s="3">
        <v>398533.67576000001</v>
      </c>
      <c r="J119" s="3">
        <v>284236.26643000002</v>
      </c>
      <c r="K119" s="20">
        <v>324637.5</v>
      </c>
      <c r="L119" s="20">
        <v>225100.66666666599</v>
      </c>
      <c r="M119" s="20">
        <v>287827.08333333302</v>
      </c>
      <c r="N119" s="20">
        <v>151061.74916666601</v>
      </c>
    </row>
    <row r="120" spans="2:14" x14ac:dyDescent="0.2">
      <c r="B120" s="2">
        <v>40057</v>
      </c>
      <c r="C120" s="20">
        <v>382291.66666666599</v>
      </c>
      <c r="D120" s="22">
        <v>499929.08947000001</v>
      </c>
      <c r="E120" s="3">
        <v>403150.18210999999</v>
      </c>
      <c r="F120" s="3">
        <v>394564.09568000003</v>
      </c>
      <c r="G120" s="20"/>
      <c r="H120" s="3">
        <v>386583.06858000002</v>
      </c>
      <c r="I120" s="3">
        <v>396809.35184000002</v>
      </c>
      <c r="J120" s="3">
        <v>279992.99537000002</v>
      </c>
      <c r="K120" s="20">
        <v>322595.83333333302</v>
      </c>
      <c r="L120" s="20">
        <v>223434</v>
      </c>
      <c r="M120" s="20">
        <v>288660</v>
      </c>
      <c r="N120" s="20">
        <v>149895.08249999999</v>
      </c>
    </row>
    <row r="121" spans="2:14" x14ac:dyDescent="0.2">
      <c r="B121" s="2">
        <v>40087</v>
      </c>
      <c r="C121" s="20">
        <v>380333.33333333302</v>
      </c>
      <c r="D121" s="22">
        <v>496157.29288999998</v>
      </c>
      <c r="E121" s="3">
        <v>402770.64504999999</v>
      </c>
      <c r="F121" s="3">
        <v>394799.83292000002</v>
      </c>
      <c r="G121" s="20"/>
      <c r="H121" s="3">
        <v>389647.6532</v>
      </c>
      <c r="I121" s="3">
        <v>394397.14649999997</v>
      </c>
      <c r="J121" s="3">
        <v>274995.36497</v>
      </c>
      <c r="K121" s="20">
        <v>319866.66666666599</v>
      </c>
      <c r="L121" s="20">
        <v>221225.66666666599</v>
      </c>
      <c r="M121" s="20">
        <v>288660</v>
      </c>
      <c r="N121" s="20">
        <v>149228.41583333301</v>
      </c>
    </row>
    <row r="122" spans="2:14" x14ac:dyDescent="0.2">
      <c r="B122" s="2">
        <v>40118</v>
      </c>
      <c r="C122" s="20">
        <v>383666.66666666599</v>
      </c>
      <c r="D122" s="22">
        <v>495214.34380999999</v>
      </c>
      <c r="E122" s="3">
        <v>402012.04255999997</v>
      </c>
      <c r="F122" s="3">
        <v>397157.20581000001</v>
      </c>
      <c r="G122" s="20"/>
      <c r="H122" s="3">
        <v>389585.41856000002</v>
      </c>
      <c r="I122" s="3">
        <v>393925.67200999998</v>
      </c>
      <c r="J122" s="3">
        <v>270752.09391</v>
      </c>
      <c r="K122" s="20">
        <v>317366.45833333302</v>
      </c>
      <c r="L122" s="20">
        <v>219975.66666666599</v>
      </c>
      <c r="M122" s="20">
        <v>289900.41666666599</v>
      </c>
      <c r="N122" s="20">
        <v>148852.514999999</v>
      </c>
    </row>
    <row r="123" spans="2:14" x14ac:dyDescent="0.2">
      <c r="B123" s="2">
        <v>40148</v>
      </c>
      <c r="C123" s="20">
        <v>385125</v>
      </c>
      <c r="D123" s="22">
        <v>504219.50790999999</v>
      </c>
      <c r="E123" s="3">
        <v>403709.35097999999</v>
      </c>
      <c r="F123" s="3">
        <v>399986.05317999999</v>
      </c>
      <c r="G123" s="20"/>
      <c r="H123" s="3">
        <v>390999.84224000003</v>
      </c>
      <c r="I123" s="3">
        <v>393323.26896000002</v>
      </c>
      <c r="J123" s="3">
        <v>264622.92456000001</v>
      </c>
      <c r="K123" s="20">
        <v>315695.625</v>
      </c>
      <c r="L123" s="20">
        <v>218304.83333333299</v>
      </c>
      <c r="M123" s="20">
        <v>289900.41666666599</v>
      </c>
      <c r="N123" s="20">
        <v>148539.181666666</v>
      </c>
    </row>
    <row r="124" spans="2:14" x14ac:dyDescent="0.2">
      <c r="B124" s="2">
        <v>40179</v>
      </c>
      <c r="C124" s="20">
        <v>394550.20833333302</v>
      </c>
      <c r="D124" s="22">
        <v>492917.61319</v>
      </c>
      <c r="E124" s="3">
        <v>391994.75186999998</v>
      </c>
      <c r="F124" s="3">
        <v>393420.21821999998</v>
      </c>
      <c r="G124" s="20"/>
      <c r="H124" s="3">
        <v>383662.49546000001</v>
      </c>
      <c r="I124" s="3">
        <v>383712.20285</v>
      </c>
      <c r="J124" s="3">
        <v>253069.84750999999</v>
      </c>
      <c r="K124" s="20">
        <v>313545.625</v>
      </c>
      <c r="L124" s="20">
        <v>215800.66666666599</v>
      </c>
      <c r="M124" s="20">
        <v>290961</v>
      </c>
      <c r="N124" s="20">
        <v>148614.181666666</v>
      </c>
    </row>
    <row r="125" spans="2:14" x14ac:dyDescent="0.2">
      <c r="B125" s="2">
        <v>40210</v>
      </c>
      <c r="C125" s="20">
        <v>398425.20833333302</v>
      </c>
      <c r="D125" s="22">
        <v>495719.97229000001</v>
      </c>
      <c r="E125" s="3">
        <v>391788.02045000001</v>
      </c>
      <c r="F125" s="3">
        <v>396773.86119999998</v>
      </c>
      <c r="G125" s="20"/>
      <c r="H125" s="3">
        <v>386235.15302999999</v>
      </c>
      <c r="I125" s="3">
        <v>383712.20285</v>
      </c>
      <c r="J125" s="3">
        <v>248751.45791999999</v>
      </c>
      <c r="K125" s="20">
        <v>312466.45833333302</v>
      </c>
      <c r="L125" s="20">
        <v>214009</v>
      </c>
      <c r="M125" s="20">
        <v>292364.75</v>
      </c>
      <c r="N125" s="20">
        <v>148620.32666666599</v>
      </c>
    </row>
    <row r="126" spans="2:14" x14ac:dyDescent="0.2">
      <c r="B126" s="2">
        <v>40238</v>
      </c>
      <c r="C126" s="20">
        <v>395341.875</v>
      </c>
      <c r="D126" s="22">
        <v>497648.45487000002</v>
      </c>
      <c r="E126" s="3">
        <v>389500.19280000002</v>
      </c>
      <c r="F126" s="3">
        <v>399989.68313000002</v>
      </c>
      <c r="G126" s="20"/>
      <c r="H126" s="3">
        <v>390850.77640999999</v>
      </c>
      <c r="I126" s="3">
        <v>383600.56787999999</v>
      </c>
      <c r="J126" s="3">
        <v>244540.29315000001</v>
      </c>
      <c r="K126" s="20">
        <v>311828.95833333302</v>
      </c>
      <c r="L126" s="20">
        <v>212925.66666666599</v>
      </c>
      <c r="M126" s="20">
        <v>294031.41666666599</v>
      </c>
      <c r="N126" s="20">
        <v>148870.32666666599</v>
      </c>
    </row>
    <row r="127" spans="2:14" x14ac:dyDescent="0.2">
      <c r="B127" s="2">
        <v>40269</v>
      </c>
      <c r="C127" s="20">
        <v>396383.54166666599</v>
      </c>
      <c r="D127" s="22">
        <v>499945.47055000003</v>
      </c>
      <c r="E127" s="3">
        <v>389872.30933999998</v>
      </c>
      <c r="F127" s="3">
        <v>402975.80364</v>
      </c>
      <c r="G127" s="20"/>
      <c r="H127" s="3">
        <v>391585.82147000002</v>
      </c>
      <c r="I127" s="3">
        <v>384510.18609999999</v>
      </c>
      <c r="J127" s="3">
        <v>240773.18732999999</v>
      </c>
      <c r="K127" s="20">
        <v>311141.45833333302</v>
      </c>
      <c r="L127" s="20">
        <v>211679.83333333299</v>
      </c>
      <c r="M127" s="20">
        <v>295287.66666666599</v>
      </c>
      <c r="N127" s="20">
        <v>149350.8125</v>
      </c>
    </row>
    <row r="128" spans="2:14" x14ac:dyDescent="0.2">
      <c r="B128" s="2">
        <v>40299</v>
      </c>
      <c r="C128" s="20">
        <v>401571.04166666599</v>
      </c>
      <c r="D128" s="22">
        <v>504034.15849</v>
      </c>
      <c r="E128" s="3">
        <v>388953.50297999999</v>
      </c>
      <c r="F128" s="3">
        <v>405548.46120000002</v>
      </c>
      <c r="G128" s="20"/>
      <c r="H128" s="3">
        <v>393160.42574999999</v>
      </c>
      <c r="I128" s="3">
        <v>384510.18609999999</v>
      </c>
      <c r="J128" s="3">
        <v>238466.98352000001</v>
      </c>
      <c r="K128" s="20">
        <v>310308.125</v>
      </c>
      <c r="L128" s="20">
        <v>210909</v>
      </c>
      <c r="M128" s="20">
        <v>296121</v>
      </c>
      <c r="N128" s="20">
        <v>149534.14583333299</v>
      </c>
    </row>
    <row r="129" spans="2:14" x14ac:dyDescent="0.2">
      <c r="B129" s="2">
        <v>40330</v>
      </c>
      <c r="C129" s="20">
        <v>402300.20833333302</v>
      </c>
      <c r="D129" s="22">
        <v>510465.80257</v>
      </c>
      <c r="E129" s="3">
        <v>387024.00978000002</v>
      </c>
      <c r="F129" s="3">
        <v>408304.88006</v>
      </c>
      <c r="G129" s="20"/>
      <c r="H129" s="3">
        <v>394860.21740999998</v>
      </c>
      <c r="I129" s="3">
        <v>384529.94047999999</v>
      </c>
      <c r="J129" s="3">
        <v>234469.2574</v>
      </c>
      <c r="K129" s="20">
        <v>309633.125</v>
      </c>
      <c r="L129" s="20">
        <v>209697.91666666599</v>
      </c>
      <c r="M129" s="20">
        <v>296109.75</v>
      </c>
      <c r="N129" s="20">
        <v>149834.14583333299</v>
      </c>
    </row>
    <row r="130" spans="2:14" x14ac:dyDescent="0.2">
      <c r="B130" s="2">
        <v>40360</v>
      </c>
      <c r="C130" s="20">
        <v>404545.20833333302</v>
      </c>
      <c r="D130" s="22">
        <v>517264.96901</v>
      </c>
      <c r="E130" s="3">
        <v>389479.72915000003</v>
      </c>
      <c r="F130" s="3">
        <v>411970.91713999998</v>
      </c>
      <c r="G130" s="20"/>
      <c r="H130" s="3">
        <v>396807.1679</v>
      </c>
      <c r="I130" s="3">
        <v>383703.01481999998</v>
      </c>
      <c r="J130" s="3">
        <v>232187.63169000001</v>
      </c>
      <c r="K130" s="20">
        <v>310491.45833333302</v>
      </c>
      <c r="L130" s="20">
        <v>208908.33333333299</v>
      </c>
      <c r="M130" s="20">
        <v>297443.08333333302</v>
      </c>
      <c r="N130" s="20">
        <v>149417.47916666599</v>
      </c>
    </row>
    <row r="131" spans="2:14" x14ac:dyDescent="0.2">
      <c r="B131" s="2">
        <v>40391</v>
      </c>
      <c r="C131" s="20">
        <v>408795.20833333302</v>
      </c>
      <c r="D131" s="22">
        <v>517035.26747999998</v>
      </c>
      <c r="E131" s="3">
        <v>391404.62828</v>
      </c>
      <c r="F131" s="3">
        <v>414727.33600000001</v>
      </c>
      <c r="G131" s="20"/>
      <c r="H131" s="3">
        <v>400826.94536000001</v>
      </c>
      <c r="I131" s="3">
        <v>386000.03049999999</v>
      </c>
      <c r="J131" s="3">
        <v>228879.92905999999</v>
      </c>
      <c r="K131" s="20">
        <v>310241.04166666599</v>
      </c>
      <c r="L131" s="20">
        <v>207860.16666666599</v>
      </c>
      <c r="M131" s="20">
        <v>298484.75</v>
      </c>
      <c r="N131" s="20">
        <v>149107.98583333299</v>
      </c>
    </row>
    <row r="132" spans="2:14" x14ac:dyDescent="0.2">
      <c r="B132" s="2">
        <v>40422</v>
      </c>
      <c r="C132" s="20">
        <v>410461.875</v>
      </c>
      <c r="D132" s="22">
        <v>519629.33327</v>
      </c>
      <c r="E132" s="3">
        <v>391515.30313000001</v>
      </c>
      <c r="F132" s="3">
        <v>415980.35804000002</v>
      </c>
      <c r="G132" s="20"/>
      <c r="H132" s="3">
        <v>403115.46211999998</v>
      </c>
      <c r="I132" s="3">
        <v>384897.46295000002</v>
      </c>
      <c r="J132" s="3">
        <v>225664.10702</v>
      </c>
      <c r="K132" s="20">
        <v>308949.375</v>
      </c>
      <c r="L132" s="20">
        <v>207360.16666666599</v>
      </c>
      <c r="M132" s="20">
        <v>299068.5</v>
      </c>
      <c r="N132" s="20">
        <v>148691.31916666601</v>
      </c>
    </row>
    <row r="133" spans="2:14" x14ac:dyDescent="0.2">
      <c r="B133" s="2">
        <v>40452</v>
      </c>
      <c r="C133" s="20">
        <v>413874.375</v>
      </c>
      <c r="D133" s="22">
        <v>526979.78359000001</v>
      </c>
      <c r="E133" s="3">
        <v>393722.73518999998</v>
      </c>
      <c r="F133" s="3">
        <v>417588.26910999999</v>
      </c>
      <c r="G133" s="20"/>
      <c r="H133" s="3">
        <v>402656.05904999998</v>
      </c>
      <c r="I133" s="3">
        <v>385685.93657000002</v>
      </c>
      <c r="J133" s="3">
        <v>223091.44946</v>
      </c>
      <c r="K133" s="20">
        <v>308636.875</v>
      </c>
      <c r="L133" s="20">
        <v>206943.5</v>
      </c>
      <c r="M133" s="20">
        <v>299818.5</v>
      </c>
      <c r="N133" s="20">
        <v>148274.6525</v>
      </c>
    </row>
    <row r="134" spans="2:14" x14ac:dyDescent="0.2">
      <c r="B134" s="2">
        <v>40483</v>
      </c>
      <c r="C134" s="20">
        <v>411999.375</v>
      </c>
      <c r="D134" s="22">
        <v>532125.09872000001</v>
      </c>
      <c r="E134" s="3">
        <v>397356.15469</v>
      </c>
      <c r="F134" s="3">
        <v>420252.80726999999</v>
      </c>
      <c r="G134" s="20"/>
      <c r="H134" s="3">
        <v>406332.20293000003</v>
      </c>
      <c r="I134" s="3">
        <v>388437.76147000003</v>
      </c>
      <c r="J134" s="3">
        <v>219875.62742</v>
      </c>
      <c r="K134" s="20">
        <v>308720.41666666599</v>
      </c>
      <c r="L134" s="20">
        <v>206109.33333333299</v>
      </c>
      <c r="M134" s="20">
        <v>300986.41666666599</v>
      </c>
      <c r="N134" s="20">
        <v>147774.6525</v>
      </c>
    </row>
    <row r="135" spans="2:14" x14ac:dyDescent="0.2">
      <c r="B135" s="2">
        <v>40513</v>
      </c>
      <c r="C135" s="20">
        <v>410916.04166666599</v>
      </c>
      <c r="D135" s="22">
        <v>535340.92076000001</v>
      </c>
      <c r="E135" s="3">
        <v>398366.84152999998</v>
      </c>
      <c r="F135" s="3">
        <v>422963.28589</v>
      </c>
      <c r="G135" s="20"/>
      <c r="H135" s="3">
        <v>407827.05485000001</v>
      </c>
      <c r="I135" s="3">
        <v>390275.37397000002</v>
      </c>
      <c r="J135" s="3">
        <v>217119.20856</v>
      </c>
      <c r="K135" s="20">
        <v>307382.91666666599</v>
      </c>
      <c r="L135" s="20">
        <v>205455.5</v>
      </c>
      <c r="M135" s="20">
        <v>301819.75</v>
      </c>
      <c r="N135" s="20">
        <v>147379.11083333299</v>
      </c>
    </row>
    <row r="136" spans="2:14" x14ac:dyDescent="0.2">
      <c r="B136" s="2">
        <v>40544</v>
      </c>
      <c r="C136" s="20">
        <v>410365.83333333302</v>
      </c>
      <c r="D136" s="22">
        <v>516681.46263000002</v>
      </c>
      <c r="E136" s="3">
        <v>385590.10181000002</v>
      </c>
      <c r="F136" s="3">
        <v>407467.61706999998</v>
      </c>
      <c r="G136" s="20"/>
      <c r="H136" s="3">
        <v>392169.87277999998</v>
      </c>
      <c r="I136" s="3">
        <v>375338.93589999998</v>
      </c>
      <c r="J136" s="3">
        <v>206662.36611</v>
      </c>
      <c r="K136" s="20">
        <v>305867.16666666599</v>
      </c>
      <c r="L136" s="20">
        <v>203793</v>
      </c>
      <c r="M136" s="20">
        <v>301717.5</v>
      </c>
      <c r="N136" s="20">
        <v>146712.44416666601</v>
      </c>
    </row>
    <row r="137" spans="2:14" x14ac:dyDescent="0.2">
      <c r="B137" s="2">
        <v>40575</v>
      </c>
      <c r="C137" s="20">
        <v>410530.41666666599</v>
      </c>
      <c r="D137" s="22">
        <v>523018.16965</v>
      </c>
      <c r="E137" s="3">
        <v>385435.53723999998</v>
      </c>
      <c r="F137" s="3">
        <v>408792.45650999999</v>
      </c>
      <c r="G137" s="20"/>
      <c r="H137" s="3">
        <v>397027.61734</v>
      </c>
      <c r="I137" s="3">
        <v>374190.74174999999</v>
      </c>
      <c r="J137" s="3">
        <v>203747.71935</v>
      </c>
      <c r="K137" s="20">
        <v>303867.16666666599</v>
      </c>
      <c r="L137" s="20">
        <v>202459.66666666599</v>
      </c>
      <c r="M137" s="20">
        <v>300980.41666666599</v>
      </c>
      <c r="N137" s="20">
        <v>146170.7775</v>
      </c>
    </row>
    <row r="138" spans="2:14" x14ac:dyDescent="0.2">
      <c r="B138" s="2">
        <v>40603</v>
      </c>
      <c r="C138" s="20">
        <v>416572.08333333302</v>
      </c>
      <c r="D138" s="22">
        <v>527089.84279000002</v>
      </c>
      <c r="E138" s="3">
        <v>386318.7635</v>
      </c>
      <c r="F138" s="3">
        <v>409764.00546000001</v>
      </c>
      <c r="G138" s="20"/>
      <c r="H138" s="3">
        <v>397910.84360000002</v>
      </c>
      <c r="I138" s="3">
        <v>374253.89240000001</v>
      </c>
      <c r="J138" s="3">
        <v>200868.40161</v>
      </c>
      <c r="K138" s="20">
        <v>303242.16666666599</v>
      </c>
      <c r="L138" s="20">
        <v>200823.04166666599</v>
      </c>
      <c r="M138" s="20">
        <v>300955</v>
      </c>
      <c r="N138" s="20">
        <v>145504.11083333299</v>
      </c>
    </row>
    <row r="139" spans="2:14" x14ac:dyDescent="0.2">
      <c r="B139" s="2">
        <v>40634</v>
      </c>
      <c r="C139" s="20">
        <v>417030.41666666599</v>
      </c>
      <c r="D139" s="22">
        <v>531859.26476000005</v>
      </c>
      <c r="E139" s="3">
        <v>385958.40717000002</v>
      </c>
      <c r="F139" s="3">
        <v>411972.07114999997</v>
      </c>
      <c r="G139" s="20"/>
      <c r="H139" s="3">
        <v>401045.63458000001</v>
      </c>
      <c r="I139" s="3">
        <v>374616.01520999998</v>
      </c>
      <c r="J139" s="3">
        <v>197423.81907</v>
      </c>
      <c r="K139" s="20">
        <v>301575.5</v>
      </c>
      <c r="L139" s="20">
        <v>199296.20833333299</v>
      </c>
      <c r="M139" s="20">
        <v>301371.66666666599</v>
      </c>
      <c r="N139" s="20">
        <v>144774.45833333299</v>
      </c>
    </row>
    <row r="140" spans="2:14" x14ac:dyDescent="0.2">
      <c r="B140" s="2">
        <v>40664</v>
      </c>
      <c r="C140" s="20">
        <v>421655.41666666599</v>
      </c>
      <c r="D140" s="22">
        <v>538041.84886000003</v>
      </c>
      <c r="E140" s="3">
        <v>388828.89269000001</v>
      </c>
      <c r="F140" s="3">
        <v>413915.16895999998</v>
      </c>
      <c r="G140" s="20"/>
      <c r="H140" s="3">
        <v>404654.71798000002</v>
      </c>
      <c r="I140" s="3">
        <v>375278.43492999999</v>
      </c>
      <c r="J140" s="3">
        <v>192663.22943000001</v>
      </c>
      <c r="K140" s="20">
        <v>299908.83333333302</v>
      </c>
      <c r="L140" s="20">
        <v>196923.54166666599</v>
      </c>
      <c r="M140" s="20">
        <v>301723.04166666599</v>
      </c>
      <c r="N140" s="20">
        <v>144174.45833333299</v>
      </c>
    </row>
    <row r="141" spans="2:14" x14ac:dyDescent="0.2">
      <c r="B141" s="2">
        <v>40695</v>
      </c>
      <c r="C141" s="20">
        <v>425572.08333333302</v>
      </c>
      <c r="D141" s="22">
        <v>540179.43310000002</v>
      </c>
      <c r="E141" s="3">
        <v>393708.71786999999</v>
      </c>
      <c r="F141" s="3">
        <v>415240.00839999999</v>
      </c>
      <c r="G141" s="20"/>
      <c r="H141" s="3">
        <v>407171.91291000001</v>
      </c>
      <c r="I141" s="3">
        <v>375808.37070999999</v>
      </c>
      <c r="J141" s="3">
        <v>190456.04693000001</v>
      </c>
      <c r="K141" s="20">
        <v>298221.33333333302</v>
      </c>
      <c r="L141" s="20">
        <v>195211.04166666599</v>
      </c>
      <c r="M141" s="20">
        <v>302817.625</v>
      </c>
      <c r="N141" s="20">
        <v>143457.79166666599</v>
      </c>
    </row>
    <row r="142" spans="2:14" x14ac:dyDescent="0.2">
      <c r="B142" s="2">
        <v>40725</v>
      </c>
      <c r="C142" s="20">
        <v>426118.75</v>
      </c>
      <c r="D142" s="22">
        <v>538324.65789000003</v>
      </c>
      <c r="E142" s="3">
        <v>395629.73505999998</v>
      </c>
      <c r="F142" s="3">
        <v>415028.03408999997</v>
      </c>
      <c r="G142" s="20"/>
      <c r="H142" s="3">
        <v>407552.58347999997</v>
      </c>
      <c r="I142" s="3">
        <v>376956.56485000002</v>
      </c>
      <c r="J142" s="3">
        <v>187570.76741</v>
      </c>
      <c r="K142" s="20">
        <v>295138</v>
      </c>
      <c r="L142" s="20">
        <v>193294.375</v>
      </c>
      <c r="M142" s="20">
        <v>302567.625</v>
      </c>
      <c r="N142" s="20">
        <v>143449.45833333299</v>
      </c>
    </row>
    <row r="143" spans="2:14" x14ac:dyDescent="0.2">
      <c r="B143" s="2">
        <v>40756</v>
      </c>
      <c r="C143" s="20">
        <v>425910.41666666599</v>
      </c>
      <c r="D143" s="22">
        <v>542431.66014000005</v>
      </c>
      <c r="E143" s="3">
        <v>396119.92564999999</v>
      </c>
      <c r="F143" s="3">
        <v>415911.26045</v>
      </c>
      <c r="G143" s="20"/>
      <c r="H143" s="3">
        <v>407994.19654999999</v>
      </c>
      <c r="I143" s="3">
        <v>376514.95166999998</v>
      </c>
      <c r="J143" s="3">
        <v>184567.79806</v>
      </c>
      <c r="K143" s="20">
        <v>293305.08333333302</v>
      </c>
      <c r="L143" s="20">
        <v>191092.54166666599</v>
      </c>
      <c r="M143" s="20">
        <v>302984.29166666599</v>
      </c>
      <c r="N143" s="20">
        <v>143157.79166666599</v>
      </c>
    </row>
    <row r="144" spans="2:14" x14ac:dyDescent="0.2">
      <c r="B144" s="2">
        <v>40787</v>
      </c>
      <c r="C144" s="20">
        <v>427577.08333333302</v>
      </c>
      <c r="D144" s="22">
        <v>547282.07400000002</v>
      </c>
      <c r="E144" s="3">
        <v>398173.42677999998</v>
      </c>
      <c r="F144" s="3">
        <v>417942.68085</v>
      </c>
      <c r="G144" s="20"/>
      <c r="H144" s="3">
        <v>409706.33075000002</v>
      </c>
      <c r="I144" s="3">
        <v>377919.28146999999</v>
      </c>
      <c r="J144" s="3">
        <v>181918.11918000001</v>
      </c>
      <c r="K144" s="20">
        <v>291713.41666666599</v>
      </c>
      <c r="L144" s="20">
        <v>188671.70833333299</v>
      </c>
      <c r="M144" s="20">
        <v>302317.625</v>
      </c>
      <c r="N144" s="20">
        <v>142907.79166666599</v>
      </c>
    </row>
    <row r="145" spans="2:14" x14ac:dyDescent="0.2">
      <c r="B145" s="2">
        <v>40817</v>
      </c>
      <c r="C145" s="20">
        <v>426956.25</v>
      </c>
      <c r="D145" s="22">
        <v>543307.55568999995</v>
      </c>
      <c r="E145" s="3">
        <v>397312.28113999998</v>
      </c>
      <c r="F145" s="3">
        <v>418825.90720999998</v>
      </c>
      <c r="G145" s="20"/>
      <c r="H145" s="3">
        <v>412797.62280000001</v>
      </c>
      <c r="I145" s="3">
        <v>376152.82896000001</v>
      </c>
      <c r="J145" s="3">
        <v>178915.14971999999</v>
      </c>
      <c r="K145" s="20">
        <v>288920.91666666599</v>
      </c>
      <c r="L145" s="20">
        <v>186575.83333333299</v>
      </c>
      <c r="M145" s="20">
        <v>301868.66666666599</v>
      </c>
      <c r="N145" s="20">
        <v>142491.125</v>
      </c>
    </row>
    <row r="146" spans="2:14" x14ac:dyDescent="0.2">
      <c r="B146" s="2">
        <v>40848</v>
      </c>
      <c r="C146" s="20">
        <v>431964.58333333302</v>
      </c>
      <c r="D146" s="22">
        <v>540613.71547000005</v>
      </c>
      <c r="E146" s="3">
        <v>397157.71658000001</v>
      </c>
      <c r="F146" s="3">
        <v>419709.13345999998</v>
      </c>
      <c r="G146" s="20"/>
      <c r="H146" s="3">
        <v>412818.51107000001</v>
      </c>
      <c r="I146" s="3">
        <v>375274.01877000002</v>
      </c>
      <c r="J146" s="3">
        <v>178031.92347000001</v>
      </c>
      <c r="K146" s="20">
        <v>287148</v>
      </c>
      <c r="L146" s="20">
        <v>184493.33333333299</v>
      </c>
      <c r="M146" s="20">
        <v>301452</v>
      </c>
      <c r="N146" s="20">
        <v>142157.79166666599</v>
      </c>
    </row>
    <row r="147" spans="2:14" x14ac:dyDescent="0.2">
      <c r="B147" s="2">
        <v>40878</v>
      </c>
      <c r="C147" s="20">
        <v>436377.08333333302</v>
      </c>
      <c r="D147" s="22">
        <v>537292.78465000005</v>
      </c>
      <c r="E147" s="3">
        <v>398610.62378999998</v>
      </c>
      <c r="F147" s="3">
        <v>420018.26270000002</v>
      </c>
      <c r="G147" s="20"/>
      <c r="H147" s="3">
        <v>413810.41836000001</v>
      </c>
      <c r="I147" s="3">
        <v>373224.71292999998</v>
      </c>
      <c r="J147" s="3">
        <v>177148.60881999999</v>
      </c>
      <c r="K147" s="20">
        <v>284906.33333333302</v>
      </c>
      <c r="L147" s="20">
        <v>182568</v>
      </c>
      <c r="M147" s="20">
        <v>301035.33333333302</v>
      </c>
      <c r="N147" s="20">
        <v>141783.33333333299</v>
      </c>
    </row>
    <row r="148" spans="2:14" x14ac:dyDescent="0.2">
      <c r="B148" s="2">
        <v>40909</v>
      </c>
      <c r="C148" s="20">
        <v>436243.75</v>
      </c>
      <c r="D148" s="22">
        <v>530980.67429999996</v>
      </c>
      <c r="E148" s="3">
        <v>391079.29833999998</v>
      </c>
      <c r="F148" s="3">
        <v>412369.09164</v>
      </c>
      <c r="G148" s="20"/>
      <c r="H148" s="3">
        <v>408662.14159000001</v>
      </c>
      <c r="I148" s="3">
        <v>364686.50773000001</v>
      </c>
      <c r="J148" s="3">
        <v>172608.86313000001</v>
      </c>
      <c r="K148" s="20">
        <v>283572.08333333302</v>
      </c>
      <c r="L148" s="20">
        <v>180901.33333333299</v>
      </c>
      <c r="M148" s="20">
        <v>301118.66666666599</v>
      </c>
      <c r="N148" s="20">
        <v>141650</v>
      </c>
    </row>
    <row r="149" spans="2:14" x14ac:dyDescent="0.2">
      <c r="B149" s="2">
        <v>40940</v>
      </c>
      <c r="C149" s="20">
        <v>437141.66666666599</v>
      </c>
      <c r="D149" s="22">
        <v>530613.19097999996</v>
      </c>
      <c r="E149" s="3">
        <v>395104.734</v>
      </c>
      <c r="F149" s="3">
        <v>412801.93422</v>
      </c>
      <c r="G149" s="20"/>
      <c r="H149" s="3">
        <v>406631.37423000002</v>
      </c>
      <c r="I149" s="3">
        <v>365379.05583000003</v>
      </c>
      <c r="J149" s="3">
        <v>172600.20631000001</v>
      </c>
      <c r="K149" s="20">
        <v>282905.41666666599</v>
      </c>
      <c r="L149" s="20">
        <v>179151.33333333299</v>
      </c>
      <c r="M149" s="20">
        <v>302730.33333333302</v>
      </c>
      <c r="N149" s="20">
        <v>141650</v>
      </c>
    </row>
    <row r="150" spans="2:14" x14ac:dyDescent="0.2">
      <c r="B150" s="2">
        <v>40969</v>
      </c>
      <c r="C150" s="20">
        <v>436600</v>
      </c>
      <c r="D150" s="22">
        <v>531392.30755999999</v>
      </c>
      <c r="E150" s="3">
        <v>396836.10411000001</v>
      </c>
      <c r="F150" s="3">
        <v>414446.73585</v>
      </c>
      <c r="G150" s="20"/>
      <c r="H150" s="3">
        <v>405765.68907000002</v>
      </c>
      <c r="I150" s="3">
        <v>367153.71023000003</v>
      </c>
      <c r="J150" s="3">
        <v>173236.48485000001</v>
      </c>
      <c r="K150" s="20">
        <v>282113.75</v>
      </c>
      <c r="L150" s="20">
        <v>177704.625</v>
      </c>
      <c r="M150" s="20">
        <v>304180.75</v>
      </c>
      <c r="N150" s="20">
        <v>142066.66666666599</v>
      </c>
    </row>
    <row r="151" spans="2:14" x14ac:dyDescent="0.2">
      <c r="B151" s="2">
        <v>41000</v>
      </c>
      <c r="C151" s="20">
        <v>440845.83333333302</v>
      </c>
      <c r="D151" s="22">
        <v>533210.24624999997</v>
      </c>
      <c r="E151" s="3">
        <v>402506.77426999999</v>
      </c>
      <c r="F151" s="3">
        <v>416178.10606000002</v>
      </c>
      <c r="G151" s="20"/>
      <c r="H151" s="3">
        <v>405376.78005</v>
      </c>
      <c r="I151" s="3">
        <v>368105.96386000002</v>
      </c>
      <c r="J151" s="3">
        <v>174535.01248999999</v>
      </c>
      <c r="K151" s="20">
        <v>282946.66666666599</v>
      </c>
      <c r="L151" s="20">
        <v>177564.79166666599</v>
      </c>
      <c r="M151" s="20">
        <v>306097.41666666599</v>
      </c>
      <c r="N151" s="20">
        <v>142806.5</v>
      </c>
    </row>
    <row r="152" spans="2:14" x14ac:dyDescent="0.2">
      <c r="B152" s="2">
        <v>41030</v>
      </c>
      <c r="C152" s="20">
        <v>441754.16666666599</v>
      </c>
      <c r="D152" s="22">
        <v>533461.29495999997</v>
      </c>
      <c r="E152" s="3">
        <v>404065.00743</v>
      </c>
      <c r="F152" s="3">
        <v>418770.83286999998</v>
      </c>
      <c r="G152" s="20"/>
      <c r="H152" s="3">
        <v>404510.22934000002</v>
      </c>
      <c r="I152" s="3">
        <v>371352.28294</v>
      </c>
      <c r="J152" s="3">
        <v>175746.97154</v>
      </c>
      <c r="K152" s="20">
        <v>284613.33333333302</v>
      </c>
      <c r="L152" s="20">
        <v>177470.79166666599</v>
      </c>
      <c r="M152" s="20">
        <v>308079.375</v>
      </c>
      <c r="N152" s="20">
        <v>143561.5625</v>
      </c>
    </row>
    <row r="153" spans="2:14" x14ac:dyDescent="0.2">
      <c r="B153" s="2">
        <v>41061</v>
      </c>
      <c r="C153" s="20">
        <v>442420.83333333302</v>
      </c>
      <c r="D153" s="22">
        <v>534612.48291999998</v>
      </c>
      <c r="E153" s="3">
        <v>405619.12861999997</v>
      </c>
      <c r="F153" s="3">
        <v>419852.93926000001</v>
      </c>
      <c r="G153" s="20"/>
      <c r="H153" s="3">
        <v>404510.22934000002</v>
      </c>
      <c r="I153" s="3">
        <v>373105.29524000001</v>
      </c>
      <c r="J153" s="3">
        <v>176284.25906000001</v>
      </c>
      <c r="K153" s="20">
        <v>286342.5</v>
      </c>
      <c r="L153" s="20">
        <v>177120.79166666599</v>
      </c>
      <c r="M153" s="20">
        <v>309829.375</v>
      </c>
      <c r="N153" s="20">
        <v>144363.47</v>
      </c>
    </row>
    <row r="154" spans="2:14" x14ac:dyDescent="0.2">
      <c r="B154" s="2">
        <v>41091</v>
      </c>
      <c r="C154" s="20">
        <v>441170.83333333302</v>
      </c>
      <c r="D154" s="22">
        <v>535911.01055000001</v>
      </c>
      <c r="E154" s="3">
        <v>405186.28603999998</v>
      </c>
      <c r="F154" s="3">
        <v>421367.88812999998</v>
      </c>
      <c r="G154" s="20"/>
      <c r="H154" s="3">
        <v>406631.15774</v>
      </c>
      <c r="I154" s="3">
        <v>374057.54888000002</v>
      </c>
      <c r="J154" s="3">
        <v>177880.58228999999</v>
      </c>
      <c r="K154" s="20">
        <v>288276.58333333302</v>
      </c>
      <c r="L154" s="20">
        <v>177370.79166666599</v>
      </c>
      <c r="M154" s="20">
        <v>311329.375</v>
      </c>
      <c r="N154" s="20">
        <v>145144.19916666599</v>
      </c>
    </row>
    <row r="155" spans="2:14" x14ac:dyDescent="0.2">
      <c r="B155" s="2">
        <v>41122</v>
      </c>
      <c r="C155" s="20">
        <v>446191.66666666599</v>
      </c>
      <c r="D155" s="22">
        <v>535997.57912999997</v>
      </c>
      <c r="E155" s="3">
        <v>407956.47836000001</v>
      </c>
      <c r="F155" s="3">
        <v>422404.54606000002</v>
      </c>
      <c r="G155" s="20"/>
      <c r="H155" s="3">
        <v>407118.10560000001</v>
      </c>
      <c r="I155" s="3">
        <v>374057.54888000002</v>
      </c>
      <c r="J155" s="3">
        <v>179265.67850000001</v>
      </c>
      <c r="K155" s="20">
        <v>290776.58333333302</v>
      </c>
      <c r="L155" s="20">
        <v>178412.45833333299</v>
      </c>
      <c r="M155" s="20">
        <v>312987.70833333302</v>
      </c>
      <c r="N155" s="20">
        <v>146008.44916666599</v>
      </c>
    </row>
    <row r="156" spans="2:14" x14ac:dyDescent="0.2">
      <c r="B156" s="2">
        <v>41153</v>
      </c>
      <c r="C156" s="20">
        <v>447066.66666666599</v>
      </c>
      <c r="D156" s="22">
        <v>532093.33930999995</v>
      </c>
      <c r="E156" s="3">
        <v>412276.24690999999</v>
      </c>
      <c r="F156" s="3">
        <v>423913.00228999997</v>
      </c>
      <c r="G156" s="20"/>
      <c r="H156" s="3">
        <v>408184.02372</v>
      </c>
      <c r="I156" s="3">
        <v>377528.94601000001</v>
      </c>
      <c r="J156" s="3">
        <v>180564.20613000001</v>
      </c>
      <c r="K156" s="20">
        <v>293201.58333333302</v>
      </c>
      <c r="L156" s="20">
        <v>179999.95833333299</v>
      </c>
      <c r="M156" s="20">
        <v>315571.04166666599</v>
      </c>
      <c r="N156" s="20">
        <v>147091.7825</v>
      </c>
    </row>
    <row r="157" spans="2:14" x14ac:dyDescent="0.2">
      <c r="B157" s="2">
        <v>41183</v>
      </c>
      <c r="C157" s="20">
        <v>449316.66666666599</v>
      </c>
      <c r="D157" s="22">
        <v>534495.61543000001</v>
      </c>
      <c r="E157" s="3">
        <v>416583.03029999998</v>
      </c>
      <c r="F157" s="3">
        <v>426077.21507999999</v>
      </c>
      <c r="G157" s="20"/>
      <c r="H157" s="3">
        <v>408779.83140999998</v>
      </c>
      <c r="I157" s="3">
        <v>380212.56985000003</v>
      </c>
      <c r="J157" s="3">
        <v>182014.22862000001</v>
      </c>
      <c r="K157" s="20">
        <v>296535.75</v>
      </c>
      <c r="L157" s="20">
        <v>180929.16666666599</v>
      </c>
      <c r="M157" s="20">
        <v>317770</v>
      </c>
      <c r="N157" s="20">
        <v>148008.44916666599</v>
      </c>
    </row>
    <row r="158" spans="2:14" x14ac:dyDescent="0.2">
      <c r="B158" s="2">
        <v>41214</v>
      </c>
      <c r="C158" s="20">
        <v>447850</v>
      </c>
      <c r="D158" s="22">
        <v>538910.60938000004</v>
      </c>
      <c r="E158" s="3">
        <v>420283.83405</v>
      </c>
      <c r="F158" s="3">
        <v>428760.83882</v>
      </c>
      <c r="G158" s="20"/>
      <c r="H158" s="3">
        <v>411356.41326</v>
      </c>
      <c r="I158" s="3">
        <v>380818.54937999998</v>
      </c>
      <c r="J158" s="3">
        <v>182447.07120000001</v>
      </c>
      <c r="K158" s="20">
        <v>299589.91666666599</v>
      </c>
      <c r="L158" s="20">
        <v>182054.16666666599</v>
      </c>
      <c r="M158" s="20">
        <v>320270</v>
      </c>
      <c r="N158" s="20">
        <v>148925.11583333299</v>
      </c>
    </row>
    <row r="159" spans="2:14" x14ac:dyDescent="0.2">
      <c r="B159" s="2">
        <v>41244</v>
      </c>
      <c r="C159" s="20">
        <v>449729.16666666599</v>
      </c>
      <c r="D159" s="22">
        <v>536677.14185000001</v>
      </c>
      <c r="E159" s="3">
        <v>422841.93348000001</v>
      </c>
      <c r="F159" s="3">
        <v>431531.03113000002</v>
      </c>
      <c r="G159" s="20"/>
      <c r="H159" s="3">
        <v>414585.59177</v>
      </c>
      <c r="I159" s="3">
        <v>384125.68287000002</v>
      </c>
      <c r="J159" s="3">
        <v>184241.98263000001</v>
      </c>
      <c r="K159" s="20">
        <v>302531.58333333302</v>
      </c>
      <c r="L159" s="20">
        <v>183387.5</v>
      </c>
      <c r="M159" s="20">
        <v>323186.66666666599</v>
      </c>
      <c r="N159" s="20">
        <v>150191.7825</v>
      </c>
    </row>
    <row r="160" spans="2:14" x14ac:dyDescent="0.2">
      <c r="B160" s="2">
        <v>41275</v>
      </c>
      <c r="C160" s="20">
        <v>455487.5</v>
      </c>
      <c r="D160" s="22">
        <v>530959.05316999997</v>
      </c>
      <c r="E160" s="3">
        <v>421918.42799</v>
      </c>
      <c r="F160" s="3">
        <v>429694.70425000001</v>
      </c>
      <c r="G160" s="20"/>
      <c r="H160" s="3">
        <v>410659.26782000001</v>
      </c>
      <c r="I160" s="3">
        <v>382706.95009</v>
      </c>
      <c r="J160" s="3">
        <v>182887.32832999999</v>
      </c>
      <c r="K160" s="20">
        <v>305211.79166666599</v>
      </c>
      <c r="L160" s="20">
        <v>185050</v>
      </c>
      <c r="M160" s="20">
        <v>325186.66666666599</v>
      </c>
      <c r="N160" s="20">
        <v>151325.11583333299</v>
      </c>
    </row>
    <row r="161" spans="2:14" x14ac:dyDescent="0.2">
      <c r="B161" s="2">
        <v>41306</v>
      </c>
      <c r="C161" s="20">
        <v>458550</v>
      </c>
      <c r="D161" s="22">
        <v>531601.43041000003</v>
      </c>
      <c r="E161" s="3">
        <v>426029.64236</v>
      </c>
      <c r="F161" s="3">
        <v>434726.6594</v>
      </c>
      <c r="G161" s="20"/>
      <c r="H161" s="3">
        <v>414381.50138999999</v>
      </c>
      <c r="I161" s="3">
        <v>386043.88569000002</v>
      </c>
      <c r="J161" s="3">
        <v>183152.84432999999</v>
      </c>
      <c r="K161" s="20">
        <v>308189.91666666599</v>
      </c>
      <c r="L161" s="20">
        <v>186254.16666666599</v>
      </c>
      <c r="M161" s="20">
        <v>327725</v>
      </c>
      <c r="N161" s="20">
        <v>152575.11583333299</v>
      </c>
    </row>
    <row r="162" spans="2:14" x14ac:dyDescent="0.2">
      <c r="B162" s="2">
        <v>41334</v>
      </c>
      <c r="C162" s="20">
        <v>468466.66666666599</v>
      </c>
      <c r="D162" s="22">
        <v>531780.86786</v>
      </c>
      <c r="E162" s="3">
        <v>432025.16327999998</v>
      </c>
      <c r="F162" s="3">
        <v>438152.67134</v>
      </c>
      <c r="G162" s="20"/>
      <c r="H162" s="3">
        <v>417552.78937000001</v>
      </c>
      <c r="I162" s="3">
        <v>388185.14324</v>
      </c>
      <c r="J162" s="3">
        <v>185358.3395</v>
      </c>
      <c r="K162" s="20">
        <v>311189.91666666599</v>
      </c>
      <c r="L162" s="20">
        <v>188087.5</v>
      </c>
      <c r="M162" s="20">
        <v>330443.95833333302</v>
      </c>
      <c r="N162" s="20">
        <v>153908.44916666599</v>
      </c>
    </row>
    <row r="163" spans="2:14" x14ac:dyDescent="0.2">
      <c r="B163" s="2">
        <v>41365</v>
      </c>
      <c r="C163" s="20">
        <v>468470.83333333302</v>
      </c>
      <c r="D163" s="22">
        <v>533493.87378000002</v>
      </c>
      <c r="E163" s="3">
        <v>432888.09000999999</v>
      </c>
      <c r="F163" s="3">
        <v>440293.92878999998</v>
      </c>
      <c r="G163" s="20"/>
      <c r="H163" s="3">
        <v>420893.15104999999</v>
      </c>
      <c r="I163" s="3">
        <v>391696.80544999999</v>
      </c>
      <c r="J163" s="3">
        <v>186685.91918</v>
      </c>
      <c r="K163" s="20">
        <v>313832</v>
      </c>
      <c r="L163" s="20">
        <v>189333.33333333299</v>
      </c>
      <c r="M163" s="20">
        <v>332433.04166666599</v>
      </c>
      <c r="N163" s="20">
        <v>155085.2825</v>
      </c>
    </row>
    <row r="164" spans="2:14" x14ac:dyDescent="0.2">
      <c r="B164" s="2">
        <v>41395</v>
      </c>
      <c r="C164" s="20">
        <v>467937.5</v>
      </c>
      <c r="D164" s="22">
        <v>534615.89272999996</v>
      </c>
      <c r="E164" s="3">
        <v>437170.60501</v>
      </c>
      <c r="F164" s="3">
        <v>443231.73413</v>
      </c>
      <c r="G164" s="20"/>
      <c r="H164" s="3">
        <v>423883.20302999998</v>
      </c>
      <c r="I164" s="3">
        <v>394095.01390000002</v>
      </c>
      <c r="J164" s="3">
        <v>189683.67958</v>
      </c>
      <c r="K164" s="20">
        <v>316544.5</v>
      </c>
      <c r="L164" s="20">
        <v>191675</v>
      </c>
      <c r="M164" s="20">
        <v>335099.70833333302</v>
      </c>
      <c r="N164" s="20">
        <v>156413.55333333299</v>
      </c>
    </row>
    <row r="165" spans="2:14" x14ac:dyDescent="0.2">
      <c r="B165" s="2">
        <v>41426</v>
      </c>
      <c r="C165" s="20">
        <v>467604.16666666599</v>
      </c>
      <c r="D165" s="22">
        <v>532817.23644999997</v>
      </c>
      <c r="E165" s="3">
        <v>440750.57339999999</v>
      </c>
      <c r="F165" s="3">
        <v>446871.87177999999</v>
      </c>
      <c r="G165" s="20"/>
      <c r="H165" s="3">
        <v>426898.77876999998</v>
      </c>
      <c r="I165" s="3">
        <v>396214.85879999999</v>
      </c>
      <c r="J165" s="3">
        <v>192149.85154999999</v>
      </c>
      <c r="K165" s="20">
        <v>319257</v>
      </c>
      <c r="L165" s="20">
        <v>193737.5</v>
      </c>
      <c r="M165" s="20">
        <v>338016.375</v>
      </c>
      <c r="N165" s="20">
        <v>158028.3125</v>
      </c>
    </row>
    <row r="166" spans="2:14" x14ac:dyDescent="0.2">
      <c r="B166" s="2">
        <v>41456</v>
      </c>
      <c r="C166" s="20">
        <v>470687.5</v>
      </c>
      <c r="D166" s="22">
        <v>532123.46901999996</v>
      </c>
      <c r="E166" s="3">
        <v>446317.84289000003</v>
      </c>
      <c r="F166" s="3">
        <v>449447.37634999998</v>
      </c>
      <c r="G166" s="20"/>
      <c r="H166" s="3">
        <v>427876.90512000001</v>
      </c>
      <c r="I166" s="3">
        <v>399212.61920999998</v>
      </c>
      <c r="J166" s="3">
        <v>194381.89827999999</v>
      </c>
      <c r="K166" s="20">
        <v>322906.25</v>
      </c>
      <c r="L166" s="20">
        <v>195493.75</v>
      </c>
      <c r="M166" s="20">
        <v>340508.04166666599</v>
      </c>
      <c r="N166" s="20">
        <v>159589.25</v>
      </c>
    </row>
    <row r="167" spans="2:14" x14ac:dyDescent="0.2">
      <c r="B167" s="2">
        <v>41487</v>
      </c>
      <c r="C167" s="20">
        <v>472000</v>
      </c>
      <c r="D167" s="22">
        <v>533750.82467</v>
      </c>
      <c r="E167" s="3">
        <v>448716.05124</v>
      </c>
      <c r="F167" s="3">
        <v>452104.67681999999</v>
      </c>
      <c r="G167" s="20"/>
      <c r="H167" s="3">
        <v>430992.43475999997</v>
      </c>
      <c r="I167" s="3">
        <v>402681.45633999998</v>
      </c>
      <c r="J167" s="3">
        <v>198150.51149</v>
      </c>
      <c r="K167" s="20">
        <v>325822.91666666599</v>
      </c>
      <c r="L167" s="20">
        <v>197174.45833333299</v>
      </c>
      <c r="M167" s="20">
        <v>342674.70833333302</v>
      </c>
      <c r="N167" s="20">
        <v>160975</v>
      </c>
    </row>
    <row r="168" spans="2:14" x14ac:dyDescent="0.2">
      <c r="B168" s="2">
        <v>41518</v>
      </c>
      <c r="C168" s="20">
        <v>472762.5</v>
      </c>
      <c r="D168" s="22">
        <v>541887.60314999998</v>
      </c>
      <c r="E168" s="3">
        <v>449581.11929</v>
      </c>
      <c r="F168" s="3">
        <v>455151.68628999998</v>
      </c>
      <c r="G168" s="20"/>
      <c r="H168" s="3">
        <v>433625.06803999998</v>
      </c>
      <c r="I168" s="3">
        <v>401739.30310999998</v>
      </c>
      <c r="J168" s="3">
        <v>200848.49591999999</v>
      </c>
      <c r="K168" s="20">
        <v>329152.08333333302</v>
      </c>
      <c r="L168" s="20">
        <v>198091.125</v>
      </c>
      <c r="M168" s="20">
        <v>344341.375</v>
      </c>
      <c r="N168" s="20">
        <v>162141.66666666599</v>
      </c>
    </row>
    <row r="169" spans="2:14" x14ac:dyDescent="0.2">
      <c r="B169" s="2">
        <v>41548</v>
      </c>
      <c r="C169" s="20">
        <v>477154.16666666599</v>
      </c>
      <c r="D169" s="22">
        <v>545934.57978999999</v>
      </c>
      <c r="E169" s="3">
        <v>451037.17431999999</v>
      </c>
      <c r="F169" s="3">
        <v>457802.56299000001</v>
      </c>
      <c r="G169" s="20"/>
      <c r="H169" s="3">
        <v>436033.34034</v>
      </c>
      <c r="I169" s="3">
        <v>404480.11262000003</v>
      </c>
      <c r="J169" s="3">
        <v>203692.08588999999</v>
      </c>
      <c r="K169" s="20">
        <v>332485.41666666599</v>
      </c>
      <c r="L169" s="20">
        <v>199882.79166666599</v>
      </c>
      <c r="M169" s="20">
        <v>346841.375</v>
      </c>
      <c r="N169" s="20">
        <v>163358.56916666601</v>
      </c>
    </row>
    <row r="170" spans="2:14" x14ac:dyDescent="0.2">
      <c r="B170" s="2">
        <v>41579</v>
      </c>
      <c r="C170" s="20">
        <v>481737.5</v>
      </c>
      <c r="D170" s="22">
        <v>545806.10433999996</v>
      </c>
      <c r="E170" s="3">
        <v>453992.10963999998</v>
      </c>
      <c r="F170" s="3">
        <v>459515.56900999998</v>
      </c>
      <c r="G170" s="20"/>
      <c r="H170" s="3">
        <v>438687.64311</v>
      </c>
      <c r="I170" s="3">
        <v>408305.94026</v>
      </c>
      <c r="J170" s="3">
        <v>206689.8463</v>
      </c>
      <c r="K170" s="20">
        <v>335662.5</v>
      </c>
      <c r="L170" s="20">
        <v>200518.45833333299</v>
      </c>
      <c r="M170" s="20">
        <v>348508.04166666599</v>
      </c>
      <c r="N170" s="20">
        <v>164291.64166666599</v>
      </c>
    </row>
    <row r="171" spans="2:14" x14ac:dyDescent="0.2">
      <c r="B171" s="2">
        <v>41609</v>
      </c>
      <c r="C171" s="20">
        <v>485050</v>
      </c>
      <c r="D171" s="22">
        <v>548880.95012000005</v>
      </c>
      <c r="E171" s="3">
        <v>458252.35553</v>
      </c>
      <c r="F171" s="3">
        <v>460701.82569000003</v>
      </c>
      <c r="G171" s="20"/>
      <c r="H171" s="3">
        <v>440403.26140000002</v>
      </c>
      <c r="I171" s="3">
        <v>411673.32454</v>
      </c>
      <c r="J171" s="3">
        <v>209059.10490999999</v>
      </c>
      <c r="K171" s="20">
        <v>338553.75</v>
      </c>
      <c r="L171" s="20">
        <v>201101.79166666599</v>
      </c>
      <c r="M171" s="20">
        <v>350445.54166666599</v>
      </c>
      <c r="N171" s="20">
        <v>165316.64166666599</v>
      </c>
    </row>
    <row r="172" spans="2:14" x14ac:dyDescent="0.2">
      <c r="B172" s="2">
        <v>41640</v>
      </c>
      <c r="C172" s="20">
        <v>485133.33333333302</v>
      </c>
      <c r="D172" s="22">
        <v>542616.50613999995</v>
      </c>
      <c r="E172" s="3">
        <v>458270.77927</v>
      </c>
      <c r="F172" s="3">
        <v>457985.16457999998</v>
      </c>
      <c r="G172" s="20"/>
      <c r="H172" s="3">
        <v>438894.45444</v>
      </c>
      <c r="I172" s="3">
        <v>409369.10652999999</v>
      </c>
      <c r="J172" s="3">
        <v>209407.64017999999</v>
      </c>
      <c r="K172" s="20">
        <v>341706.875</v>
      </c>
      <c r="L172" s="20">
        <v>202711.79166666599</v>
      </c>
      <c r="M172" s="20">
        <v>353778.875</v>
      </c>
      <c r="N172" s="20">
        <v>166316.64166666599</v>
      </c>
    </row>
    <row r="173" spans="2:14" x14ac:dyDescent="0.2">
      <c r="B173" s="2">
        <v>41671</v>
      </c>
      <c r="C173" s="20">
        <v>484675</v>
      </c>
      <c r="D173" s="22">
        <v>545582.83002999995</v>
      </c>
      <c r="E173" s="3">
        <v>462196.49716000003</v>
      </c>
      <c r="F173" s="3">
        <v>457413.08782000002</v>
      </c>
      <c r="G173" s="20"/>
      <c r="H173" s="3">
        <v>440662.97681999998</v>
      </c>
      <c r="I173" s="3">
        <v>410724.29281999997</v>
      </c>
      <c r="J173" s="3">
        <v>213390.98954000001</v>
      </c>
      <c r="K173" s="20">
        <v>345391.25</v>
      </c>
      <c r="L173" s="20">
        <v>203832.58333333299</v>
      </c>
      <c r="M173" s="20">
        <v>355253.875</v>
      </c>
      <c r="N173" s="20">
        <v>167316.64166666599</v>
      </c>
    </row>
    <row r="174" spans="2:14" x14ac:dyDescent="0.2">
      <c r="B174" s="2">
        <v>41699</v>
      </c>
      <c r="C174" s="20">
        <v>478758.33333333302</v>
      </c>
      <c r="D174" s="22">
        <v>546341.78521</v>
      </c>
      <c r="E174" s="3">
        <v>464315.29995999997</v>
      </c>
      <c r="F174" s="3">
        <v>459108.13011999999</v>
      </c>
      <c r="G174" s="20"/>
      <c r="H174" s="3">
        <v>441609.14938000002</v>
      </c>
      <c r="I174" s="3">
        <v>412165.07877999998</v>
      </c>
      <c r="J174" s="3">
        <v>215382.66417</v>
      </c>
      <c r="K174" s="20">
        <v>347555.83333333302</v>
      </c>
      <c r="L174" s="20">
        <v>205749.25</v>
      </c>
      <c r="M174" s="20">
        <v>356118.25</v>
      </c>
      <c r="N174" s="20">
        <v>168066.64166666599</v>
      </c>
    </row>
    <row r="175" spans="2:14" x14ac:dyDescent="0.2">
      <c r="B175" s="2">
        <v>41730</v>
      </c>
      <c r="C175" s="20">
        <v>482891.66666666599</v>
      </c>
      <c r="D175" s="22">
        <v>546553.66555999999</v>
      </c>
      <c r="E175" s="3">
        <v>466434.10275000002</v>
      </c>
      <c r="F175" s="3">
        <v>460803.17242000002</v>
      </c>
      <c r="G175" s="20"/>
      <c r="H175" s="3">
        <v>444257.65295000002</v>
      </c>
      <c r="I175" s="3">
        <v>412758.34353999997</v>
      </c>
      <c r="J175" s="3">
        <v>218730.37268</v>
      </c>
      <c r="K175" s="20">
        <v>349080.83333333302</v>
      </c>
      <c r="L175" s="20">
        <v>206170.08333333299</v>
      </c>
      <c r="M175" s="20">
        <v>357895.83333333302</v>
      </c>
      <c r="N175" s="20">
        <v>168649.97500000001</v>
      </c>
    </row>
    <row r="176" spans="2:14" x14ac:dyDescent="0.2">
      <c r="B176" s="2">
        <v>41760</v>
      </c>
      <c r="C176" s="20">
        <v>481350</v>
      </c>
      <c r="D176" s="22">
        <v>547528.31483000005</v>
      </c>
      <c r="E176" s="3">
        <v>471366.67573999998</v>
      </c>
      <c r="F176" s="3">
        <v>460442.97590000002</v>
      </c>
      <c r="G176" s="20"/>
      <c r="H176" s="3">
        <v>444554.28538000002</v>
      </c>
      <c r="I176" s="3">
        <v>413775.36888999998</v>
      </c>
      <c r="J176" s="3">
        <v>220001.65437</v>
      </c>
      <c r="K176" s="20">
        <v>351285</v>
      </c>
      <c r="L176" s="20">
        <v>206586.75</v>
      </c>
      <c r="M176" s="20">
        <v>358312.5</v>
      </c>
      <c r="N176" s="20">
        <v>169233.308333333</v>
      </c>
    </row>
    <row r="177" spans="2:14" x14ac:dyDescent="0.2">
      <c r="B177" s="2">
        <v>41791</v>
      </c>
      <c r="C177" s="20">
        <v>483758.33333333302</v>
      </c>
      <c r="D177" s="22">
        <v>552486.31345000002</v>
      </c>
      <c r="E177" s="3">
        <v>474163.49547999998</v>
      </c>
      <c r="F177" s="3">
        <v>460866.7365</v>
      </c>
      <c r="G177" s="20"/>
      <c r="H177" s="3">
        <v>447494.50569999998</v>
      </c>
      <c r="I177" s="3">
        <v>412843.09561000002</v>
      </c>
      <c r="J177" s="3">
        <v>222120.45717000001</v>
      </c>
      <c r="K177" s="20">
        <v>354197.5</v>
      </c>
      <c r="L177" s="20">
        <v>207420.08333333299</v>
      </c>
      <c r="M177" s="20">
        <v>358645.83333333302</v>
      </c>
      <c r="N177" s="20">
        <v>169724.97500000001</v>
      </c>
    </row>
    <row r="178" spans="2:14" x14ac:dyDescent="0.2">
      <c r="B178" s="2">
        <v>41821</v>
      </c>
      <c r="C178" s="20">
        <v>489633.33333333302</v>
      </c>
      <c r="D178" s="22">
        <v>557791.79578000004</v>
      </c>
      <c r="E178" s="3">
        <v>477129.81948000001</v>
      </c>
      <c r="F178" s="3">
        <v>460437.04329</v>
      </c>
      <c r="G178" s="20"/>
      <c r="H178" s="3">
        <v>450603.0013</v>
      </c>
      <c r="I178" s="3">
        <v>411444.68575</v>
      </c>
      <c r="J178" s="3">
        <v>223222.23470999999</v>
      </c>
      <c r="K178" s="20">
        <v>355489.16666666599</v>
      </c>
      <c r="L178" s="20">
        <v>207976.33333333299</v>
      </c>
      <c r="M178" s="20">
        <v>359175</v>
      </c>
      <c r="N178" s="20">
        <v>170008.308333333</v>
      </c>
    </row>
    <row r="179" spans="2:14" x14ac:dyDescent="0.2">
      <c r="B179" s="2">
        <v>41852</v>
      </c>
      <c r="C179" s="20">
        <v>492591.66666666599</v>
      </c>
      <c r="D179" s="22">
        <v>560842.87185</v>
      </c>
      <c r="E179" s="3">
        <v>478401.10118</v>
      </c>
      <c r="F179" s="3">
        <v>461030.30804999999</v>
      </c>
      <c r="G179" s="20"/>
      <c r="H179" s="3">
        <v>453802.39354000002</v>
      </c>
      <c r="I179" s="3">
        <v>411398.07212000003</v>
      </c>
      <c r="J179" s="3">
        <v>224493.51641000001</v>
      </c>
      <c r="K179" s="20">
        <v>356739.16666666599</v>
      </c>
      <c r="L179" s="20">
        <v>209336.875</v>
      </c>
      <c r="M179" s="20">
        <v>359516.66666666599</v>
      </c>
      <c r="N179" s="20">
        <v>170466.64166666599</v>
      </c>
    </row>
    <row r="180" spans="2:14" x14ac:dyDescent="0.2">
      <c r="B180" s="2">
        <v>41883</v>
      </c>
      <c r="C180" s="20">
        <v>489495.83333333302</v>
      </c>
      <c r="D180" s="22">
        <v>557037.50193000003</v>
      </c>
      <c r="E180" s="3">
        <v>481367.42517</v>
      </c>
      <c r="F180" s="3">
        <v>460776.05171000003</v>
      </c>
      <c r="G180" s="20"/>
      <c r="H180" s="3">
        <v>454395.65840000001</v>
      </c>
      <c r="I180" s="3">
        <v>412542.22564999998</v>
      </c>
      <c r="J180" s="3">
        <v>225637.66993999999</v>
      </c>
      <c r="K180" s="20">
        <v>358243.33333333302</v>
      </c>
      <c r="L180" s="20">
        <v>210086.875</v>
      </c>
      <c r="M180" s="20">
        <v>359850</v>
      </c>
      <c r="N180" s="20">
        <v>170958.308333333</v>
      </c>
    </row>
    <row r="181" spans="2:14" x14ac:dyDescent="0.2">
      <c r="B181" s="2">
        <v>41913</v>
      </c>
      <c r="C181" s="20">
        <v>490312.5</v>
      </c>
      <c r="D181" s="22">
        <v>556147.60475000006</v>
      </c>
      <c r="E181" s="3">
        <v>486646.63428</v>
      </c>
      <c r="F181" s="3">
        <v>461966.81886</v>
      </c>
      <c r="G181" s="20"/>
      <c r="H181" s="3">
        <v>457361.98229000001</v>
      </c>
      <c r="I181" s="3">
        <v>412241.35567999998</v>
      </c>
      <c r="J181" s="3">
        <v>227760.71038</v>
      </c>
      <c r="K181" s="20">
        <v>359805.83333333302</v>
      </c>
      <c r="L181" s="20">
        <v>210920.20833333299</v>
      </c>
      <c r="M181" s="20">
        <v>360683.33333333302</v>
      </c>
      <c r="N181" s="20">
        <v>171413.801666666</v>
      </c>
    </row>
    <row r="182" spans="2:14" x14ac:dyDescent="0.2">
      <c r="B182" s="2">
        <v>41944</v>
      </c>
      <c r="C182" s="20">
        <v>489770.83333333302</v>
      </c>
      <c r="D182" s="22">
        <v>560978.47519999999</v>
      </c>
      <c r="E182" s="3">
        <v>487070.39487999998</v>
      </c>
      <c r="F182" s="3">
        <v>463661.86115999997</v>
      </c>
      <c r="G182" s="20"/>
      <c r="H182" s="3">
        <v>456091.54817999998</v>
      </c>
      <c r="I182" s="3">
        <v>411676.22855</v>
      </c>
      <c r="J182" s="3">
        <v>228947.23989</v>
      </c>
      <c r="K182" s="20">
        <v>360680.83333333302</v>
      </c>
      <c r="L182" s="20">
        <v>212576.20833333299</v>
      </c>
      <c r="M182" s="20">
        <v>361100</v>
      </c>
      <c r="N182" s="20">
        <v>172064.0625</v>
      </c>
    </row>
    <row r="183" spans="2:14" x14ac:dyDescent="0.2">
      <c r="B183" s="2">
        <v>41974</v>
      </c>
      <c r="C183" s="20">
        <v>489166.66666666599</v>
      </c>
      <c r="D183" s="22">
        <v>562249.75690000004</v>
      </c>
      <c r="E183" s="3">
        <v>488538.93708</v>
      </c>
      <c r="F183" s="3">
        <v>466320.95867999998</v>
      </c>
      <c r="G183" s="20"/>
      <c r="H183" s="3">
        <v>455795.72093000001</v>
      </c>
      <c r="I183" s="3">
        <v>410039.19910999999</v>
      </c>
      <c r="J183" s="3">
        <v>230320.64791999999</v>
      </c>
      <c r="K183" s="20">
        <v>362347.91666666599</v>
      </c>
      <c r="L183" s="20">
        <v>214441.20833333299</v>
      </c>
      <c r="M183" s="20">
        <v>362105</v>
      </c>
      <c r="N183" s="20">
        <v>172605.72916666599</v>
      </c>
    </row>
    <row r="184" spans="2:14" x14ac:dyDescent="0.2">
      <c r="B184" s="2">
        <v>42005</v>
      </c>
      <c r="C184" s="20">
        <v>486416.66666666599</v>
      </c>
      <c r="D184" s="22">
        <v>573103.88338999997</v>
      </c>
      <c r="E184" s="3">
        <v>495013.26954000001</v>
      </c>
      <c r="F184" s="3">
        <v>473796.52354999998</v>
      </c>
      <c r="G184" s="20"/>
      <c r="H184" s="3">
        <v>461447.02565000003</v>
      </c>
      <c r="I184" s="3">
        <v>415003.59623999998</v>
      </c>
      <c r="J184" s="3">
        <v>234493.5355</v>
      </c>
      <c r="K184" s="20">
        <v>363597.91666666599</v>
      </c>
      <c r="L184" s="20">
        <v>215295.375</v>
      </c>
      <c r="M184" s="20">
        <v>362105</v>
      </c>
      <c r="N184" s="20">
        <v>173189.0625</v>
      </c>
    </row>
    <row r="185" spans="2:14" x14ac:dyDescent="0.2">
      <c r="B185" s="2">
        <v>42036</v>
      </c>
      <c r="C185" s="20">
        <v>492666.66666666599</v>
      </c>
      <c r="D185" s="22">
        <v>572249.72803999996</v>
      </c>
      <c r="E185" s="3">
        <v>493612.28313</v>
      </c>
      <c r="F185" s="3">
        <v>476577.29265999998</v>
      </c>
      <c r="G185" s="20"/>
      <c r="H185" s="3">
        <v>461372.59824999998</v>
      </c>
      <c r="I185" s="3">
        <v>415007.88851000002</v>
      </c>
      <c r="J185" s="3">
        <v>234364.76835999999</v>
      </c>
      <c r="K185" s="20">
        <v>364435.41666666599</v>
      </c>
      <c r="L185" s="20">
        <v>217012.08333333299</v>
      </c>
      <c r="M185" s="20">
        <v>363480</v>
      </c>
      <c r="N185" s="20">
        <v>174136.97916666599</v>
      </c>
    </row>
    <row r="186" spans="2:14" x14ac:dyDescent="0.2">
      <c r="B186" s="2">
        <v>42064</v>
      </c>
      <c r="C186" s="20">
        <v>498520.83333333302</v>
      </c>
      <c r="D186" s="22">
        <v>578061.41804999998</v>
      </c>
      <c r="E186" s="3">
        <v>495865.70796999999</v>
      </c>
      <c r="F186" s="3">
        <v>478723.41162999999</v>
      </c>
      <c r="G186" s="20"/>
      <c r="H186" s="3">
        <v>463981.63506</v>
      </c>
      <c r="I186" s="3">
        <v>415437.11223000003</v>
      </c>
      <c r="J186" s="3">
        <v>235308.88899000001</v>
      </c>
      <c r="K186" s="20">
        <v>367518.75</v>
      </c>
      <c r="L186" s="20">
        <v>218470.41666666599</v>
      </c>
      <c r="M186" s="20">
        <v>364721.66666666599</v>
      </c>
      <c r="N186" s="20">
        <v>175178.64583333299</v>
      </c>
    </row>
    <row r="187" spans="2:14" x14ac:dyDescent="0.2">
      <c r="B187" s="2">
        <v>42095</v>
      </c>
      <c r="C187" s="20">
        <v>491470.83333333302</v>
      </c>
      <c r="D187" s="22">
        <v>582911.64673000004</v>
      </c>
      <c r="E187" s="3">
        <v>498612.7402</v>
      </c>
      <c r="F187" s="3">
        <v>480096.9277</v>
      </c>
      <c r="G187" s="20"/>
      <c r="H187" s="3">
        <v>463015.88156000001</v>
      </c>
      <c r="I187" s="3">
        <v>415093.73323999997</v>
      </c>
      <c r="J187" s="3">
        <v>235308.88899000001</v>
      </c>
      <c r="K187" s="20">
        <v>371024.58333333302</v>
      </c>
      <c r="L187" s="20">
        <v>220970.41666666599</v>
      </c>
      <c r="M187" s="20">
        <v>365120.83333333302</v>
      </c>
      <c r="N187" s="20">
        <v>176323.274166666</v>
      </c>
    </row>
    <row r="188" spans="2:14" x14ac:dyDescent="0.2">
      <c r="B188" s="2">
        <v>42125</v>
      </c>
      <c r="C188" s="20">
        <v>494595.83333333302</v>
      </c>
      <c r="D188" s="22">
        <v>584370.96466000006</v>
      </c>
      <c r="E188" s="3">
        <v>498280.09172999999</v>
      </c>
      <c r="F188" s="3">
        <v>482586.42564999999</v>
      </c>
      <c r="G188" s="20"/>
      <c r="H188" s="3">
        <v>463938.84142000001</v>
      </c>
      <c r="I188" s="3">
        <v>413119.30381000001</v>
      </c>
      <c r="J188" s="3">
        <v>237025.78414</v>
      </c>
      <c r="K188" s="20">
        <v>373191.25</v>
      </c>
      <c r="L188" s="20">
        <v>223470.41666666599</v>
      </c>
      <c r="M188" s="20">
        <v>365629.375</v>
      </c>
      <c r="N188" s="20">
        <v>177356.61749999999</v>
      </c>
    </row>
    <row r="189" spans="2:14" x14ac:dyDescent="0.2">
      <c r="B189" s="2">
        <v>42156</v>
      </c>
      <c r="C189" s="20">
        <v>496270.83333333302</v>
      </c>
      <c r="D189" s="22">
        <v>583941.74095000001</v>
      </c>
      <c r="E189" s="3">
        <v>499438.99593999999</v>
      </c>
      <c r="F189" s="3">
        <v>482586.42564999999</v>
      </c>
      <c r="G189" s="20"/>
      <c r="H189" s="3">
        <v>461844.22940000001</v>
      </c>
      <c r="I189" s="3">
        <v>414120.94049000001</v>
      </c>
      <c r="J189" s="3">
        <v>237283.31841000001</v>
      </c>
      <c r="K189" s="20">
        <v>375066.25</v>
      </c>
      <c r="L189" s="20">
        <v>225135</v>
      </c>
      <c r="M189" s="20">
        <v>365296.04166666599</v>
      </c>
      <c r="N189" s="20">
        <v>178198.28416666601</v>
      </c>
    </row>
    <row r="190" spans="2:14" x14ac:dyDescent="0.2">
      <c r="B190" s="2">
        <v>42186</v>
      </c>
      <c r="C190" s="20">
        <v>487645.83333333302</v>
      </c>
      <c r="D190" s="22">
        <v>586731.69548999995</v>
      </c>
      <c r="E190" s="3">
        <v>498580.54840999999</v>
      </c>
      <c r="F190" s="3">
        <v>483874.09698999999</v>
      </c>
      <c r="G190" s="20"/>
      <c r="H190" s="3">
        <v>461492.48044999997</v>
      </c>
      <c r="I190" s="3">
        <v>414507.24190000002</v>
      </c>
      <c r="J190" s="3">
        <v>238570.94680000001</v>
      </c>
      <c r="K190" s="20">
        <v>377357.91666666599</v>
      </c>
      <c r="L190" s="20">
        <v>226822.5</v>
      </c>
      <c r="M190" s="20">
        <v>365191.875</v>
      </c>
      <c r="N190" s="20">
        <v>179156.61749999999</v>
      </c>
    </row>
    <row r="191" spans="2:14" x14ac:dyDescent="0.2">
      <c r="B191" s="2">
        <v>42217</v>
      </c>
      <c r="C191" s="20">
        <v>487437.5</v>
      </c>
      <c r="D191" s="22">
        <v>585315.25702000002</v>
      </c>
      <c r="E191" s="3">
        <v>501585.11491</v>
      </c>
      <c r="F191" s="3">
        <v>484732.54452</v>
      </c>
      <c r="G191" s="20"/>
      <c r="H191" s="3">
        <v>459582.43469999998</v>
      </c>
      <c r="I191" s="3">
        <v>413223.86272999999</v>
      </c>
      <c r="J191" s="3">
        <v>239000.17061</v>
      </c>
      <c r="K191" s="20">
        <v>379857.91666666599</v>
      </c>
      <c r="L191" s="20">
        <v>228072.91666666599</v>
      </c>
      <c r="M191" s="20">
        <v>365191.875</v>
      </c>
      <c r="N191" s="20">
        <v>180064.95083333299</v>
      </c>
    </row>
    <row r="192" spans="2:14" x14ac:dyDescent="0.2">
      <c r="B192" s="2">
        <v>42248</v>
      </c>
      <c r="C192" s="20">
        <v>493062.5</v>
      </c>
      <c r="D192" s="22">
        <v>591753.61372000002</v>
      </c>
      <c r="E192" s="3">
        <v>502014.33861999999</v>
      </c>
      <c r="F192" s="3">
        <v>485161.76832999999</v>
      </c>
      <c r="G192" s="20"/>
      <c r="H192" s="3">
        <v>459499.85200999997</v>
      </c>
      <c r="I192" s="3">
        <v>413605.87196000002</v>
      </c>
      <c r="J192" s="3">
        <v>240373.68667</v>
      </c>
      <c r="K192" s="20">
        <v>382082.91666666599</v>
      </c>
      <c r="L192" s="20">
        <v>229406.25</v>
      </c>
      <c r="M192" s="20">
        <v>365441.875</v>
      </c>
      <c r="N192" s="20">
        <v>180906.61749999999</v>
      </c>
    </row>
    <row r="193" spans="2:14" x14ac:dyDescent="0.2">
      <c r="B193" s="2">
        <v>42278</v>
      </c>
      <c r="C193" s="20">
        <v>492000</v>
      </c>
      <c r="D193" s="22">
        <v>591732.15255999996</v>
      </c>
      <c r="E193" s="3">
        <v>501646.06462000002</v>
      </c>
      <c r="F193" s="3">
        <v>485161.76832999999</v>
      </c>
      <c r="G193" s="20"/>
      <c r="H193" s="3">
        <v>458269.26746</v>
      </c>
      <c r="I193" s="3">
        <v>414511.53406999999</v>
      </c>
      <c r="J193" s="3">
        <v>240785.7415</v>
      </c>
      <c r="K193" s="20">
        <v>384187.08333333302</v>
      </c>
      <c r="L193" s="20">
        <v>231066.66666666599</v>
      </c>
      <c r="M193" s="20">
        <v>365166.91666666599</v>
      </c>
      <c r="N193" s="20">
        <v>181725.88833333299</v>
      </c>
    </row>
    <row r="194" spans="2:14" x14ac:dyDescent="0.2">
      <c r="B194" s="2">
        <v>42309</v>
      </c>
      <c r="C194" s="20">
        <v>498383.33333333302</v>
      </c>
      <c r="D194" s="22">
        <v>590616.17065999995</v>
      </c>
      <c r="E194" s="3">
        <v>503792.18358999997</v>
      </c>
      <c r="F194" s="3">
        <v>485496.56287999998</v>
      </c>
      <c r="G194" s="20"/>
      <c r="H194" s="3">
        <v>460758.76532000001</v>
      </c>
      <c r="I194" s="3">
        <v>414511.53406999999</v>
      </c>
      <c r="J194" s="3">
        <v>241386.65486000001</v>
      </c>
      <c r="K194" s="20">
        <v>386749.58333333302</v>
      </c>
      <c r="L194" s="20">
        <v>232649.79166666599</v>
      </c>
      <c r="M194" s="20">
        <v>365583.58333333302</v>
      </c>
      <c r="N194" s="20">
        <v>182692.55499999999</v>
      </c>
    </row>
    <row r="195" spans="2:14" x14ac:dyDescent="0.2">
      <c r="B195" s="2">
        <v>42339</v>
      </c>
      <c r="C195" s="20">
        <v>497966.66666666599</v>
      </c>
      <c r="D195" s="22">
        <v>593513.43117999996</v>
      </c>
      <c r="E195" s="3">
        <v>505245.74985000002</v>
      </c>
      <c r="F195" s="3">
        <v>485477.24780999997</v>
      </c>
      <c r="G195" s="20"/>
      <c r="H195" s="3">
        <v>461273.83385</v>
      </c>
      <c r="I195" s="3">
        <v>414511.53406999999</v>
      </c>
      <c r="J195" s="3">
        <v>243137.88787999999</v>
      </c>
      <c r="K195" s="20">
        <v>389249.58333333302</v>
      </c>
      <c r="L195" s="20">
        <v>234784.375</v>
      </c>
      <c r="M195" s="20">
        <v>365141.08333333302</v>
      </c>
      <c r="N195" s="20">
        <v>183709.22166666601</v>
      </c>
    </row>
    <row r="196" spans="2:14" x14ac:dyDescent="0.2">
      <c r="B196" s="2">
        <v>42370</v>
      </c>
      <c r="C196" s="20">
        <v>497925</v>
      </c>
      <c r="D196" s="22">
        <v>595030.01740999997</v>
      </c>
      <c r="E196" s="3">
        <v>504265.02049999998</v>
      </c>
      <c r="F196" s="3">
        <v>484234.36323999998</v>
      </c>
      <c r="G196" s="20"/>
      <c r="H196" s="3">
        <v>463890.03642999998</v>
      </c>
      <c r="I196" s="3">
        <v>412825.70231000002</v>
      </c>
      <c r="J196" s="3">
        <v>244399.98037</v>
      </c>
      <c r="K196" s="20">
        <v>392828.75</v>
      </c>
      <c r="L196" s="20">
        <v>236907.70833333299</v>
      </c>
      <c r="M196" s="20">
        <v>365141.08333333302</v>
      </c>
      <c r="N196" s="20">
        <v>184792.55499999999</v>
      </c>
    </row>
    <row r="197" spans="2:14" x14ac:dyDescent="0.2">
      <c r="B197" s="2">
        <v>42401</v>
      </c>
      <c r="C197" s="20">
        <v>497925</v>
      </c>
      <c r="D197" s="22">
        <v>595454.01101999998</v>
      </c>
      <c r="E197" s="3">
        <v>508547.78415999998</v>
      </c>
      <c r="F197" s="3">
        <v>483858.07965000003</v>
      </c>
      <c r="G197" s="20"/>
      <c r="H197" s="3">
        <v>463461.76001999999</v>
      </c>
      <c r="I197" s="3">
        <v>412825.70231000002</v>
      </c>
      <c r="J197" s="3">
        <v>244956.73959000001</v>
      </c>
      <c r="K197" s="20">
        <v>395407.91666666599</v>
      </c>
      <c r="L197" s="20">
        <v>238782.70833333299</v>
      </c>
      <c r="M197" s="20">
        <v>363974.41666666599</v>
      </c>
      <c r="N197" s="20">
        <v>185344.63833333299</v>
      </c>
    </row>
    <row r="198" spans="2:14" x14ac:dyDescent="0.2">
      <c r="B198" s="2">
        <v>42430</v>
      </c>
      <c r="C198" s="20">
        <v>491737.5</v>
      </c>
      <c r="D198" s="22">
        <v>594056.54524999997</v>
      </c>
      <c r="E198" s="3">
        <v>506042.36738000001</v>
      </c>
      <c r="F198" s="3">
        <v>482992.96135</v>
      </c>
      <c r="G198" s="20"/>
      <c r="H198" s="3">
        <v>463583.17637</v>
      </c>
      <c r="I198" s="3">
        <v>413074.10264</v>
      </c>
      <c r="J198" s="3">
        <v>245642.15315999999</v>
      </c>
      <c r="K198" s="20">
        <v>397326.66666666599</v>
      </c>
      <c r="L198" s="20">
        <v>240241.04166666599</v>
      </c>
      <c r="M198" s="20">
        <v>363566.08333333302</v>
      </c>
      <c r="N198" s="20">
        <v>186019.63833333299</v>
      </c>
    </row>
    <row r="199" spans="2:14" x14ac:dyDescent="0.2">
      <c r="B199" s="2">
        <v>42461</v>
      </c>
      <c r="C199" s="20">
        <v>495591.66666666599</v>
      </c>
      <c r="D199" s="22">
        <v>592424.81227999995</v>
      </c>
      <c r="E199" s="3">
        <v>507091.64455999999</v>
      </c>
      <c r="F199" s="3">
        <v>482907.30611</v>
      </c>
      <c r="G199" s="20"/>
      <c r="H199" s="3">
        <v>464311.24617</v>
      </c>
      <c r="I199" s="3">
        <v>413588.03428999998</v>
      </c>
      <c r="J199" s="3">
        <v>245642.15315999999</v>
      </c>
      <c r="K199" s="20">
        <v>400070.83333333302</v>
      </c>
      <c r="L199" s="20">
        <v>241741.04166666599</v>
      </c>
      <c r="M199" s="20">
        <v>363607.75</v>
      </c>
      <c r="N199" s="20">
        <v>186688.13500000001</v>
      </c>
    </row>
    <row r="200" spans="2:14" x14ac:dyDescent="0.2">
      <c r="B200" s="2">
        <v>42491</v>
      </c>
      <c r="C200" s="20">
        <v>496800</v>
      </c>
      <c r="D200" s="22">
        <v>588184.91905000003</v>
      </c>
      <c r="E200" s="3">
        <v>509076.70554</v>
      </c>
      <c r="F200" s="3">
        <v>482564.68494000001</v>
      </c>
      <c r="G200" s="20"/>
      <c r="H200" s="3">
        <v>466011.37491999997</v>
      </c>
      <c r="I200" s="3">
        <v>413845.00011000002</v>
      </c>
      <c r="J200" s="3">
        <v>246670.01645</v>
      </c>
      <c r="K200" s="20">
        <v>402987.5</v>
      </c>
      <c r="L200" s="20">
        <v>243199.375</v>
      </c>
      <c r="M200" s="20">
        <v>363724.20833333302</v>
      </c>
      <c r="N200" s="20">
        <v>187571.45833333299</v>
      </c>
    </row>
    <row r="201" spans="2:14" x14ac:dyDescent="0.2">
      <c r="B201" s="2">
        <v>42522</v>
      </c>
      <c r="C201" s="20">
        <v>497216.66666666599</v>
      </c>
      <c r="D201" s="22">
        <v>592467.68270999996</v>
      </c>
      <c r="E201" s="3">
        <v>511089.60446</v>
      </c>
      <c r="F201" s="3">
        <v>484277.79045999999</v>
      </c>
      <c r="G201" s="20"/>
      <c r="H201" s="3">
        <v>466910.75530000002</v>
      </c>
      <c r="I201" s="3">
        <v>413316.67838</v>
      </c>
      <c r="J201" s="3">
        <v>247697.87974999999</v>
      </c>
      <c r="K201" s="20">
        <v>405923</v>
      </c>
      <c r="L201" s="20">
        <v>245709.79166666599</v>
      </c>
      <c r="M201" s="20">
        <v>364140.875</v>
      </c>
      <c r="N201" s="20">
        <v>188571.45833333299</v>
      </c>
    </row>
    <row r="202" spans="2:14" x14ac:dyDescent="0.2">
      <c r="B202" s="2">
        <v>42552</v>
      </c>
      <c r="C202" s="20">
        <v>502675</v>
      </c>
      <c r="D202" s="22">
        <v>590925.88777000003</v>
      </c>
      <c r="E202" s="3">
        <v>513230.98628000001</v>
      </c>
      <c r="F202" s="3">
        <v>484706.06686999998</v>
      </c>
      <c r="G202" s="20"/>
      <c r="H202" s="3">
        <v>467669.66100000002</v>
      </c>
      <c r="I202" s="3">
        <v>413059.71255</v>
      </c>
      <c r="J202" s="3">
        <v>249411.02802999999</v>
      </c>
      <c r="K202" s="20">
        <v>409459.66666666599</v>
      </c>
      <c r="L202" s="20">
        <v>248288.95833333299</v>
      </c>
      <c r="M202" s="20">
        <v>364557.54166666599</v>
      </c>
      <c r="N202" s="20">
        <v>189571.45833333299</v>
      </c>
    </row>
    <row r="203" spans="2:14" x14ac:dyDescent="0.2">
      <c r="B203" s="2">
        <v>42583</v>
      </c>
      <c r="C203" s="20">
        <v>493091.66666666599</v>
      </c>
      <c r="D203" s="22">
        <v>593880.99473000003</v>
      </c>
      <c r="E203" s="3">
        <v>516466.78564999998</v>
      </c>
      <c r="F203" s="3">
        <v>484706.06686999998</v>
      </c>
      <c r="G203" s="20"/>
      <c r="H203" s="3">
        <v>468911.66253999999</v>
      </c>
      <c r="I203" s="3">
        <v>413487.98895999999</v>
      </c>
      <c r="J203" s="3">
        <v>250267.58074</v>
      </c>
      <c r="K203" s="20">
        <v>411959.66666666599</v>
      </c>
      <c r="L203" s="20">
        <v>250363.95833333299</v>
      </c>
      <c r="M203" s="20">
        <v>364724.20833333302</v>
      </c>
      <c r="N203" s="20">
        <v>190413.125</v>
      </c>
    </row>
    <row r="204" spans="2:14" x14ac:dyDescent="0.2">
      <c r="B204" s="2">
        <v>42614</v>
      </c>
      <c r="C204" s="20">
        <v>485050</v>
      </c>
      <c r="D204" s="22">
        <v>584887.19091999996</v>
      </c>
      <c r="E204" s="3">
        <v>517751.61476999999</v>
      </c>
      <c r="F204" s="3">
        <v>484459.80789</v>
      </c>
      <c r="G204" s="20"/>
      <c r="H204" s="3">
        <v>471563.72107999999</v>
      </c>
      <c r="I204" s="3">
        <v>414405.22846999997</v>
      </c>
      <c r="J204" s="3">
        <v>251886.46541999999</v>
      </c>
      <c r="K204" s="20">
        <v>414484.66666666599</v>
      </c>
      <c r="L204" s="20">
        <v>252859.79166666599</v>
      </c>
      <c r="M204" s="20">
        <v>365277.625</v>
      </c>
      <c r="N204" s="20">
        <v>191524.85583333299</v>
      </c>
    </row>
    <row r="205" spans="2:14" x14ac:dyDescent="0.2">
      <c r="B205" s="2">
        <v>42644</v>
      </c>
      <c r="C205" s="20">
        <v>482029.16666666599</v>
      </c>
      <c r="D205" s="22">
        <v>582381.77414999995</v>
      </c>
      <c r="E205" s="3">
        <v>518650.99514999997</v>
      </c>
      <c r="F205" s="3">
        <v>485176.31433000002</v>
      </c>
      <c r="G205" s="20"/>
      <c r="H205" s="3">
        <v>472690.04515000002</v>
      </c>
      <c r="I205" s="3">
        <v>414811.06312000001</v>
      </c>
      <c r="J205" s="3">
        <v>253187.82608</v>
      </c>
      <c r="K205" s="20">
        <v>417401.33333333302</v>
      </c>
      <c r="L205" s="20">
        <v>255205.625</v>
      </c>
      <c r="M205" s="20">
        <v>365969.25</v>
      </c>
      <c r="N205" s="20">
        <v>192866.52249999999</v>
      </c>
    </row>
    <row r="206" spans="2:14" x14ac:dyDescent="0.2">
      <c r="B206" s="2">
        <v>42675</v>
      </c>
      <c r="C206" s="20">
        <v>479520.83333333302</v>
      </c>
      <c r="D206" s="22">
        <v>580107.62661000004</v>
      </c>
      <c r="E206" s="3">
        <v>521648.92969000002</v>
      </c>
      <c r="F206" s="3">
        <v>484413.98235000001</v>
      </c>
      <c r="G206" s="20"/>
      <c r="H206" s="3">
        <v>473118.23583000002</v>
      </c>
      <c r="I206" s="3">
        <v>414374.22122000001</v>
      </c>
      <c r="J206" s="3">
        <v>255457.69081999999</v>
      </c>
      <c r="K206" s="20">
        <v>421088.83333333302</v>
      </c>
      <c r="L206" s="20">
        <v>258118.33333333299</v>
      </c>
      <c r="M206" s="20">
        <v>366802.58333333302</v>
      </c>
      <c r="N206" s="20">
        <v>194316.52249999999</v>
      </c>
    </row>
    <row r="207" spans="2:14" x14ac:dyDescent="0.2">
      <c r="B207" s="2">
        <v>42705</v>
      </c>
      <c r="C207" s="20">
        <v>484520.83333333302</v>
      </c>
      <c r="D207" s="22">
        <v>579529.45351000002</v>
      </c>
      <c r="E207" s="3">
        <v>521734.58503000002</v>
      </c>
      <c r="F207" s="3">
        <v>483985.70594000001</v>
      </c>
      <c r="G207" s="20"/>
      <c r="H207" s="3">
        <v>475915.56578</v>
      </c>
      <c r="I207" s="3">
        <v>416515.60304999998</v>
      </c>
      <c r="J207" s="3">
        <v>256656.86468999999</v>
      </c>
      <c r="K207" s="20">
        <v>425000.83333333302</v>
      </c>
      <c r="L207" s="20">
        <v>259785.41666666599</v>
      </c>
      <c r="M207" s="20">
        <v>367760.91666666599</v>
      </c>
      <c r="N207" s="20">
        <v>195247.77249999999</v>
      </c>
    </row>
    <row r="208" spans="2:14" x14ac:dyDescent="0.2">
      <c r="B208" s="2">
        <v>42736</v>
      </c>
      <c r="C208" s="20">
        <v>480854.16666666599</v>
      </c>
      <c r="D208" s="22">
        <v>569080.33716</v>
      </c>
      <c r="E208" s="3">
        <v>517851.51987999998</v>
      </c>
      <c r="F208" s="3">
        <v>478000.53831999999</v>
      </c>
      <c r="G208" s="20"/>
      <c r="H208" s="3">
        <v>468976.75059000001</v>
      </c>
      <c r="I208" s="3">
        <v>411824.19693999999</v>
      </c>
      <c r="J208" s="3">
        <v>250932.94647</v>
      </c>
      <c r="K208" s="20">
        <v>427680</v>
      </c>
      <c r="L208" s="20">
        <v>261535.41666666599</v>
      </c>
      <c r="M208" s="20">
        <v>368594.25</v>
      </c>
      <c r="N208" s="20">
        <v>195997.77249999999</v>
      </c>
    </row>
    <row r="209" spans="2:14" x14ac:dyDescent="0.2">
      <c r="B209" s="2">
        <v>42767</v>
      </c>
      <c r="C209" s="20">
        <v>476804.16666666599</v>
      </c>
      <c r="D209" s="22">
        <v>568658.53274000005</v>
      </c>
      <c r="E209" s="3">
        <v>517007.91105</v>
      </c>
      <c r="F209" s="3">
        <v>478000.53831999999</v>
      </c>
      <c r="G209" s="20"/>
      <c r="H209" s="3">
        <v>471381.03558000003</v>
      </c>
      <c r="I209" s="3">
        <v>412119.45993999997</v>
      </c>
      <c r="J209" s="3">
        <v>254307.38151000001</v>
      </c>
      <c r="K209" s="20">
        <v>431121.66666666599</v>
      </c>
      <c r="L209" s="20">
        <v>263535.41666666599</v>
      </c>
      <c r="M209" s="20">
        <v>369812.58333333302</v>
      </c>
      <c r="N209" s="20">
        <v>197081.10583333299</v>
      </c>
    </row>
    <row r="210" spans="2:14" x14ac:dyDescent="0.2">
      <c r="B210" s="2">
        <v>42795</v>
      </c>
      <c r="C210" s="20">
        <v>479220.83333333302</v>
      </c>
      <c r="D210" s="22">
        <v>569381.08365000004</v>
      </c>
      <c r="E210" s="3">
        <v>522736.01465000003</v>
      </c>
      <c r="F210" s="3">
        <v>480117.99635999999</v>
      </c>
      <c r="G210" s="20"/>
      <c r="H210" s="3">
        <v>471802.84</v>
      </c>
      <c r="I210" s="3">
        <v>412971.50482999999</v>
      </c>
      <c r="J210" s="3">
        <v>255741.51645</v>
      </c>
      <c r="K210" s="20">
        <v>434455</v>
      </c>
      <c r="L210" s="20">
        <v>265619.16666666599</v>
      </c>
      <c r="M210" s="20">
        <v>370645.91666666599</v>
      </c>
      <c r="N210" s="20">
        <v>198114.43916666601</v>
      </c>
    </row>
    <row r="211" spans="2:14" x14ac:dyDescent="0.2">
      <c r="B211" s="2">
        <v>42826</v>
      </c>
      <c r="C211" s="20">
        <v>481491.66666666599</v>
      </c>
      <c r="D211" s="22">
        <v>574868.75875000004</v>
      </c>
      <c r="E211" s="3">
        <v>521955.67647000001</v>
      </c>
      <c r="F211" s="3">
        <v>481805.21393000003</v>
      </c>
      <c r="G211" s="20"/>
      <c r="H211" s="3">
        <v>474882.01202999998</v>
      </c>
      <c r="I211" s="3">
        <v>413815.11356000003</v>
      </c>
      <c r="J211" s="3">
        <v>258263.90669999999</v>
      </c>
      <c r="K211" s="20">
        <v>438705</v>
      </c>
      <c r="L211" s="20">
        <v>267702.5</v>
      </c>
      <c r="M211" s="20">
        <v>371605.08333333302</v>
      </c>
      <c r="N211" s="20">
        <v>199341.83</v>
      </c>
    </row>
    <row r="212" spans="2:14" x14ac:dyDescent="0.2">
      <c r="B212" s="2">
        <v>42856</v>
      </c>
      <c r="C212" s="20">
        <v>474654.16666666599</v>
      </c>
      <c r="D212" s="22">
        <v>580352.21568000002</v>
      </c>
      <c r="E212" s="3">
        <v>522883.64614999999</v>
      </c>
      <c r="F212" s="3">
        <v>483914.23580999998</v>
      </c>
      <c r="G212" s="20"/>
      <c r="H212" s="3">
        <v>475556.89898</v>
      </c>
      <c r="I212" s="3">
        <v>416620.11278000002</v>
      </c>
      <c r="J212" s="3">
        <v>259360.59805999999</v>
      </c>
      <c r="K212" s="20">
        <v>443075.83333333302</v>
      </c>
      <c r="L212" s="20">
        <v>270494.16666666599</v>
      </c>
      <c r="M212" s="20">
        <v>372405.08333333302</v>
      </c>
      <c r="N212" s="20">
        <v>200425.16333333301</v>
      </c>
    </row>
    <row r="213" spans="2:14" x14ac:dyDescent="0.2">
      <c r="B213" s="2">
        <v>42887</v>
      </c>
      <c r="C213" s="20">
        <v>476237.5</v>
      </c>
      <c r="D213" s="22">
        <v>579255.52431000001</v>
      </c>
      <c r="E213" s="3">
        <v>523980.33750999998</v>
      </c>
      <c r="F213" s="3">
        <v>484336.04022999998</v>
      </c>
      <c r="G213" s="20"/>
      <c r="H213" s="3">
        <v>476316.14687</v>
      </c>
      <c r="I213" s="3">
        <v>417927.70630999998</v>
      </c>
      <c r="J213" s="3">
        <v>261385.25911000001</v>
      </c>
      <c r="K213" s="20">
        <v>447847.83333333302</v>
      </c>
      <c r="L213" s="20">
        <v>272985.83333333302</v>
      </c>
      <c r="M213" s="20">
        <v>373134.04166666599</v>
      </c>
      <c r="N213" s="20">
        <v>201508.496666666</v>
      </c>
    </row>
    <row r="214" spans="2:14" x14ac:dyDescent="0.2">
      <c r="B214" s="2">
        <v>42917</v>
      </c>
      <c r="C214" s="20">
        <v>469545.75</v>
      </c>
      <c r="D214" s="22">
        <v>580689.65925000003</v>
      </c>
      <c r="E214" s="3">
        <v>525245.75066000002</v>
      </c>
      <c r="F214" s="3">
        <v>485179.64896000002</v>
      </c>
      <c r="G214" s="20"/>
      <c r="H214" s="3">
        <v>476918.48353000003</v>
      </c>
      <c r="I214" s="3">
        <v>418771.31514000002</v>
      </c>
      <c r="J214" s="3">
        <v>263068.2586</v>
      </c>
      <c r="K214" s="20">
        <v>452561.16666666599</v>
      </c>
      <c r="L214" s="20">
        <v>275490</v>
      </c>
      <c r="M214" s="20">
        <v>373904.875</v>
      </c>
      <c r="N214" s="20">
        <v>202620.996666666</v>
      </c>
    </row>
    <row r="215" spans="2:14" x14ac:dyDescent="0.2">
      <c r="B215" s="2">
        <v>42948</v>
      </c>
      <c r="C215" s="20">
        <v>479462.41666666599</v>
      </c>
      <c r="D215" s="22">
        <v>581280.18535000004</v>
      </c>
      <c r="E215" s="3">
        <v>521974.48901000002</v>
      </c>
      <c r="F215" s="3">
        <v>486858.43037999998</v>
      </c>
      <c r="G215" s="20"/>
      <c r="H215" s="3">
        <v>477593.37057999999</v>
      </c>
      <c r="I215" s="3">
        <v>420036.72829</v>
      </c>
      <c r="J215" s="3">
        <v>264755.47616999998</v>
      </c>
      <c r="K215" s="20">
        <v>458311.16666666599</v>
      </c>
      <c r="L215" s="20">
        <v>277998.33333333302</v>
      </c>
      <c r="M215" s="20">
        <v>374404.875</v>
      </c>
      <c r="N215" s="20">
        <v>203870.996666666</v>
      </c>
    </row>
    <row r="216" spans="2:14" x14ac:dyDescent="0.2">
      <c r="B216" s="2">
        <v>42979</v>
      </c>
      <c r="C216" s="20">
        <v>489791.58333333302</v>
      </c>
      <c r="D216" s="22">
        <v>582967.40292000002</v>
      </c>
      <c r="E216" s="3">
        <v>521130.88017999998</v>
      </c>
      <c r="F216" s="3">
        <v>487860.21586</v>
      </c>
      <c r="G216" s="20"/>
      <c r="H216" s="3">
        <v>475483.92684999999</v>
      </c>
      <c r="I216" s="3">
        <v>420656.06359999999</v>
      </c>
      <c r="J216" s="3">
        <v>266451.12978999998</v>
      </c>
      <c r="K216" s="20">
        <v>462644.5</v>
      </c>
      <c r="L216" s="20">
        <v>280835.83333333302</v>
      </c>
      <c r="M216" s="20">
        <v>374509.79166666599</v>
      </c>
      <c r="N216" s="20">
        <v>204842.59916666601</v>
      </c>
    </row>
    <row r="217" spans="2:14" x14ac:dyDescent="0.2">
      <c r="B217" s="2">
        <v>43009</v>
      </c>
      <c r="C217" s="20">
        <v>489333.25</v>
      </c>
      <c r="D217" s="22">
        <v>590306.79920000001</v>
      </c>
      <c r="E217" s="3">
        <v>522775.91726999998</v>
      </c>
      <c r="F217" s="3">
        <v>488342.00076000002</v>
      </c>
      <c r="G217" s="20"/>
      <c r="H217" s="3">
        <v>474318.52356</v>
      </c>
      <c r="I217" s="3">
        <v>420256.36180000001</v>
      </c>
      <c r="J217" s="3">
        <v>268602.92264</v>
      </c>
      <c r="K217" s="20">
        <v>468304.91666666599</v>
      </c>
      <c r="L217" s="20">
        <v>283496.25</v>
      </c>
      <c r="M217" s="20">
        <v>374843.125</v>
      </c>
      <c r="N217" s="20">
        <v>205800.9325</v>
      </c>
    </row>
    <row r="218" spans="2:14" x14ac:dyDescent="0.2">
      <c r="B218" s="2">
        <v>43040</v>
      </c>
      <c r="C218" s="20">
        <v>483466.16666666599</v>
      </c>
      <c r="D218" s="22">
        <v>593769.81316000002</v>
      </c>
      <c r="E218" s="3">
        <v>520666.89539000002</v>
      </c>
      <c r="F218" s="3">
        <v>490451.02273999999</v>
      </c>
      <c r="G218" s="20"/>
      <c r="H218" s="3">
        <v>473474.99914999999</v>
      </c>
      <c r="I218" s="3">
        <v>422605.81219000003</v>
      </c>
      <c r="J218" s="3">
        <v>268813.8248</v>
      </c>
      <c r="K218" s="20">
        <v>473296.58333333302</v>
      </c>
      <c r="L218" s="20">
        <v>285750.41666666599</v>
      </c>
      <c r="M218" s="20">
        <v>375259.79166666599</v>
      </c>
      <c r="N218" s="20">
        <v>206717.59916666601</v>
      </c>
    </row>
    <row r="219" spans="2:14" x14ac:dyDescent="0.2">
      <c r="B219" s="2">
        <v>43070</v>
      </c>
      <c r="C219" s="20">
        <v>480232.83333333302</v>
      </c>
      <c r="D219" s="22">
        <v>591070.26506999996</v>
      </c>
      <c r="E219" s="3">
        <v>522354.11296</v>
      </c>
      <c r="F219" s="3">
        <v>492981.84905000002</v>
      </c>
      <c r="G219" s="20"/>
      <c r="H219" s="3">
        <v>473432.81868000003</v>
      </c>
      <c r="I219" s="3">
        <v>422394.91003000003</v>
      </c>
      <c r="J219" s="3">
        <v>270163.59889000002</v>
      </c>
      <c r="K219" s="20">
        <v>478592.91666666599</v>
      </c>
      <c r="L219" s="20">
        <v>288250.41666666599</v>
      </c>
      <c r="M219" s="20">
        <v>375968.125</v>
      </c>
      <c r="N219" s="20">
        <v>207915.51583333299</v>
      </c>
    </row>
    <row r="220" spans="2:14" x14ac:dyDescent="0.2">
      <c r="B220" s="2">
        <v>43101</v>
      </c>
      <c r="C220" s="20">
        <v>491774.5</v>
      </c>
      <c r="D220" s="22">
        <v>581375</v>
      </c>
      <c r="E220" s="3">
        <v>516075</v>
      </c>
      <c r="F220" s="3">
        <v>487456.3333</v>
      </c>
      <c r="G220" s="20"/>
      <c r="H220" s="3">
        <v>464999.5833</v>
      </c>
      <c r="I220" s="3">
        <v>418083.3333</v>
      </c>
      <c r="J220" s="3">
        <v>270945.8333</v>
      </c>
      <c r="K220" s="20">
        <v>483167.91666666599</v>
      </c>
      <c r="L220" s="20">
        <v>291583.75</v>
      </c>
      <c r="M220" s="20">
        <v>376793.125</v>
      </c>
      <c r="N220" s="20">
        <v>209248.84916666601</v>
      </c>
    </row>
    <row r="221" spans="2:14" x14ac:dyDescent="0.2">
      <c r="B221" s="2">
        <v>43132</v>
      </c>
      <c r="C221" s="20">
        <v>496657.83333333302</v>
      </c>
      <c r="D221" s="22">
        <v>586625</v>
      </c>
      <c r="E221" s="3">
        <v>517741.6667</v>
      </c>
      <c r="F221" s="3">
        <v>490248</v>
      </c>
      <c r="G221" s="20"/>
      <c r="H221" s="3">
        <v>463041.25</v>
      </c>
      <c r="I221" s="3">
        <v>421291.6667</v>
      </c>
      <c r="J221" s="3">
        <v>272445.8333</v>
      </c>
      <c r="K221" s="20">
        <v>488697.16666666599</v>
      </c>
      <c r="L221" s="20">
        <v>296083.75</v>
      </c>
      <c r="M221" s="20">
        <v>377658.125</v>
      </c>
      <c r="N221" s="20">
        <v>210932.1825</v>
      </c>
    </row>
    <row r="222" spans="2:14" x14ac:dyDescent="0.2">
      <c r="B222" s="2">
        <v>43160</v>
      </c>
      <c r="C222" s="20">
        <v>495991.16666666599</v>
      </c>
      <c r="D222" s="22">
        <v>588583.33330000006</v>
      </c>
      <c r="E222" s="3">
        <v>519312.5</v>
      </c>
      <c r="F222" s="3">
        <v>492289.6667</v>
      </c>
      <c r="G222" s="20"/>
      <c r="H222" s="3">
        <v>464520.4167</v>
      </c>
      <c r="I222" s="3">
        <v>424208.3333</v>
      </c>
      <c r="J222" s="3">
        <v>274112.5</v>
      </c>
      <c r="K222" s="20">
        <v>495442.75</v>
      </c>
      <c r="L222" s="20">
        <v>300166.66666666599</v>
      </c>
      <c r="M222" s="20">
        <v>379741.45833333302</v>
      </c>
      <c r="N222" s="20">
        <v>212590.51583333299</v>
      </c>
    </row>
  </sheetData>
  <mergeCells count="3">
    <mergeCell ref="C2:J2"/>
    <mergeCell ref="K2:M2"/>
    <mergeCell ref="K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94"/>
  <sheetViews>
    <sheetView topLeftCell="K1" zoomScale="85" zoomScaleNormal="85" zoomScalePageLayoutView="85" workbookViewId="0">
      <selection activeCell="Y4" sqref="Y4"/>
    </sheetView>
  </sheetViews>
  <sheetFormatPr baseColWidth="10" defaultColWidth="8.83203125" defaultRowHeight="15" x14ac:dyDescent="0.2"/>
  <cols>
    <col min="2" max="2" width="11.5" customWidth="1"/>
    <col min="3" max="3" width="13.1640625" customWidth="1"/>
    <col min="4" max="4" width="13.1640625" style="4" customWidth="1"/>
    <col min="5" max="6" width="15.1640625" customWidth="1"/>
    <col min="7" max="14" width="11.5" customWidth="1"/>
  </cols>
  <sheetData>
    <row r="2" spans="2:30" x14ac:dyDescent="0.2">
      <c r="C2" s="27" t="s">
        <v>15</v>
      </c>
      <c r="D2" s="27"/>
      <c r="E2" s="27" t="s">
        <v>14</v>
      </c>
      <c r="F2" s="27"/>
      <c r="G2" s="25" t="s">
        <v>13</v>
      </c>
      <c r="H2" s="25"/>
      <c r="I2" s="25"/>
      <c r="J2" s="25"/>
      <c r="K2" s="25"/>
      <c r="L2" s="25"/>
      <c r="M2" s="25"/>
      <c r="N2" s="25"/>
    </row>
    <row r="3" spans="2:30" x14ac:dyDescent="0.2">
      <c r="B3" t="s">
        <v>16</v>
      </c>
      <c r="C3" t="s">
        <v>27</v>
      </c>
      <c r="D3" s="4" t="s">
        <v>28</v>
      </c>
      <c r="E3" t="s">
        <v>29</v>
      </c>
      <c r="G3" t="s">
        <v>17</v>
      </c>
      <c r="H3" t="s">
        <v>18</v>
      </c>
      <c r="I3" t="s">
        <v>19</v>
      </c>
      <c r="J3" t="s">
        <v>5</v>
      </c>
      <c r="K3" t="s">
        <v>20</v>
      </c>
      <c r="L3" t="s">
        <v>21</v>
      </c>
      <c r="M3" t="s">
        <v>22</v>
      </c>
      <c r="N3" t="s">
        <v>23</v>
      </c>
      <c r="P3" t="s">
        <v>17</v>
      </c>
      <c r="Q3" t="s">
        <v>18</v>
      </c>
      <c r="R3" t="s">
        <v>19</v>
      </c>
      <c r="S3" t="s">
        <v>5</v>
      </c>
      <c r="T3" t="s">
        <v>20</v>
      </c>
      <c r="U3" t="s">
        <v>21</v>
      </c>
      <c r="V3" t="s">
        <v>22</v>
      </c>
      <c r="W3" t="s">
        <v>23</v>
      </c>
      <c r="Y3" t="s">
        <v>18</v>
      </c>
      <c r="Z3" t="s">
        <v>19</v>
      </c>
      <c r="AA3" t="s">
        <v>5</v>
      </c>
      <c r="AB3" t="s">
        <v>21</v>
      </c>
      <c r="AC3" t="s">
        <v>22</v>
      </c>
      <c r="AD3" t="s">
        <v>23</v>
      </c>
    </row>
    <row r="4" spans="2:30" x14ac:dyDescent="0.2">
      <c r="B4" s="2">
        <v>40483</v>
      </c>
      <c r="C4" s="5">
        <v>1244</v>
      </c>
      <c r="D4" s="6"/>
      <c r="E4">
        <v>2085</v>
      </c>
      <c r="G4">
        <v>2135</v>
      </c>
      <c r="H4">
        <v>2559</v>
      </c>
      <c r="I4">
        <v>2175</v>
      </c>
      <c r="J4">
        <v>2208</v>
      </c>
      <c r="K4">
        <v>2109</v>
      </c>
      <c r="L4">
        <v>2109</v>
      </c>
      <c r="M4">
        <v>2122</v>
      </c>
      <c r="N4">
        <v>1795</v>
      </c>
      <c r="Y4" s="28">
        <f>(H93-H4)/H4</f>
        <v>8.284486127393513E-2</v>
      </c>
      <c r="Z4" s="28">
        <f>(I93-I4)/I4</f>
        <v>0.18482758620689654</v>
      </c>
      <c r="AA4" s="28">
        <f>(J93-J4)/J4</f>
        <v>0.13451086956521738</v>
      </c>
      <c r="AB4" s="28">
        <f>(L93-L4)/L4</f>
        <v>9.8624940730203892E-2</v>
      </c>
      <c r="AC4" s="28">
        <f>(M93-M4)/M4</f>
        <v>8.4825636192271445E-2</v>
      </c>
      <c r="AD4" s="28">
        <f t="shared" ref="AD4" si="0">(N93-N4)/N4</f>
        <v>8.690807799442897E-2</v>
      </c>
    </row>
    <row r="5" spans="2:30" x14ac:dyDescent="0.2">
      <c r="B5" s="2">
        <v>40513</v>
      </c>
      <c r="C5">
        <v>1247</v>
      </c>
      <c r="E5">
        <v>2094</v>
      </c>
      <c r="G5">
        <v>2164</v>
      </c>
      <c r="H5">
        <v>2559</v>
      </c>
      <c r="I5">
        <v>2205</v>
      </c>
      <c r="J5">
        <v>2228</v>
      </c>
      <c r="K5">
        <v>2112</v>
      </c>
      <c r="L5">
        <v>2102</v>
      </c>
      <c r="M5">
        <v>2124</v>
      </c>
      <c r="N5">
        <v>1793</v>
      </c>
    </row>
    <row r="6" spans="2:30" x14ac:dyDescent="0.2">
      <c r="B6" s="2">
        <v>40544</v>
      </c>
      <c r="C6">
        <v>1248</v>
      </c>
      <c r="E6">
        <v>2095</v>
      </c>
      <c r="G6">
        <v>2181</v>
      </c>
      <c r="H6">
        <v>2573</v>
      </c>
      <c r="I6">
        <v>2244</v>
      </c>
      <c r="J6">
        <v>2241</v>
      </c>
      <c r="K6">
        <v>2112</v>
      </c>
      <c r="L6">
        <v>2107</v>
      </c>
      <c r="M6">
        <v>2132</v>
      </c>
      <c r="N6">
        <v>1792</v>
      </c>
    </row>
    <row r="7" spans="2:30" x14ac:dyDescent="0.2">
      <c r="B7" s="2">
        <v>40575</v>
      </c>
      <c r="C7">
        <v>1247</v>
      </c>
      <c r="E7">
        <v>2094</v>
      </c>
      <c r="G7">
        <v>2193</v>
      </c>
      <c r="H7">
        <v>2575</v>
      </c>
      <c r="I7">
        <v>2278</v>
      </c>
      <c r="J7">
        <v>2252</v>
      </c>
      <c r="K7">
        <v>2126</v>
      </c>
      <c r="L7">
        <v>2104</v>
      </c>
      <c r="M7">
        <v>2140</v>
      </c>
      <c r="N7">
        <v>1792</v>
      </c>
    </row>
    <row r="8" spans="2:30" x14ac:dyDescent="0.2">
      <c r="B8" s="2">
        <v>40603</v>
      </c>
      <c r="C8">
        <v>1246</v>
      </c>
      <c r="E8" s="5">
        <v>2090</v>
      </c>
      <c r="F8" s="5"/>
      <c r="G8" s="5">
        <v>2199</v>
      </c>
      <c r="H8" s="5">
        <v>2577</v>
      </c>
      <c r="I8" s="5">
        <v>2305</v>
      </c>
      <c r="J8" s="5">
        <v>2265</v>
      </c>
      <c r="K8" s="5">
        <v>2139</v>
      </c>
      <c r="L8">
        <v>2098</v>
      </c>
      <c r="M8">
        <v>2151</v>
      </c>
      <c r="N8">
        <v>1795</v>
      </c>
    </row>
    <row r="9" spans="2:30" x14ac:dyDescent="0.2">
      <c r="B9" s="2">
        <v>40634</v>
      </c>
      <c r="C9">
        <v>1245</v>
      </c>
      <c r="E9" s="5">
        <v>2092</v>
      </c>
      <c r="F9" s="5"/>
      <c r="G9" s="5">
        <v>2192</v>
      </c>
      <c r="H9" s="5">
        <v>2569</v>
      </c>
      <c r="I9" s="5">
        <v>2322</v>
      </c>
      <c r="J9" s="5">
        <v>2275</v>
      </c>
      <c r="K9" s="5">
        <v>2140</v>
      </c>
      <c r="L9">
        <v>2087</v>
      </c>
      <c r="M9">
        <v>2159</v>
      </c>
      <c r="N9">
        <v>1798</v>
      </c>
    </row>
    <row r="10" spans="2:30" x14ac:dyDescent="0.2">
      <c r="B10" s="2">
        <v>40664</v>
      </c>
      <c r="C10">
        <v>1244</v>
      </c>
      <c r="E10" s="5">
        <v>2094</v>
      </c>
      <c r="F10" s="5"/>
      <c r="G10" s="5">
        <v>2185</v>
      </c>
      <c r="H10" s="5">
        <v>2565</v>
      </c>
      <c r="I10" s="5">
        <v>2323</v>
      </c>
      <c r="J10" s="5">
        <v>2288</v>
      </c>
      <c r="K10" s="5">
        <v>2124</v>
      </c>
      <c r="L10">
        <v>2084</v>
      </c>
      <c r="M10">
        <v>2168</v>
      </c>
      <c r="N10">
        <v>1799</v>
      </c>
    </row>
    <row r="11" spans="2:30" x14ac:dyDescent="0.2">
      <c r="B11" s="2">
        <v>40695</v>
      </c>
      <c r="C11">
        <v>1244</v>
      </c>
      <c r="E11" s="5">
        <v>2100</v>
      </c>
      <c r="F11" s="5"/>
      <c r="G11" s="5">
        <v>2175</v>
      </c>
      <c r="H11" s="5">
        <v>2562</v>
      </c>
      <c r="I11" s="5">
        <v>2317</v>
      </c>
      <c r="J11" s="5">
        <v>2290</v>
      </c>
      <c r="K11" s="5">
        <v>2112</v>
      </c>
      <c r="L11">
        <v>2088</v>
      </c>
      <c r="M11">
        <v>2177</v>
      </c>
      <c r="N11">
        <v>1797</v>
      </c>
    </row>
    <row r="12" spans="2:30" x14ac:dyDescent="0.2">
      <c r="B12" s="2">
        <v>40725</v>
      </c>
      <c r="C12">
        <v>1244</v>
      </c>
      <c r="E12" s="5">
        <v>2108</v>
      </c>
      <c r="F12" s="5"/>
      <c r="G12" s="5">
        <v>2172</v>
      </c>
      <c r="H12" s="5">
        <v>2564</v>
      </c>
      <c r="I12" s="5">
        <v>2315</v>
      </c>
      <c r="J12" s="5">
        <v>2286</v>
      </c>
      <c r="K12" s="5">
        <v>2106</v>
      </c>
      <c r="L12">
        <v>2105</v>
      </c>
      <c r="M12">
        <v>2187</v>
      </c>
      <c r="N12">
        <v>1791</v>
      </c>
    </row>
    <row r="13" spans="2:30" x14ac:dyDescent="0.2">
      <c r="B13" s="2">
        <v>40756</v>
      </c>
      <c r="C13">
        <v>1243</v>
      </c>
      <c r="E13" s="5">
        <v>2117</v>
      </c>
      <c r="F13" s="5"/>
      <c r="G13" s="5">
        <v>2183</v>
      </c>
      <c r="H13" s="5">
        <v>2561</v>
      </c>
      <c r="I13" s="5">
        <v>2319</v>
      </c>
      <c r="J13" s="5">
        <v>2279</v>
      </c>
      <c r="K13" s="5">
        <v>2115</v>
      </c>
      <c r="L13">
        <v>2129</v>
      </c>
      <c r="M13">
        <v>2196</v>
      </c>
      <c r="N13">
        <v>1782</v>
      </c>
    </row>
    <row r="14" spans="2:30" x14ac:dyDescent="0.2">
      <c r="B14" s="2">
        <v>40787</v>
      </c>
      <c r="C14">
        <v>1241</v>
      </c>
      <c r="E14" s="5">
        <v>2124</v>
      </c>
      <c r="F14" s="5"/>
      <c r="G14" s="5">
        <v>2208</v>
      </c>
      <c r="H14" s="5">
        <v>2563</v>
      </c>
      <c r="I14" s="5">
        <v>2327</v>
      </c>
      <c r="J14" s="5">
        <v>2278</v>
      </c>
      <c r="K14" s="5">
        <v>2130</v>
      </c>
      <c r="L14">
        <v>2150</v>
      </c>
      <c r="M14">
        <v>2203</v>
      </c>
      <c r="N14">
        <v>1776</v>
      </c>
    </row>
    <row r="15" spans="2:30" x14ac:dyDescent="0.2">
      <c r="B15" s="2">
        <v>40817</v>
      </c>
      <c r="C15">
        <v>1238</v>
      </c>
      <c r="E15" s="5">
        <v>2130</v>
      </c>
      <c r="F15" s="5"/>
      <c r="G15" s="5">
        <v>2240</v>
      </c>
      <c r="H15" s="5">
        <v>2577</v>
      </c>
      <c r="I15" s="5">
        <v>2328</v>
      </c>
      <c r="J15" s="5">
        <v>2283</v>
      </c>
      <c r="K15" s="5">
        <v>2153</v>
      </c>
      <c r="L15">
        <v>2164</v>
      </c>
      <c r="M15">
        <v>2213</v>
      </c>
      <c r="N15">
        <v>1776</v>
      </c>
      <c r="P15" s="5"/>
      <c r="Q15" s="5"/>
      <c r="R15" s="5"/>
      <c r="S15" s="5"/>
      <c r="T15" s="5"/>
      <c r="U15" s="5"/>
      <c r="V15" s="5"/>
      <c r="W15" s="5"/>
      <c r="X15" s="5"/>
    </row>
    <row r="16" spans="2:30" x14ac:dyDescent="0.2">
      <c r="B16" s="2">
        <v>40848</v>
      </c>
      <c r="C16">
        <v>1238</v>
      </c>
      <c r="D16" s="4">
        <f>(C16-C4)/C4</f>
        <v>-4.8231511254019296E-3</v>
      </c>
      <c r="E16" s="5">
        <v>2136</v>
      </c>
      <c r="F16" s="5">
        <f>(E16-E4)/E4</f>
        <v>2.4460431654676259E-2</v>
      </c>
      <c r="G16" s="5">
        <v>2268</v>
      </c>
      <c r="H16" s="5">
        <v>2608</v>
      </c>
      <c r="I16" s="5">
        <v>2340</v>
      </c>
      <c r="J16" s="5">
        <v>2291</v>
      </c>
      <c r="K16" s="5">
        <v>2170</v>
      </c>
      <c r="L16">
        <v>2171</v>
      </c>
      <c r="M16">
        <v>2224</v>
      </c>
      <c r="N16">
        <v>1782</v>
      </c>
      <c r="P16">
        <f>(G16-G4)/G4</f>
        <v>6.2295081967213117E-2</v>
      </c>
      <c r="Q16">
        <f t="shared" ref="Q16:W31" si="1">(H16-H4)/H4</f>
        <v>1.9148104728409537E-2</v>
      </c>
      <c r="R16">
        <f t="shared" si="1"/>
        <v>7.586206896551724E-2</v>
      </c>
      <c r="S16">
        <f t="shared" si="1"/>
        <v>3.7590579710144928E-2</v>
      </c>
      <c r="T16">
        <f t="shared" si="1"/>
        <v>2.8923660502607872E-2</v>
      </c>
      <c r="U16">
        <f t="shared" si="1"/>
        <v>2.9397818871503081E-2</v>
      </c>
      <c r="V16">
        <f t="shared" si="1"/>
        <v>4.8067860508953821E-2</v>
      </c>
      <c r="W16">
        <f>(N16-N4)/N4</f>
        <v>-7.2423398328690805E-3</v>
      </c>
    </row>
    <row r="17" spans="2:23" x14ac:dyDescent="0.2">
      <c r="B17" s="2">
        <v>40878</v>
      </c>
      <c r="C17">
        <v>1236</v>
      </c>
      <c r="D17" s="4">
        <f t="shared" ref="D17:D80" si="2">(C17-C5)/C5</f>
        <v>-8.8211708099438652E-3</v>
      </c>
      <c r="E17" s="5">
        <v>2140</v>
      </c>
      <c r="F17" s="5">
        <f t="shared" ref="F17:F80" si="3">(E17-E5)/E5</f>
        <v>2.1967526265520534E-2</v>
      </c>
      <c r="G17" s="5">
        <v>2276</v>
      </c>
      <c r="H17" s="5">
        <v>2639</v>
      </c>
      <c r="I17" s="5">
        <v>2338</v>
      </c>
      <c r="J17" s="5">
        <v>2288</v>
      </c>
      <c r="K17" s="5">
        <v>2205</v>
      </c>
      <c r="L17">
        <v>2185</v>
      </c>
      <c r="M17">
        <v>2229</v>
      </c>
      <c r="N17">
        <v>1784</v>
      </c>
      <c r="P17">
        <f t="shared" ref="P17:W61" si="4">(G17-G5)/G5</f>
        <v>5.1756007393715345E-2</v>
      </c>
      <c r="Q17">
        <f t="shared" si="1"/>
        <v>3.1262211801484953E-2</v>
      </c>
      <c r="R17">
        <f t="shared" si="1"/>
        <v>6.0317460317460318E-2</v>
      </c>
      <c r="S17">
        <f t="shared" si="1"/>
        <v>2.6929982046678635E-2</v>
      </c>
      <c r="T17">
        <f t="shared" si="1"/>
        <v>4.4034090909090912E-2</v>
      </c>
      <c r="U17">
        <f t="shared" si="1"/>
        <v>3.9486203615604183E-2</v>
      </c>
      <c r="V17">
        <f t="shared" si="1"/>
        <v>4.9435028248587573E-2</v>
      </c>
      <c r="W17">
        <f t="shared" si="1"/>
        <v>-5.0195203569436695E-3</v>
      </c>
    </row>
    <row r="18" spans="2:23" x14ac:dyDescent="0.2">
      <c r="B18" s="2">
        <v>40909</v>
      </c>
      <c r="C18">
        <v>1235</v>
      </c>
      <c r="D18" s="4">
        <f t="shared" si="2"/>
        <v>-1.0416666666666666E-2</v>
      </c>
      <c r="E18">
        <v>2141</v>
      </c>
      <c r="F18" s="5">
        <f t="shared" si="3"/>
        <v>2.1957040572792363E-2</v>
      </c>
      <c r="G18">
        <v>2274</v>
      </c>
      <c r="H18">
        <v>2644</v>
      </c>
      <c r="I18">
        <v>2339</v>
      </c>
      <c r="J18">
        <v>2287</v>
      </c>
      <c r="K18">
        <v>2236</v>
      </c>
      <c r="L18">
        <v>2195</v>
      </c>
      <c r="M18">
        <v>2225</v>
      </c>
      <c r="N18">
        <v>1781</v>
      </c>
      <c r="P18">
        <f t="shared" si="4"/>
        <v>4.264099037138927E-2</v>
      </c>
      <c r="Q18">
        <f t="shared" si="1"/>
        <v>2.7594247959580258E-2</v>
      </c>
      <c r="R18">
        <f t="shared" si="1"/>
        <v>4.233511586452763E-2</v>
      </c>
      <c r="S18">
        <f t="shared" si="1"/>
        <v>2.0526550647032574E-2</v>
      </c>
      <c r="T18">
        <f t="shared" si="1"/>
        <v>5.8712121212121215E-2</v>
      </c>
      <c r="U18">
        <f t="shared" si="1"/>
        <v>4.1765543426672998E-2</v>
      </c>
      <c r="V18">
        <f t="shared" si="1"/>
        <v>4.3621013133208257E-2</v>
      </c>
      <c r="W18">
        <f t="shared" si="1"/>
        <v>-6.138392857142857E-3</v>
      </c>
    </row>
    <row r="19" spans="2:23" x14ac:dyDescent="0.2">
      <c r="B19" s="2">
        <v>40940</v>
      </c>
      <c r="C19">
        <v>1236</v>
      </c>
      <c r="D19" s="4">
        <f t="shared" si="2"/>
        <v>-8.8211708099438652E-3</v>
      </c>
      <c r="E19">
        <v>2140</v>
      </c>
      <c r="F19" s="5">
        <f t="shared" si="3"/>
        <v>2.1967526265520534E-2</v>
      </c>
      <c r="G19">
        <v>2275</v>
      </c>
      <c r="H19">
        <v>2646</v>
      </c>
      <c r="I19">
        <v>2343</v>
      </c>
      <c r="J19">
        <v>2292</v>
      </c>
      <c r="K19">
        <v>2267</v>
      </c>
      <c r="L19">
        <v>2203</v>
      </c>
      <c r="M19">
        <v>2217</v>
      </c>
      <c r="N19">
        <v>1775</v>
      </c>
      <c r="P19">
        <f t="shared" si="4"/>
        <v>3.7391700866393068E-2</v>
      </c>
      <c r="Q19">
        <f t="shared" si="1"/>
        <v>2.7572815533980582E-2</v>
      </c>
      <c r="R19">
        <f t="shared" si="1"/>
        <v>2.8533801580333626E-2</v>
      </c>
      <c r="S19">
        <f t="shared" si="1"/>
        <v>1.7761989342806393E-2</v>
      </c>
      <c r="T19">
        <f t="shared" si="1"/>
        <v>6.6321730950141114E-2</v>
      </c>
      <c r="U19">
        <f t="shared" si="1"/>
        <v>4.7053231939163498E-2</v>
      </c>
      <c r="V19">
        <f t="shared" si="1"/>
        <v>3.5981308411214954E-2</v>
      </c>
      <c r="W19">
        <f t="shared" si="1"/>
        <v>-9.4866071428571421E-3</v>
      </c>
    </row>
    <row r="20" spans="2:23" x14ac:dyDescent="0.2">
      <c r="B20" s="2">
        <v>40969</v>
      </c>
      <c r="C20">
        <v>1237</v>
      </c>
      <c r="D20" s="4">
        <f t="shared" si="2"/>
        <v>-7.2231139646869984E-3</v>
      </c>
      <c r="E20">
        <v>2140</v>
      </c>
      <c r="F20" s="5">
        <f t="shared" si="3"/>
        <v>2.3923444976076555E-2</v>
      </c>
      <c r="G20">
        <v>2275</v>
      </c>
      <c r="H20">
        <v>2639</v>
      </c>
      <c r="I20">
        <v>2351</v>
      </c>
      <c r="J20">
        <v>2299</v>
      </c>
      <c r="K20">
        <v>2280</v>
      </c>
      <c r="L20">
        <v>2205</v>
      </c>
      <c r="M20">
        <v>2213</v>
      </c>
      <c r="N20">
        <v>1771</v>
      </c>
      <c r="P20">
        <f t="shared" si="4"/>
        <v>3.456116416552979E-2</v>
      </c>
      <c r="Q20">
        <f t="shared" si="1"/>
        <v>2.4058983313930929E-2</v>
      </c>
      <c r="R20">
        <f t="shared" si="1"/>
        <v>1.9956616052060738E-2</v>
      </c>
      <c r="S20">
        <f t="shared" si="1"/>
        <v>1.5011037527593819E-2</v>
      </c>
      <c r="T20">
        <f t="shared" si="1"/>
        <v>6.5918653576437586E-2</v>
      </c>
      <c r="U20">
        <f t="shared" si="1"/>
        <v>5.1000953288846518E-2</v>
      </c>
      <c r="V20">
        <f t="shared" si="1"/>
        <v>2.8823802882380289E-2</v>
      </c>
      <c r="W20">
        <f t="shared" si="1"/>
        <v>-1.3370473537604457E-2</v>
      </c>
    </row>
    <row r="21" spans="2:23" x14ac:dyDescent="0.2">
      <c r="B21" s="2">
        <v>41000</v>
      </c>
      <c r="C21">
        <v>1237</v>
      </c>
      <c r="D21" s="4">
        <f t="shared" si="2"/>
        <v>-6.4257028112449802E-3</v>
      </c>
      <c r="E21">
        <v>2142</v>
      </c>
      <c r="F21" s="5">
        <f t="shared" si="3"/>
        <v>2.390057361376673E-2</v>
      </c>
      <c r="G21">
        <v>2280</v>
      </c>
      <c r="H21">
        <v>2643</v>
      </c>
      <c r="I21">
        <v>2361</v>
      </c>
      <c r="J21">
        <v>2308</v>
      </c>
      <c r="K21">
        <v>2304</v>
      </c>
      <c r="L21">
        <v>2202</v>
      </c>
      <c r="M21">
        <v>2214</v>
      </c>
      <c r="N21">
        <v>1771</v>
      </c>
      <c r="P21">
        <f t="shared" si="4"/>
        <v>4.0145985401459854E-2</v>
      </c>
      <c r="Q21">
        <f t="shared" si="1"/>
        <v>2.8804982483456597E-2</v>
      </c>
      <c r="R21">
        <f t="shared" si="1"/>
        <v>1.6795865633074936E-2</v>
      </c>
      <c r="S21">
        <f t="shared" si="1"/>
        <v>1.4505494505494506E-2</v>
      </c>
      <c r="T21">
        <f t="shared" si="1"/>
        <v>7.6635514018691592E-2</v>
      </c>
      <c r="U21">
        <f t="shared" si="1"/>
        <v>5.5103018687110684E-2</v>
      </c>
      <c r="V21">
        <f t="shared" si="1"/>
        <v>2.5474756831866605E-2</v>
      </c>
      <c r="W21">
        <f t="shared" si="1"/>
        <v>-1.5016685205784204E-2</v>
      </c>
    </row>
    <row r="22" spans="2:23" x14ac:dyDescent="0.2">
      <c r="B22" s="2">
        <v>41030</v>
      </c>
      <c r="C22">
        <v>1238</v>
      </c>
      <c r="D22" s="4">
        <f t="shared" si="2"/>
        <v>-4.8231511254019296E-3</v>
      </c>
      <c r="E22">
        <v>2145</v>
      </c>
      <c r="F22" s="5">
        <f t="shared" si="3"/>
        <v>2.4355300859598854E-2</v>
      </c>
      <c r="G22">
        <v>2280</v>
      </c>
      <c r="H22">
        <v>2637</v>
      </c>
      <c r="I22">
        <v>2372</v>
      </c>
      <c r="J22">
        <v>2318</v>
      </c>
      <c r="K22">
        <v>2338</v>
      </c>
      <c r="L22">
        <v>2199</v>
      </c>
      <c r="M22">
        <v>2216</v>
      </c>
      <c r="N22">
        <v>1774</v>
      </c>
      <c r="P22">
        <f t="shared" si="4"/>
        <v>4.3478260869565216E-2</v>
      </c>
      <c r="Q22">
        <f t="shared" si="1"/>
        <v>2.8070175438596492E-2</v>
      </c>
      <c r="R22">
        <f t="shared" si="1"/>
        <v>2.1093413689195005E-2</v>
      </c>
      <c r="S22">
        <f t="shared" si="1"/>
        <v>1.3111888111888112E-2</v>
      </c>
      <c r="T22">
        <f t="shared" si="1"/>
        <v>0.1007532956685499</v>
      </c>
      <c r="U22">
        <f t="shared" si="1"/>
        <v>5.5182341650671783E-2</v>
      </c>
      <c r="V22">
        <f t="shared" si="1"/>
        <v>2.2140221402214021E-2</v>
      </c>
      <c r="W22">
        <f t="shared" si="1"/>
        <v>-1.3896609227348526E-2</v>
      </c>
    </row>
    <row r="23" spans="2:23" x14ac:dyDescent="0.2">
      <c r="B23" s="2">
        <v>41061</v>
      </c>
      <c r="C23">
        <v>1239</v>
      </c>
      <c r="D23" s="4">
        <f t="shared" si="2"/>
        <v>-4.0192926045016075E-3</v>
      </c>
      <c r="E23">
        <v>2148</v>
      </c>
      <c r="F23" s="5">
        <f t="shared" si="3"/>
        <v>2.2857142857142857E-2</v>
      </c>
      <c r="G23">
        <v>2279</v>
      </c>
      <c r="H23">
        <v>2632</v>
      </c>
      <c r="I23">
        <v>2379</v>
      </c>
      <c r="J23">
        <v>2327</v>
      </c>
      <c r="K23">
        <v>2374</v>
      </c>
      <c r="L23">
        <v>2198</v>
      </c>
      <c r="M23">
        <v>2216</v>
      </c>
      <c r="N23">
        <v>1777</v>
      </c>
      <c r="P23">
        <f t="shared" si="4"/>
        <v>4.7816091954022991E-2</v>
      </c>
      <c r="Q23">
        <f t="shared" si="1"/>
        <v>2.7322404371584699E-2</v>
      </c>
      <c r="R23">
        <f t="shared" si="1"/>
        <v>2.6758739749676307E-2</v>
      </c>
      <c r="S23">
        <f t="shared" si="1"/>
        <v>1.6157205240174673E-2</v>
      </c>
      <c r="T23">
        <f t="shared" si="1"/>
        <v>0.1240530303030303</v>
      </c>
      <c r="U23">
        <f t="shared" si="1"/>
        <v>5.2681992337164751E-2</v>
      </c>
      <c r="V23">
        <f t="shared" si="1"/>
        <v>1.7914561322921452E-2</v>
      </c>
      <c r="W23">
        <f t="shared" si="1"/>
        <v>-1.1129660545353366E-2</v>
      </c>
    </row>
    <row r="24" spans="2:23" x14ac:dyDescent="0.2">
      <c r="B24" s="2">
        <v>41091</v>
      </c>
      <c r="C24">
        <v>1239</v>
      </c>
      <c r="D24" s="4">
        <f t="shared" si="2"/>
        <v>-4.0192926045016075E-3</v>
      </c>
      <c r="E24">
        <v>2152</v>
      </c>
      <c r="F24" s="5">
        <f t="shared" si="3"/>
        <v>2.0872865275142316E-2</v>
      </c>
      <c r="G24">
        <v>2278</v>
      </c>
      <c r="H24">
        <v>2627</v>
      </c>
      <c r="I24">
        <v>2374</v>
      </c>
      <c r="J24">
        <v>2338</v>
      </c>
      <c r="K24">
        <v>2383</v>
      </c>
      <c r="L24">
        <v>2207</v>
      </c>
      <c r="M24">
        <v>2212</v>
      </c>
      <c r="N24">
        <v>1778</v>
      </c>
      <c r="P24">
        <f t="shared" si="4"/>
        <v>4.8802946593001842E-2</v>
      </c>
      <c r="Q24">
        <f t="shared" si="1"/>
        <v>2.4570982839313572E-2</v>
      </c>
      <c r="R24">
        <f t="shared" si="1"/>
        <v>2.5485961123110152E-2</v>
      </c>
      <c r="S24">
        <f t="shared" si="1"/>
        <v>2.2747156605424323E-2</v>
      </c>
      <c r="T24">
        <f t="shared" si="1"/>
        <v>0.1315289648622982</v>
      </c>
      <c r="U24">
        <f t="shared" si="1"/>
        <v>4.8456057007125894E-2</v>
      </c>
      <c r="V24">
        <f t="shared" si="1"/>
        <v>1.1431184270690443E-2</v>
      </c>
      <c r="W24">
        <f t="shared" si="1"/>
        <v>-7.2585147962032385E-3</v>
      </c>
    </row>
    <row r="25" spans="2:23" x14ac:dyDescent="0.2">
      <c r="B25" s="2">
        <v>41122</v>
      </c>
      <c r="C25">
        <v>1239</v>
      </c>
      <c r="D25" s="4">
        <f t="shared" si="2"/>
        <v>-3.2180209171359612E-3</v>
      </c>
      <c r="E25">
        <v>2153</v>
      </c>
      <c r="F25" s="5">
        <f t="shared" si="3"/>
        <v>1.7005196032120924E-2</v>
      </c>
      <c r="G25">
        <v>2276</v>
      </c>
      <c r="H25">
        <v>2633</v>
      </c>
      <c r="I25">
        <v>2363</v>
      </c>
      <c r="J25">
        <v>2350</v>
      </c>
      <c r="K25">
        <v>2366</v>
      </c>
      <c r="L25">
        <v>2208</v>
      </c>
      <c r="M25">
        <v>2206</v>
      </c>
      <c r="N25">
        <v>1778</v>
      </c>
      <c r="P25">
        <f t="shared" si="4"/>
        <v>4.2601923957856162E-2</v>
      </c>
      <c r="Q25">
        <f t="shared" si="1"/>
        <v>2.8114017961733698E-2</v>
      </c>
      <c r="R25">
        <f t="shared" si="1"/>
        <v>1.8973695558430356E-2</v>
      </c>
      <c r="S25">
        <f t="shared" si="1"/>
        <v>3.1154014918824045E-2</v>
      </c>
      <c r="T25">
        <f t="shared" si="1"/>
        <v>0.11867612293144209</v>
      </c>
      <c r="U25">
        <f t="shared" si="1"/>
        <v>3.7106622827618597E-2</v>
      </c>
      <c r="V25">
        <f t="shared" si="1"/>
        <v>4.5537340619307837E-3</v>
      </c>
      <c r="W25">
        <f t="shared" si="1"/>
        <v>-2.2446689113355782E-3</v>
      </c>
    </row>
    <row r="26" spans="2:23" x14ac:dyDescent="0.2">
      <c r="B26" s="2">
        <v>41153</v>
      </c>
      <c r="C26">
        <v>1239</v>
      </c>
      <c r="D26" s="4">
        <f t="shared" si="2"/>
        <v>-1.6116035455278001E-3</v>
      </c>
      <c r="E26">
        <v>2151</v>
      </c>
      <c r="F26" s="5">
        <f t="shared" si="3"/>
        <v>1.2711864406779662E-2</v>
      </c>
      <c r="G26">
        <v>2265</v>
      </c>
      <c r="H26">
        <v>2644</v>
      </c>
      <c r="I26">
        <v>2356</v>
      </c>
      <c r="J26">
        <v>2358</v>
      </c>
      <c r="K26">
        <v>2323</v>
      </c>
      <c r="L26">
        <v>2205</v>
      </c>
      <c r="M26">
        <v>2199</v>
      </c>
      <c r="N26">
        <v>1775</v>
      </c>
      <c r="P26">
        <f t="shared" si="4"/>
        <v>2.5815217391304348E-2</v>
      </c>
      <c r="Q26">
        <f t="shared" si="1"/>
        <v>3.1603589543503709E-2</v>
      </c>
      <c r="R26">
        <f t="shared" si="1"/>
        <v>1.2462397937258273E-2</v>
      </c>
      <c r="S26">
        <f t="shared" si="1"/>
        <v>3.5118525021949079E-2</v>
      </c>
      <c r="T26">
        <f t="shared" si="1"/>
        <v>9.0610328638497648E-2</v>
      </c>
      <c r="U26">
        <f t="shared" si="1"/>
        <v>2.5581395348837209E-2</v>
      </c>
      <c r="V26">
        <f t="shared" si="1"/>
        <v>-1.8157058556513845E-3</v>
      </c>
      <c r="W26">
        <f t="shared" si="1"/>
        <v>-5.6306306306306306E-4</v>
      </c>
    </row>
    <row r="27" spans="2:23" x14ac:dyDescent="0.2">
      <c r="B27" s="2">
        <v>41183</v>
      </c>
      <c r="C27">
        <v>1241</v>
      </c>
      <c r="D27" s="4">
        <f t="shared" si="2"/>
        <v>2.4232633279483036E-3</v>
      </c>
      <c r="E27">
        <v>2144</v>
      </c>
      <c r="F27" s="5">
        <f t="shared" si="3"/>
        <v>6.5727699530516428E-3</v>
      </c>
      <c r="G27">
        <v>2259</v>
      </c>
      <c r="H27">
        <v>2652</v>
      </c>
      <c r="I27">
        <v>2360</v>
      </c>
      <c r="J27">
        <v>2365</v>
      </c>
      <c r="K27">
        <v>2289</v>
      </c>
      <c r="L27">
        <v>2195</v>
      </c>
      <c r="M27">
        <v>2192</v>
      </c>
      <c r="N27">
        <v>1771</v>
      </c>
      <c r="P27">
        <f t="shared" si="4"/>
        <v>8.4821428571428565E-3</v>
      </c>
      <c r="Q27">
        <f t="shared" si="1"/>
        <v>2.9103608847497089E-2</v>
      </c>
      <c r="R27">
        <f t="shared" si="1"/>
        <v>1.3745704467353952E-2</v>
      </c>
      <c r="S27">
        <f t="shared" si="1"/>
        <v>3.5917652212001751E-2</v>
      </c>
      <c r="T27">
        <f t="shared" si="1"/>
        <v>6.3167673014398518E-2</v>
      </c>
      <c r="U27">
        <f t="shared" si="1"/>
        <v>1.432532347504621E-2</v>
      </c>
      <c r="V27">
        <f t="shared" si="1"/>
        <v>-9.4893809308630814E-3</v>
      </c>
      <c r="W27">
        <f t="shared" si="1"/>
        <v>-2.8153153153153152E-3</v>
      </c>
    </row>
    <row r="28" spans="2:23" x14ac:dyDescent="0.2">
      <c r="B28" s="2">
        <v>41214</v>
      </c>
      <c r="C28">
        <v>1244</v>
      </c>
      <c r="D28" s="4">
        <f t="shared" si="2"/>
        <v>4.8465266558966073E-3</v>
      </c>
      <c r="E28">
        <v>2142</v>
      </c>
      <c r="F28" s="5">
        <f t="shared" si="3"/>
        <v>2.8089887640449437E-3</v>
      </c>
      <c r="G28">
        <v>2263</v>
      </c>
      <c r="H28">
        <v>2659</v>
      </c>
      <c r="I28">
        <v>2386</v>
      </c>
      <c r="J28">
        <v>2377</v>
      </c>
      <c r="K28">
        <v>2262</v>
      </c>
      <c r="L28">
        <v>2190</v>
      </c>
      <c r="M28">
        <v>2193</v>
      </c>
      <c r="N28">
        <v>1769</v>
      </c>
      <c r="P28">
        <f t="shared" si="4"/>
        <v>-2.2045855379188711E-3</v>
      </c>
      <c r="Q28">
        <f t="shared" si="1"/>
        <v>1.9555214723926382E-2</v>
      </c>
      <c r="R28">
        <f t="shared" si="1"/>
        <v>1.9658119658119658E-2</v>
      </c>
      <c r="S28">
        <f t="shared" si="1"/>
        <v>3.7538192928852028E-2</v>
      </c>
      <c r="T28">
        <f t="shared" si="1"/>
        <v>4.2396313364055298E-2</v>
      </c>
      <c r="U28">
        <f t="shared" si="1"/>
        <v>8.7517273146015661E-3</v>
      </c>
      <c r="V28">
        <f t="shared" si="1"/>
        <v>-1.3938848920863309E-2</v>
      </c>
      <c r="W28">
        <f t="shared" si="1"/>
        <v>-7.2951739618406283E-3</v>
      </c>
    </row>
    <row r="29" spans="2:23" x14ac:dyDescent="0.2">
      <c r="B29" s="2">
        <v>41244</v>
      </c>
      <c r="C29">
        <v>1247</v>
      </c>
      <c r="D29" s="4">
        <f t="shared" si="2"/>
        <v>8.8996763754045308E-3</v>
      </c>
      <c r="E29">
        <v>2142</v>
      </c>
      <c r="F29" s="5">
        <f t="shared" si="3"/>
        <v>9.3457943925233649E-4</v>
      </c>
      <c r="G29">
        <v>2270</v>
      </c>
      <c r="H29">
        <v>2663</v>
      </c>
      <c r="I29">
        <v>2399</v>
      </c>
      <c r="J29">
        <v>2383</v>
      </c>
      <c r="K29">
        <v>2253</v>
      </c>
      <c r="L29">
        <v>2198</v>
      </c>
      <c r="M29">
        <v>2198</v>
      </c>
      <c r="N29">
        <v>1774</v>
      </c>
      <c r="P29">
        <f t="shared" si="4"/>
        <v>-2.6362038664323375E-3</v>
      </c>
      <c r="Q29">
        <f t="shared" si="1"/>
        <v>9.0943539219401296E-3</v>
      </c>
      <c r="R29">
        <f t="shared" si="1"/>
        <v>2.6090675791274595E-2</v>
      </c>
      <c r="S29">
        <f t="shared" si="1"/>
        <v>4.1520979020979024E-2</v>
      </c>
      <c r="T29">
        <f t="shared" si="1"/>
        <v>2.1768707482993196E-2</v>
      </c>
      <c r="U29">
        <f t="shared" si="1"/>
        <v>5.9496567505720821E-3</v>
      </c>
      <c r="V29">
        <f t="shared" si="1"/>
        <v>-1.3907581875280395E-2</v>
      </c>
      <c r="W29">
        <f t="shared" si="1"/>
        <v>-5.6053811659192822E-3</v>
      </c>
    </row>
    <row r="30" spans="2:23" x14ac:dyDescent="0.2">
      <c r="B30" s="2">
        <v>41275</v>
      </c>
      <c r="C30">
        <v>1249</v>
      </c>
      <c r="D30" s="4">
        <f t="shared" si="2"/>
        <v>1.1336032388663968E-2</v>
      </c>
      <c r="E30">
        <v>2151</v>
      </c>
      <c r="F30" s="5">
        <f t="shared" si="3"/>
        <v>4.6707146193367584E-3</v>
      </c>
      <c r="G30">
        <v>2286</v>
      </c>
      <c r="H30">
        <v>2673</v>
      </c>
      <c r="I30">
        <v>2415</v>
      </c>
      <c r="J30">
        <v>2388</v>
      </c>
      <c r="K30">
        <v>2249</v>
      </c>
      <c r="L30">
        <v>2210</v>
      </c>
      <c r="M30">
        <v>2208</v>
      </c>
      <c r="N30">
        <v>1784</v>
      </c>
      <c r="P30">
        <f t="shared" si="4"/>
        <v>5.2770448548812663E-3</v>
      </c>
      <c r="Q30">
        <f t="shared" si="1"/>
        <v>1.096822995461422E-2</v>
      </c>
      <c r="R30">
        <f t="shared" si="1"/>
        <v>3.2492518170158184E-2</v>
      </c>
      <c r="S30">
        <f t="shared" si="1"/>
        <v>4.4162658504591168E-2</v>
      </c>
      <c r="T30">
        <f t="shared" si="1"/>
        <v>5.8139534883720929E-3</v>
      </c>
      <c r="U30">
        <f t="shared" si="1"/>
        <v>6.8337129840546698E-3</v>
      </c>
      <c r="V30">
        <f t="shared" si="1"/>
        <v>-7.6404494382022476E-3</v>
      </c>
      <c r="W30">
        <f t="shared" si="1"/>
        <v>1.6844469399213925E-3</v>
      </c>
    </row>
    <row r="31" spans="2:23" x14ac:dyDescent="0.2">
      <c r="B31" s="2">
        <v>41306</v>
      </c>
      <c r="C31">
        <v>1251</v>
      </c>
      <c r="D31" s="4">
        <f t="shared" si="2"/>
        <v>1.2135922330097087E-2</v>
      </c>
      <c r="E31">
        <v>2162</v>
      </c>
      <c r="F31" s="5">
        <f t="shared" si="3"/>
        <v>1.0280373831775701E-2</v>
      </c>
      <c r="G31">
        <v>2301</v>
      </c>
      <c r="H31">
        <v>2682</v>
      </c>
      <c r="I31">
        <v>2428</v>
      </c>
      <c r="J31">
        <v>2394</v>
      </c>
      <c r="K31">
        <v>2245</v>
      </c>
      <c r="L31">
        <v>2222</v>
      </c>
      <c r="M31">
        <v>2218</v>
      </c>
      <c r="N31">
        <v>1794</v>
      </c>
      <c r="P31">
        <f t="shared" si="4"/>
        <v>1.1428571428571429E-2</v>
      </c>
      <c r="Q31">
        <f t="shared" si="1"/>
        <v>1.3605442176870748E-2</v>
      </c>
      <c r="R31">
        <f t="shared" si="1"/>
        <v>3.6278275714895433E-2</v>
      </c>
      <c r="S31">
        <f t="shared" si="1"/>
        <v>4.4502617801047119E-2</v>
      </c>
      <c r="T31">
        <f t="shared" si="1"/>
        <v>-9.7044552271724743E-3</v>
      </c>
      <c r="U31">
        <f t="shared" si="1"/>
        <v>8.6246028143440769E-3</v>
      </c>
      <c r="V31">
        <f t="shared" si="1"/>
        <v>4.5105999097880018E-4</v>
      </c>
      <c r="W31">
        <f t="shared" si="1"/>
        <v>1.0704225352112675E-2</v>
      </c>
    </row>
    <row r="32" spans="2:23" x14ac:dyDescent="0.2">
      <c r="B32" s="2">
        <v>41334</v>
      </c>
      <c r="C32">
        <v>1252</v>
      </c>
      <c r="D32" s="4">
        <f t="shared" si="2"/>
        <v>1.2126111560226353E-2</v>
      </c>
      <c r="E32">
        <v>2173</v>
      </c>
      <c r="F32" s="5">
        <f t="shared" si="3"/>
        <v>1.5420560747663551E-2</v>
      </c>
      <c r="G32">
        <v>2318</v>
      </c>
      <c r="H32">
        <v>2688</v>
      </c>
      <c r="I32">
        <v>2435</v>
      </c>
      <c r="J32">
        <v>2398</v>
      </c>
      <c r="K32">
        <v>2252</v>
      </c>
      <c r="L32">
        <v>2232</v>
      </c>
      <c r="M32">
        <v>2224</v>
      </c>
      <c r="N32">
        <v>1799</v>
      </c>
      <c r="P32">
        <f t="shared" si="4"/>
        <v>1.8901098901098902E-2</v>
      </c>
      <c r="Q32">
        <f t="shared" si="4"/>
        <v>1.8567639257294429E-2</v>
      </c>
      <c r="R32">
        <f t="shared" si="4"/>
        <v>3.5729476818375162E-2</v>
      </c>
      <c r="S32">
        <f t="shared" si="4"/>
        <v>4.3062200956937802E-2</v>
      </c>
      <c r="T32">
        <f t="shared" si="4"/>
        <v>-1.2280701754385965E-2</v>
      </c>
      <c r="U32">
        <f t="shared" si="4"/>
        <v>1.2244897959183673E-2</v>
      </c>
      <c r="V32">
        <f t="shared" si="4"/>
        <v>4.9706281066425667E-3</v>
      </c>
      <c r="W32">
        <f t="shared" si="4"/>
        <v>1.5810276679841896E-2</v>
      </c>
    </row>
    <row r="33" spans="2:23" x14ac:dyDescent="0.2">
      <c r="B33" s="2">
        <v>41365</v>
      </c>
      <c r="C33">
        <v>1254</v>
      </c>
      <c r="D33" s="4">
        <f t="shared" si="2"/>
        <v>1.3742926434923201E-2</v>
      </c>
      <c r="E33">
        <v>2180</v>
      </c>
      <c r="F33" s="5">
        <f t="shared" si="3"/>
        <v>1.7740429505135387E-2</v>
      </c>
      <c r="G33">
        <v>2329</v>
      </c>
      <c r="H33">
        <v>2685</v>
      </c>
      <c r="I33">
        <v>2437</v>
      </c>
      <c r="J33">
        <v>2402</v>
      </c>
      <c r="K33">
        <v>2256</v>
      </c>
      <c r="L33">
        <v>2235</v>
      </c>
      <c r="M33">
        <v>2231</v>
      </c>
      <c r="N33">
        <v>1799</v>
      </c>
      <c r="P33">
        <f t="shared" si="4"/>
        <v>2.1491228070175439E-2</v>
      </c>
      <c r="Q33">
        <f t="shared" si="4"/>
        <v>1.5891032917139614E-2</v>
      </c>
      <c r="R33">
        <f t="shared" si="4"/>
        <v>3.2189750105887337E-2</v>
      </c>
      <c r="S33">
        <f t="shared" si="4"/>
        <v>4.0727902946273833E-2</v>
      </c>
      <c r="T33">
        <f t="shared" si="4"/>
        <v>-2.0833333333333332E-2</v>
      </c>
      <c r="U33">
        <f t="shared" si="4"/>
        <v>1.4986376021798364E-2</v>
      </c>
      <c r="V33">
        <f t="shared" si="4"/>
        <v>7.6784101174345075E-3</v>
      </c>
      <c r="W33">
        <f t="shared" si="4"/>
        <v>1.5810276679841896E-2</v>
      </c>
    </row>
    <row r="34" spans="2:23" x14ac:dyDescent="0.2">
      <c r="B34" s="2">
        <v>41395</v>
      </c>
      <c r="C34">
        <v>1257</v>
      </c>
      <c r="D34" s="4">
        <f t="shared" si="2"/>
        <v>1.5347334410339256E-2</v>
      </c>
      <c r="E34">
        <v>2185</v>
      </c>
      <c r="F34" s="5">
        <f t="shared" si="3"/>
        <v>1.8648018648018648E-2</v>
      </c>
      <c r="G34">
        <v>2339</v>
      </c>
      <c r="H34">
        <v>2680</v>
      </c>
      <c r="I34">
        <v>2430</v>
      </c>
      <c r="J34">
        <v>2405</v>
      </c>
      <c r="K34">
        <v>2266</v>
      </c>
      <c r="L34">
        <v>2237</v>
      </c>
      <c r="M34">
        <v>2235</v>
      </c>
      <c r="N34">
        <v>1796</v>
      </c>
      <c r="P34">
        <f t="shared" si="4"/>
        <v>2.5877192982456141E-2</v>
      </c>
      <c r="Q34">
        <f t="shared" si="4"/>
        <v>1.6306408797876374E-2</v>
      </c>
      <c r="R34">
        <f t="shared" si="4"/>
        <v>2.4451939291736932E-2</v>
      </c>
      <c r="S34">
        <f t="shared" si="4"/>
        <v>3.7532355478861086E-2</v>
      </c>
      <c r="T34">
        <f t="shared" si="4"/>
        <v>-3.0795551753635585E-2</v>
      </c>
      <c r="U34">
        <f t="shared" si="4"/>
        <v>1.7280582082764895E-2</v>
      </c>
      <c r="V34">
        <f t="shared" si="4"/>
        <v>8.5740072202166069E-3</v>
      </c>
      <c r="W34">
        <f t="shared" si="4"/>
        <v>1.2401352874859075E-2</v>
      </c>
    </row>
    <row r="35" spans="2:23" x14ac:dyDescent="0.2">
      <c r="B35" s="2">
        <v>41426</v>
      </c>
      <c r="C35">
        <v>1262</v>
      </c>
      <c r="D35" s="4">
        <f t="shared" si="2"/>
        <v>1.8563357546408393E-2</v>
      </c>
      <c r="E35">
        <v>2186</v>
      </c>
      <c r="F35" s="5">
        <f t="shared" si="3"/>
        <v>1.7690875232774673E-2</v>
      </c>
      <c r="G35">
        <v>2340</v>
      </c>
      <c r="H35">
        <v>2670</v>
      </c>
      <c r="I35">
        <v>2431</v>
      </c>
      <c r="J35">
        <v>2406</v>
      </c>
      <c r="K35">
        <v>2276</v>
      </c>
      <c r="L35">
        <v>2232</v>
      </c>
      <c r="M35">
        <v>2235</v>
      </c>
      <c r="N35">
        <v>1792</v>
      </c>
      <c r="P35">
        <f t="shared" si="4"/>
        <v>2.676612549363756E-2</v>
      </c>
      <c r="Q35">
        <f t="shared" si="4"/>
        <v>1.4437689969604863E-2</v>
      </c>
      <c r="R35">
        <f t="shared" si="4"/>
        <v>2.185792349726776E-2</v>
      </c>
      <c r="S35">
        <f t="shared" si="4"/>
        <v>3.3949290932531156E-2</v>
      </c>
      <c r="T35">
        <f t="shared" si="4"/>
        <v>-4.1280539174389216E-2</v>
      </c>
      <c r="U35">
        <f t="shared" si="4"/>
        <v>1.5468607825295723E-2</v>
      </c>
      <c r="V35">
        <f t="shared" si="4"/>
        <v>8.5740072202166069E-3</v>
      </c>
      <c r="W35">
        <f t="shared" si="4"/>
        <v>8.4411930219471017E-3</v>
      </c>
    </row>
    <row r="36" spans="2:23" x14ac:dyDescent="0.2">
      <c r="B36" s="2">
        <v>41456</v>
      </c>
      <c r="C36">
        <v>1265</v>
      </c>
      <c r="D36" s="4">
        <f t="shared" si="2"/>
        <v>2.0984665052461663E-2</v>
      </c>
      <c r="E36">
        <v>2185</v>
      </c>
      <c r="F36" s="5">
        <f t="shared" si="3"/>
        <v>1.5334572490706321E-2</v>
      </c>
      <c r="G36">
        <v>2341</v>
      </c>
      <c r="H36">
        <v>2662</v>
      </c>
      <c r="I36">
        <v>2435</v>
      </c>
      <c r="J36">
        <v>2409</v>
      </c>
      <c r="K36">
        <v>2300</v>
      </c>
      <c r="L36">
        <v>2229</v>
      </c>
      <c r="M36">
        <v>2233</v>
      </c>
      <c r="N36">
        <v>1788</v>
      </c>
      <c r="P36">
        <f t="shared" si="4"/>
        <v>2.7655838454784899E-2</v>
      </c>
      <c r="Q36">
        <f t="shared" si="4"/>
        <v>1.3323182337266844E-2</v>
      </c>
      <c r="R36">
        <f t="shared" si="4"/>
        <v>2.5695029486099412E-2</v>
      </c>
      <c r="S36">
        <f t="shared" si="4"/>
        <v>3.0367835757057315E-2</v>
      </c>
      <c r="T36">
        <f t="shared" si="4"/>
        <v>-3.4830046160302143E-2</v>
      </c>
      <c r="U36">
        <f t="shared" si="4"/>
        <v>9.9682827367467142E-3</v>
      </c>
      <c r="V36">
        <f t="shared" si="4"/>
        <v>9.4936708860759497E-3</v>
      </c>
      <c r="W36">
        <f t="shared" si="4"/>
        <v>5.6242969628796397E-3</v>
      </c>
    </row>
    <row r="37" spans="2:23" x14ac:dyDescent="0.2">
      <c r="B37" s="2">
        <v>41487</v>
      </c>
      <c r="C37">
        <v>1268</v>
      </c>
      <c r="D37" s="4">
        <f t="shared" si="2"/>
        <v>2.3405972558514933E-2</v>
      </c>
      <c r="E37">
        <v>2183</v>
      </c>
      <c r="F37" s="5">
        <f t="shared" si="3"/>
        <v>1.3934045517882025E-2</v>
      </c>
      <c r="G37">
        <v>2344</v>
      </c>
      <c r="H37">
        <v>2662</v>
      </c>
      <c r="I37">
        <v>2448</v>
      </c>
      <c r="J37">
        <v>2410</v>
      </c>
      <c r="K37">
        <v>2336</v>
      </c>
      <c r="L37">
        <v>2225</v>
      </c>
      <c r="M37">
        <v>2232</v>
      </c>
      <c r="N37">
        <v>1788</v>
      </c>
      <c r="P37">
        <f t="shared" si="4"/>
        <v>2.9876977152899824E-2</v>
      </c>
      <c r="Q37">
        <f t="shared" si="4"/>
        <v>1.1014052411697683E-2</v>
      </c>
      <c r="R37">
        <f t="shared" si="4"/>
        <v>3.5971223021582732E-2</v>
      </c>
      <c r="S37">
        <f t="shared" si="4"/>
        <v>2.553191489361702E-2</v>
      </c>
      <c r="T37">
        <f t="shared" si="4"/>
        <v>-1.2679628064243449E-2</v>
      </c>
      <c r="U37">
        <f t="shared" si="4"/>
        <v>7.6992753623188409E-3</v>
      </c>
      <c r="V37">
        <f t="shared" si="4"/>
        <v>1.1786038077969175E-2</v>
      </c>
      <c r="W37">
        <f t="shared" si="4"/>
        <v>5.6242969628796397E-3</v>
      </c>
    </row>
    <row r="38" spans="2:23" x14ac:dyDescent="0.2">
      <c r="B38" s="2">
        <v>41518</v>
      </c>
      <c r="C38">
        <v>1271</v>
      </c>
      <c r="D38" s="4">
        <f t="shared" si="2"/>
        <v>2.5827280064568199E-2</v>
      </c>
      <c r="E38">
        <v>2184</v>
      </c>
      <c r="F38" s="5">
        <f t="shared" si="3"/>
        <v>1.5341701534170154E-2</v>
      </c>
      <c r="G38">
        <v>2351</v>
      </c>
      <c r="H38">
        <v>2669</v>
      </c>
      <c r="I38">
        <v>2459</v>
      </c>
      <c r="J38">
        <v>2408</v>
      </c>
      <c r="K38">
        <v>2381</v>
      </c>
      <c r="L38">
        <v>2232</v>
      </c>
      <c r="M38">
        <v>2233</v>
      </c>
      <c r="N38">
        <v>1788</v>
      </c>
      <c r="P38">
        <f t="shared" si="4"/>
        <v>3.7969094922737305E-2</v>
      </c>
      <c r="Q38">
        <f t="shared" si="4"/>
        <v>9.4553706505295012E-3</v>
      </c>
      <c r="R38">
        <f t="shared" si="4"/>
        <v>4.3718166383701192E-2</v>
      </c>
      <c r="S38">
        <f t="shared" si="4"/>
        <v>2.1204410517387615E-2</v>
      </c>
      <c r="T38">
        <f t="shared" si="4"/>
        <v>2.496771416272062E-2</v>
      </c>
      <c r="U38">
        <f t="shared" si="4"/>
        <v>1.2244897959183673E-2</v>
      </c>
      <c r="V38">
        <f t="shared" si="4"/>
        <v>1.5461573442473852E-2</v>
      </c>
      <c r="W38">
        <f t="shared" si="4"/>
        <v>7.3239436619718309E-3</v>
      </c>
    </row>
    <row r="39" spans="2:23" x14ac:dyDescent="0.2">
      <c r="B39" s="2">
        <v>41548</v>
      </c>
      <c r="C39">
        <v>1275</v>
      </c>
      <c r="D39" s="4">
        <f t="shared" si="2"/>
        <v>2.7397260273972601E-2</v>
      </c>
      <c r="E39">
        <v>2187</v>
      </c>
      <c r="F39" s="5">
        <f t="shared" si="3"/>
        <v>2.005597014925373E-2</v>
      </c>
      <c r="G39">
        <v>2359</v>
      </c>
      <c r="H39">
        <v>2682</v>
      </c>
      <c r="I39">
        <v>2469</v>
      </c>
      <c r="J39">
        <v>2407</v>
      </c>
      <c r="K39">
        <v>2422</v>
      </c>
      <c r="L39">
        <v>2242</v>
      </c>
      <c r="M39">
        <v>2234</v>
      </c>
      <c r="N39">
        <v>1792</v>
      </c>
      <c r="P39">
        <f t="shared" si="4"/>
        <v>4.4267374944665781E-2</v>
      </c>
      <c r="Q39">
        <f t="shared" si="4"/>
        <v>1.1312217194570135E-2</v>
      </c>
      <c r="R39">
        <f t="shared" si="4"/>
        <v>4.6186440677966102E-2</v>
      </c>
      <c r="S39">
        <f t="shared" si="4"/>
        <v>1.7758985200845664E-2</v>
      </c>
      <c r="T39">
        <f t="shared" si="4"/>
        <v>5.8103975535168197E-2</v>
      </c>
      <c r="U39">
        <f t="shared" si="4"/>
        <v>2.1412300683371299E-2</v>
      </c>
      <c r="V39">
        <f t="shared" si="4"/>
        <v>1.916058394160584E-2</v>
      </c>
      <c r="W39">
        <f t="shared" si="4"/>
        <v>1.1857707509881422E-2</v>
      </c>
    </row>
    <row r="40" spans="2:23" x14ac:dyDescent="0.2">
      <c r="B40" s="2">
        <v>41579</v>
      </c>
      <c r="C40">
        <v>1280</v>
      </c>
      <c r="D40" s="4">
        <f t="shared" si="2"/>
        <v>2.8938906752411574E-2</v>
      </c>
      <c r="E40">
        <v>2193</v>
      </c>
      <c r="F40" s="5">
        <f t="shared" si="3"/>
        <v>2.3809523809523808E-2</v>
      </c>
      <c r="G40">
        <v>2369</v>
      </c>
      <c r="H40">
        <v>2692</v>
      </c>
      <c r="I40">
        <v>2486</v>
      </c>
      <c r="J40">
        <v>2410</v>
      </c>
      <c r="K40">
        <v>2460</v>
      </c>
      <c r="L40">
        <v>2257</v>
      </c>
      <c r="M40">
        <v>2234</v>
      </c>
      <c r="N40">
        <v>1796</v>
      </c>
      <c r="P40">
        <f t="shared" si="4"/>
        <v>4.6840477242598322E-2</v>
      </c>
      <c r="Q40">
        <f t="shared" si="4"/>
        <v>1.2410680707032719E-2</v>
      </c>
      <c r="R40">
        <f t="shared" si="4"/>
        <v>4.1911148365465216E-2</v>
      </c>
      <c r="S40">
        <f t="shared" si="4"/>
        <v>1.3883045856121162E-2</v>
      </c>
      <c r="T40">
        <f t="shared" si="4"/>
        <v>8.7533156498673742E-2</v>
      </c>
      <c r="U40">
        <f t="shared" si="4"/>
        <v>3.0593607305936073E-2</v>
      </c>
      <c r="V40">
        <f t="shared" si="4"/>
        <v>1.8695850433196534E-2</v>
      </c>
      <c r="W40">
        <f t="shared" si="4"/>
        <v>1.5262860373092142E-2</v>
      </c>
    </row>
    <row r="41" spans="2:23" x14ac:dyDescent="0.2">
      <c r="B41" s="2">
        <v>41609</v>
      </c>
      <c r="C41">
        <v>1282</v>
      </c>
      <c r="D41" s="4">
        <f t="shared" si="2"/>
        <v>2.8067361668003207E-2</v>
      </c>
      <c r="E41">
        <v>2199</v>
      </c>
      <c r="F41" s="5">
        <f t="shared" si="3"/>
        <v>2.661064425770308E-2</v>
      </c>
      <c r="G41">
        <v>2376</v>
      </c>
      <c r="H41">
        <v>2699</v>
      </c>
      <c r="I41">
        <v>2490</v>
      </c>
      <c r="J41">
        <v>2411</v>
      </c>
      <c r="K41">
        <v>2479</v>
      </c>
      <c r="L41">
        <v>2265</v>
      </c>
      <c r="M41">
        <v>2236</v>
      </c>
      <c r="N41">
        <v>1799</v>
      </c>
      <c r="P41">
        <f t="shared" si="4"/>
        <v>4.6696035242290747E-2</v>
      </c>
      <c r="Q41">
        <f t="shared" si="4"/>
        <v>1.3518588058580548E-2</v>
      </c>
      <c r="R41">
        <f t="shared" si="4"/>
        <v>3.7932471863276362E-2</v>
      </c>
      <c r="S41">
        <f t="shared" si="4"/>
        <v>1.1749895090222409E-2</v>
      </c>
      <c r="T41">
        <f t="shared" si="4"/>
        <v>0.10031069684864626</v>
      </c>
      <c r="U41">
        <f t="shared" si="4"/>
        <v>3.0482256596906277E-2</v>
      </c>
      <c r="V41">
        <f t="shared" si="4"/>
        <v>1.7288444040036398E-2</v>
      </c>
      <c r="W41">
        <f t="shared" si="4"/>
        <v>1.4092446448703494E-2</v>
      </c>
    </row>
    <row r="42" spans="2:23" x14ac:dyDescent="0.2">
      <c r="B42" s="2">
        <v>41640</v>
      </c>
      <c r="C42">
        <v>1282</v>
      </c>
      <c r="D42" s="4">
        <f t="shared" si="2"/>
        <v>2.6421136909527621E-2</v>
      </c>
      <c r="E42">
        <v>2201</v>
      </c>
      <c r="F42" s="5">
        <f t="shared" si="3"/>
        <v>2.3245002324500233E-2</v>
      </c>
      <c r="G42">
        <v>2380</v>
      </c>
      <c r="H42">
        <v>2703</v>
      </c>
      <c r="I42">
        <v>2488</v>
      </c>
      <c r="J42">
        <v>2411</v>
      </c>
      <c r="K42">
        <v>2499</v>
      </c>
      <c r="L42">
        <v>2268</v>
      </c>
      <c r="M42">
        <v>2238</v>
      </c>
      <c r="N42">
        <v>1801</v>
      </c>
      <c r="P42">
        <f t="shared" si="4"/>
        <v>4.111986001749781E-2</v>
      </c>
      <c r="Q42">
        <f t="shared" si="4"/>
        <v>1.1223344556677889E-2</v>
      </c>
      <c r="R42">
        <f t="shared" si="4"/>
        <v>3.0227743271221533E-2</v>
      </c>
      <c r="S42">
        <f t="shared" si="4"/>
        <v>9.6314907872696812E-3</v>
      </c>
      <c r="T42">
        <f t="shared" si="4"/>
        <v>0.11116051578479325</v>
      </c>
      <c r="U42">
        <f t="shared" si="4"/>
        <v>2.6244343891402715E-2</v>
      </c>
      <c r="V42">
        <f t="shared" si="4"/>
        <v>1.358695652173913E-2</v>
      </c>
      <c r="W42">
        <f t="shared" si="4"/>
        <v>9.52914798206278E-3</v>
      </c>
    </row>
    <row r="43" spans="2:23" x14ac:dyDescent="0.2">
      <c r="B43" s="2">
        <v>41671</v>
      </c>
      <c r="C43">
        <v>1280</v>
      </c>
      <c r="D43" s="4">
        <f t="shared" si="2"/>
        <v>2.3181454836131096E-2</v>
      </c>
      <c r="E43">
        <v>2199</v>
      </c>
      <c r="F43" s="5">
        <f t="shared" si="3"/>
        <v>1.7113783533765033E-2</v>
      </c>
      <c r="G43">
        <v>2379</v>
      </c>
      <c r="H43">
        <v>2706</v>
      </c>
      <c r="I43">
        <v>2476</v>
      </c>
      <c r="J43">
        <v>2412</v>
      </c>
      <c r="K43">
        <v>2502</v>
      </c>
      <c r="L43">
        <v>2262</v>
      </c>
      <c r="M43">
        <v>2240</v>
      </c>
      <c r="N43">
        <v>1801</v>
      </c>
      <c r="P43">
        <f t="shared" si="4"/>
        <v>3.3898305084745763E-2</v>
      </c>
      <c r="Q43">
        <f t="shared" si="4"/>
        <v>8.948545861297539E-3</v>
      </c>
      <c r="R43">
        <f t="shared" si="4"/>
        <v>1.9769357495881382E-2</v>
      </c>
      <c r="S43">
        <f t="shared" si="4"/>
        <v>7.5187969924812026E-3</v>
      </c>
      <c r="T43">
        <f t="shared" si="4"/>
        <v>0.11447661469933185</v>
      </c>
      <c r="U43">
        <f t="shared" si="4"/>
        <v>1.8001800180018002E-2</v>
      </c>
      <c r="V43">
        <f t="shared" si="4"/>
        <v>9.9188458070333628E-3</v>
      </c>
      <c r="W43">
        <f t="shared" si="4"/>
        <v>3.9018952062430325E-3</v>
      </c>
    </row>
    <row r="44" spans="2:23" x14ac:dyDescent="0.2">
      <c r="B44" s="2">
        <v>41699</v>
      </c>
      <c r="C44">
        <v>1277</v>
      </c>
      <c r="D44" s="4">
        <f t="shared" si="2"/>
        <v>1.9968051118210862E-2</v>
      </c>
      <c r="E44">
        <v>2196</v>
      </c>
      <c r="F44" s="5">
        <f t="shared" si="3"/>
        <v>1.0584445467096181E-2</v>
      </c>
      <c r="G44">
        <v>2365</v>
      </c>
      <c r="H44">
        <v>2714</v>
      </c>
      <c r="I44">
        <v>2456</v>
      </c>
      <c r="J44">
        <v>2411</v>
      </c>
      <c r="K44">
        <v>2497</v>
      </c>
      <c r="L44">
        <v>2259</v>
      </c>
      <c r="M44">
        <v>2239</v>
      </c>
      <c r="N44">
        <v>1802</v>
      </c>
      <c r="P44">
        <f t="shared" si="4"/>
        <v>2.0276100086281276E-2</v>
      </c>
      <c r="Q44">
        <f t="shared" si="4"/>
        <v>9.6726190476190479E-3</v>
      </c>
      <c r="R44">
        <f t="shared" si="4"/>
        <v>8.6242299794661199E-3</v>
      </c>
      <c r="S44">
        <f t="shared" si="4"/>
        <v>5.4211843202668893E-3</v>
      </c>
      <c r="T44">
        <f t="shared" si="4"/>
        <v>0.10879218472468917</v>
      </c>
      <c r="U44">
        <f t="shared" si="4"/>
        <v>1.2096774193548387E-2</v>
      </c>
      <c r="V44">
        <f t="shared" si="4"/>
        <v>6.7446043165467623E-3</v>
      </c>
      <c r="W44">
        <f t="shared" si="4"/>
        <v>1.6675931072818232E-3</v>
      </c>
    </row>
    <row r="45" spans="2:23" x14ac:dyDescent="0.2">
      <c r="B45" s="2">
        <v>41730</v>
      </c>
      <c r="C45">
        <v>1274</v>
      </c>
      <c r="D45" s="4">
        <f t="shared" si="2"/>
        <v>1.5948963317384369E-2</v>
      </c>
      <c r="E45">
        <v>2191</v>
      </c>
      <c r="F45" s="5">
        <f t="shared" si="3"/>
        <v>5.0458715596330278E-3</v>
      </c>
      <c r="G45">
        <v>2353</v>
      </c>
      <c r="H45">
        <v>2723</v>
      </c>
      <c r="I45">
        <v>2439</v>
      </c>
      <c r="J45">
        <v>2412</v>
      </c>
      <c r="K45">
        <v>2484</v>
      </c>
      <c r="L45">
        <v>2264</v>
      </c>
      <c r="M45">
        <v>2234</v>
      </c>
      <c r="N45">
        <v>1804</v>
      </c>
      <c r="P45">
        <f t="shared" si="4"/>
        <v>1.0304851867754402E-2</v>
      </c>
      <c r="Q45">
        <f t="shared" si="4"/>
        <v>1.415270018621974E-2</v>
      </c>
      <c r="R45">
        <f t="shared" si="4"/>
        <v>8.206811653672548E-4</v>
      </c>
      <c r="S45">
        <f t="shared" si="4"/>
        <v>4.163197335553705E-3</v>
      </c>
      <c r="T45">
        <f t="shared" si="4"/>
        <v>0.10106382978723404</v>
      </c>
      <c r="U45">
        <f t="shared" si="4"/>
        <v>1.2975391498881432E-2</v>
      </c>
      <c r="V45">
        <f t="shared" si="4"/>
        <v>1.344688480502017E-3</v>
      </c>
      <c r="W45">
        <f t="shared" si="4"/>
        <v>2.7793218454697055E-3</v>
      </c>
    </row>
    <row r="46" spans="2:23" x14ac:dyDescent="0.2">
      <c r="B46" s="2">
        <v>41760</v>
      </c>
      <c r="C46">
        <v>1273</v>
      </c>
      <c r="D46" s="4">
        <f t="shared" si="2"/>
        <v>1.2728719172633254E-2</v>
      </c>
      <c r="E46">
        <v>2186</v>
      </c>
      <c r="F46" s="5">
        <f t="shared" si="3"/>
        <v>4.5766590389016021E-4</v>
      </c>
      <c r="G46">
        <v>2347</v>
      </c>
      <c r="H46">
        <v>2730</v>
      </c>
      <c r="I46">
        <v>2426</v>
      </c>
      <c r="J46">
        <v>2413</v>
      </c>
      <c r="K46">
        <v>2457</v>
      </c>
      <c r="L46">
        <v>2274</v>
      </c>
      <c r="M46">
        <v>2227</v>
      </c>
      <c r="N46">
        <v>1806</v>
      </c>
      <c r="P46">
        <f t="shared" si="4"/>
        <v>3.4202650705429669E-3</v>
      </c>
      <c r="Q46">
        <f t="shared" si="4"/>
        <v>1.8656716417910446E-2</v>
      </c>
      <c r="R46">
        <f t="shared" si="4"/>
        <v>-1.6460905349794238E-3</v>
      </c>
      <c r="S46">
        <f t="shared" si="4"/>
        <v>3.3264033264033266E-3</v>
      </c>
      <c r="T46">
        <f t="shared" si="4"/>
        <v>8.4289496910856132E-2</v>
      </c>
      <c r="U46">
        <f t="shared" si="4"/>
        <v>1.6540008940545373E-2</v>
      </c>
      <c r="V46">
        <f t="shared" si="4"/>
        <v>-3.5794183445190158E-3</v>
      </c>
      <c r="W46">
        <f t="shared" si="4"/>
        <v>5.5679287305122494E-3</v>
      </c>
    </row>
    <row r="47" spans="2:23" x14ac:dyDescent="0.2">
      <c r="B47" s="2">
        <v>41791</v>
      </c>
      <c r="C47">
        <v>1272</v>
      </c>
      <c r="D47" s="4">
        <f t="shared" si="2"/>
        <v>7.9239302694136295E-3</v>
      </c>
      <c r="E47">
        <v>2181</v>
      </c>
      <c r="F47" s="5">
        <f t="shared" si="3"/>
        <v>-2.2872827081427266E-3</v>
      </c>
      <c r="G47">
        <v>2354</v>
      </c>
      <c r="H47">
        <v>2728</v>
      </c>
      <c r="I47">
        <v>2419</v>
      </c>
      <c r="J47">
        <v>2413</v>
      </c>
      <c r="K47">
        <v>2442</v>
      </c>
      <c r="L47">
        <v>2283</v>
      </c>
      <c r="M47">
        <v>2220</v>
      </c>
      <c r="N47">
        <v>1805</v>
      </c>
      <c r="P47">
        <f t="shared" si="4"/>
        <v>5.9829059829059833E-3</v>
      </c>
      <c r="Q47">
        <f t="shared" si="4"/>
        <v>2.1722846441947566E-2</v>
      </c>
      <c r="R47">
        <f t="shared" si="4"/>
        <v>-4.9362402303578775E-3</v>
      </c>
      <c r="S47">
        <f t="shared" si="4"/>
        <v>2.9093931837073984E-3</v>
      </c>
      <c r="T47">
        <f t="shared" si="4"/>
        <v>7.2934973637961337E-2</v>
      </c>
      <c r="U47">
        <f t="shared" si="4"/>
        <v>2.2849462365591398E-2</v>
      </c>
      <c r="V47">
        <f t="shared" si="4"/>
        <v>-6.7114093959731542E-3</v>
      </c>
      <c r="W47">
        <f t="shared" si="4"/>
        <v>7.254464285714286E-3</v>
      </c>
    </row>
    <row r="48" spans="2:23" x14ac:dyDescent="0.2">
      <c r="B48" s="2">
        <v>41821</v>
      </c>
      <c r="C48">
        <v>1275</v>
      </c>
      <c r="D48" s="4">
        <f t="shared" si="2"/>
        <v>7.9051383399209481E-3</v>
      </c>
      <c r="E48">
        <v>2181</v>
      </c>
      <c r="F48" s="5">
        <f t="shared" si="3"/>
        <v>-1.8306636155606408E-3</v>
      </c>
      <c r="G48">
        <v>2371</v>
      </c>
      <c r="H48">
        <v>2728</v>
      </c>
      <c r="I48">
        <v>2423</v>
      </c>
      <c r="J48">
        <v>2416</v>
      </c>
      <c r="K48">
        <v>2436</v>
      </c>
      <c r="L48">
        <v>2280</v>
      </c>
      <c r="M48">
        <v>2221</v>
      </c>
      <c r="N48">
        <v>1807</v>
      </c>
      <c r="P48">
        <f t="shared" si="4"/>
        <v>1.2815036309269542E-2</v>
      </c>
      <c r="Q48">
        <f t="shared" si="4"/>
        <v>2.4793388429752067E-2</v>
      </c>
      <c r="R48">
        <f t="shared" si="4"/>
        <v>-4.9281314168377827E-3</v>
      </c>
      <c r="S48">
        <f t="shared" si="4"/>
        <v>2.9057700290577005E-3</v>
      </c>
      <c r="T48">
        <f t="shared" si="4"/>
        <v>5.9130434782608696E-2</v>
      </c>
      <c r="U48">
        <f t="shared" si="4"/>
        <v>2.2880215343203229E-2</v>
      </c>
      <c r="V48">
        <f t="shared" si="4"/>
        <v>-5.3739364084191667E-3</v>
      </c>
      <c r="W48">
        <f t="shared" si="4"/>
        <v>1.0626398210290829E-2</v>
      </c>
    </row>
    <row r="49" spans="2:23" x14ac:dyDescent="0.2">
      <c r="B49" s="2">
        <v>41852</v>
      </c>
      <c r="C49">
        <v>1283</v>
      </c>
      <c r="D49" s="4">
        <f t="shared" si="2"/>
        <v>1.1829652996845425E-2</v>
      </c>
      <c r="E49">
        <v>2188</v>
      </c>
      <c r="F49" s="5">
        <f t="shared" si="3"/>
        <v>2.2904260192395786E-3</v>
      </c>
      <c r="G49">
        <v>2386</v>
      </c>
      <c r="H49">
        <v>2732</v>
      </c>
      <c r="I49">
        <v>2441</v>
      </c>
      <c r="J49">
        <v>2424</v>
      </c>
      <c r="K49">
        <v>2414</v>
      </c>
      <c r="L49">
        <v>2278</v>
      </c>
      <c r="M49">
        <v>2232</v>
      </c>
      <c r="N49">
        <v>1810</v>
      </c>
      <c r="P49">
        <f t="shared" si="4"/>
        <v>1.7918088737201365E-2</v>
      </c>
      <c r="Q49">
        <f t="shared" si="4"/>
        <v>2.6296018031555221E-2</v>
      </c>
      <c r="R49">
        <f t="shared" si="4"/>
        <v>-2.8594771241830064E-3</v>
      </c>
      <c r="S49">
        <f t="shared" si="4"/>
        <v>5.8091286307053944E-3</v>
      </c>
      <c r="T49">
        <f t="shared" si="4"/>
        <v>3.3390410958904111E-2</v>
      </c>
      <c r="U49">
        <f t="shared" si="4"/>
        <v>2.3820224719101123E-2</v>
      </c>
      <c r="V49">
        <f t="shared" si="4"/>
        <v>0</v>
      </c>
      <c r="W49">
        <f t="shared" si="4"/>
        <v>1.2304250559284116E-2</v>
      </c>
    </row>
    <row r="50" spans="2:23" x14ac:dyDescent="0.2">
      <c r="B50" s="2">
        <v>41883</v>
      </c>
      <c r="C50">
        <v>1293</v>
      </c>
      <c r="D50" s="4">
        <f t="shared" si="2"/>
        <v>1.7309205350118019E-2</v>
      </c>
      <c r="E50">
        <v>2199</v>
      </c>
      <c r="F50" s="5">
        <f t="shared" si="3"/>
        <v>6.868131868131868E-3</v>
      </c>
      <c r="G50">
        <v>2398</v>
      </c>
      <c r="H50">
        <v>2736</v>
      </c>
      <c r="I50">
        <v>2462</v>
      </c>
      <c r="J50">
        <v>2434</v>
      </c>
      <c r="K50">
        <v>2398</v>
      </c>
      <c r="L50">
        <v>2278</v>
      </c>
      <c r="M50">
        <v>2250</v>
      </c>
      <c r="N50">
        <v>1820</v>
      </c>
      <c r="P50">
        <f t="shared" si="4"/>
        <v>1.9991492981709911E-2</v>
      </c>
      <c r="Q50">
        <f t="shared" si="4"/>
        <v>2.5103034844511051E-2</v>
      </c>
      <c r="R50">
        <f t="shared" si="4"/>
        <v>1.2200081333875558E-3</v>
      </c>
      <c r="S50">
        <f t="shared" si="4"/>
        <v>1.079734219269103E-2</v>
      </c>
      <c r="T50">
        <f t="shared" si="4"/>
        <v>7.1398572028559433E-3</v>
      </c>
      <c r="U50">
        <f t="shared" si="4"/>
        <v>2.0609318996415771E-2</v>
      </c>
      <c r="V50">
        <f t="shared" si="4"/>
        <v>7.6130765785938203E-3</v>
      </c>
      <c r="W50">
        <f t="shared" si="4"/>
        <v>1.7897091722595078E-2</v>
      </c>
    </row>
    <row r="51" spans="2:23" x14ac:dyDescent="0.2">
      <c r="B51" s="2">
        <v>41913</v>
      </c>
      <c r="C51">
        <v>1304</v>
      </c>
      <c r="D51" s="4">
        <f t="shared" si="2"/>
        <v>2.2745098039215685E-2</v>
      </c>
      <c r="E51">
        <v>2210</v>
      </c>
      <c r="F51" s="5">
        <f t="shared" si="3"/>
        <v>1.0516689529035207E-2</v>
      </c>
      <c r="G51">
        <v>2400</v>
      </c>
      <c r="H51">
        <v>2733</v>
      </c>
      <c r="I51">
        <v>2472</v>
      </c>
      <c r="J51">
        <v>2441</v>
      </c>
      <c r="K51">
        <v>2374</v>
      </c>
      <c r="L51">
        <v>2278</v>
      </c>
      <c r="M51">
        <v>2267</v>
      </c>
      <c r="N51">
        <v>1828</v>
      </c>
      <c r="P51">
        <f t="shared" si="4"/>
        <v>1.7380245866892751E-2</v>
      </c>
      <c r="Q51">
        <f t="shared" si="4"/>
        <v>1.901565995525727E-2</v>
      </c>
      <c r="R51">
        <f t="shared" si="4"/>
        <v>1.215066828675577E-3</v>
      </c>
      <c r="S51">
        <f t="shared" si="4"/>
        <v>1.4125467386788533E-2</v>
      </c>
      <c r="T51">
        <f t="shared" si="4"/>
        <v>-1.981833195706028E-2</v>
      </c>
      <c r="U51">
        <f t="shared" si="4"/>
        <v>1.6057091882247992E-2</v>
      </c>
      <c r="V51">
        <f t="shared" si="4"/>
        <v>1.477170993733214E-2</v>
      </c>
      <c r="W51">
        <f t="shared" si="4"/>
        <v>2.0089285714285716E-2</v>
      </c>
    </row>
    <row r="52" spans="2:23" x14ac:dyDescent="0.2">
      <c r="B52" s="2">
        <v>41944</v>
      </c>
      <c r="C52">
        <v>1312</v>
      </c>
      <c r="D52" s="4">
        <f t="shared" si="2"/>
        <v>2.5000000000000001E-2</v>
      </c>
      <c r="E52">
        <v>2218</v>
      </c>
      <c r="F52" s="5">
        <f t="shared" si="3"/>
        <v>1.1399908800729594E-2</v>
      </c>
      <c r="G52">
        <v>2399</v>
      </c>
      <c r="H52">
        <v>2725</v>
      </c>
      <c r="I52">
        <v>2470</v>
      </c>
      <c r="J52">
        <v>2451</v>
      </c>
      <c r="K52">
        <v>2378</v>
      </c>
      <c r="L52">
        <v>2269</v>
      </c>
      <c r="M52">
        <v>2280</v>
      </c>
      <c r="N52">
        <v>1836</v>
      </c>
      <c r="P52">
        <f t="shared" si="4"/>
        <v>1.266357112705783E-2</v>
      </c>
      <c r="Q52">
        <f t="shared" si="4"/>
        <v>1.2258543833580981E-2</v>
      </c>
      <c r="R52">
        <f t="shared" si="4"/>
        <v>-6.4360418342719224E-3</v>
      </c>
      <c r="S52">
        <f t="shared" si="4"/>
        <v>1.7012448132780082E-2</v>
      </c>
      <c r="T52">
        <f t="shared" si="4"/>
        <v>-3.3333333333333333E-2</v>
      </c>
      <c r="U52">
        <f t="shared" si="4"/>
        <v>5.316792202038104E-3</v>
      </c>
      <c r="V52">
        <f t="shared" si="4"/>
        <v>2.0590868397493287E-2</v>
      </c>
      <c r="W52">
        <f t="shared" si="4"/>
        <v>2.2271714922048998E-2</v>
      </c>
    </row>
    <row r="53" spans="2:23" x14ac:dyDescent="0.2">
      <c r="B53" s="2">
        <v>41974</v>
      </c>
      <c r="C53">
        <v>1320</v>
      </c>
      <c r="D53" s="4">
        <f t="shared" si="2"/>
        <v>2.9641185647425898E-2</v>
      </c>
      <c r="E53">
        <v>2225</v>
      </c>
      <c r="F53" s="5">
        <f t="shared" si="3"/>
        <v>1.182355616189177E-2</v>
      </c>
      <c r="G53">
        <v>2399</v>
      </c>
      <c r="H53">
        <v>2723</v>
      </c>
      <c r="I53">
        <v>2455</v>
      </c>
      <c r="J53">
        <v>2454</v>
      </c>
      <c r="K53">
        <v>2374</v>
      </c>
      <c r="L53">
        <v>2258</v>
      </c>
      <c r="M53">
        <v>2288</v>
      </c>
      <c r="N53">
        <v>1838</v>
      </c>
      <c r="P53">
        <f t="shared" si="4"/>
        <v>9.6801346801346794E-3</v>
      </c>
      <c r="Q53">
        <f t="shared" si="4"/>
        <v>8.8921822897369395E-3</v>
      </c>
      <c r="R53">
        <f t="shared" si="4"/>
        <v>-1.4056224899598393E-2</v>
      </c>
      <c r="S53">
        <f t="shared" si="4"/>
        <v>1.783492326835338E-2</v>
      </c>
      <c r="T53">
        <f t="shared" si="4"/>
        <v>-4.2355788624445341E-2</v>
      </c>
      <c r="U53">
        <f t="shared" si="4"/>
        <v>-3.0905077262693157E-3</v>
      </c>
      <c r="V53">
        <f t="shared" si="4"/>
        <v>2.3255813953488372E-2</v>
      </c>
      <c r="W53">
        <f t="shared" si="4"/>
        <v>2.1678710394663701E-2</v>
      </c>
    </row>
    <row r="54" spans="2:23" x14ac:dyDescent="0.2">
      <c r="B54" s="2">
        <v>42005</v>
      </c>
      <c r="C54">
        <v>1325</v>
      </c>
      <c r="D54" s="4">
        <f t="shared" si="2"/>
        <v>3.3541341653666144E-2</v>
      </c>
      <c r="E54">
        <v>2229</v>
      </c>
      <c r="F54" s="5">
        <f t="shared" si="3"/>
        <v>1.2721490231712857E-2</v>
      </c>
      <c r="G54">
        <v>2397</v>
      </c>
      <c r="H54">
        <v>2722</v>
      </c>
      <c r="I54">
        <v>2439</v>
      </c>
      <c r="J54">
        <v>2458</v>
      </c>
      <c r="K54">
        <v>2372</v>
      </c>
      <c r="L54">
        <v>2247</v>
      </c>
      <c r="M54">
        <v>2289</v>
      </c>
      <c r="N54">
        <v>1840</v>
      </c>
      <c r="P54">
        <f t="shared" si="4"/>
        <v>7.1428571428571426E-3</v>
      </c>
      <c r="Q54">
        <f t="shared" si="4"/>
        <v>7.029226785053644E-3</v>
      </c>
      <c r="R54">
        <f t="shared" si="4"/>
        <v>-1.9694533762057879E-2</v>
      </c>
      <c r="S54">
        <f t="shared" si="4"/>
        <v>1.9493985897967647E-2</v>
      </c>
      <c r="T54">
        <f t="shared" si="4"/>
        <v>-5.08203281312525E-2</v>
      </c>
      <c r="U54">
        <f t="shared" si="4"/>
        <v>-9.2592592592592587E-3</v>
      </c>
      <c r="V54">
        <f t="shared" si="4"/>
        <v>2.2788203753351208E-2</v>
      </c>
      <c r="W54">
        <f t="shared" si="4"/>
        <v>2.1654636313159357E-2</v>
      </c>
    </row>
    <row r="55" spans="2:23" x14ac:dyDescent="0.2">
      <c r="B55" s="2">
        <v>42036</v>
      </c>
      <c r="C55">
        <v>1330</v>
      </c>
      <c r="D55" s="4">
        <f t="shared" si="2"/>
        <v>3.90625E-2</v>
      </c>
      <c r="E55">
        <v>2233</v>
      </c>
      <c r="F55" s="5">
        <f t="shared" si="3"/>
        <v>1.5461573442473852E-2</v>
      </c>
      <c r="G55">
        <v>2396</v>
      </c>
      <c r="H55">
        <v>2722</v>
      </c>
      <c r="I55">
        <v>2432</v>
      </c>
      <c r="J55">
        <v>2457</v>
      </c>
      <c r="K55">
        <v>2367</v>
      </c>
      <c r="L55">
        <v>2244</v>
      </c>
      <c r="M55">
        <v>2289</v>
      </c>
      <c r="N55">
        <v>1842</v>
      </c>
      <c r="P55">
        <f t="shared" si="4"/>
        <v>7.1458596048759983E-3</v>
      </c>
      <c r="Q55">
        <f t="shared" si="4"/>
        <v>5.9127864005912786E-3</v>
      </c>
      <c r="R55">
        <f t="shared" si="4"/>
        <v>-1.7770597738287562E-2</v>
      </c>
      <c r="S55">
        <f t="shared" si="4"/>
        <v>1.8656716417910446E-2</v>
      </c>
      <c r="T55">
        <f t="shared" si="4"/>
        <v>-5.3956834532374098E-2</v>
      </c>
      <c r="U55">
        <f t="shared" si="4"/>
        <v>-7.9575596816976128E-3</v>
      </c>
      <c r="V55">
        <f t="shared" si="4"/>
        <v>2.1874999999999999E-2</v>
      </c>
      <c r="W55">
        <f t="shared" si="4"/>
        <v>2.2765130483064965E-2</v>
      </c>
    </row>
    <row r="56" spans="2:23" x14ac:dyDescent="0.2">
      <c r="B56" s="2">
        <v>42064</v>
      </c>
      <c r="C56">
        <v>1336</v>
      </c>
      <c r="D56" s="4">
        <f t="shared" si="2"/>
        <v>4.6202036021926393E-2</v>
      </c>
      <c r="E56">
        <v>2238</v>
      </c>
      <c r="F56" s="5">
        <f t="shared" si="3"/>
        <v>1.912568306010929E-2</v>
      </c>
      <c r="G56">
        <v>2396</v>
      </c>
      <c r="H56">
        <v>2719</v>
      </c>
      <c r="I56">
        <v>2438</v>
      </c>
      <c r="J56">
        <v>2452</v>
      </c>
      <c r="K56">
        <v>2380</v>
      </c>
      <c r="L56">
        <v>2247</v>
      </c>
      <c r="M56">
        <v>2287</v>
      </c>
      <c r="N56">
        <v>1845</v>
      </c>
      <c r="P56">
        <f t="shared" si="4"/>
        <v>1.3107822410147992E-2</v>
      </c>
      <c r="Q56">
        <f t="shared" si="4"/>
        <v>1.8422991893883567E-3</v>
      </c>
      <c r="R56">
        <f t="shared" si="4"/>
        <v>-7.3289902280130291E-3</v>
      </c>
      <c r="S56">
        <f t="shared" si="4"/>
        <v>1.7005391953546247E-2</v>
      </c>
      <c r="T56">
        <f t="shared" si="4"/>
        <v>-4.6856227472967561E-2</v>
      </c>
      <c r="U56">
        <f t="shared" si="4"/>
        <v>-5.3120849933598934E-3</v>
      </c>
      <c r="V56">
        <f t="shared" si="4"/>
        <v>2.1438142027690933E-2</v>
      </c>
      <c r="W56">
        <f t="shared" si="4"/>
        <v>2.3862375138734741E-2</v>
      </c>
    </row>
    <row r="57" spans="2:23" x14ac:dyDescent="0.2">
      <c r="B57" s="2">
        <v>42095</v>
      </c>
      <c r="C57">
        <v>1342</v>
      </c>
      <c r="D57" s="4">
        <f t="shared" si="2"/>
        <v>5.3375196232339092E-2</v>
      </c>
      <c r="E57">
        <v>2242</v>
      </c>
      <c r="F57" s="5">
        <f t="shared" si="3"/>
        <v>2.3277042446371521E-2</v>
      </c>
      <c r="G57">
        <v>2404</v>
      </c>
      <c r="H57">
        <v>2721</v>
      </c>
      <c r="I57">
        <v>2448</v>
      </c>
      <c r="J57">
        <v>2444</v>
      </c>
      <c r="K57">
        <v>2396</v>
      </c>
      <c r="L57">
        <v>2256</v>
      </c>
      <c r="M57">
        <v>2288</v>
      </c>
      <c r="N57">
        <v>1847</v>
      </c>
      <c r="P57">
        <f t="shared" si="4"/>
        <v>2.1674458138546536E-2</v>
      </c>
      <c r="Q57">
        <f t="shared" si="4"/>
        <v>-7.3448402497245681E-4</v>
      </c>
      <c r="R57">
        <f t="shared" si="4"/>
        <v>3.6900369003690036E-3</v>
      </c>
      <c r="S57">
        <f t="shared" si="4"/>
        <v>1.3266998341625208E-2</v>
      </c>
      <c r="T57">
        <f t="shared" si="4"/>
        <v>-3.542673107890499E-2</v>
      </c>
      <c r="U57">
        <f t="shared" si="4"/>
        <v>-3.5335689045936395E-3</v>
      </c>
      <c r="V57">
        <f t="shared" si="4"/>
        <v>2.4171888988361683E-2</v>
      </c>
      <c r="W57">
        <f t="shared" si="4"/>
        <v>2.383592017738359E-2</v>
      </c>
    </row>
    <row r="58" spans="2:23" x14ac:dyDescent="0.2">
      <c r="B58" s="2">
        <v>42125</v>
      </c>
      <c r="C58">
        <v>1349</v>
      </c>
      <c r="D58" s="4">
        <f t="shared" si="2"/>
        <v>5.9701492537313432E-2</v>
      </c>
      <c r="E58">
        <v>2245</v>
      </c>
      <c r="F58" s="5">
        <f t="shared" si="3"/>
        <v>2.6989935956084173E-2</v>
      </c>
      <c r="G58">
        <v>2419</v>
      </c>
      <c r="H58">
        <v>2732</v>
      </c>
      <c r="I58">
        <v>2460</v>
      </c>
      <c r="J58">
        <v>2440</v>
      </c>
      <c r="K58">
        <v>2399</v>
      </c>
      <c r="L58">
        <v>2266</v>
      </c>
      <c r="M58">
        <v>2291</v>
      </c>
      <c r="N58">
        <v>1851</v>
      </c>
      <c r="P58">
        <f t="shared" si="4"/>
        <v>3.0677460587984661E-2</v>
      </c>
      <c r="Q58">
        <f t="shared" si="4"/>
        <v>7.326007326007326E-4</v>
      </c>
      <c r="R58">
        <f t="shared" si="4"/>
        <v>1.4014839241549877E-2</v>
      </c>
      <c r="S58">
        <f t="shared" si="4"/>
        <v>1.1189390799834231E-2</v>
      </c>
      <c r="T58">
        <f t="shared" si="4"/>
        <v>-2.3606023606023607E-2</v>
      </c>
      <c r="U58">
        <f t="shared" si="4"/>
        <v>-3.5180299032541778E-3</v>
      </c>
      <c r="V58">
        <f t="shared" si="4"/>
        <v>2.8738212842388863E-2</v>
      </c>
      <c r="W58">
        <f t="shared" si="4"/>
        <v>2.4916943521594685E-2</v>
      </c>
    </row>
    <row r="59" spans="2:23" x14ac:dyDescent="0.2">
      <c r="B59" s="2">
        <v>42156</v>
      </c>
      <c r="C59">
        <v>1355</v>
      </c>
      <c r="D59" s="4">
        <f t="shared" si="2"/>
        <v>6.5251572327044025E-2</v>
      </c>
      <c r="E59">
        <v>2247</v>
      </c>
      <c r="F59" s="5">
        <f t="shared" si="3"/>
        <v>3.0261348005502064E-2</v>
      </c>
      <c r="G59">
        <v>2433</v>
      </c>
      <c r="H59">
        <v>2746</v>
      </c>
      <c r="I59">
        <v>2472</v>
      </c>
      <c r="J59">
        <v>2441</v>
      </c>
      <c r="K59">
        <v>2396</v>
      </c>
      <c r="L59">
        <v>2272</v>
      </c>
      <c r="M59">
        <v>2292</v>
      </c>
      <c r="N59">
        <v>1855</v>
      </c>
      <c r="P59">
        <f t="shared" si="4"/>
        <v>3.3559898045879354E-2</v>
      </c>
      <c r="Q59">
        <f t="shared" si="4"/>
        <v>6.5982404692082114E-3</v>
      </c>
      <c r="R59">
        <f t="shared" si="4"/>
        <v>2.1909880115750312E-2</v>
      </c>
      <c r="S59">
        <f t="shared" si="4"/>
        <v>1.1603812681309573E-2</v>
      </c>
      <c r="T59">
        <f t="shared" si="4"/>
        <v>-1.8837018837018837E-2</v>
      </c>
      <c r="U59">
        <f t="shared" si="4"/>
        <v>-4.8182216381953569E-3</v>
      </c>
      <c r="V59">
        <f t="shared" si="4"/>
        <v>3.2432432432432434E-2</v>
      </c>
      <c r="W59">
        <f t="shared" si="4"/>
        <v>2.7700831024930747E-2</v>
      </c>
    </row>
    <row r="60" spans="2:23" x14ac:dyDescent="0.2">
      <c r="B60" s="2">
        <v>42186</v>
      </c>
      <c r="C60">
        <v>1359</v>
      </c>
      <c r="D60" s="4">
        <f t="shared" si="2"/>
        <v>6.5882352941176475E-2</v>
      </c>
      <c r="E60">
        <v>2251</v>
      </c>
      <c r="F60" s="5">
        <f t="shared" si="3"/>
        <v>3.2095369096744611E-2</v>
      </c>
      <c r="G60">
        <v>2445</v>
      </c>
      <c r="H60">
        <v>2753</v>
      </c>
      <c r="I60">
        <v>2489</v>
      </c>
      <c r="J60">
        <v>2446</v>
      </c>
      <c r="K60">
        <v>2398</v>
      </c>
      <c r="L60">
        <v>2275</v>
      </c>
      <c r="M60">
        <v>2291</v>
      </c>
      <c r="N60">
        <v>1859</v>
      </c>
      <c r="P60">
        <f t="shared" si="4"/>
        <v>3.1210459721636441E-2</v>
      </c>
      <c r="Q60">
        <f t="shared" si="4"/>
        <v>9.1642228739002938E-3</v>
      </c>
      <c r="R60">
        <f t="shared" si="4"/>
        <v>2.7238959966983081E-2</v>
      </c>
      <c r="S60">
        <f t="shared" si="4"/>
        <v>1.2417218543046357E-2</v>
      </c>
      <c r="T60">
        <f t="shared" si="4"/>
        <v>-1.5599343185550082E-2</v>
      </c>
      <c r="U60">
        <f t="shared" si="4"/>
        <v>-2.1929824561403508E-3</v>
      </c>
      <c r="V60">
        <f t="shared" si="4"/>
        <v>3.1517334533993697E-2</v>
      </c>
      <c r="W60">
        <f t="shared" si="4"/>
        <v>2.8776978417266189E-2</v>
      </c>
    </row>
    <row r="61" spans="2:23" x14ac:dyDescent="0.2">
      <c r="B61" s="2">
        <v>42217</v>
      </c>
      <c r="C61">
        <v>1363</v>
      </c>
      <c r="D61" s="4">
        <f t="shared" si="2"/>
        <v>6.2353858144972719E-2</v>
      </c>
      <c r="E61">
        <v>2256</v>
      </c>
      <c r="F61" s="5">
        <f t="shared" si="3"/>
        <v>3.1078610603290677E-2</v>
      </c>
      <c r="G61">
        <v>2452</v>
      </c>
      <c r="H61">
        <v>2752</v>
      </c>
      <c r="I61">
        <v>2500</v>
      </c>
      <c r="J61">
        <v>2452</v>
      </c>
      <c r="K61">
        <v>2405</v>
      </c>
      <c r="L61">
        <v>2281</v>
      </c>
      <c r="M61">
        <v>2288</v>
      </c>
      <c r="N61">
        <v>1859</v>
      </c>
      <c r="P61">
        <f t="shared" si="4"/>
        <v>2.7661357921207042E-2</v>
      </c>
      <c r="Q61">
        <f t="shared" si="4"/>
        <v>7.320644216691069E-3</v>
      </c>
      <c r="R61">
        <f t="shared" si="4"/>
        <v>2.4170421958213846E-2</v>
      </c>
      <c r="S61">
        <f t="shared" si="4"/>
        <v>1.155115511551155E-2</v>
      </c>
      <c r="T61">
        <f t="shared" si="4"/>
        <v>-3.728251864125932E-3</v>
      </c>
      <c r="U61">
        <f t="shared" si="4"/>
        <v>1.3169446883230904E-3</v>
      </c>
      <c r="V61">
        <f t="shared" si="4"/>
        <v>2.5089605734767026E-2</v>
      </c>
      <c r="W61">
        <f t="shared" si="4"/>
        <v>2.7071823204419889E-2</v>
      </c>
    </row>
    <row r="62" spans="2:23" x14ac:dyDescent="0.2">
      <c r="B62" s="2">
        <v>42248</v>
      </c>
      <c r="C62">
        <v>1363</v>
      </c>
      <c r="D62" s="4">
        <f t="shared" si="2"/>
        <v>5.4137664346481054E-2</v>
      </c>
      <c r="E62">
        <v>2260</v>
      </c>
      <c r="F62" s="5">
        <f t="shared" si="3"/>
        <v>2.7739881764438382E-2</v>
      </c>
      <c r="G62">
        <v>2454</v>
      </c>
      <c r="H62">
        <v>2744</v>
      </c>
      <c r="I62">
        <v>2506</v>
      </c>
      <c r="J62">
        <v>2454</v>
      </c>
      <c r="K62">
        <v>2411</v>
      </c>
      <c r="L62">
        <v>2287</v>
      </c>
      <c r="M62">
        <v>2283</v>
      </c>
      <c r="N62">
        <v>1853</v>
      </c>
      <c r="P62">
        <f t="shared" ref="P62:W93" si="5">(G62-G50)/G50</f>
        <v>2.3352793994995829E-2</v>
      </c>
      <c r="Q62">
        <f t="shared" si="5"/>
        <v>2.9239766081871343E-3</v>
      </c>
      <c r="R62">
        <f t="shared" si="5"/>
        <v>1.7871649065800164E-2</v>
      </c>
      <c r="S62">
        <f t="shared" si="5"/>
        <v>8.2169268693508633E-3</v>
      </c>
      <c r="T62">
        <f t="shared" si="5"/>
        <v>5.4211843202668893E-3</v>
      </c>
      <c r="U62">
        <f t="shared" si="5"/>
        <v>3.9508340649692716E-3</v>
      </c>
      <c r="V62">
        <f t="shared" si="5"/>
        <v>1.4666666666666666E-2</v>
      </c>
      <c r="W62">
        <f t="shared" si="5"/>
        <v>1.8131868131868133E-2</v>
      </c>
    </row>
    <row r="63" spans="2:23" x14ac:dyDescent="0.2">
      <c r="B63" s="2">
        <v>42278</v>
      </c>
      <c r="C63">
        <v>1361</v>
      </c>
      <c r="D63" s="4">
        <f t="shared" si="2"/>
        <v>4.3711656441717789E-2</v>
      </c>
      <c r="E63">
        <v>2264</v>
      </c>
      <c r="F63" s="5">
        <f t="shared" si="3"/>
        <v>2.4434389140271493E-2</v>
      </c>
      <c r="G63">
        <v>2448</v>
      </c>
      <c r="H63">
        <v>2734</v>
      </c>
      <c r="I63">
        <v>2511</v>
      </c>
      <c r="J63">
        <v>2451</v>
      </c>
      <c r="K63">
        <v>2412</v>
      </c>
      <c r="L63">
        <v>2292</v>
      </c>
      <c r="M63">
        <v>2280</v>
      </c>
      <c r="N63">
        <v>1846</v>
      </c>
      <c r="P63">
        <f t="shared" si="5"/>
        <v>0.02</v>
      </c>
      <c r="Q63">
        <f t="shared" si="5"/>
        <v>3.6589828027808267E-4</v>
      </c>
      <c r="R63">
        <f t="shared" si="5"/>
        <v>1.5776699029126214E-2</v>
      </c>
      <c r="S63">
        <f t="shared" si="5"/>
        <v>4.0966816878328554E-3</v>
      </c>
      <c r="T63">
        <f t="shared" si="5"/>
        <v>1.6006739679865205E-2</v>
      </c>
      <c r="U63">
        <f t="shared" si="5"/>
        <v>6.145741878841089E-3</v>
      </c>
      <c r="V63">
        <f t="shared" si="5"/>
        <v>5.7344508160564623E-3</v>
      </c>
      <c r="W63">
        <f t="shared" si="5"/>
        <v>9.8468271334792128E-3</v>
      </c>
    </row>
    <row r="64" spans="2:23" x14ac:dyDescent="0.2">
      <c r="B64" s="2">
        <v>42309</v>
      </c>
      <c r="C64">
        <v>1359</v>
      </c>
      <c r="D64" s="4">
        <f t="shared" si="2"/>
        <v>3.5823170731707314E-2</v>
      </c>
      <c r="E64">
        <v>2266</v>
      </c>
      <c r="F64" s="5">
        <f t="shared" si="3"/>
        <v>2.1641118124436431E-2</v>
      </c>
      <c r="G64">
        <v>2440</v>
      </c>
      <c r="H64">
        <v>2721</v>
      </c>
      <c r="I64">
        <v>2527</v>
      </c>
      <c r="J64">
        <v>2450</v>
      </c>
      <c r="K64">
        <v>2409</v>
      </c>
      <c r="L64">
        <v>2293</v>
      </c>
      <c r="M64">
        <v>2280</v>
      </c>
      <c r="N64">
        <v>1841</v>
      </c>
      <c r="P64">
        <f t="shared" si="5"/>
        <v>1.7090454355981659E-2</v>
      </c>
      <c r="Q64">
        <f t="shared" si="5"/>
        <v>-1.4678899082568807E-3</v>
      </c>
      <c r="R64">
        <f t="shared" si="5"/>
        <v>2.3076923076923078E-2</v>
      </c>
      <c r="S64">
        <f t="shared" si="5"/>
        <v>-4.0799673602611179E-4</v>
      </c>
      <c r="T64">
        <f t="shared" si="5"/>
        <v>1.3036164844407064E-2</v>
      </c>
      <c r="U64">
        <f t="shared" si="5"/>
        <v>1.0577346848832084E-2</v>
      </c>
      <c r="V64">
        <f t="shared" si="5"/>
        <v>0</v>
      </c>
      <c r="W64">
        <f t="shared" si="5"/>
        <v>2.7233115468409588E-3</v>
      </c>
    </row>
    <row r="65" spans="2:23" x14ac:dyDescent="0.2">
      <c r="B65" s="2">
        <v>42339</v>
      </c>
      <c r="C65">
        <v>1357</v>
      </c>
      <c r="D65" s="4">
        <f t="shared" si="2"/>
        <v>2.803030303030303E-2</v>
      </c>
      <c r="E65">
        <v>2267</v>
      </c>
      <c r="F65" s="5">
        <f t="shared" si="3"/>
        <v>1.8876404494382021E-2</v>
      </c>
      <c r="G65">
        <v>2427</v>
      </c>
      <c r="H65">
        <v>2707</v>
      </c>
      <c r="I65">
        <v>2537</v>
      </c>
      <c r="J65">
        <v>2447</v>
      </c>
      <c r="K65">
        <v>2409</v>
      </c>
      <c r="L65">
        <v>2299</v>
      </c>
      <c r="M65">
        <v>2284</v>
      </c>
      <c r="N65">
        <v>1842</v>
      </c>
      <c r="P65">
        <f t="shared" si="5"/>
        <v>1.1671529804085035E-2</v>
      </c>
      <c r="Q65">
        <f t="shared" si="5"/>
        <v>-5.8758721997796545E-3</v>
      </c>
      <c r="R65">
        <f t="shared" si="5"/>
        <v>3.3401221995926683E-2</v>
      </c>
      <c r="S65">
        <f t="shared" si="5"/>
        <v>-2.8524857375713123E-3</v>
      </c>
      <c r="T65">
        <f t="shared" si="5"/>
        <v>1.4743049705139006E-2</v>
      </c>
      <c r="U65">
        <f t="shared" si="5"/>
        <v>1.8157661647475641E-2</v>
      </c>
      <c r="V65">
        <f t="shared" si="5"/>
        <v>-1.7482517482517483E-3</v>
      </c>
      <c r="W65">
        <f t="shared" si="5"/>
        <v>2.176278563656148E-3</v>
      </c>
    </row>
    <row r="66" spans="2:23" x14ac:dyDescent="0.2">
      <c r="B66" s="2">
        <v>42370</v>
      </c>
      <c r="C66">
        <v>1362</v>
      </c>
      <c r="D66" s="4">
        <f t="shared" si="2"/>
        <v>2.7924528301886794E-2</v>
      </c>
      <c r="E66">
        <v>2272</v>
      </c>
      <c r="F66" s="5">
        <f t="shared" si="3"/>
        <v>1.9291161956034097E-2</v>
      </c>
      <c r="G66">
        <v>2428</v>
      </c>
      <c r="H66">
        <v>2701</v>
      </c>
      <c r="I66">
        <v>2542</v>
      </c>
      <c r="J66">
        <v>2450</v>
      </c>
      <c r="K66">
        <v>2412</v>
      </c>
      <c r="L66">
        <v>2304</v>
      </c>
      <c r="M66">
        <v>2289</v>
      </c>
      <c r="N66">
        <v>1845</v>
      </c>
      <c r="P66">
        <f t="shared" si="5"/>
        <v>1.2932832707551106E-2</v>
      </c>
      <c r="Q66">
        <f t="shared" si="5"/>
        <v>-7.7149155033063924E-3</v>
      </c>
      <c r="R66">
        <f t="shared" si="5"/>
        <v>4.2230422304223039E-2</v>
      </c>
      <c r="S66">
        <f t="shared" si="5"/>
        <v>-3.2546786004882017E-3</v>
      </c>
      <c r="T66">
        <f t="shared" si="5"/>
        <v>1.6863406408094434E-2</v>
      </c>
      <c r="U66">
        <f t="shared" si="5"/>
        <v>2.5367156208277702E-2</v>
      </c>
      <c r="V66">
        <f t="shared" si="5"/>
        <v>0</v>
      </c>
      <c r="W66">
        <f t="shared" si="5"/>
        <v>2.717391304347826E-3</v>
      </c>
    </row>
    <row r="67" spans="2:23" x14ac:dyDescent="0.2">
      <c r="B67" s="2">
        <v>42401</v>
      </c>
      <c r="C67">
        <v>1369</v>
      </c>
      <c r="D67" s="4">
        <f t="shared" si="2"/>
        <v>2.9323308270676692E-2</v>
      </c>
      <c r="E67">
        <v>2276</v>
      </c>
      <c r="F67" s="5">
        <f t="shared" si="3"/>
        <v>1.9256605463502014E-2</v>
      </c>
      <c r="G67">
        <v>2430</v>
      </c>
      <c r="H67">
        <v>2696</v>
      </c>
      <c r="I67">
        <v>2540</v>
      </c>
      <c r="J67">
        <v>2450</v>
      </c>
      <c r="K67">
        <v>2417</v>
      </c>
      <c r="L67">
        <v>2309</v>
      </c>
      <c r="M67">
        <v>2290</v>
      </c>
      <c r="N67">
        <v>1848</v>
      </c>
      <c r="P67">
        <f t="shared" si="5"/>
        <v>1.4190317195325543E-2</v>
      </c>
      <c r="Q67">
        <f t="shared" si="5"/>
        <v>-9.5518001469507719E-3</v>
      </c>
      <c r="R67">
        <f t="shared" si="5"/>
        <v>4.4407894736842105E-2</v>
      </c>
      <c r="S67">
        <f t="shared" si="5"/>
        <v>-2.8490028490028491E-3</v>
      </c>
      <c r="T67">
        <f t="shared" si="5"/>
        <v>2.1123785382340516E-2</v>
      </c>
      <c r="U67">
        <f t="shared" si="5"/>
        <v>2.8966131907308377E-2</v>
      </c>
      <c r="V67">
        <f t="shared" si="5"/>
        <v>4.3687199650502403E-4</v>
      </c>
      <c r="W67">
        <f t="shared" si="5"/>
        <v>3.2573289902280132E-3</v>
      </c>
    </row>
    <row r="68" spans="2:23" x14ac:dyDescent="0.2">
      <c r="B68" s="2">
        <v>42430</v>
      </c>
      <c r="C68">
        <v>1378</v>
      </c>
      <c r="D68" s="4">
        <f t="shared" si="2"/>
        <v>3.1437125748502992E-2</v>
      </c>
      <c r="E68">
        <v>2280</v>
      </c>
      <c r="F68" s="5">
        <f t="shared" si="3"/>
        <v>1.876675603217158E-2</v>
      </c>
      <c r="G68">
        <v>2438</v>
      </c>
      <c r="H68">
        <v>2697</v>
      </c>
      <c r="I68">
        <v>2539</v>
      </c>
      <c r="J68">
        <v>2452</v>
      </c>
      <c r="K68">
        <v>2430</v>
      </c>
      <c r="L68">
        <v>2309</v>
      </c>
      <c r="M68">
        <v>2287</v>
      </c>
      <c r="N68">
        <v>1854</v>
      </c>
      <c r="P68">
        <f t="shared" si="5"/>
        <v>1.7529215358931552E-2</v>
      </c>
      <c r="Q68">
        <f t="shared" si="5"/>
        <v>-8.0912100036778234E-3</v>
      </c>
      <c r="R68">
        <f t="shared" si="5"/>
        <v>4.1427399507793276E-2</v>
      </c>
      <c r="S68">
        <f t="shared" si="5"/>
        <v>0</v>
      </c>
      <c r="T68">
        <f t="shared" si="5"/>
        <v>2.100840336134454E-2</v>
      </c>
      <c r="U68">
        <f t="shared" si="5"/>
        <v>2.7592345349354695E-2</v>
      </c>
      <c r="V68">
        <f t="shared" si="5"/>
        <v>0</v>
      </c>
      <c r="W68">
        <f t="shared" si="5"/>
        <v>4.8780487804878049E-3</v>
      </c>
    </row>
    <row r="69" spans="2:23" x14ac:dyDescent="0.2">
      <c r="B69" s="2">
        <v>42461</v>
      </c>
      <c r="C69">
        <v>1383</v>
      </c>
      <c r="D69" s="4">
        <f t="shared" si="2"/>
        <v>3.0551415797317436E-2</v>
      </c>
      <c r="E69">
        <v>2284</v>
      </c>
      <c r="F69" s="5">
        <f t="shared" si="3"/>
        <v>1.8733273862622659E-2</v>
      </c>
      <c r="G69">
        <v>2439</v>
      </c>
      <c r="H69">
        <v>2699</v>
      </c>
      <c r="I69">
        <v>2542</v>
      </c>
      <c r="J69">
        <v>2456</v>
      </c>
      <c r="K69">
        <v>2443</v>
      </c>
      <c r="L69">
        <v>2308</v>
      </c>
      <c r="M69">
        <v>2282</v>
      </c>
      <c r="N69">
        <v>1861</v>
      </c>
      <c r="P69">
        <f t="shared" si="5"/>
        <v>1.4559068219633943E-2</v>
      </c>
      <c r="Q69">
        <f t="shared" si="5"/>
        <v>-8.0852627710400592E-3</v>
      </c>
      <c r="R69">
        <f t="shared" si="5"/>
        <v>3.8398692810457519E-2</v>
      </c>
      <c r="S69">
        <f t="shared" si="5"/>
        <v>4.9099836333878887E-3</v>
      </c>
      <c r="T69">
        <f t="shared" si="5"/>
        <v>1.961602671118531E-2</v>
      </c>
      <c r="U69">
        <f t="shared" si="5"/>
        <v>2.3049645390070921E-2</v>
      </c>
      <c r="V69">
        <f t="shared" si="5"/>
        <v>-2.6223776223776225E-3</v>
      </c>
      <c r="W69">
        <f t="shared" si="5"/>
        <v>7.5798592311857064E-3</v>
      </c>
    </row>
    <row r="70" spans="2:23" x14ac:dyDescent="0.2">
      <c r="B70" s="2">
        <v>42491</v>
      </c>
      <c r="C70">
        <v>1388</v>
      </c>
      <c r="D70" s="4">
        <f t="shared" si="2"/>
        <v>2.8910303928836176E-2</v>
      </c>
      <c r="E70">
        <v>2284</v>
      </c>
      <c r="F70" s="5">
        <f t="shared" si="3"/>
        <v>1.7371937639198219E-2</v>
      </c>
      <c r="G70">
        <v>2445</v>
      </c>
      <c r="H70">
        <v>2707</v>
      </c>
      <c r="I70">
        <v>2551</v>
      </c>
      <c r="J70">
        <v>2466</v>
      </c>
      <c r="K70">
        <v>2436</v>
      </c>
      <c r="L70">
        <v>2304</v>
      </c>
      <c r="M70">
        <v>2280</v>
      </c>
      <c r="N70">
        <v>1868</v>
      </c>
      <c r="P70">
        <f t="shared" si="5"/>
        <v>1.0748243075651096E-2</v>
      </c>
      <c r="Q70">
        <f t="shared" si="5"/>
        <v>-9.1508052708638363E-3</v>
      </c>
      <c r="R70">
        <f t="shared" si="5"/>
        <v>3.699186991869919E-2</v>
      </c>
      <c r="S70">
        <f t="shared" si="5"/>
        <v>1.0655737704918032E-2</v>
      </c>
      <c r="T70">
        <f t="shared" si="5"/>
        <v>1.5423092955398083E-2</v>
      </c>
      <c r="U70">
        <f t="shared" si="5"/>
        <v>1.6769638128861428E-2</v>
      </c>
      <c r="V70">
        <f t="shared" si="5"/>
        <v>-4.8013967699694453E-3</v>
      </c>
      <c r="W70">
        <f t="shared" si="5"/>
        <v>9.1842247433819562E-3</v>
      </c>
    </row>
    <row r="71" spans="2:23" x14ac:dyDescent="0.2">
      <c r="B71" s="2">
        <v>42522</v>
      </c>
      <c r="C71">
        <v>1389</v>
      </c>
      <c r="D71" s="4">
        <f t="shared" si="2"/>
        <v>2.5092250922509225E-2</v>
      </c>
      <c r="E71">
        <v>2285</v>
      </c>
      <c r="F71" s="5">
        <f t="shared" si="3"/>
        <v>1.6911437472185136E-2</v>
      </c>
      <c r="G71">
        <v>2447</v>
      </c>
      <c r="H71">
        <v>2719</v>
      </c>
      <c r="I71">
        <v>2559</v>
      </c>
      <c r="J71">
        <v>2471</v>
      </c>
      <c r="K71">
        <v>2430</v>
      </c>
      <c r="L71">
        <v>2301</v>
      </c>
      <c r="M71">
        <v>2281</v>
      </c>
      <c r="N71">
        <v>1877</v>
      </c>
      <c r="P71">
        <f t="shared" si="5"/>
        <v>5.7542129058775178E-3</v>
      </c>
      <c r="Q71">
        <f t="shared" si="5"/>
        <v>-9.8324836125273131E-3</v>
      </c>
      <c r="R71">
        <f t="shared" si="5"/>
        <v>3.5194174757281552E-2</v>
      </c>
      <c r="S71">
        <f t="shared" si="5"/>
        <v>1.2290045063498567E-2</v>
      </c>
      <c r="T71">
        <f t="shared" si="5"/>
        <v>1.4190317195325543E-2</v>
      </c>
      <c r="U71">
        <f t="shared" si="5"/>
        <v>1.2764084507042254E-2</v>
      </c>
      <c r="V71">
        <f t="shared" si="5"/>
        <v>-4.799301919720768E-3</v>
      </c>
      <c r="W71">
        <f t="shared" si="5"/>
        <v>1.1859838274932614E-2</v>
      </c>
    </row>
    <row r="72" spans="2:23" x14ac:dyDescent="0.2">
      <c r="B72" s="2">
        <v>42552</v>
      </c>
      <c r="C72">
        <v>1387</v>
      </c>
      <c r="D72" s="4">
        <f t="shared" si="2"/>
        <v>2.0603384841795438E-2</v>
      </c>
      <c r="E72">
        <v>2281</v>
      </c>
      <c r="F72" s="5">
        <f t="shared" si="3"/>
        <v>1.3327410039982231E-2</v>
      </c>
      <c r="G72">
        <v>2444</v>
      </c>
      <c r="H72">
        <v>2730</v>
      </c>
      <c r="I72">
        <v>2560</v>
      </c>
      <c r="J72">
        <v>2471</v>
      </c>
      <c r="K72">
        <v>2424</v>
      </c>
      <c r="L72">
        <v>2293</v>
      </c>
      <c r="M72">
        <v>2280</v>
      </c>
      <c r="N72">
        <v>1887</v>
      </c>
      <c r="P72">
        <f t="shared" si="5"/>
        <v>-4.0899795501022495E-4</v>
      </c>
      <c r="Q72">
        <f t="shared" si="5"/>
        <v>-8.3545223392662554E-3</v>
      </c>
      <c r="R72">
        <f t="shared" si="5"/>
        <v>2.8525512253917237E-2</v>
      </c>
      <c r="S72">
        <f t="shared" si="5"/>
        <v>1.0220768601798855E-2</v>
      </c>
      <c r="T72">
        <f t="shared" si="5"/>
        <v>1.0842368640533779E-2</v>
      </c>
      <c r="U72">
        <f t="shared" si="5"/>
        <v>7.9120879120879121E-3</v>
      </c>
      <c r="V72">
        <f t="shared" si="5"/>
        <v>-4.8013967699694453E-3</v>
      </c>
      <c r="W72">
        <f t="shared" si="5"/>
        <v>1.506186121570737E-2</v>
      </c>
    </row>
    <row r="73" spans="2:23" x14ac:dyDescent="0.2">
      <c r="B73" s="2">
        <v>42583</v>
      </c>
      <c r="C73">
        <v>1383</v>
      </c>
      <c r="D73" s="4">
        <f t="shared" si="2"/>
        <v>1.4673514306676448E-2</v>
      </c>
      <c r="E73">
        <v>2277</v>
      </c>
      <c r="F73" s="5">
        <f t="shared" si="3"/>
        <v>9.3085106382978719E-3</v>
      </c>
      <c r="G73">
        <v>2437</v>
      </c>
      <c r="H73">
        <v>2739</v>
      </c>
      <c r="I73">
        <v>2551</v>
      </c>
      <c r="J73">
        <v>2470</v>
      </c>
      <c r="K73">
        <v>2429</v>
      </c>
      <c r="L73">
        <v>2289</v>
      </c>
      <c r="M73">
        <v>2280</v>
      </c>
      <c r="N73">
        <v>1898</v>
      </c>
      <c r="P73">
        <f t="shared" si="5"/>
        <v>-6.1174551386623168E-3</v>
      </c>
      <c r="Q73">
        <f t="shared" si="5"/>
        <v>-4.7238372093023253E-3</v>
      </c>
      <c r="R73">
        <f t="shared" si="5"/>
        <v>2.0400000000000001E-2</v>
      </c>
      <c r="S73">
        <f t="shared" si="5"/>
        <v>7.34094616639478E-3</v>
      </c>
      <c r="T73">
        <f t="shared" si="5"/>
        <v>9.9792099792099798E-3</v>
      </c>
      <c r="U73">
        <f t="shared" si="5"/>
        <v>3.5072336694432268E-3</v>
      </c>
      <c r="V73">
        <f t="shared" si="5"/>
        <v>-3.4965034965034965E-3</v>
      </c>
      <c r="W73">
        <f t="shared" si="5"/>
        <v>2.097902097902098E-2</v>
      </c>
    </row>
    <row r="74" spans="2:23" x14ac:dyDescent="0.2">
      <c r="B74" s="2">
        <v>42614</v>
      </c>
      <c r="C74">
        <v>1380</v>
      </c>
      <c r="D74" s="4">
        <f t="shared" si="2"/>
        <v>1.2472487160674981E-2</v>
      </c>
      <c r="E74">
        <v>2273</v>
      </c>
      <c r="F74" s="5">
        <f t="shared" si="3"/>
        <v>5.7522123893805309E-3</v>
      </c>
      <c r="G74">
        <v>2428</v>
      </c>
      <c r="H74">
        <v>2745</v>
      </c>
      <c r="I74">
        <v>2541</v>
      </c>
      <c r="J74">
        <v>2471</v>
      </c>
      <c r="K74">
        <v>2433</v>
      </c>
      <c r="L74">
        <v>2286</v>
      </c>
      <c r="M74">
        <v>2278</v>
      </c>
      <c r="N74">
        <v>1909</v>
      </c>
      <c r="P74">
        <f t="shared" si="5"/>
        <v>-1.0594947025264874E-2</v>
      </c>
      <c r="Q74">
        <f t="shared" si="5"/>
        <v>3.6443148688046647E-4</v>
      </c>
      <c r="R74">
        <f t="shared" si="5"/>
        <v>1.3966480446927373E-2</v>
      </c>
      <c r="S74">
        <f t="shared" si="5"/>
        <v>6.9274653626731865E-3</v>
      </c>
      <c r="T74">
        <f t="shared" si="5"/>
        <v>9.1248444628784734E-3</v>
      </c>
      <c r="U74">
        <f t="shared" si="5"/>
        <v>-4.3725404459991256E-4</v>
      </c>
      <c r="V74">
        <f t="shared" si="5"/>
        <v>-2.1901007446342531E-3</v>
      </c>
      <c r="W74">
        <f t="shared" si="5"/>
        <v>3.0221262817053427E-2</v>
      </c>
    </row>
    <row r="75" spans="2:23" x14ac:dyDescent="0.2">
      <c r="B75" s="2">
        <v>42644</v>
      </c>
      <c r="C75">
        <v>1381</v>
      </c>
      <c r="D75" s="4">
        <f t="shared" si="2"/>
        <v>1.4695077149155033E-2</v>
      </c>
      <c r="E75">
        <v>2271</v>
      </c>
      <c r="F75" s="5">
        <f t="shared" si="3"/>
        <v>3.0918727915194345E-3</v>
      </c>
      <c r="G75">
        <v>2425</v>
      </c>
      <c r="H75">
        <v>2751</v>
      </c>
      <c r="I75">
        <v>2541</v>
      </c>
      <c r="J75">
        <v>2472</v>
      </c>
      <c r="K75">
        <v>2438</v>
      </c>
      <c r="L75">
        <v>2288</v>
      </c>
      <c r="M75">
        <v>2276</v>
      </c>
      <c r="N75">
        <v>1916</v>
      </c>
      <c r="P75">
        <f t="shared" si="5"/>
        <v>-9.3954248366013068E-3</v>
      </c>
      <c r="Q75">
        <f t="shared" si="5"/>
        <v>6.2179956108266276E-3</v>
      </c>
      <c r="R75">
        <f t="shared" si="5"/>
        <v>1.1947431302270013E-2</v>
      </c>
      <c r="S75">
        <f t="shared" si="5"/>
        <v>8.5679314565483469E-3</v>
      </c>
      <c r="T75">
        <f t="shared" si="5"/>
        <v>1.077943615257048E-2</v>
      </c>
      <c r="U75">
        <f t="shared" si="5"/>
        <v>-1.7452006980802793E-3</v>
      </c>
      <c r="V75">
        <f t="shared" si="5"/>
        <v>-1.7543859649122807E-3</v>
      </c>
      <c r="W75">
        <f t="shared" si="5"/>
        <v>3.7919826652221017E-2</v>
      </c>
    </row>
    <row r="76" spans="2:23" x14ac:dyDescent="0.2">
      <c r="B76" s="2">
        <v>42675</v>
      </c>
      <c r="C76">
        <v>1384</v>
      </c>
      <c r="D76" s="4">
        <f t="shared" si="2"/>
        <v>1.839587932303164E-2</v>
      </c>
      <c r="E76">
        <v>2267</v>
      </c>
      <c r="F76" s="5">
        <f t="shared" si="3"/>
        <v>4.4130626654898501E-4</v>
      </c>
      <c r="G76">
        <v>2426</v>
      </c>
      <c r="H76">
        <v>2760</v>
      </c>
      <c r="I76">
        <v>2551</v>
      </c>
      <c r="J76">
        <v>2477</v>
      </c>
      <c r="K76">
        <v>2430</v>
      </c>
      <c r="L76">
        <v>2290</v>
      </c>
      <c r="M76">
        <v>2270</v>
      </c>
      <c r="N76">
        <v>1919</v>
      </c>
      <c r="P76">
        <f t="shared" si="5"/>
        <v>-5.7377049180327867E-3</v>
      </c>
      <c r="Q76">
        <f t="shared" si="5"/>
        <v>1.4332965821389196E-2</v>
      </c>
      <c r="R76">
        <f t="shared" si="5"/>
        <v>9.4974277799762565E-3</v>
      </c>
      <c r="S76">
        <f t="shared" si="5"/>
        <v>1.1020408163265306E-2</v>
      </c>
      <c r="T76">
        <f t="shared" si="5"/>
        <v>8.717310087173101E-3</v>
      </c>
      <c r="U76">
        <f t="shared" si="5"/>
        <v>-1.3083296990841692E-3</v>
      </c>
      <c r="V76">
        <f t="shared" si="5"/>
        <v>-4.3859649122807015E-3</v>
      </c>
      <c r="W76">
        <f t="shared" si="5"/>
        <v>4.2368278109722976E-2</v>
      </c>
    </row>
    <row r="77" spans="2:23" x14ac:dyDescent="0.2">
      <c r="B77" s="2">
        <v>42705</v>
      </c>
      <c r="C77">
        <v>1386</v>
      </c>
      <c r="D77" s="4">
        <f t="shared" si="2"/>
        <v>2.1370670596904937E-2</v>
      </c>
      <c r="E77">
        <v>2262</v>
      </c>
      <c r="F77" s="5">
        <f t="shared" si="3"/>
        <v>-2.2055580061755625E-3</v>
      </c>
      <c r="G77">
        <v>2423</v>
      </c>
      <c r="H77">
        <v>2769</v>
      </c>
      <c r="I77">
        <v>2564</v>
      </c>
      <c r="J77">
        <v>2479</v>
      </c>
      <c r="K77">
        <v>2427</v>
      </c>
      <c r="L77">
        <v>2298</v>
      </c>
      <c r="M77">
        <v>2262</v>
      </c>
      <c r="N77">
        <v>1916</v>
      </c>
      <c r="P77">
        <f t="shared" si="5"/>
        <v>-1.6481252575195715E-3</v>
      </c>
      <c r="Q77">
        <f t="shared" si="5"/>
        <v>2.2903583302548946E-2</v>
      </c>
      <c r="R77">
        <f t="shared" si="5"/>
        <v>1.0642491131257391E-2</v>
      </c>
      <c r="S77">
        <f t="shared" si="5"/>
        <v>1.3077237433592154E-2</v>
      </c>
      <c r="T77">
        <f t="shared" si="5"/>
        <v>7.4719800747198011E-3</v>
      </c>
      <c r="U77">
        <f t="shared" si="5"/>
        <v>-4.3497172683775554E-4</v>
      </c>
      <c r="V77">
        <f t="shared" si="5"/>
        <v>-9.6322241681260946E-3</v>
      </c>
      <c r="W77">
        <f t="shared" si="5"/>
        <v>4.0173724212812158E-2</v>
      </c>
    </row>
    <row r="78" spans="2:23" x14ac:dyDescent="0.2">
      <c r="B78" s="2">
        <v>42736</v>
      </c>
      <c r="C78">
        <v>1389</v>
      </c>
      <c r="D78" s="4">
        <f t="shared" si="2"/>
        <v>1.9823788546255508E-2</v>
      </c>
      <c r="E78">
        <v>2259</v>
      </c>
      <c r="F78" s="5">
        <f t="shared" si="3"/>
        <v>-5.7218309859154931E-3</v>
      </c>
      <c r="G78">
        <v>2417</v>
      </c>
      <c r="H78">
        <v>2775</v>
      </c>
      <c r="I78">
        <v>2578</v>
      </c>
      <c r="J78">
        <v>2478</v>
      </c>
      <c r="K78">
        <v>2424</v>
      </c>
      <c r="L78">
        <v>2305</v>
      </c>
      <c r="M78">
        <v>2258</v>
      </c>
      <c r="N78">
        <v>1912</v>
      </c>
      <c r="P78">
        <f t="shared" si="5"/>
        <v>-4.5304777594728169E-3</v>
      </c>
      <c r="Q78">
        <f t="shared" si="5"/>
        <v>2.7397260273972601E-2</v>
      </c>
      <c r="R78">
        <f t="shared" si="5"/>
        <v>1.4162077104642014E-2</v>
      </c>
      <c r="S78">
        <f t="shared" si="5"/>
        <v>1.1428571428571429E-2</v>
      </c>
      <c r="T78">
        <f t="shared" si="5"/>
        <v>4.9751243781094526E-3</v>
      </c>
      <c r="U78">
        <f t="shared" si="5"/>
        <v>4.3402777777777775E-4</v>
      </c>
      <c r="V78">
        <f t="shared" si="5"/>
        <v>-1.3543031891655745E-2</v>
      </c>
      <c r="W78">
        <f t="shared" si="5"/>
        <v>3.6314363143631435E-2</v>
      </c>
    </row>
    <row r="79" spans="2:23" x14ac:dyDescent="0.2">
      <c r="B79" s="2">
        <v>42767</v>
      </c>
      <c r="C79">
        <v>1391</v>
      </c>
      <c r="D79" s="4">
        <f t="shared" si="2"/>
        <v>1.6070124178232285E-2</v>
      </c>
      <c r="E79">
        <v>2261</v>
      </c>
      <c r="F79" s="5">
        <f t="shared" si="3"/>
        <v>-6.5905096660808437E-3</v>
      </c>
      <c r="G79">
        <v>2415</v>
      </c>
      <c r="H79">
        <v>2787</v>
      </c>
      <c r="I79">
        <v>2595</v>
      </c>
      <c r="J79">
        <v>2477</v>
      </c>
      <c r="K79">
        <v>2435</v>
      </c>
      <c r="L79">
        <v>2317</v>
      </c>
      <c r="M79">
        <v>2261</v>
      </c>
      <c r="N79">
        <v>1909</v>
      </c>
      <c r="P79">
        <f t="shared" si="5"/>
        <v>-6.1728395061728392E-3</v>
      </c>
      <c r="Q79">
        <f t="shared" si="5"/>
        <v>3.3753709198813056E-2</v>
      </c>
      <c r="R79">
        <f t="shared" si="5"/>
        <v>2.1653543307086614E-2</v>
      </c>
      <c r="S79">
        <f t="shared" si="5"/>
        <v>1.1020408163265306E-2</v>
      </c>
      <c r="T79">
        <f t="shared" si="5"/>
        <v>7.4472486553578817E-3</v>
      </c>
      <c r="U79">
        <f t="shared" si="5"/>
        <v>3.4647033347769596E-3</v>
      </c>
      <c r="V79">
        <f t="shared" si="5"/>
        <v>-1.2663755458515284E-2</v>
      </c>
      <c r="W79">
        <f t="shared" si="5"/>
        <v>3.3008658008658008E-2</v>
      </c>
    </row>
    <row r="80" spans="2:23" x14ac:dyDescent="0.2">
      <c r="B80" s="2">
        <v>42795</v>
      </c>
      <c r="C80">
        <v>1393</v>
      </c>
      <c r="D80" s="4">
        <f t="shared" si="2"/>
        <v>1.0885341074020319E-2</v>
      </c>
      <c r="E80">
        <v>2267</v>
      </c>
      <c r="F80" s="5">
        <f t="shared" si="3"/>
        <v>-5.7017543859649127E-3</v>
      </c>
      <c r="G80">
        <v>2420</v>
      </c>
      <c r="H80">
        <v>2798</v>
      </c>
      <c r="I80">
        <v>2609</v>
      </c>
      <c r="J80">
        <v>2474</v>
      </c>
      <c r="K80">
        <v>2441</v>
      </c>
      <c r="L80">
        <v>2328</v>
      </c>
      <c r="M80">
        <v>2266</v>
      </c>
      <c r="N80">
        <v>1908</v>
      </c>
      <c r="P80">
        <f t="shared" si="5"/>
        <v>-7.3831009023789989E-3</v>
      </c>
      <c r="Q80">
        <f t="shared" si="5"/>
        <v>3.7449017426770488E-2</v>
      </c>
      <c r="R80">
        <f t="shared" si="5"/>
        <v>2.7569909413154785E-2</v>
      </c>
      <c r="S80">
        <f t="shared" si="5"/>
        <v>8.9722675367047301E-3</v>
      </c>
      <c r="T80">
        <f t="shared" si="5"/>
        <v>4.5267489711934153E-3</v>
      </c>
      <c r="U80">
        <f t="shared" si="5"/>
        <v>8.2286704200952802E-3</v>
      </c>
      <c r="V80">
        <f t="shared" si="5"/>
        <v>-9.1823349365981639E-3</v>
      </c>
      <c r="W80">
        <f t="shared" si="5"/>
        <v>2.9126213592233011E-2</v>
      </c>
    </row>
    <row r="81" spans="2:23" x14ac:dyDescent="0.2">
      <c r="B81" s="2">
        <v>42826</v>
      </c>
      <c r="C81">
        <v>1397</v>
      </c>
      <c r="D81" s="4">
        <f t="shared" ref="D81:D93" si="6">(C81-C69)/C69</f>
        <v>1.012292118582791E-2</v>
      </c>
      <c r="E81">
        <v>2274</v>
      </c>
      <c r="F81" s="5">
        <f t="shared" ref="F81:F93" si="7">(E81-E69)/E69</f>
        <v>-4.3782837127845885E-3</v>
      </c>
      <c r="G81">
        <v>2435</v>
      </c>
      <c r="H81">
        <v>2808</v>
      </c>
      <c r="I81">
        <v>2624</v>
      </c>
      <c r="J81">
        <v>2472</v>
      </c>
      <c r="K81">
        <v>2458</v>
      </c>
      <c r="L81">
        <v>2339</v>
      </c>
      <c r="M81">
        <v>2273</v>
      </c>
      <c r="N81">
        <v>1906</v>
      </c>
      <c r="P81">
        <f t="shared" si="5"/>
        <v>-1.6400164001640015E-3</v>
      </c>
      <c r="Q81">
        <f t="shared" si="5"/>
        <v>4.0385327899221932E-2</v>
      </c>
      <c r="R81">
        <f t="shared" si="5"/>
        <v>3.2258064516129031E-2</v>
      </c>
      <c r="S81">
        <f t="shared" si="5"/>
        <v>6.5146579804560263E-3</v>
      </c>
      <c r="T81">
        <f t="shared" si="5"/>
        <v>6.1399918133442487E-3</v>
      </c>
      <c r="U81">
        <f t="shared" si="5"/>
        <v>1.3431542461005199E-2</v>
      </c>
      <c r="V81">
        <f t="shared" si="5"/>
        <v>-3.9439088518843117E-3</v>
      </c>
      <c r="W81">
        <f t="shared" si="5"/>
        <v>2.418054809242343E-2</v>
      </c>
    </row>
    <row r="82" spans="2:23" x14ac:dyDescent="0.2">
      <c r="B82" s="2">
        <v>42856</v>
      </c>
      <c r="C82">
        <v>1400</v>
      </c>
      <c r="D82" s="4">
        <f t="shared" si="6"/>
        <v>8.6455331412103754E-3</v>
      </c>
      <c r="E82">
        <v>2282</v>
      </c>
      <c r="F82" s="5">
        <f t="shared" si="7"/>
        <v>-8.7565674255691769E-4</v>
      </c>
      <c r="G82">
        <v>2448</v>
      </c>
      <c r="H82">
        <v>2813</v>
      </c>
      <c r="I82">
        <v>2636</v>
      </c>
      <c r="J82">
        <v>2475</v>
      </c>
      <c r="K82">
        <v>2455</v>
      </c>
      <c r="L82">
        <v>2348</v>
      </c>
      <c r="M82">
        <v>2283</v>
      </c>
      <c r="N82">
        <v>1906</v>
      </c>
      <c r="P82">
        <f t="shared" si="5"/>
        <v>1.2269938650306749E-3</v>
      </c>
      <c r="Q82">
        <f t="shared" si="5"/>
        <v>3.9157739194680456E-2</v>
      </c>
      <c r="R82">
        <f t="shared" si="5"/>
        <v>3.3320266562132494E-2</v>
      </c>
      <c r="S82">
        <f t="shared" si="5"/>
        <v>3.6496350364963502E-3</v>
      </c>
      <c r="T82">
        <f t="shared" si="5"/>
        <v>7.7996715927750411E-3</v>
      </c>
      <c r="U82">
        <f t="shared" si="5"/>
        <v>1.9097222222222224E-2</v>
      </c>
      <c r="V82">
        <f t="shared" si="5"/>
        <v>1.3157894736842105E-3</v>
      </c>
      <c r="W82">
        <f t="shared" si="5"/>
        <v>2.0342612419700215E-2</v>
      </c>
    </row>
    <row r="83" spans="2:23" x14ac:dyDescent="0.2">
      <c r="B83" s="2">
        <v>42887</v>
      </c>
      <c r="C83">
        <v>1402</v>
      </c>
      <c r="D83" s="4">
        <f t="shared" si="6"/>
        <v>9.3592512598992088E-3</v>
      </c>
      <c r="E83">
        <v>2291</v>
      </c>
      <c r="F83" s="5">
        <f t="shared" si="7"/>
        <v>2.6258205689277899E-3</v>
      </c>
      <c r="G83">
        <v>2452</v>
      </c>
      <c r="H83">
        <v>2823</v>
      </c>
      <c r="I83">
        <v>2647</v>
      </c>
      <c r="J83">
        <v>2475</v>
      </c>
      <c r="K83">
        <v>2476</v>
      </c>
      <c r="L83">
        <v>2355</v>
      </c>
      <c r="M83">
        <v>2295</v>
      </c>
      <c r="N83">
        <v>1909</v>
      </c>
      <c r="P83">
        <f t="shared" si="5"/>
        <v>2.043318348998774E-3</v>
      </c>
      <c r="Q83">
        <f t="shared" si="5"/>
        <v>3.8249356381022434E-2</v>
      </c>
      <c r="R83">
        <f t="shared" si="5"/>
        <v>3.4388432981633452E-2</v>
      </c>
      <c r="S83">
        <f t="shared" si="5"/>
        <v>1.6187778227438284E-3</v>
      </c>
      <c r="T83">
        <f t="shared" si="5"/>
        <v>1.8930041152263374E-2</v>
      </c>
      <c r="U83">
        <f t="shared" si="5"/>
        <v>2.3468057366362451E-2</v>
      </c>
      <c r="V83">
        <f t="shared" si="5"/>
        <v>6.1376589215256464E-3</v>
      </c>
      <c r="W83">
        <f t="shared" si="5"/>
        <v>1.7048481619605753E-2</v>
      </c>
    </row>
    <row r="84" spans="2:23" x14ac:dyDescent="0.2">
      <c r="B84" s="2">
        <v>42917</v>
      </c>
      <c r="C84">
        <v>1405</v>
      </c>
      <c r="D84" s="4">
        <f t="shared" si="6"/>
        <v>1.2977649603460706E-2</v>
      </c>
      <c r="E84">
        <v>2297</v>
      </c>
      <c r="F84" s="5">
        <f t="shared" si="7"/>
        <v>7.0144673388864535E-3</v>
      </c>
      <c r="G84">
        <v>2446</v>
      </c>
      <c r="H84">
        <v>2831</v>
      </c>
      <c r="I84">
        <v>2653</v>
      </c>
      <c r="J84">
        <v>2476</v>
      </c>
      <c r="K84">
        <v>2489</v>
      </c>
      <c r="L84">
        <v>2357</v>
      </c>
      <c r="M84">
        <v>2305</v>
      </c>
      <c r="N84">
        <v>1915</v>
      </c>
      <c r="P84">
        <f t="shared" si="5"/>
        <v>8.1833060556464816E-4</v>
      </c>
      <c r="Q84">
        <f t="shared" si="5"/>
        <v>3.6996336996336997E-2</v>
      </c>
      <c r="R84">
        <f t="shared" si="5"/>
        <v>3.6328125000000003E-2</v>
      </c>
      <c r="S84">
        <f t="shared" si="5"/>
        <v>2.0234722784297854E-3</v>
      </c>
      <c r="T84">
        <f t="shared" si="5"/>
        <v>2.6815181518151814E-2</v>
      </c>
      <c r="U84">
        <f t="shared" si="5"/>
        <v>2.7911033580462277E-2</v>
      </c>
      <c r="V84">
        <f t="shared" si="5"/>
        <v>1.0964912280701754E-2</v>
      </c>
      <c r="W84">
        <f t="shared" si="5"/>
        <v>1.483836777954425E-2</v>
      </c>
    </row>
    <row r="85" spans="2:23" x14ac:dyDescent="0.2">
      <c r="B85" s="2">
        <v>42948</v>
      </c>
      <c r="C85">
        <v>1410</v>
      </c>
      <c r="D85" s="4">
        <f t="shared" si="6"/>
        <v>1.9522776572668113E-2</v>
      </c>
      <c r="E85">
        <v>2297</v>
      </c>
      <c r="F85" s="5">
        <f t="shared" si="7"/>
        <v>8.7834870443566099E-3</v>
      </c>
      <c r="G85">
        <v>2436</v>
      </c>
      <c r="H85">
        <v>2832</v>
      </c>
      <c r="I85">
        <v>2650</v>
      </c>
      <c r="J85">
        <v>2474</v>
      </c>
      <c r="K85">
        <v>2503</v>
      </c>
      <c r="L85">
        <v>2355</v>
      </c>
      <c r="M85">
        <v>2308</v>
      </c>
      <c r="N85">
        <v>1922</v>
      </c>
      <c r="P85">
        <f t="shared" si="5"/>
        <v>-4.103405826836274E-4</v>
      </c>
      <c r="Q85">
        <f t="shared" si="5"/>
        <v>3.3953997809419496E-2</v>
      </c>
      <c r="R85">
        <f t="shared" si="5"/>
        <v>3.8808310466483732E-2</v>
      </c>
      <c r="S85">
        <f t="shared" si="5"/>
        <v>1.6194331983805667E-3</v>
      </c>
      <c r="T85">
        <f t="shared" si="5"/>
        <v>3.0465212021407988E-2</v>
      </c>
      <c r="U85">
        <f t="shared" si="5"/>
        <v>2.8833551769331587E-2</v>
      </c>
      <c r="V85">
        <f t="shared" si="5"/>
        <v>1.2280701754385965E-2</v>
      </c>
      <c r="W85">
        <f t="shared" si="5"/>
        <v>1.2644889357218124E-2</v>
      </c>
    </row>
    <row r="86" spans="2:23" x14ac:dyDescent="0.2">
      <c r="B86" s="2">
        <v>42979</v>
      </c>
      <c r="C86">
        <v>1415</v>
      </c>
      <c r="D86" s="4">
        <f t="shared" si="6"/>
        <v>2.5362318840579712E-2</v>
      </c>
      <c r="E86">
        <v>2296</v>
      </c>
      <c r="F86" s="5">
        <f t="shared" si="7"/>
        <v>1.0118785745710514E-2</v>
      </c>
      <c r="G86">
        <v>2431</v>
      </c>
      <c r="H86">
        <v>2823</v>
      </c>
      <c r="I86">
        <v>2640</v>
      </c>
      <c r="J86">
        <v>2472</v>
      </c>
      <c r="K86">
        <v>2525</v>
      </c>
      <c r="L86">
        <v>2346</v>
      </c>
      <c r="M86">
        <v>2306</v>
      </c>
      <c r="N86">
        <v>1927</v>
      </c>
      <c r="P86">
        <f t="shared" si="5"/>
        <v>1.2355848434925864E-3</v>
      </c>
      <c r="Q86">
        <f t="shared" si="5"/>
        <v>2.8415300546448089E-2</v>
      </c>
      <c r="R86">
        <f t="shared" si="5"/>
        <v>3.896103896103896E-2</v>
      </c>
      <c r="S86">
        <f t="shared" si="5"/>
        <v>4.0469445568595711E-4</v>
      </c>
      <c r="T86">
        <f t="shared" si="5"/>
        <v>3.7813399095766545E-2</v>
      </c>
      <c r="U86">
        <f t="shared" si="5"/>
        <v>2.6246719160104987E-2</v>
      </c>
      <c r="V86">
        <f t="shared" si="5"/>
        <v>1.2291483757682178E-2</v>
      </c>
      <c r="W86">
        <f t="shared" si="5"/>
        <v>9.4290204295442645E-3</v>
      </c>
    </row>
    <row r="87" spans="2:23" x14ac:dyDescent="0.2">
      <c r="B87" s="2">
        <v>43009</v>
      </c>
      <c r="C87">
        <v>1418</v>
      </c>
      <c r="D87" s="4">
        <f t="shared" si="6"/>
        <v>2.6792179580014484E-2</v>
      </c>
      <c r="E87">
        <v>2295</v>
      </c>
      <c r="F87" s="5">
        <f t="shared" si="7"/>
        <v>1.0568031704095112E-2</v>
      </c>
      <c r="G87">
        <v>2431</v>
      </c>
      <c r="H87">
        <v>2811</v>
      </c>
      <c r="I87">
        <v>2628</v>
      </c>
      <c r="J87">
        <v>2474</v>
      </c>
      <c r="K87">
        <v>2548</v>
      </c>
      <c r="L87">
        <v>2340</v>
      </c>
      <c r="M87">
        <v>2300</v>
      </c>
      <c r="N87">
        <v>1931</v>
      </c>
      <c r="P87">
        <f t="shared" si="5"/>
        <v>2.4742268041237111E-3</v>
      </c>
      <c r="Q87">
        <f t="shared" si="5"/>
        <v>2.1810250817884406E-2</v>
      </c>
      <c r="R87">
        <f t="shared" si="5"/>
        <v>3.4238488783943331E-2</v>
      </c>
      <c r="S87">
        <f t="shared" si="5"/>
        <v>8.090614886731392E-4</v>
      </c>
      <c r="T87">
        <f t="shared" si="5"/>
        <v>4.5118949958982774E-2</v>
      </c>
      <c r="U87">
        <f t="shared" si="5"/>
        <v>2.2727272727272728E-2</v>
      </c>
      <c r="V87">
        <f t="shared" si="5"/>
        <v>1.054481546572935E-2</v>
      </c>
      <c r="W87">
        <f t="shared" si="5"/>
        <v>7.8288100208768266E-3</v>
      </c>
    </row>
    <row r="88" spans="2:23" x14ac:dyDescent="0.2">
      <c r="B88" s="2">
        <v>43040</v>
      </c>
      <c r="C88">
        <v>1419</v>
      </c>
      <c r="D88" s="4">
        <f t="shared" si="6"/>
        <v>2.5289017341040464E-2</v>
      </c>
      <c r="E88">
        <v>2294</v>
      </c>
      <c r="F88" s="5">
        <f t="shared" si="7"/>
        <v>1.1910013233348038E-2</v>
      </c>
      <c r="G88">
        <v>2437</v>
      </c>
      <c r="H88">
        <v>2795</v>
      </c>
      <c r="I88">
        <v>2615</v>
      </c>
      <c r="J88">
        <v>2479</v>
      </c>
      <c r="K88">
        <v>2563</v>
      </c>
      <c r="L88">
        <v>2332</v>
      </c>
      <c r="M88">
        <v>2293</v>
      </c>
      <c r="N88">
        <v>1935</v>
      </c>
      <c r="P88">
        <f t="shared" si="5"/>
        <v>4.5342126957955481E-3</v>
      </c>
      <c r="Q88">
        <f t="shared" si="5"/>
        <v>1.2681159420289856E-2</v>
      </c>
      <c r="R88">
        <f t="shared" si="5"/>
        <v>2.5088200705605645E-2</v>
      </c>
      <c r="S88">
        <f t="shared" si="5"/>
        <v>8.0742834073475975E-4</v>
      </c>
      <c r="T88">
        <f t="shared" si="5"/>
        <v>5.4732510288065847E-2</v>
      </c>
      <c r="U88">
        <f t="shared" si="5"/>
        <v>1.8340611353711789E-2</v>
      </c>
      <c r="V88">
        <f t="shared" si="5"/>
        <v>1.013215859030837E-2</v>
      </c>
      <c r="W88">
        <f t="shared" si="5"/>
        <v>8.3376758728504422E-3</v>
      </c>
    </row>
    <row r="89" spans="2:23" x14ac:dyDescent="0.2">
      <c r="B89" s="2">
        <v>43070</v>
      </c>
      <c r="C89">
        <v>1419</v>
      </c>
      <c r="D89" s="4">
        <f t="shared" si="6"/>
        <v>2.3809523809523808E-2</v>
      </c>
      <c r="E89">
        <v>2293</v>
      </c>
      <c r="F89" s="5">
        <f t="shared" si="7"/>
        <v>1.3704686118479222E-2</v>
      </c>
      <c r="G89">
        <v>2439</v>
      </c>
      <c r="H89">
        <v>2783</v>
      </c>
      <c r="I89">
        <v>2599</v>
      </c>
      <c r="J89">
        <v>2480</v>
      </c>
      <c r="K89">
        <v>2563</v>
      </c>
      <c r="L89">
        <v>2325</v>
      </c>
      <c r="M89">
        <v>2288</v>
      </c>
      <c r="N89">
        <v>1939</v>
      </c>
      <c r="P89">
        <f t="shared" si="5"/>
        <v>6.6033842344201408E-3</v>
      </c>
      <c r="Q89">
        <f t="shared" si="5"/>
        <v>5.055976886962802E-3</v>
      </c>
      <c r="R89">
        <f t="shared" si="5"/>
        <v>1.3650546021840874E-2</v>
      </c>
      <c r="S89">
        <f t="shared" si="5"/>
        <v>4.0338846308995562E-4</v>
      </c>
      <c r="T89">
        <f t="shared" si="5"/>
        <v>5.6036258755665432E-2</v>
      </c>
      <c r="U89">
        <f t="shared" si="5"/>
        <v>1.1749347258485639E-2</v>
      </c>
      <c r="V89">
        <f t="shared" si="5"/>
        <v>1.1494252873563218E-2</v>
      </c>
      <c r="W89">
        <f t="shared" si="5"/>
        <v>1.2004175365344467E-2</v>
      </c>
    </row>
    <row r="90" spans="2:23" x14ac:dyDescent="0.2">
      <c r="B90" s="2">
        <v>43101</v>
      </c>
      <c r="C90">
        <v>1418</v>
      </c>
      <c r="D90" s="4">
        <f t="shared" si="6"/>
        <v>2.0878329733621311E-2</v>
      </c>
      <c r="E90">
        <v>2291</v>
      </c>
      <c r="F90" s="5">
        <f t="shared" si="7"/>
        <v>1.416555998229305E-2</v>
      </c>
      <c r="G90">
        <v>2442</v>
      </c>
      <c r="H90">
        <v>2773</v>
      </c>
      <c r="I90">
        <v>2586</v>
      </c>
      <c r="J90">
        <v>2481</v>
      </c>
      <c r="K90">
        <v>2553</v>
      </c>
      <c r="L90">
        <v>2318</v>
      </c>
      <c r="M90">
        <v>2285</v>
      </c>
      <c r="N90">
        <v>1942</v>
      </c>
      <c r="P90">
        <f t="shared" si="5"/>
        <v>1.0343400910219279E-2</v>
      </c>
      <c r="Q90">
        <f t="shared" si="5"/>
        <v>-7.2072072072072073E-4</v>
      </c>
      <c r="R90">
        <f t="shared" si="5"/>
        <v>3.1031807602792862E-3</v>
      </c>
      <c r="S90">
        <f t="shared" si="5"/>
        <v>1.2106537530266344E-3</v>
      </c>
      <c r="T90">
        <f t="shared" si="5"/>
        <v>5.3217821782178217E-2</v>
      </c>
      <c r="U90">
        <f t="shared" si="5"/>
        <v>5.6399132321041214E-3</v>
      </c>
      <c r="V90">
        <f t="shared" si="5"/>
        <v>1.1957484499557131E-2</v>
      </c>
      <c r="W90">
        <f t="shared" si="5"/>
        <v>1.5690376569037656E-2</v>
      </c>
    </row>
    <row r="91" spans="2:23" x14ac:dyDescent="0.2">
      <c r="B91" s="2">
        <v>43132</v>
      </c>
      <c r="C91">
        <v>1420</v>
      </c>
      <c r="D91" s="4">
        <f t="shared" si="6"/>
        <v>2.0848310567936738E-2</v>
      </c>
      <c r="E91">
        <v>2290</v>
      </c>
      <c r="F91" s="5">
        <f t="shared" si="7"/>
        <v>1.2826183104820876E-2</v>
      </c>
      <c r="G91">
        <v>2447</v>
      </c>
      <c r="H91">
        <v>2770</v>
      </c>
      <c r="I91">
        <v>2580</v>
      </c>
      <c r="J91">
        <v>2485</v>
      </c>
      <c r="K91">
        <v>2537</v>
      </c>
      <c r="L91">
        <v>2314</v>
      </c>
      <c r="M91">
        <v>2289</v>
      </c>
      <c r="N91">
        <v>1945</v>
      </c>
      <c r="P91">
        <f t="shared" si="5"/>
        <v>1.3250517598343685E-2</v>
      </c>
      <c r="Q91">
        <f t="shared" si="5"/>
        <v>-6.0997488338715468E-3</v>
      </c>
      <c r="R91">
        <f t="shared" si="5"/>
        <v>-5.7803468208092483E-3</v>
      </c>
      <c r="S91">
        <f t="shared" si="5"/>
        <v>3.229713362939039E-3</v>
      </c>
      <c r="T91">
        <f t="shared" si="5"/>
        <v>4.1889117043121149E-2</v>
      </c>
      <c r="U91">
        <f t="shared" si="5"/>
        <v>-1.294777729823047E-3</v>
      </c>
      <c r="V91">
        <f t="shared" si="5"/>
        <v>1.238390092879257E-2</v>
      </c>
      <c r="W91">
        <f t="shared" si="5"/>
        <v>1.8858040859088529E-2</v>
      </c>
    </row>
    <row r="92" spans="2:23" x14ac:dyDescent="0.2">
      <c r="B92" s="2">
        <v>43160</v>
      </c>
      <c r="C92">
        <v>1422</v>
      </c>
      <c r="D92" s="4">
        <f t="shared" si="6"/>
        <v>2.0818377602297201E-2</v>
      </c>
      <c r="E92">
        <v>2287</v>
      </c>
      <c r="F92" s="5">
        <f t="shared" si="7"/>
        <v>8.82223202470225E-3</v>
      </c>
      <c r="G92">
        <v>2455</v>
      </c>
      <c r="H92">
        <v>2770</v>
      </c>
      <c r="I92">
        <v>2580</v>
      </c>
      <c r="J92">
        <v>2496</v>
      </c>
      <c r="K92">
        <v>2513</v>
      </c>
      <c r="L92">
        <v>2315</v>
      </c>
      <c r="M92">
        <v>2296</v>
      </c>
      <c r="N92">
        <v>1948</v>
      </c>
      <c r="P92">
        <f t="shared" si="5"/>
        <v>1.4462809917355372E-2</v>
      </c>
      <c r="Q92">
        <f t="shared" si="5"/>
        <v>-1.0007147962830594E-2</v>
      </c>
      <c r="R92">
        <f t="shared" si="5"/>
        <v>-1.1115369873514757E-2</v>
      </c>
      <c r="S92">
        <f t="shared" si="5"/>
        <v>8.8924818108326604E-3</v>
      </c>
      <c r="T92">
        <f t="shared" si="5"/>
        <v>2.9496108152396557E-2</v>
      </c>
      <c r="U92">
        <f t="shared" si="5"/>
        <v>-5.5841924398625431E-3</v>
      </c>
      <c r="V92">
        <f t="shared" si="5"/>
        <v>1.323918799646955E-2</v>
      </c>
      <c r="W92">
        <f t="shared" si="5"/>
        <v>2.0964360587002098E-2</v>
      </c>
    </row>
    <row r="93" spans="2:23" x14ac:dyDescent="0.2">
      <c r="B93" s="2">
        <v>43191</v>
      </c>
      <c r="C93">
        <v>1424</v>
      </c>
      <c r="D93" s="4">
        <f t="shared" si="6"/>
        <v>1.9327129563350035E-2</v>
      </c>
      <c r="E93">
        <v>2284</v>
      </c>
      <c r="F93" s="5">
        <f t="shared" si="7"/>
        <v>4.3975373790677225E-3</v>
      </c>
      <c r="G93">
        <v>2461</v>
      </c>
      <c r="H93">
        <v>2771</v>
      </c>
      <c r="I93">
        <v>2577</v>
      </c>
      <c r="J93">
        <v>2505</v>
      </c>
      <c r="K93">
        <v>2484</v>
      </c>
      <c r="L93">
        <v>2317</v>
      </c>
      <c r="M93">
        <v>2302</v>
      </c>
      <c r="N93">
        <v>1951</v>
      </c>
      <c r="P93">
        <f t="shared" si="5"/>
        <v>1.0677618069815195E-2</v>
      </c>
      <c r="Q93">
        <f t="shared" si="5"/>
        <v>-1.3176638176638177E-2</v>
      </c>
      <c r="R93">
        <f t="shared" si="5"/>
        <v>-1.7911585365853657E-2</v>
      </c>
      <c r="S93">
        <f t="shared" si="5"/>
        <v>1.3349514563106795E-2</v>
      </c>
      <c r="T93">
        <f t="shared" si="5"/>
        <v>1.0577705451586655E-2</v>
      </c>
      <c r="U93">
        <f t="shared" si="5"/>
        <v>-9.40572894399316E-3</v>
      </c>
      <c r="V93">
        <f t="shared" si="5"/>
        <v>1.2758468983721953E-2</v>
      </c>
      <c r="W93">
        <f t="shared" ref="W93" si="8">(N93-N81)/N81</f>
        <v>2.36096537250787E-2</v>
      </c>
    </row>
    <row r="94" spans="2:23" x14ac:dyDescent="0.2">
      <c r="P94">
        <f>MAX(P16:P93)</f>
        <v>6.2295081967213117E-2</v>
      </c>
      <c r="Q94">
        <f t="shared" ref="Q94:W94" si="9">MAX(Q16:Q93)</f>
        <v>4.0385327899221932E-2</v>
      </c>
      <c r="R94">
        <f t="shared" si="9"/>
        <v>7.586206896551724E-2</v>
      </c>
      <c r="S94">
        <f t="shared" si="9"/>
        <v>4.4502617801047119E-2</v>
      </c>
      <c r="T94">
        <f t="shared" si="9"/>
        <v>0.1315289648622982</v>
      </c>
      <c r="U94">
        <f t="shared" si="9"/>
        <v>5.5182341650671783E-2</v>
      </c>
      <c r="V94">
        <f t="shared" si="9"/>
        <v>4.9435028248587573E-2</v>
      </c>
      <c r="W94">
        <f t="shared" si="9"/>
        <v>4.2368278109722976E-2</v>
      </c>
    </row>
  </sheetData>
  <mergeCells count="3">
    <mergeCell ref="C2:D2"/>
    <mergeCell ref="E2:F2"/>
    <mergeCell ref="G2:N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24.83203125" customWidth="1"/>
    <col min="3" max="3" width="11.1640625" bestFit="1" customWidth="1"/>
    <col min="5" max="5" width="21" customWidth="1"/>
    <col min="6" max="6" width="14.5" customWidth="1"/>
  </cols>
  <sheetData>
    <row r="1" spans="1:8" x14ac:dyDescent="0.2">
      <c r="A1" s="7" t="s">
        <v>32</v>
      </c>
      <c r="B1" s="7" t="s">
        <v>33</v>
      </c>
      <c r="C1" s="8" t="s">
        <v>34</v>
      </c>
      <c r="D1" s="7" t="s">
        <v>35</v>
      </c>
      <c r="E1" s="8" t="s">
        <v>36</v>
      </c>
      <c r="F1" s="9" t="s">
        <v>37</v>
      </c>
      <c r="G1" s="10" t="s">
        <v>38</v>
      </c>
      <c r="H1" t="s">
        <v>52</v>
      </c>
    </row>
    <row r="2" spans="1:8" x14ac:dyDescent="0.2">
      <c r="A2" s="11" t="s">
        <v>39</v>
      </c>
      <c r="B2" s="11" t="s">
        <v>40</v>
      </c>
      <c r="C2" s="12" t="s">
        <v>41</v>
      </c>
      <c r="D2" s="11" t="s">
        <v>42</v>
      </c>
      <c r="E2" s="12" t="s">
        <v>43</v>
      </c>
      <c r="F2" s="9">
        <v>81.86</v>
      </c>
      <c r="G2" s="10">
        <v>170270</v>
      </c>
      <c r="H2">
        <f>G2/12</f>
        <v>14189.166666666666</v>
      </c>
    </row>
    <row r="3" spans="1:8" x14ac:dyDescent="0.2">
      <c r="A3" s="11" t="s">
        <v>39</v>
      </c>
      <c r="B3" s="11" t="s">
        <v>40</v>
      </c>
      <c r="C3" s="12" t="s">
        <v>41</v>
      </c>
      <c r="D3" s="11" t="s">
        <v>44</v>
      </c>
      <c r="E3" s="12" t="s">
        <v>45</v>
      </c>
      <c r="F3" s="9">
        <v>55.89</v>
      </c>
      <c r="G3" s="10">
        <v>116250</v>
      </c>
      <c r="H3">
        <f t="shared" ref="H3:H6" si="0">G3/12</f>
        <v>9687.5</v>
      </c>
    </row>
    <row r="4" spans="1:8" x14ac:dyDescent="0.2">
      <c r="A4" s="11" t="s">
        <v>39</v>
      </c>
      <c r="B4" s="11" t="s">
        <v>40</v>
      </c>
      <c r="C4" s="12" t="s">
        <v>41</v>
      </c>
      <c r="D4" s="11" t="s">
        <v>46</v>
      </c>
      <c r="E4" s="12" t="s">
        <v>47</v>
      </c>
      <c r="F4" s="9">
        <v>41.32</v>
      </c>
      <c r="G4" s="10">
        <v>85940</v>
      </c>
      <c r="H4">
        <f t="shared" si="0"/>
        <v>7161.666666666667</v>
      </c>
    </row>
    <row r="5" spans="1:8" x14ac:dyDescent="0.2">
      <c r="A5" s="11" t="s">
        <v>39</v>
      </c>
      <c r="B5" s="11" t="s">
        <v>40</v>
      </c>
      <c r="C5" s="12" t="s">
        <v>41</v>
      </c>
      <c r="D5" s="11" t="s">
        <v>48</v>
      </c>
      <c r="E5" s="12" t="s">
        <v>49</v>
      </c>
      <c r="F5" s="9">
        <v>22.98</v>
      </c>
      <c r="G5" s="10">
        <v>47790</v>
      </c>
      <c r="H5">
        <f t="shared" si="0"/>
        <v>3982.5</v>
      </c>
    </row>
    <row r="6" spans="1:8" x14ac:dyDescent="0.2">
      <c r="A6" s="11" t="s">
        <v>39</v>
      </c>
      <c r="B6" s="11" t="s">
        <v>40</v>
      </c>
      <c r="C6" s="12" t="s">
        <v>41</v>
      </c>
      <c r="D6" s="11" t="s">
        <v>50</v>
      </c>
      <c r="E6" s="12" t="s">
        <v>51</v>
      </c>
      <c r="F6" s="9">
        <v>13.93</v>
      </c>
      <c r="G6" s="10">
        <v>28960</v>
      </c>
      <c r="H6">
        <f t="shared" si="0"/>
        <v>2413.3333333333335</v>
      </c>
    </row>
    <row r="8" spans="1:8" x14ac:dyDescent="0.2">
      <c r="B8" s="14" t="s">
        <v>60</v>
      </c>
      <c r="C8">
        <v>4.5499999999999999E-2</v>
      </c>
    </row>
    <row r="10" spans="1:8" x14ac:dyDescent="0.2">
      <c r="B10" t="s">
        <v>61</v>
      </c>
    </row>
    <row r="11" spans="1:8" x14ac:dyDescent="0.2">
      <c r="B11" t="s">
        <v>53</v>
      </c>
      <c r="C11" s="15">
        <v>379741.45833333302</v>
      </c>
      <c r="E11" t="s">
        <v>53</v>
      </c>
      <c r="F11" s="15">
        <v>379741.45833333302</v>
      </c>
    </row>
    <row r="12" spans="1:8" x14ac:dyDescent="0.2">
      <c r="B12" t="s">
        <v>54</v>
      </c>
      <c r="C12">
        <v>0.2</v>
      </c>
      <c r="E12" t="s">
        <v>54</v>
      </c>
      <c r="F12">
        <v>3.5000000000000003E-2</v>
      </c>
    </row>
    <row r="13" spans="1:8" x14ac:dyDescent="0.2">
      <c r="B13" t="s">
        <v>55</v>
      </c>
      <c r="C13" s="17">
        <f>C11-C12*C11</f>
        <v>303793.1666666664</v>
      </c>
      <c r="E13" t="s">
        <v>55</v>
      </c>
      <c r="F13">
        <f>F11-F12*F11</f>
        <v>366450.50729166635</v>
      </c>
    </row>
    <row r="14" spans="1:8" x14ac:dyDescent="0.2">
      <c r="B14" t="s">
        <v>56</v>
      </c>
      <c r="C14" s="13">
        <f>C8</f>
        <v>4.5499999999999999E-2</v>
      </c>
      <c r="E14" t="s">
        <v>56</v>
      </c>
      <c r="F14">
        <f>C8</f>
        <v>4.5499999999999999E-2</v>
      </c>
    </row>
    <row r="15" spans="1:8" x14ac:dyDescent="0.2">
      <c r="B15" t="s">
        <v>57</v>
      </c>
      <c r="C15">
        <f>C14/12</f>
        <v>3.7916666666666667E-3</v>
      </c>
      <c r="E15" t="s">
        <v>57</v>
      </c>
      <c r="F15">
        <f>F14/12</f>
        <v>3.7916666666666667E-3</v>
      </c>
    </row>
    <row r="16" spans="1:8" x14ac:dyDescent="0.2">
      <c r="B16" t="s">
        <v>58</v>
      </c>
      <c r="C16">
        <f>(C13*(C15*((1+C15)^360)))/((1+C15)^359)</f>
        <v>1156.2499778006356</v>
      </c>
      <c r="E16" t="s">
        <v>58</v>
      </c>
      <c r="F16">
        <f>(F13*(F15*((1+F15)^360)))/((1+F15)^359)</f>
        <v>1394.7265357220169</v>
      </c>
    </row>
    <row r="18" spans="2:9" x14ac:dyDescent="0.2">
      <c r="B18" t="s">
        <v>59</v>
      </c>
      <c r="C18" s="17">
        <f>C16+(C11*0.0175/12)</f>
        <v>1710.0396045367463</v>
      </c>
      <c r="E18" t="s">
        <v>59</v>
      </c>
      <c r="F18">
        <f>F16+(F11*0.0175/12)</f>
        <v>1948.5161624581276</v>
      </c>
    </row>
    <row r="20" spans="2:9" x14ac:dyDescent="0.2">
      <c r="D20" s="25" t="s">
        <v>63</v>
      </c>
      <c r="E20" s="25"/>
      <c r="F20" s="25"/>
      <c r="G20" s="25" t="s">
        <v>64</v>
      </c>
      <c r="H20" s="25"/>
      <c r="I20" s="25"/>
    </row>
    <row r="21" spans="2:9" x14ac:dyDescent="0.2">
      <c r="D21" t="s">
        <v>66</v>
      </c>
      <c r="E21" t="s">
        <v>65</v>
      </c>
      <c r="F21" t="s">
        <v>62</v>
      </c>
      <c r="G21" t="s">
        <v>66</v>
      </c>
      <c r="H21" t="s">
        <v>65</v>
      </c>
      <c r="I21" t="s">
        <v>62</v>
      </c>
    </row>
    <row r="22" spans="2:9" x14ac:dyDescent="0.2">
      <c r="B22" s="12" t="s">
        <v>43</v>
      </c>
      <c r="C22">
        <v>14189.166666666666</v>
      </c>
      <c r="D22">
        <v>1710.0396045367463</v>
      </c>
      <c r="E22">
        <v>1948.5161624581276</v>
      </c>
      <c r="F22" s="16">
        <v>2131</v>
      </c>
      <c r="G22">
        <f>D22/$C22</f>
        <v>0.12051726818841227</v>
      </c>
      <c r="H22">
        <f t="shared" ref="H22:I26" si="1">E22/$C22</f>
        <v>0.13732421418627785</v>
      </c>
      <c r="I22">
        <f t="shared" si="1"/>
        <v>0.15018500029365126</v>
      </c>
    </row>
    <row r="23" spans="2:9" x14ac:dyDescent="0.2">
      <c r="B23" s="12" t="s">
        <v>45</v>
      </c>
      <c r="C23">
        <v>9687.5</v>
      </c>
      <c r="D23">
        <v>1710.0396045367463</v>
      </c>
      <c r="E23">
        <v>1948.5161624581276</v>
      </c>
      <c r="F23" s="16">
        <v>2131</v>
      </c>
      <c r="G23">
        <f t="shared" ref="G23:G26" si="2">D23/$C23</f>
        <v>0.17652021724250286</v>
      </c>
      <c r="H23">
        <f t="shared" si="1"/>
        <v>0.20113715225374221</v>
      </c>
      <c r="I23">
        <f t="shared" si="1"/>
        <v>0.2199741935483871</v>
      </c>
    </row>
    <row r="24" spans="2:9" x14ac:dyDescent="0.2">
      <c r="B24" s="12" t="s">
        <v>47</v>
      </c>
      <c r="C24">
        <v>7161.666666666667</v>
      </c>
      <c r="D24">
        <v>1710.0396045367463</v>
      </c>
      <c r="E24">
        <v>1948.5161624581276</v>
      </c>
      <c r="F24" s="16">
        <v>2131</v>
      </c>
      <c r="G24">
        <f t="shared" si="2"/>
        <v>0.23877676581848911</v>
      </c>
      <c r="H24">
        <f t="shared" si="1"/>
        <v>0.27207579648007368</v>
      </c>
      <c r="I24">
        <f t="shared" si="1"/>
        <v>0.29755643472189897</v>
      </c>
    </row>
    <row r="25" spans="2:9" x14ac:dyDescent="0.2">
      <c r="B25" s="12" t="s">
        <v>49</v>
      </c>
      <c r="C25">
        <v>3982.5</v>
      </c>
      <c r="D25">
        <v>1710.0396045367463</v>
      </c>
      <c r="E25">
        <v>1948.5161624581276</v>
      </c>
      <c r="F25" s="16">
        <v>2131</v>
      </c>
      <c r="G25">
        <f t="shared" si="2"/>
        <v>0.42938847571544164</v>
      </c>
      <c r="H25">
        <f t="shared" si="1"/>
        <v>0.48926959509306406</v>
      </c>
      <c r="I25">
        <f t="shared" si="1"/>
        <v>0.5350910232266165</v>
      </c>
    </row>
    <row r="26" spans="2:9" x14ac:dyDescent="0.2">
      <c r="B26" s="12" t="s">
        <v>51</v>
      </c>
      <c r="C26">
        <v>2413.3333333333335</v>
      </c>
      <c r="D26">
        <v>1710.0396045367463</v>
      </c>
      <c r="E26">
        <v>1948.5161624581276</v>
      </c>
      <c r="F26" s="16">
        <v>2131</v>
      </c>
      <c r="G26">
        <f t="shared" si="2"/>
        <v>0.70857994663124846</v>
      </c>
      <c r="H26">
        <f t="shared" si="1"/>
        <v>0.80739619991358869</v>
      </c>
      <c r="I26">
        <f t="shared" si="1"/>
        <v>0.88301104972375688</v>
      </c>
    </row>
  </sheetData>
  <mergeCells count="2">
    <mergeCell ref="D20:F20"/>
    <mergeCell ref="G20:I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permits-county-breakdown</vt:lpstr>
      <vt:lpstr>permits-innerregion-annual</vt:lpstr>
      <vt:lpstr>sale-prices-county-monthly</vt:lpstr>
      <vt:lpstr>rent-over-time</vt:lpstr>
      <vt:lpstr>income-to-housing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Strochak, Sarah</dc:creator>
  <cp:lastModifiedBy>Ben Chartoff</cp:lastModifiedBy>
  <dcterms:created xsi:type="dcterms:W3CDTF">2018-06-27T15:27:08Z</dcterms:created>
  <dcterms:modified xsi:type="dcterms:W3CDTF">2018-06-29T16:24:28Z</dcterms:modified>
</cp:coreProperties>
</file>