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EHuffer\AppData\Local\Box\Box Edit\Documents\O0mhgdpaKEKL5vc1IuIOSQ==\"/>
    </mc:Choice>
  </mc:AlternateContent>
  <bookViews>
    <workbookView xWindow="240" yWindow="735" windowWidth="21075" windowHeight="9885" firstSheet="1" activeTab="1"/>
  </bookViews>
  <sheets>
    <sheet name="Employment_Table" sheetId="4" r:id="rId1"/>
    <sheet name="SCRATCH" sheetId="5" r:id="rId2"/>
    <sheet name="Unemployment" sheetId="1" r:id="rId3"/>
    <sheet name="Total_Employment" sheetId="2" r:id="rId4"/>
    <sheet name="Government_Employment" sheetId="3" r:id="rId5"/>
    <sheet name="BLS_Table_1" sheetId="6" r:id="rId6"/>
    <sheet name="BLS_T3_Total" sheetId="7" r:id="rId7"/>
    <sheet name="BLS_T3_GOV" sheetId="8" r:id="rId8"/>
  </sheets>
  <definedNames>
    <definedName name="_xlnm._FilterDatabase" localSheetId="1" hidden="1">SCRATCH!$A$2:$E$53</definedName>
  </definedNames>
  <calcPr calcId="171027"/>
</workbook>
</file>

<file path=xl/calcChain.xml><?xml version="1.0" encoding="utf-8"?>
<calcChain xmlns="http://schemas.openxmlformats.org/spreadsheetml/2006/main">
  <c r="B3" i="3" l="1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3" i="1"/>
  <c r="C3" i="1"/>
  <c r="D3" i="1"/>
  <c r="E3" i="1"/>
  <c r="F3" i="1" s="1"/>
  <c r="B4" i="1"/>
  <c r="C4" i="1"/>
  <c r="D4" i="1"/>
  <c r="E4" i="1"/>
  <c r="F4" i="1" s="1"/>
  <c r="B5" i="1"/>
  <c r="C5" i="1"/>
  <c r="D5" i="1"/>
  <c r="E5" i="1"/>
  <c r="B6" i="1"/>
  <c r="C6" i="1"/>
  <c r="D6" i="1"/>
  <c r="E6" i="1"/>
  <c r="F6" i="1" s="1"/>
  <c r="B7" i="1"/>
  <c r="C7" i="1"/>
  <c r="D7" i="1"/>
  <c r="E7" i="1"/>
  <c r="F7" i="1" s="1"/>
  <c r="B8" i="1"/>
  <c r="C8" i="1"/>
  <c r="D8" i="1"/>
  <c r="E8" i="1"/>
  <c r="F8" i="1" s="1"/>
  <c r="B9" i="1"/>
  <c r="C9" i="1"/>
  <c r="D9" i="1"/>
  <c r="E9" i="1"/>
  <c r="B10" i="1"/>
  <c r="C10" i="1"/>
  <c r="D10" i="1"/>
  <c r="E10" i="1"/>
  <c r="F10" i="1" s="1"/>
  <c r="B11" i="1"/>
  <c r="C11" i="1"/>
  <c r="D11" i="1"/>
  <c r="E11" i="1"/>
  <c r="F11" i="1" s="1"/>
  <c r="B12" i="1"/>
  <c r="C12" i="1"/>
  <c r="D12" i="1"/>
  <c r="E12" i="1"/>
  <c r="F12" i="1" s="1"/>
  <c r="B13" i="1"/>
  <c r="C13" i="1"/>
  <c r="D13" i="1"/>
  <c r="E13" i="1"/>
  <c r="B14" i="1"/>
  <c r="C14" i="1"/>
  <c r="D14" i="1"/>
  <c r="E14" i="1"/>
  <c r="F14" i="1" s="1"/>
  <c r="B15" i="1"/>
  <c r="C15" i="1"/>
  <c r="D15" i="1"/>
  <c r="E15" i="1"/>
  <c r="F15" i="1" s="1"/>
  <c r="B16" i="1"/>
  <c r="C16" i="1"/>
  <c r="D16" i="1"/>
  <c r="E16" i="1"/>
  <c r="F16" i="1" s="1"/>
  <c r="B17" i="1"/>
  <c r="C17" i="1"/>
  <c r="D17" i="1"/>
  <c r="E17" i="1"/>
  <c r="B18" i="1"/>
  <c r="C18" i="1"/>
  <c r="D18" i="1"/>
  <c r="E18" i="1"/>
  <c r="F18" i="1" s="1"/>
  <c r="B19" i="1"/>
  <c r="C19" i="1"/>
  <c r="D19" i="1"/>
  <c r="E19" i="1"/>
  <c r="F19" i="1" s="1"/>
  <c r="B20" i="1"/>
  <c r="C20" i="1"/>
  <c r="D20" i="1"/>
  <c r="E20" i="1"/>
  <c r="F20" i="1" s="1"/>
  <c r="B21" i="1"/>
  <c r="C21" i="1"/>
  <c r="D21" i="1"/>
  <c r="E21" i="1"/>
  <c r="B22" i="1"/>
  <c r="C22" i="1"/>
  <c r="D22" i="1"/>
  <c r="E22" i="1"/>
  <c r="F22" i="1" s="1"/>
  <c r="B23" i="1"/>
  <c r="C23" i="1"/>
  <c r="D23" i="1"/>
  <c r="E23" i="1"/>
  <c r="F23" i="1" s="1"/>
  <c r="B24" i="1"/>
  <c r="C24" i="1"/>
  <c r="D24" i="1"/>
  <c r="E24" i="1"/>
  <c r="F24" i="1" s="1"/>
  <c r="B25" i="1"/>
  <c r="C25" i="1"/>
  <c r="D25" i="1"/>
  <c r="E25" i="1"/>
  <c r="B26" i="1"/>
  <c r="C26" i="1"/>
  <c r="D26" i="1"/>
  <c r="E26" i="1"/>
  <c r="F26" i="1" s="1"/>
  <c r="B27" i="1"/>
  <c r="C27" i="1"/>
  <c r="D27" i="1"/>
  <c r="E27" i="1"/>
  <c r="F27" i="1" s="1"/>
  <c r="B28" i="1"/>
  <c r="C28" i="1"/>
  <c r="D28" i="1"/>
  <c r="E28" i="1"/>
  <c r="F28" i="1" s="1"/>
  <c r="B29" i="1"/>
  <c r="C29" i="1"/>
  <c r="D29" i="1"/>
  <c r="E29" i="1"/>
  <c r="B30" i="1"/>
  <c r="C30" i="1"/>
  <c r="D30" i="1"/>
  <c r="E30" i="1"/>
  <c r="F30" i="1" s="1"/>
  <c r="B31" i="1"/>
  <c r="C31" i="1"/>
  <c r="D31" i="1"/>
  <c r="E31" i="1"/>
  <c r="F31" i="1" s="1"/>
  <c r="B32" i="1"/>
  <c r="C32" i="1"/>
  <c r="D32" i="1"/>
  <c r="E32" i="1"/>
  <c r="F32" i="1" s="1"/>
  <c r="B33" i="1"/>
  <c r="C33" i="1"/>
  <c r="D33" i="1"/>
  <c r="E33" i="1"/>
  <c r="B34" i="1"/>
  <c r="C34" i="1"/>
  <c r="D34" i="1"/>
  <c r="E34" i="1"/>
  <c r="F34" i="1" s="1"/>
  <c r="B35" i="1"/>
  <c r="C35" i="1"/>
  <c r="D35" i="1"/>
  <c r="E35" i="1"/>
  <c r="F35" i="1" s="1"/>
  <c r="B36" i="1"/>
  <c r="C36" i="1"/>
  <c r="D36" i="1"/>
  <c r="E36" i="1"/>
  <c r="F36" i="1" s="1"/>
  <c r="B37" i="1"/>
  <c r="C37" i="1"/>
  <c r="D37" i="1"/>
  <c r="E37" i="1"/>
  <c r="B38" i="1"/>
  <c r="C38" i="1"/>
  <c r="D38" i="1"/>
  <c r="E38" i="1"/>
  <c r="F38" i="1" s="1"/>
  <c r="B39" i="1"/>
  <c r="C39" i="1"/>
  <c r="D39" i="1"/>
  <c r="E39" i="1"/>
  <c r="F39" i="1" s="1"/>
  <c r="B40" i="1"/>
  <c r="C40" i="1"/>
  <c r="D40" i="1"/>
  <c r="E40" i="1"/>
  <c r="F40" i="1" s="1"/>
  <c r="B41" i="1"/>
  <c r="C41" i="1"/>
  <c r="D41" i="1"/>
  <c r="E41" i="1"/>
  <c r="B42" i="1"/>
  <c r="C42" i="1"/>
  <c r="D42" i="1"/>
  <c r="E42" i="1"/>
  <c r="F42" i="1" s="1"/>
  <c r="B43" i="1"/>
  <c r="C43" i="1"/>
  <c r="D43" i="1"/>
  <c r="E43" i="1"/>
  <c r="F43" i="1" s="1"/>
  <c r="B44" i="1"/>
  <c r="C44" i="1"/>
  <c r="D44" i="1"/>
  <c r="E44" i="1"/>
  <c r="F44" i="1" s="1"/>
  <c r="B45" i="1"/>
  <c r="C45" i="1"/>
  <c r="D45" i="1"/>
  <c r="E45" i="1"/>
  <c r="B46" i="1"/>
  <c r="C46" i="1"/>
  <c r="D46" i="1"/>
  <c r="E46" i="1"/>
  <c r="F46" i="1" s="1"/>
  <c r="B47" i="1"/>
  <c r="C47" i="1"/>
  <c r="D47" i="1"/>
  <c r="E47" i="1"/>
  <c r="F47" i="1" s="1"/>
  <c r="B48" i="1"/>
  <c r="C48" i="1"/>
  <c r="D48" i="1"/>
  <c r="E48" i="1"/>
  <c r="F48" i="1" s="1"/>
  <c r="B49" i="1"/>
  <c r="C49" i="1"/>
  <c r="D49" i="1"/>
  <c r="E49" i="1"/>
  <c r="B50" i="1"/>
  <c r="C50" i="1"/>
  <c r="D50" i="1"/>
  <c r="E50" i="1"/>
  <c r="F50" i="1" s="1"/>
  <c r="B51" i="1"/>
  <c r="C51" i="1"/>
  <c r="D51" i="1"/>
  <c r="E51" i="1"/>
  <c r="F51" i="1" s="1"/>
  <c r="B52" i="1"/>
  <c r="C52" i="1"/>
  <c r="D52" i="1"/>
  <c r="E52" i="1"/>
  <c r="F52" i="1" s="1"/>
  <c r="B53" i="1"/>
  <c r="C53" i="1"/>
  <c r="D53" i="1"/>
  <c r="E53" i="1"/>
  <c r="F2" i="1"/>
  <c r="F5" i="1"/>
  <c r="F9" i="1"/>
  <c r="F13" i="1"/>
  <c r="F17" i="1"/>
  <c r="F21" i="1"/>
  <c r="F25" i="1"/>
  <c r="F29" i="1"/>
  <c r="F33" i="1"/>
  <c r="F37" i="1"/>
  <c r="F41" i="1"/>
  <c r="F45" i="1"/>
  <c r="F49" i="1"/>
  <c r="F53" i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C3" i="4" l="1"/>
  <c r="C5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4" i="4"/>
  <c r="F2" i="2"/>
  <c r="F2" i="3"/>
  <c r="F53" i="3" l="1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E51" i="4"/>
  <c r="D38" i="4" l="1"/>
  <c r="D44" i="4"/>
  <c r="D49" i="4"/>
  <c r="D51" i="4"/>
  <c r="D54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9" i="4"/>
  <c r="D40" i="4"/>
  <c r="D41" i="4"/>
  <c r="D42" i="4"/>
  <c r="D43" i="4"/>
  <c r="D45" i="4"/>
  <c r="D46" i="4"/>
  <c r="D47" i="4"/>
  <c r="D48" i="4"/>
  <c r="D50" i="4"/>
  <c r="D52" i="4"/>
  <c r="D53" i="4"/>
  <c r="D3" i="4" l="1"/>
  <c r="E3" i="4"/>
  <c r="D1" i="5" l="1"/>
  <c r="F3" i="4"/>
  <c r="B22" i="5"/>
  <c r="B25" i="5"/>
  <c r="B38" i="5"/>
  <c r="B49" i="5"/>
  <c r="B48" i="5"/>
  <c r="B34" i="5"/>
  <c r="E52" i="4"/>
  <c r="E50" i="4"/>
  <c r="E48" i="4"/>
  <c r="D52" i="5" s="1"/>
  <c r="E46" i="4"/>
  <c r="E44" i="4"/>
  <c r="E42" i="4"/>
  <c r="E40" i="4"/>
  <c r="E38" i="4"/>
  <c r="E36" i="4"/>
  <c r="E34" i="4"/>
  <c r="E32" i="4"/>
  <c r="E30" i="4"/>
  <c r="E28" i="4"/>
  <c r="E26" i="4"/>
  <c r="E24" i="4"/>
  <c r="E22" i="4"/>
  <c r="E20" i="4"/>
  <c r="E18" i="4"/>
  <c r="E16" i="4"/>
  <c r="E14" i="4"/>
  <c r="E12" i="4"/>
  <c r="E10" i="4"/>
  <c r="E8" i="4"/>
  <c r="E6" i="4"/>
  <c r="E4" i="4"/>
  <c r="B8" i="5" l="1"/>
  <c r="B5" i="5"/>
  <c r="B44" i="5"/>
  <c r="B39" i="5"/>
  <c r="B18" i="5"/>
  <c r="B29" i="5"/>
  <c r="B31" i="5"/>
  <c r="B3" i="5"/>
  <c r="B45" i="5"/>
  <c r="B35" i="5"/>
  <c r="B10" i="5"/>
  <c r="B14" i="5"/>
  <c r="B16" i="5"/>
  <c r="B37" i="5"/>
  <c r="B4" i="5"/>
  <c r="B11" i="5"/>
  <c r="B53" i="5"/>
  <c r="B27" i="5"/>
  <c r="B32" i="5"/>
  <c r="B46" i="5"/>
  <c r="B52" i="5"/>
  <c r="B20" i="5"/>
  <c r="B9" i="5"/>
  <c r="B1" i="5"/>
  <c r="D21" i="5"/>
  <c r="B6" i="5"/>
  <c r="B43" i="5"/>
  <c r="B41" i="5"/>
  <c r="B50" i="5"/>
  <c r="B7" i="5"/>
  <c r="B23" i="5"/>
  <c r="B30" i="5"/>
  <c r="B21" i="5"/>
  <c r="B24" i="5"/>
  <c r="B33" i="5"/>
  <c r="B12" i="5"/>
  <c r="D45" i="5"/>
  <c r="D9" i="5"/>
  <c r="B42" i="5"/>
  <c r="B13" i="5"/>
  <c r="B28" i="5"/>
  <c r="B17" i="5"/>
  <c r="B15" i="5"/>
  <c r="B36" i="5"/>
  <c r="B40" i="5"/>
  <c r="B26" i="5"/>
  <c r="B19" i="5"/>
  <c r="B51" i="5"/>
  <c r="B47" i="5"/>
  <c r="F38" i="4"/>
  <c r="F42" i="4"/>
  <c r="F46" i="4"/>
  <c r="F50" i="4"/>
  <c r="F54" i="4"/>
  <c r="F36" i="4"/>
  <c r="F40" i="4"/>
  <c r="F44" i="4"/>
  <c r="F48" i="4"/>
  <c r="F52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E35" i="5" s="1"/>
  <c r="F4" i="4"/>
  <c r="F6" i="4"/>
  <c r="F8" i="4"/>
  <c r="F10" i="4"/>
  <c r="F12" i="4"/>
  <c r="F14" i="4"/>
  <c r="F16" i="4"/>
  <c r="E49" i="5" s="1"/>
  <c r="F18" i="4"/>
  <c r="F20" i="4"/>
  <c r="F22" i="4"/>
  <c r="F24" i="4"/>
  <c r="F26" i="4"/>
  <c r="F28" i="4"/>
  <c r="F30" i="4"/>
  <c r="F32" i="4"/>
  <c r="F34" i="4"/>
  <c r="E54" i="4"/>
  <c r="E5" i="4"/>
  <c r="D6" i="5" s="1"/>
  <c r="E7" i="4"/>
  <c r="D10" i="5" s="1"/>
  <c r="E9" i="4"/>
  <c r="D34" i="5" s="1"/>
  <c r="E11" i="4"/>
  <c r="E13" i="4"/>
  <c r="E15" i="4"/>
  <c r="E17" i="4"/>
  <c r="D20" i="5" s="1"/>
  <c r="E19" i="4"/>
  <c r="E21" i="4"/>
  <c r="D38" i="5" s="1"/>
  <c r="E23" i="4"/>
  <c r="E25" i="4"/>
  <c r="D43" i="5" s="1"/>
  <c r="E27" i="4"/>
  <c r="D36" i="5" s="1"/>
  <c r="E29" i="4"/>
  <c r="E31" i="4"/>
  <c r="E33" i="4"/>
  <c r="D18" i="5" s="1"/>
  <c r="E35" i="4"/>
  <c r="E37" i="4"/>
  <c r="D41" i="5" s="1"/>
  <c r="E39" i="4"/>
  <c r="D26" i="5" s="1"/>
  <c r="E41" i="4"/>
  <c r="D50" i="5" s="1"/>
  <c r="E43" i="4"/>
  <c r="E45" i="4"/>
  <c r="D7" i="5" s="1"/>
  <c r="E47" i="4"/>
  <c r="E49" i="4"/>
  <c r="D14" i="5" s="1"/>
  <c r="E53" i="4"/>
  <c r="D35" i="5" s="1"/>
  <c r="C17" i="5"/>
  <c r="C39" i="5"/>
  <c r="C5" i="5"/>
  <c r="C20" i="5"/>
  <c r="C4" i="5"/>
  <c r="C11" i="5"/>
  <c r="C27" i="5"/>
  <c r="C16" i="5"/>
  <c r="C3" i="5"/>
  <c r="B55" i="5" l="1"/>
  <c r="C29" i="5"/>
  <c r="C35" i="5"/>
  <c r="C7" i="5"/>
  <c r="C41" i="5"/>
  <c r="D15" i="5"/>
  <c r="D28" i="5"/>
  <c r="E45" i="5"/>
  <c r="E39" i="5"/>
  <c r="E40" i="5"/>
  <c r="E36" i="5"/>
  <c r="D32" i="5"/>
  <c r="D53" i="5"/>
  <c r="D39" i="5"/>
  <c r="E21" i="5"/>
  <c r="E32" i="5"/>
  <c r="C24" i="5"/>
  <c r="C21" i="5"/>
  <c r="C40" i="5"/>
  <c r="D51" i="5"/>
  <c r="D42" i="5"/>
  <c r="E53" i="5"/>
  <c r="E47" i="5"/>
  <c r="E9" i="5"/>
  <c r="E29" i="5"/>
  <c r="C32" i="5"/>
  <c r="D48" i="5"/>
  <c r="E30" i="5"/>
  <c r="E18" i="5"/>
  <c r="C25" i="5"/>
  <c r="D47" i="5"/>
  <c r="D19" i="5"/>
  <c r="D17" i="5"/>
  <c r="E20" i="5"/>
  <c r="D30" i="5"/>
  <c r="C6" i="5"/>
  <c r="E19" i="5"/>
  <c r="E17" i="5"/>
  <c r="E27" i="5"/>
  <c r="D33" i="5"/>
  <c r="C52" i="5"/>
  <c r="C22" i="5"/>
  <c r="C19" i="5"/>
  <c r="E10" i="5"/>
  <c r="E44" i="5"/>
  <c r="E23" i="5"/>
  <c r="E50" i="5"/>
  <c r="D12" i="5"/>
  <c r="D11" i="5"/>
  <c r="C31" i="5"/>
  <c r="C33" i="5"/>
  <c r="C13" i="5"/>
  <c r="C50" i="5"/>
  <c r="D40" i="5"/>
  <c r="D13" i="5"/>
  <c r="E11" i="5"/>
  <c r="E4" i="5"/>
  <c r="E51" i="5"/>
  <c r="E15" i="5"/>
  <c r="E28" i="5"/>
  <c r="D37" i="5"/>
  <c r="D44" i="5"/>
  <c r="C14" i="5"/>
  <c r="C12" i="5"/>
  <c r="C10" i="5"/>
  <c r="C44" i="5"/>
  <c r="C30" i="5"/>
  <c r="C36" i="5"/>
  <c r="C23" i="5"/>
  <c r="C48" i="5"/>
  <c r="D3" i="5"/>
  <c r="E37" i="5"/>
  <c r="E26" i="5"/>
  <c r="E22" i="5"/>
  <c r="E42" i="5"/>
  <c r="E46" i="5"/>
  <c r="E16" i="5"/>
  <c r="E1" i="5"/>
  <c r="C9" i="5"/>
  <c r="C1" i="5"/>
  <c r="C46" i="5"/>
  <c r="C37" i="5"/>
  <c r="C15" i="5"/>
  <c r="C42" i="5"/>
  <c r="C51" i="5"/>
  <c r="C26" i="5"/>
  <c r="C43" i="5"/>
  <c r="C34" i="5"/>
  <c r="D23" i="5"/>
  <c r="D8" i="5"/>
  <c r="E14" i="5"/>
  <c r="E24" i="5"/>
  <c r="E5" i="5"/>
  <c r="E7" i="5"/>
  <c r="E41" i="5"/>
  <c r="E25" i="5"/>
  <c r="E38" i="5"/>
  <c r="E48" i="5"/>
  <c r="E6" i="5"/>
  <c r="E31" i="5"/>
  <c r="D16" i="5"/>
  <c r="D24" i="5"/>
  <c r="C38" i="5"/>
  <c r="D22" i="5"/>
  <c r="E13" i="5"/>
  <c r="D46" i="5"/>
  <c r="D4" i="5"/>
  <c r="D31" i="5"/>
  <c r="C53" i="5"/>
  <c r="C45" i="5"/>
  <c r="C28" i="5"/>
  <c r="C47" i="5"/>
  <c r="C18" i="5"/>
  <c r="C8" i="5"/>
  <c r="C49" i="5"/>
  <c r="D25" i="5"/>
  <c r="E33" i="5"/>
  <c r="E43" i="5"/>
  <c r="E8" i="5"/>
  <c r="E34" i="5"/>
  <c r="E52" i="5"/>
  <c r="E3" i="5"/>
  <c r="E12" i="5"/>
  <c r="D27" i="5"/>
  <c r="D49" i="5"/>
  <c r="D29" i="5"/>
  <c r="D5" i="5"/>
  <c r="E55" i="5" l="1"/>
  <c r="C55" i="5"/>
</calcChain>
</file>

<file path=xl/sharedStrings.xml><?xml version="1.0" encoding="utf-8"?>
<sst xmlns="http://schemas.openxmlformats.org/spreadsheetml/2006/main" count="499" uniqueCount="117">
  <si>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</si>
  <si>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</si>
  <si>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</si>
  <si>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</si>
  <si>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</si>
  <si>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</si>
  <si>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</si>
  <si>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</si>
  <si>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</si>
  <si>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</si>
  <si>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</si>
  <si>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</si>
  <si>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</si>
  <si>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</si>
  <si>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</si>
  <si>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</si>
  <si>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</si>
  <si>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</si>
  <si>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</si>
  <si>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</si>
  <si>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</si>
  <si>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</si>
  <si>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</si>
  <si>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</si>
  <si>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</si>
  <si>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</si>
  <si>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</si>
  <si>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</si>
  <si>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</si>
  <si>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</si>
  <si>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</si>
  <si>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</si>
  <si>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</si>
  <si>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</si>
  <si>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</si>
  <si>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</si>
  <si>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</si>
  <si>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</si>
  <si>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</si>
  <si>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</si>
  <si>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</si>
  <si>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</si>
  <si>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</si>
  <si>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</si>
  <si>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</si>
  <si>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</si>
  <si>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</si>
  <si>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</si>
  <si>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</si>
  <si>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</si>
  <si>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</si>
  <si>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</si>
  <si>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Change</t>
  </si>
  <si>
    <t>State</t>
  </si>
  <si>
    <t>Unemployment rate (%)</t>
  </si>
  <si>
    <t>Year-over-year change in unemployment rate (percentage points)</t>
  </si>
  <si>
    <t>Year-over-year change in total employment (%)</t>
  </si>
  <si>
    <t>Year-over-year change in public employment (%)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</si>
  <si>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</si>
  <si>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</si>
  <si>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</si>
  <si>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</si>
  <si>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</si>
  <si>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</si>
  <si>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</si>
  <si>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</si>
  <si>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</si>
  <si>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</si>
  <si>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</si>
  <si>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</si>
  <si>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</si>
  <si>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</si>
  <si>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</si>
  <si>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</si>
  <si>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</si>
  <si>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</si>
  <si>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</si>
  <si>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</si>
  <si>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</si>
  <si>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</si>
  <si>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</si>
  <si>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</si>
  <si>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</si>
  <si>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</si>
  <si>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</si>
  <si>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</si>
  <si>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</si>
  <si>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</si>
  <si>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</si>
  <si>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</si>
  <si>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</si>
  <si>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</si>
  <si>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</si>
  <si>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</si>
  <si>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</si>
  <si>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</si>
  <si>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</si>
  <si>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</si>
  <si>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</si>
  <si>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</si>
  <si>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</si>
  <si>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</si>
  <si>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</si>
  <si>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</si>
  <si>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</si>
  <si>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</si>
  <si>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</si>
  <si>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</si>
  <si>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</si>
  <si>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</si>
  <si>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</si>
  <si>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CES0000000001</t>
  </si>
  <si>
    <t>CES9000000001</t>
  </si>
  <si>
    <t>US total</t>
  </si>
  <si>
    <t>US gov</t>
  </si>
  <si>
    <r>
      <t xml:space="preserve">Note: </t>
    </r>
    <r>
      <rPr>
        <sz val="10"/>
        <color theme="1"/>
        <rFont val="Arial"/>
        <family val="2"/>
      </rPr>
      <t>Wyoming Mining and Logging Sector Code is SMS56000001000000001</t>
    </r>
  </si>
  <si>
    <t>Employment October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</si>
</sst>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  <numFmt numFmtId="173" formatCode="#0.0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  <font>
      <sz val="10"/>
      <color rgb="FF000000"/>
      <name val="Arial Unicode MS"/>
      <family val="2"/>
    </font>
    <font>
      <sz val="10"/>
      <color indexed="8"/>
      <name val="Arial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Alignment="0"/>
    <xf numFmtId="43" fontId="20" fillId="0" borderId="0" applyFont="0" applyFill="0" applyBorder="0" applyAlignment="0" applyProtection="0"/>
    <xf numFmtId="39" fontId="21" fillId="0" borderId="0">
      <alignment horizontal="right"/>
    </xf>
    <xf numFmtId="0" fontId="20" fillId="0" borderId="0" applyFill="0">
      <alignment horizontal="center"/>
    </xf>
    <xf numFmtId="164" fontId="22" fillId="0" borderId="10" applyFill="0"/>
    <xf numFmtId="0" fontId="23" fillId="0" borderId="0" applyFont="0" applyAlignment="0"/>
    <xf numFmtId="0" fontId="24" fillId="0" borderId="0" applyFill="0">
      <alignment vertical="top"/>
    </xf>
    <xf numFmtId="0" fontId="22" fillId="0" borderId="0" applyFill="0">
      <alignment horizontal="left" vertical="top"/>
    </xf>
    <xf numFmtId="164" fontId="25" fillId="0" borderId="11" applyFill="0"/>
    <xf numFmtId="0" fontId="23" fillId="0" borderId="0" applyNumberFormat="0" applyFont="0" applyAlignment="0"/>
    <xf numFmtId="0" fontId="24" fillId="0" borderId="0" applyFill="0">
      <alignment wrapText="1"/>
    </xf>
    <xf numFmtId="0" fontId="22" fillId="0" borderId="0" applyFill="0">
      <alignment horizontal="left" vertical="top" wrapText="1"/>
    </xf>
    <xf numFmtId="164" fontId="19" fillId="0" borderId="0" applyFill="0"/>
    <xf numFmtId="0" fontId="26" fillId="0" borderId="0" applyNumberFormat="0" applyFont="0" applyAlignment="0">
      <alignment horizontal="center"/>
    </xf>
    <xf numFmtId="0" fontId="27" fillId="0" borderId="0" applyFill="0">
      <alignment vertical="top" wrapText="1"/>
    </xf>
    <xf numFmtId="0" fontId="25" fillId="0" borderId="0" applyFill="0">
      <alignment horizontal="left" vertical="top" wrapText="1"/>
    </xf>
    <xf numFmtId="164" fontId="23" fillId="0" borderId="0" applyFill="0"/>
    <xf numFmtId="0" fontId="26" fillId="0" borderId="0" applyNumberFormat="0" applyFont="0" applyAlignment="0">
      <alignment horizontal="center"/>
    </xf>
    <xf numFmtId="0" fontId="28" fillId="0" borderId="0" applyFill="0">
      <alignment vertical="center" wrapText="1"/>
    </xf>
    <xf numFmtId="0" fontId="29" fillId="0" borderId="0">
      <alignment horizontal="left" vertical="center" wrapText="1"/>
    </xf>
    <xf numFmtId="164" fontId="30" fillId="0" borderId="0" applyFill="0"/>
    <xf numFmtId="0" fontId="26" fillId="0" borderId="0" applyNumberFormat="0" applyFont="0" applyAlignment="0">
      <alignment horizontal="center"/>
    </xf>
    <xf numFmtId="0" fontId="31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4" fontId="32" fillId="0" borderId="0" applyFill="0"/>
    <xf numFmtId="43" fontId="30" fillId="0" borderId="0" applyFill="0"/>
    <xf numFmtId="0" fontId="33" fillId="0" borderId="0" applyFill="0">
      <alignment horizontal="center" vertical="center" wrapText="1"/>
    </xf>
    <xf numFmtId="0" fontId="34" fillId="0" borderId="0" applyFill="0">
      <alignment horizontal="center" vertical="center" wrapText="1"/>
    </xf>
    <xf numFmtId="164" fontId="35" fillId="0" borderId="0" applyFill="0"/>
    <xf numFmtId="0" fontId="26" fillId="0" borderId="0" applyNumberFormat="0" applyFont="0" applyAlignment="0">
      <alignment horizontal="center"/>
    </xf>
    <xf numFmtId="0" fontId="36" fillId="0" borderId="0">
      <alignment horizontal="center" wrapText="1"/>
    </xf>
    <xf numFmtId="0" fontId="32" fillId="0" borderId="0" applyFill="0">
      <alignment horizontal="center" wrapText="1"/>
    </xf>
    <xf numFmtId="43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38" fillId="0" borderId="0"/>
    <xf numFmtId="2" fontId="23" fillId="0" borderId="0" applyFont="0" applyFill="0" applyBorder="0" applyAlignment="0" applyProtection="0"/>
    <xf numFmtId="38" fontId="20" fillId="34" borderId="0" applyNumberFormat="0" applyBorder="0" applyAlignment="0" applyProtection="0"/>
    <xf numFmtId="0" fontId="25" fillId="0" borderId="12" applyNumberFormat="0" applyAlignment="0" applyProtection="0">
      <alignment horizontal="left" vertical="center"/>
    </xf>
    <xf numFmtId="0" fontId="25" fillId="0" borderId="13">
      <alignment horizontal="left" vertical="center"/>
    </xf>
    <xf numFmtId="14" fontId="39" fillId="35" borderId="14">
      <alignment horizontal="center" vertical="center" wrapText="1"/>
    </xf>
    <xf numFmtId="0" fontId="40" fillId="36" borderId="0" applyNumberFormat="0" applyAlignment="0" applyProtection="0"/>
    <xf numFmtId="10" fontId="20" fillId="37" borderId="15" applyNumberFormat="0" applyBorder="0" applyAlignment="0" applyProtection="0"/>
    <xf numFmtId="0" fontId="20" fillId="34" borderId="0"/>
    <xf numFmtId="37" fontId="41" fillId="0" borderId="0"/>
    <xf numFmtId="168" fontId="23" fillId="0" borderId="0"/>
    <xf numFmtId="0" fontId="1" fillId="0" borderId="0"/>
    <xf numFmtId="0" fontId="23" fillId="0" borderId="0"/>
    <xf numFmtId="0" fontId="56" fillId="0" borderId="0"/>
    <xf numFmtId="0" fontId="37" fillId="0" borderId="0"/>
    <xf numFmtId="0" fontId="56" fillId="0" borderId="0"/>
    <xf numFmtId="0" fontId="18" fillId="0" borderId="0"/>
    <xf numFmtId="0" fontId="23" fillId="0" borderId="0"/>
    <xf numFmtId="0" fontId="18" fillId="0" borderId="0"/>
    <xf numFmtId="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42" fillId="0" borderId="14">
      <alignment horizontal="center"/>
    </xf>
    <xf numFmtId="3" fontId="38" fillId="0" borderId="0" applyFont="0" applyFill="0" applyBorder="0" applyAlignment="0" applyProtection="0"/>
    <xf numFmtId="0" fontId="38" fillId="38" borderId="0" applyNumberFormat="0" applyFont="0" applyBorder="0" applyAlignment="0" applyProtection="0"/>
    <xf numFmtId="39" fontId="20" fillId="0" borderId="13" applyBorder="0">
      <protection locked="0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 indent="7"/>
    </xf>
    <xf numFmtId="39" fontId="21" fillId="0" borderId="0" applyFill="0">
      <alignment horizontal="right"/>
    </xf>
    <xf numFmtId="0" fontId="39" fillId="0" borderId="15" applyNumberFormat="0" applyFont="0" applyBorder="0" applyAlignment="0">
      <alignment horizontal="right"/>
    </xf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9" fontId="30" fillId="0" borderId="0" applyFill="0">
      <alignment horizontal="right"/>
    </xf>
    <xf numFmtId="0" fontId="23" fillId="0" borderId="0" applyNumberFormat="0" applyFont="0" applyBorder="0" applyAlignment="0"/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 indent="1"/>
    </xf>
    <xf numFmtId="39" fontId="30" fillId="0" borderId="0" applyFill="0"/>
    <xf numFmtId="0" fontId="23" fillId="0" borderId="0" applyNumberFormat="0" applyFont="0" applyFill="0" applyBorder="0" applyAlignment="0"/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 indent="2"/>
    </xf>
    <xf numFmtId="39" fontId="30" fillId="0" borderId="0" applyFill="0"/>
    <xf numFmtId="0" fontId="23" fillId="0" borderId="0" applyNumberFormat="0" applyFont="0" applyBorder="0" applyAlignment="0"/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 indent="3"/>
    </xf>
    <xf numFmtId="39" fontId="30" fillId="0" borderId="0" applyFill="0"/>
    <xf numFmtId="0" fontId="23" fillId="0" borderId="0" applyNumberFormat="0" applyFont="0" applyBorder="0" applyAlignment="0"/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 indent="4"/>
    </xf>
    <xf numFmtId="39" fontId="30" fillId="0" borderId="0" applyFill="0"/>
    <xf numFmtId="0" fontId="23" fillId="0" borderId="0" applyNumberFormat="0" applyFont="0" applyBorder="0" applyAlignment="0"/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 indent="5"/>
    </xf>
    <xf numFmtId="39" fontId="30" fillId="0" borderId="0" applyFill="0"/>
    <xf numFmtId="0" fontId="23" fillId="0" borderId="0" applyNumberFormat="0" applyFont="0" applyFill="0" applyBorder="0" applyAlignment="0"/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 indent="6"/>
    </xf>
    <xf numFmtId="39" fontId="30" fillId="0" borderId="0"/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 indent="9"/>
    </xf>
    <xf numFmtId="0" fontId="29" fillId="0" borderId="0"/>
    <xf numFmtId="0" fontId="55" fillId="0" borderId="0" applyFill="0" applyBorder="0" applyProtection="0">
      <alignment horizontal="left" vertical="top"/>
    </xf>
    <xf numFmtId="0" fontId="18" fillId="0" borderId="0"/>
    <xf numFmtId="165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9" fontId="60" fillId="0" borderId="0" applyFont="0" applyFill="0" applyBorder="0" applyAlignment="0" applyProtection="0"/>
    <xf numFmtId="0" fontId="60" fillId="0" borderId="0"/>
    <xf numFmtId="9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9" fillId="0" borderId="0"/>
    <xf numFmtId="166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68" fillId="0" borderId="0"/>
    <xf numFmtId="0" fontId="38" fillId="0" borderId="0"/>
    <xf numFmtId="0" fontId="38" fillId="0" borderId="0"/>
    <xf numFmtId="0" fontId="23" fillId="0" borderId="0"/>
    <xf numFmtId="0" fontId="56" fillId="0" borderId="0"/>
    <xf numFmtId="0" fontId="69" fillId="0" borderId="0"/>
    <xf numFmtId="0" fontId="1" fillId="0" borderId="0"/>
    <xf numFmtId="0" fontId="56" fillId="0" borderId="0"/>
    <xf numFmtId="171" fontId="37" fillId="0" borderId="0"/>
    <xf numFmtId="0" fontId="1" fillId="0" borderId="0"/>
    <xf numFmtId="0" fontId="37" fillId="0" borderId="0"/>
    <xf numFmtId="0" fontId="18" fillId="0" borderId="0"/>
    <xf numFmtId="0" fontId="23" fillId="0" borderId="0"/>
    <xf numFmtId="171" fontId="70" fillId="0" borderId="0"/>
    <xf numFmtId="0" fontId="60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69" fillId="0" borderId="0"/>
    <xf numFmtId="0" fontId="38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1" fillId="8" borderId="8" applyNumberFormat="0" applyFont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>
      <alignment horizontal="left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 indent="7"/>
    </xf>
    <xf numFmtId="9" fontId="59" fillId="0" borderId="0" applyFont="0" applyFill="0" applyBorder="0" applyAlignment="0" applyProtection="0"/>
    <xf numFmtId="0" fontId="45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6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171" fontId="71" fillId="0" borderId="16">
      <alignment horizontal="center"/>
    </xf>
    <xf numFmtId="0" fontId="23" fillId="0" borderId="0"/>
    <xf numFmtId="44" fontId="59" fillId="0" borderId="0" applyFont="0" applyFill="0" applyBorder="0" applyAlignment="0" applyProtection="0"/>
    <xf numFmtId="0" fontId="18" fillId="0" borderId="0"/>
    <xf numFmtId="0" fontId="72" fillId="0" borderId="0"/>
    <xf numFmtId="0" fontId="72" fillId="0" borderId="0"/>
    <xf numFmtId="0" fontId="23" fillId="0" borderId="0"/>
    <xf numFmtId="43" fontId="23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44" fontId="59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59" fillId="0" borderId="0" applyFont="0" applyFill="0" applyBorder="0" applyAlignment="0" applyProtection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9" fillId="0" borderId="0"/>
    <xf numFmtId="0" fontId="72" fillId="0" borderId="0"/>
    <xf numFmtId="0" fontId="72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</cellStyleXfs>
  <cellXfs count="37">
    <xf numFmtId="0" fontId="0" fillId="0" borderId="0" xfId="0"/>
    <xf numFmtId="170" fontId="56" fillId="0" borderId="0" xfId="0" applyNumberFormat="1" applyFont="1"/>
    <xf numFmtId="0" fontId="58" fillId="0" borderId="0" xfId="0" applyFont="1"/>
    <xf numFmtId="0" fontId="56" fillId="39" borderId="0" xfId="0" applyFont="1" applyFill="1"/>
    <xf numFmtId="17" fontId="58" fillId="39" borderId="0" xfId="0" applyNumberFormat="1" applyFont="1" applyFill="1" applyAlignment="1">
      <alignment horizontal="right"/>
    </xf>
    <xf numFmtId="0" fontId="58" fillId="33" borderId="0" xfId="0" applyFont="1" applyFill="1" applyAlignment="1">
      <alignment horizontal="right"/>
    </xf>
    <xf numFmtId="17" fontId="58" fillId="33" borderId="0" xfId="0" applyNumberFormat="1" applyFont="1" applyFill="1" applyAlignment="1">
      <alignment horizontal="right"/>
    </xf>
    <xf numFmtId="0" fontId="56" fillId="0" borderId="0" xfId="0" applyFont="1"/>
    <xf numFmtId="0" fontId="23" fillId="0" borderId="0" xfId="149" applyFont="1"/>
    <xf numFmtId="0" fontId="57" fillId="0" borderId="0" xfId="149" applyFont="1"/>
    <xf numFmtId="0" fontId="58" fillId="39" borderId="0" xfId="0" applyFont="1" applyFill="1" applyBorder="1" applyAlignment="1">
      <alignment horizontal="center" wrapText="1"/>
    </xf>
    <xf numFmtId="0" fontId="58" fillId="0" borderId="0" xfId="0" applyFont="1" applyAlignment="1">
      <alignment wrapText="1"/>
    </xf>
    <xf numFmtId="0" fontId="57" fillId="0" borderId="0" xfId="0" applyFont="1"/>
    <xf numFmtId="0" fontId="58" fillId="39" borderId="0" xfId="0" applyFont="1" applyFill="1"/>
    <xf numFmtId="0" fontId="58" fillId="0" borderId="0" xfId="0" applyFont="1" applyFill="1"/>
    <xf numFmtId="0" fontId="58" fillId="0" borderId="0" xfId="0" applyFont="1" applyFill="1" applyBorder="1" applyAlignment="1">
      <alignment horizontal="center" wrapText="1"/>
    </xf>
    <xf numFmtId="0" fontId="70" fillId="0" borderId="0" xfId="496" applyFont="1"/>
    <xf numFmtId="170" fontId="57" fillId="0" borderId="0" xfId="0" applyNumberFormat="1" applyFont="1"/>
    <xf numFmtId="0" fontId="23" fillId="0" borderId="0" xfId="149" applyFont="1" applyFill="1"/>
    <xf numFmtId="0" fontId="56" fillId="0" borderId="0" xfId="0" applyFont="1" applyFill="1"/>
    <xf numFmtId="0" fontId="23" fillId="0" borderId="0" xfId="0" applyFont="1" applyFill="1"/>
    <xf numFmtId="170" fontId="56" fillId="0" borderId="0" xfId="0" applyNumberFormat="1" applyFont="1" applyFill="1"/>
    <xf numFmtId="0" fontId="23" fillId="40" borderId="0" xfId="149" applyFont="1" applyFill="1"/>
    <xf numFmtId="170" fontId="56" fillId="40" borderId="0" xfId="0" applyNumberFormat="1" applyFont="1" applyFill="1"/>
    <xf numFmtId="0" fontId="74" fillId="0" borderId="0" xfId="0" applyFont="1" applyAlignment="1">
      <alignment horizontal="left" vertical="center"/>
    </xf>
    <xf numFmtId="49" fontId="56" fillId="0" borderId="0" xfId="0" applyNumberFormat="1" applyFont="1"/>
    <xf numFmtId="170" fontId="23" fillId="0" borderId="0" xfId="0" applyNumberFormat="1" applyFont="1" applyFill="1"/>
    <xf numFmtId="0" fontId="23" fillId="40" borderId="0" xfId="0" applyFont="1" applyFill="1"/>
    <xf numFmtId="0" fontId="23" fillId="0" borderId="0" xfId="0" applyFont="1"/>
    <xf numFmtId="0" fontId="39" fillId="0" borderId="0" xfId="0" applyFont="1" applyFill="1"/>
    <xf numFmtId="0" fontId="39" fillId="0" borderId="0" xfId="0" applyFont="1"/>
    <xf numFmtId="0" fontId="58" fillId="0" borderId="0" xfId="0" applyFont="1" applyAlignment="1"/>
    <xf numFmtId="1" fontId="56" fillId="0" borderId="0" xfId="0" applyNumberFormat="1" applyFont="1"/>
    <xf numFmtId="3" fontId="56" fillId="0" borderId="0" xfId="0" applyNumberFormat="1" applyFont="1"/>
    <xf numFmtId="4" fontId="56" fillId="0" borderId="0" xfId="0" applyNumberFormat="1" applyFont="1"/>
    <xf numFmtId="0" fontId="73" fillId="0" borderId="0" xfId="0" applyFont="1" applyFill="1" applyAlignment="1">
      <alignment horizontal="left"/>
    </xf>
    <xf numFmtId="173" fontId="75" fillId="0" borderId="0" xfId="0" applyNumberFormat="1" applyFont="1" applyFill="1" applyAlignment="1">
      <alignment horizontal="right"/>
    </xf>
  </cellXfs>
  <cellStyles count="507">
    <cellStyle name="20% - Accent1" xfId="18" builtinId="30" customBuiltin="1"/>
    <cellStyle name="20% - Accent1 2" xfId="383"/>
    <cellStyle name="20% - Accent2" xfId="22" builtinId="34" customBuiltin="1"/>
    <cellStyle name="20% - Accent2 2" xfId="384"/>
    <cellStyle name="20% - Accent3" xfId="26" builtinId="38" customBuiltin="1"/>
    <cellStyle name="20% - Accent3 2" xfId="385"/>
    <cellStyle name="20% - Accent4" xfId="30" builtinId="42" customBuiltin="1"/>
    <cellStyle name="20% - Accent4 2" xfId="386"/>
    <cellStyle name="20% - Accent5" xfId="34" builtinId="46" customBuiltin="1"/>
    <cellStyle name="20% - Accent5 2" xfId="387"/>
    <cellStyle name="20% - Accent6" xfId="38" builtinId="50" customBuiltin="1"/>
    <cellStyle name="20% - Accent6 2" xfId="388"/>
    <cellStyle name="40% - Accent1" xfId="19" builtinId="31" customBuiltin="1"/>
    <cellStyle name="40% - Accent1 2" xfId="389"/>
    <cellStyle name="40% - Accent2" xfId="23" builtinId="35" customBuiltin="1"/>
    <cellStyle name="40% - Accent2 2" xfId="390"/>
    <cellStyle name="40% - Accent3" xfId="27" builtinId="39" customBuiltin="1"/>
    <cellStyle name="40% - Accent3 2" xfId="391"/>
    <cellStyle name="40% - Accent4" xfId="31" builtinId="43" customBuiltin="1"/>
    <cellStyle name="40% - Accent4 2" xfId="392"/>
    <cellStyle name="40% - Accent5" xfId="35" builtinId="47" customBuiltin="1"/>
    <cellStyle name="40% - Accent5 2" xfId="393"/>
    <cellStyle name="40% - Accent6" xfId="39" builtinId="51" customBuiltin="1"/>
    <cellStyle name="40% - Accent6 2" xfId="394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ctive" xfId="42"/>
    <cellStyle name="Bad" xfId="7" builtinId="27" customBuiltin="1"/>
    <cellStyle name="C00A" xfId="43"/>
    <cellStyle name="C00B" xfId="44"/>
    <cellStyle name="C00L" xfId="45"/>
    <cellStyle name="C01A" xfId="46"/>
    <cellStyle name="C01B" xfId="47"/>
    <cellStyle name="C01H" xfId="48"/>
    <cellStyle name="C01L" xfId="49"/>
    <cellStyle name="C02A" xfId="50"/>
    <cellStyle name="C02B" xfId="51"/>
    <cellStyle name="C02H" xfId="52"/>
    <cellStyle name="C02L" xfId="53"/>
    <cellStyle name="C03A" xfId="54"/>
    <cellStyle name="C03B" xfId="55"/>
    <cellStyle name="C03H" xfId="56"/>
    <cellStyle name="C03L" xfId="57"/>
    <cellStyle name="C04A" xfId="58"/>
    <cellStyle name="C04B" xfId="59"/>
    <cellStyle name="C04H" xfId="60"/>
    <cellStyle name="C04L" xfId="61"/>
    <cellStyle name="C05A" xfId="62"/>
    <cellStyle name="C05B" xfId="63"/>
    <cellStyle name="C05H" xfId="64"/>
    <cellStyle name="C05L" xfId="65"/>
    <cellStyle name="C06A" xfId="66"/>
    <cellStyle name="C06B" xfId="67"/>
    <cellStyle name="C06H" xfId="68"/>
    <cellStyle name="C06L" xfId="69"/>
    <cellStyle name="C07A" xfId="70"/>
    <cellStyle name="C07B" xfId="71"/>
    <cellStyle name="C07H" xfId="72"/>
    <cellStyle name="C07L" xfId="73"/>
    <cellStyle name="Calculation" xfId="11" builtinId="22" customBuiltin="1"/>
    <cellStyle name="Check Cell" xfId="13" builtinId="23" customBuiltin="1"/>
    <cellStyle name="Comma 10" xfId="160"/>
    <cellStyle name="Comma 2" xfId="74"/>
    <cellStyle name="Comma 2 2" xfId="155"/>
    <cellStyle name="Comma 3" xfId="75"/>
    <cellStyle name="Comma 4" xfId="154"/>
    <cellStyle name="Comma 5" xfId="153"/>
    <cellStyle name="Comma 6" xfId="152"/>
    <cellStyle name="Comma 6 2" xfId="344"/>
    <cellStyle name="Comma 6 2 2" xfId="436"/>
    <cellStyle name="Comma 6 3" xfId="399"/>
    <cellStyle name="Comma 7" xfId="312"/>
    <cellStyle name="Comma 7 2" xfId="376"/>
    <cellStyle name="Comma 8" xfId="340"/>
    <cellStyle name="Comma 9" xfId="397"/>
    <cellStyle name="Comma0" xfId="76"/>
    <cellStyle name="Comma0 2" xfId="151"/>
    <cellStyle name="Currency 2" xfId="374"/>
    <cellStyle name="Currency 3" xfId="426"/>
    <cellStyle name="Currency 4" xfId="307"/>
    <cellStyle name="Currency0" xfId="77"/>
    <cellStyle name="Currency0 2" xfId="150"/>
    <cellStyle name="Date" xfId="78"/>
    <cellStyle name="Date 2" xfId="162"/>
    <cellStyle name="Euro" xfId="79"/>
    <cellStyle name="Euro 2" xfId="164"/>
    <cellStyle name="Euro 3" xfId="163"/>
    <cellStyle name="EXPENSE REPORT" xfId="80"/>
    <cellStyle name="Explanatory Text" xfId="15" builtinId="53" customBuiltin="1"/>
    <cellStyle name="Explanatory Text 2" xfId="505"/>
    <cellStyle name="Fixed" xfId="81"/>
    <cellStyle name="Fixed 2" xfId="165"/>
    <cellStyle name="Good" xfId="6" builtinId="26" customBuiltin="1"/>
    <cellStyle name="Grey" xfId="82"/>
    <cellStyle name="Header1" xfId="83"/>
    <cellStyle name="Header2" xfId="84"/>
    <cellStyle name="Heading" xfId="85"/>
    <cellStyle name="Heading 1" xfId="2" builtinId="16" customBuiltin="1"/>
    <cellStyle name="Heading 1 2" xfId="499"/>
    <cellStyle name="Heading 2" xfId="3" builtinId="17" customBuiltin="1"/>
    <cellStyle name="Heading 2 2" xfId="500"/>
    <cellStyle name="Heading 3" xfId="4" builtinId="18" customBuiltin="1"/>
    <cellStyle name="Heading 3 2" xfId="501"/>
    <cellStyle name="Heading 4" xfId="5" builtinId="19" customBuiltin="1"/>
    <cellStyle name="Heading 4 2" xfId="502"/>
    <cellStyle name="Heading1" xfId="86"/>
    <cellStyle name="Hyperlink 2" xfId="156"/>
    <cellStyle name="Hyperlink 2 2" xfId="166"/>
    <cellStyle name="Hyperlink 2 3" xfId="167"/>
    <cellStyle name="Hyperlink 3" xfId="168"/>
    <cellStyle name="Input" xfId="9" builtinId="20" customBuiltin="1"/>
    <cellStyle name="Input [yellow]" xfId="87"/>
    <cellStyle name="Lines" xfId="88"/>
    <cellStyle name="Linked Cell" xfId="12" builtinId="24" customBuiltin="1"/>
    <cellStyle name="Linked Cell 2" xfId="503"/>
    <cellStyle name="Map Data Values" xfId="169"/>
    <cellStyle name="Map Data Values 2" xfId="170"/>
    <cellStyle name="Map Data Values 3" xfId="171"/>
    <cellStyle name="Map Distance" xfId="172"/>
    <cellStyle name="Map Distance 2" xfId="173"/>
    <cellStyle name="Map Distance 3" xfId="174"/>
    <cellStyle name="Map Legend" xfId="175"/>
    <cellStyle name="Map Legend 2" xfId="176"/>
    <cellStyle name="Map Legend 3" xfId="177"/>
    <cellStyle name="Map Object Names" xfId="178"/>
    <cellStyle name="Map Object Names 2" xfId="179"/>
    <cellStyle name="Map Object Names 3" xfId="180"/>
    <cellStyle name="Map Title" xfId="181"/>
    <cellStyle name="Map Title 2" xfId="182"/>
    <cellStyle name="Map Title 3" xfId="183"/>
    <cellStyle name="Neutral" xfId="8" builtinId="28" customBuiltin="1"/>
    <cellStyle name="no dec" xfId="89"/>
    <cellStyle name="Normal" xfId="0" builtinId="0"/>
    <cellStyle name="Normal - Style1" xfId="90"/>
    <cellStyle name="Normal 10" xfId="184"/>
    <cellStyle name="Normal 10 2" xfId="185"/>
    <cellStyle name="Normal 11" xfId="186"/>
    <cellStyle name="Normal 11 2" xfId="187"/>
    <cellStyle name="Normal 12" xfId="188"/>
    <cellStyle name="Normal 12 2" xfId="189"/>
    <cellStyle name="Normal 13" xfId="190"/>
    <cellStyle name="Normal 13 2" xfId="191"/>
    <cellStyle name="Normal 14" xfId="192"/>
    <cellStyle name="Normal 14 2" xfId="193"/>
    <cellStyle name="Normal 15" xfId="194"/>
    <cellStyle name="Normal 16" xfId="195"/>
    <cellStyle name="Normal 16 2" xfId="196"/>
    <cellStyle name="Normal 17" xfId="197"/>
    <cellStyle name="Normal 17 2" xfId="198"/>
    <cellStyle name="Normal 18" xfId="199"/>
    <cellStyle name="Normal 18 2" xfId="200"/>
    <cellStyle name="Normal 18 2 2" xfId="347"/>
    <cellStyle name="Normal 18 2 2 2" xfId="439"/>
    <cellStyle name="Normal 18 2 3" xfId="401"/>
    <cellStyle name="Normal 18 3" xfId="346"/>
    <cellStyle name="Normal 18 3 2" xfId="438"/>
    <cellStyle name="Normal 18 4" xfId="400"/>
    <cellStyle name="Normal 19" xfId="201"/>
    <cellStyle name="Normal 19 2" xfId="348"/>
    <cellStyle name="Normal 19 2 2" xfId="440"/>
    <cellStyle name="Normal 19 3" xfId="402"/>
    <cellStyle name="Normal 2" xfId="91"/>
    <cellStyle name="Normal 2 2" xfId="92"/>
    <cellStyle name="Normal 2 2 2" xfId="202"/>
    <cellStyle name="Normal 2 2 3" xfId="203"/>
    <cellStyle name="Normal 2 2 4" xfId="204"/>
    <cellStyle name="Normal 2 3" xfId="205"/>
    <cellStyle name="Normal 2 3 2" xfId="350"/>
    <cellStyle name="Normal 2 3 2 2" xfId="442"/>
    <cellStyle name="Normal 2 3 3" xfId="403"/>
    <cellStyle name="Normal 2 4" xfId="206"/>
    <cellStyle name="Normal 2 5" xfId="207"/>
    <cellStyle name="Normal 2 6" xfId="315"/>
    <cellStyle name="Normal 2 6 2" xfId="377"/>
    <cellStyle name="Normal 2 6 2 2" xfId="465"/>
    <cellStyle name="Normal 2 6 3" xfId="427"/>
    <cellStyle name="Normal 2 7" xfId="325"/>
    <cellStyle name="Normal 2 8" xfId="474"/>
    <cellStyle name="Normal 2 9" xfId="158"/>
    <cellStyle name="Normal 2_temp" xfId="208"/>
    <cellStyle name="Normal 20" xfId="209"/>
    <cellStyle name="Normal 21" xfId="210"/>
    <cellStyle name="Normal 22" xfId="211"/>
    <cellStyle name="Normal 22 2" xfId="351"/>
    <cellStyle name="Normal 22 2 2" xfId="443"/>
    <cellStyle name="Normal 22 3" xfId="404"/>
    <cellStyle name="Normal 23" xfId="212"/>
    <cellStyle name="Normal 23 2" xfId="352"/>
    <cellStyle name="Normal 23 2 2" xfId="444"/>
    <cellStyle name="Normal 23 3" xfId="405"/>
    <cellStyle name="Normal 24" xfId="213"/>
    <cellStyle name="Normal 25" xfId="214"/>
    <cellStyle name="Normal 26" xfId="215"/>
    <cellStyle name="Normal 27" xfId="306"/>
    <cellStyle name="Normal 27 2" xfId="373"/>
    <cellStyle name="Normal 28" xfId="309"/>
    <cellStyle name="Normal 29" xfId="310"/>
    <cellStyle name="Normal 3" xfId="93"/>
    <cellStyle name="Normal 3 2" xfId="94"/>
    <cellStyle name="Normal 3 3" xfId="217"/>
    <cellStyle name="Normal 3 4" xfId="308"/>
    <cellStyle name="Normal 3 5" xfId="216"/>
    <cellStyle name="Normal 3_SRR_2008_1-15-09djb(1)" xfId="218"/>
    <cellStyle name="Normal 30" xfId="311"/>
    <cellStyle name="Normal 30 2" xfId="375"/>
    <cellStyle name="Normal 31" xfId="313"/>
    <cellStyle name="Normal 32" xfId="317"/>
    <cellStyle name="Normal 33" xfId="314"/>
    <cellStyle name="Normal 34" xfId="318"/>
    <cellStyle name="Normal 35" xfId="320"/>
    <cellStyle name="Normal 36" xfId="321"/>
    <cellStyle name="Normal 37" xfId="319"/>
    <cellStyle name="Normal 38" xfId="322"/>
    <cellStyle name="Normal 39" xfId="323"/>
    <cellStyle name="Normal 4" xfId="95"/>
    <cellStyle name="Normal 4 2" xfId="96"/>
    <cellStyle name="Normal 4 3" xfId="220"/>
    <cellStyle name="Normal 4 4" xfId="221"/>
    <cellStyle name="Normal 4 5" xfId="222"/>
    <cellStyle name="Normal 4 5 2" xfId="354"/>
    <cellStyle name="Normal 4 5 2 2" xfId="446"/>
    <cellStyle name="Normal 4 5 3" xfId="407"/>
    <cellStyle name="Normal 4 6" xfId="353"/>
    <cellStyle name="Normal 4 6 2" xfId="445"/>
    <cellStyle name="Normal 4 7" xfId="406"/>
    <cellStyle name="Normal 4 8" xfId="219"/>
    <cellStyle name="Normal 4_temp" xfId="223"/>
    <cellStyle name="Normal 40" xfId="324"/>
    <cellStyle name="Normal 41" xfId="326"/>
    <cellStyle name="Normal 42" xfId="327"/>
    <cellStyle name="Normal 43" xfId="328"/>
    <cellStyle name="Normal 44" xfId="329"/>
    <cellStyle name="Normal 45" xfId="330"/>
    <cellStyle name="Normal 46" xfId="335"/>
    <cellStyle name="Normal 46 2" xfId="430"/>
    <cellStyle name="Normal 47" xfId="339"/>
    <cellStyle name="Normal 48" xfId="337"/>
    <cellStyle name="Normal 48 2" xfId="432"/>
    <cellStyle name="Normal 49" xfId="338"/>
    <cellStyle name="Normal 49 2" xfId="433"/>
    <cellStyle name="Normal 5" xfId="97"/>
    <cellStyle name="Normal 5 2" xfId="225"/>
    <cellStyle name="Normal 5 3" xfId="226"/>
    <cellStyle name="Normal 5 4" xfId="224"/>
    <cellStyle name="Normal 50" xfId="372"/>
    <cellStyle name="Normal 50 2" xfId="464"/>
    <cellStyle name="Normal 51" xfId="342"/>
    <cellStyle name="Normal 51 2" xfId="434"/>
    <cellStyle name="Normal 52" xfId="379"/>
    <cellStyle name="Normal 52 2" xfId="467"/>
    <cellStyle name="Normal 53" xfId="345"/>
    <cellStyle name="Normal 53 2" xfId="437"/>
    <cellStyle name="Normal 54" xfId="381"/>
    <cellStyle name="Normal 55" xfId="378"/>
    <cellStyle name="Normal 55 2" xfId="466"/>
    <cellStyle name="Normal 56" xfId="343"/>
    <cellStyle name="Normal 56 2" xfId="435"/>
    <cellStyle name="Normal 57" xfId="349"/>
    <cellStyle name="Normal 57 2" xfId="441"/>
    <cellStyle name="Normal 58" xfId="396"/>
    <cellStyle name="Normal 59" xfId="429"/>
    <cellStyle name="Normal 6" xfId="98"/>
    <cellStyle name="Normal 6 2" xfId="228"/>
    <cellStyle name="Normal 6 2 2" xfId="229"/>
    <cellStyle name="Normal 6 2 2 2" xfId="230"/>
    <cellStyle name="Normal 6 2 2 2 2" xfId="357"/>
    <cellStyle name="Normal 6 2 2 2 2 2" xfId="449"/>
    <cellStyle name="Normal 6 2 2 2 3" xfId="410"/>
    <cellStyle name="Normal 6 2 2 3" xfId="356"/>
    <cellStyle name="Normal 6 2 2 3 2" xfId="448"/>
    <cellStyle name="Normal 6 2 2 4" xfId="409"/>
    <cellStyle name="Normal 6 2 3" xfId="231"/>
    <cellStyle name="Normal 6 2 3 2" xfId="358"/>
    <cellStyle name="Normal 6 2 3 2 2" xfId="450"/>
    <cellStyle name="Normal 6 2 3 3" xfId="411"/>
    <cellStyle name="Normal 6 2 4" xfId="355"/>
    <cellStyle name="Normal 6 2 4 2" xfId="447"/>
    <cellStyle name="Normal 6 2 5" xfId="408"/>
    <cellStyle name="Normal 6 3" xfId="232"/>
    <cellStyle name="Normal 6 3 2" xfId="233"/>
    <cellStyle name="Normal 6 3 2 2" xfId="360"/>
    <cellStyle name="Normal 6 3 2 2 2" xfId="452"/>
    <cellStyle name="Normal 6 3 2 3" xfId="413"/>
    <cellStyle name="Normal 6 3 3" xfId="359"/>
    <cellStyle name="Normal 6 3 3 2" xfId="451"/>
    <cellStyle name="Normal 6 3 4" xfId="412"/>
    <cellStyle name="Normal 6 4" xfId="234"/>
    <cellStyle name="Normal 6 4 2" xfId="361"/>
    <cellStyle name="Normal 6 4 2 2" xfId="453"/>
    <cellStyle name="Normal 6 4 3" xfId="414"/>
    <cellStyle name="Normal 6 5" xfId="235"/>
    <cellStyle name="Normal 6 5 2" xfId="362"/>
    <cellStyle name="Normal 6 5 2 2" xfId="454"/>
    <cellStyle name="Normal 6 5 3" xfId="415"/>
    <cellStyle name="Normal 6 6" xfId="481"/>
    <cellStyle name="Normal 6 7" xfId="227"/>
    <cellStyle name="Normal 6_temp" xfId="236"/>
    <cellStyle name="Normal 60" xfId="469"/>
    <cellStyle name="Normal 61" xfId="382"/>
    <cellStyle name="Normal 62" xfId="425"/>
    <cellStyle name="Normal 63" xfId="470"/>
    <cellStyle name="Normal 64" xfId="475"/>
    <cellStyle name="Normal 65" xfId="476"/>
    <cellStyle name="Normal 66" xfId="477"/>
    <cellStyle name="Normal 67" xfId="471"/>
    <cellStyle name="Normal 68" xfId="478"/>
    <cellStyle name="Normal 69" xfId="472"/>
    <cellStyle name="Normal 7" xfId="41"/>
    <cellStyle name="Normal 7 2" xfId="238"/>
    <cellStyle name="Normal 7 2 2" xfId="239"/>
    <cellStyle name="Normal 7 2 2 2" xfId="364"/>
    <cellStyle name="Normal 7 2 2 2 2" xfId="456"/>
    <cellStyle name="Normal 7 2 2 3" xfId="417"/>
    <cellStyle name="Normal 7 2 3" xfId="363"/>
    <cellStyle name="Normal 7 2 3 2" xfId="455"/>
    <cellStyle name="Normal 7 2 4" xfId="416"/>
    <cellStyle name="Normal 7 3" xfId="240"/>
    <cellStyle name="Normal 7 3 2" xfId="365"/>
    <cellStyle name="Normal 7 3 2 2" xfId="457"/>
    <cellStyle name="Normal 7 3 3" xfId="418"/>
    <cellStyle name="Normal 7 4" xfId="241"/>
    <cellStyle name="Normal 7 4 2" xfId="366"/>
    <cellStyle name="Normal 7 4 2 2" xfId="458"/>
    <cellStyle name="Normal 7 4 3" xfId="419"/>
    <cellStyle name="Normal 7 5" xfId="237"/>
    <cellStyle name="Normal 70" xfId="479"/>
    <cellStyle name="Normal 71" xfId="480"/>
    <cellStyle name="Normal 72" xfId="482"/>
    <cellStyle name="Normal 73" xfId="473"/>
    <cellStyle name="Normal 74" xfId="483"/>
    <cellStyle name="Normal 75" xfId="161"/>
    <cellStyle name="Normal 76" xfId="332"/>
    <cellStyle name="Normal 76 2" xfId="497"/>
    <cellStyle name="Normal 77" xfId="489"/>
    <cellStyle name="Normal 78" xfId="334"/>
    <cellStyle name="Normal 79" xfId="494"/>
    <cellStyle name="Normal 8" xfId="149"/>
    <cellStyle name="Normal 8 2" xfId="243"/>
    <cellStyle name="Normal 8 3" xfId="244"/>
    <cellStyle name="Normal 8 4" xfId="245"/>
    <cellStyle name="Normal 8 5" xfId="242"/>
    <cellStyle name="Normal 80" xfId="487"/>
    <cellStyle name="Normal 81" xfId="486"/>
    <cellStyle name="Normal 82" xfId="485"/>
    <cellStyle name="Normal 83" xfId="491"/>
    <cellStyle name="Normal 84" xfId="495"/>
    <cellStyle name="Normal 85" xfId="496"/>
    <cellStyle name="Normal 9" xfId="246"/>
    <cellStyle name="Normal 9 2" xfId="247"/>
    <cellStyle name="Normal2" xfId="99"/>
    <cellStyle name="Note 2" xfId="248"/>
    <cellStyle name="Note 2 2" xfId="367"/>
    <cellStyle name="Note 2 2 2" xfId="459"/>
    <cellStyle name="Note 2 3" xfId="420"/>
    <cellStyle name="Note 3" xfId="336"/>
    <cellStyle name="Note 3 2" xfId="431"/>
    <cellStyle name="Note 4" xfId="395"/>
    <cellStyle name="Output" xfId="10" builtinId="21" customBuiltin="1"/>
    <cellStyle name="Percent (0)" xfId="100"/>
    <cellStyle name="Percent [2]" xfId="101"/>
    <cellStyle name="Percent 10" xfId="380"/>
    <cellStyle name="Percent 11" xfId="398"/>
    <cellStyle name="Percent 12" xfId="428"/>
    <cellStyle name="Percent 13" xfId="468"/>
    <cellStyle name="Percent 14" xfId="159"/>
    <cellStyle name="Percent 15" xfId="331"/>
    <cellStyle name="Percent 16" xfId="488"/>
    <cellStyle name="Percent 17" xfId="493"/>
    <cellStyle name="Percent 18" xfId="333"/>
    <cellStyle name="Percent 19" xfId="490"/>
    <cellStyle name="Percent 2" xfId="102"/>
    <cellStyle name="Percent 2 2" xfId="249"/>
    <cellStyle name="Percent 2 2 2" xfId="250"/>
    <cellStyle name="Percent 2 2 2 2" xfId="368"/>
    <cellStyle name="Percent 2 2 2 2 2" xfId="460"/>
    <cellStyle name="Percent 2 2 2 3" xfId="421"/>
    <cellStyle name="Percent 2 2 3" xfId="251"/>
    <cellStyle name="Percent 2 3" xfId="252"/>
    <cellStyle name="Percent 2 4" xfId="253"/>
    <cellStyle name="Percent 2 5" xfId="316"/>
    <cellStyle name="Percent 2 6" xfId="157"/>
    <cellStyle name="Percent 20" xfId="492"/>
    <cellStyle name="Percent 21" xfId="268"/>
    <cellStyle name="Percent 22" xfId="484"/>
    <cellStyle name="Percent 3" xfId="254"/>
    <cellStyle name="Percent 3 2" xfId="255"/>
    <cellStyle name="Percent 3 3" xfId="256"/>
    <cellStyle name="Percent 4" xfId="257"/>
    <cellStyle name="Percent 4 2" xfId="258"/>
    <cellStyle name="Percent 5" xfId="259"/>
    <cellStyle name="Percent 6" xfId="260"/>
    <cellStyle name="Percent 7" xfId="261"/>
    <cellStyle name="Percent 7 2" xfId="262"/>
    <cellStyle name="Percent 7 2 2" xfId="370"/>
    <cellStyle name="Percent 7 2 2 2" xfId="462"/>
    <cellStyle name="Percent 7 2 3" xfId="423"/>
    <cellStyle name="Percent 7 3" xfId="369"/>
    <cellStyle name="Percent 7 3 2" xfId="461"/>
    <cellStyle name="Percent 7 4" xfId="422"/>
    <cellStyle name="Percent 8" xfId="263"/>
    <cellStyle name="Percent 8 2" xfId="371"/>
    <cellStyle name="Percent 8 2 2" xfId="463"/>
    <cellStyle name="Percent 8 3" xfId="424"/>
    <cellStyle name="Percent 9" xfId="341"/>
    <cellStyle name="PSChar" xfId="103"/>
    <cellStyle name="PSDate" xfId="104"/>
    <cellStyle name="PSDec" xfId="105"/>
    <cellStyle name="PSHeading" xfId="106"/>
    <cellStyle name="PSInt" xfId="107"/>
    <cellStyle name="PSSpacer" xfId="108"/>
    <cellStyle name="R00A" xfId="109"/>
    <cellStyle name="R00B" xfId="110"/>
    <cellStyle name="R00B 2" xfId="265"/>
    <cellStyle name="R00B 3" xfId="264"/>
    <cellStyle name="R00L" xfId="111"/>
    <cellStyle name="R00L 2" xfId="267"/>
    <cellStyle name="R00L 3" xfId="266"/>
    <cellStyle name="R01A" xfId="112"/>
    <cellStyle name="R01B" xfId="113"/>
    <cellStyle name="R01H" xfId="114"/>
    <cellStyle name="R01L" xfId="115"/>
    <cellStyle name="R02A" xfId="116"/>
    <cellStyle name="R02B" xfId="117"/>
    <cellStyle name="R02H" xfId="118"/>
    <cellStyle name="R02H 2" xfId="270"/>
    <cellStyle name="R02H 3" xfId="269"/>
    <cellStyle name="R02L" xfId="119"/>
    <cellStyle name="R02L 2" xfId="272"/>
    <cellStyle name="R02L 3" xfId="271"/>
    <cellStyle name="R03A" xfId="120"/>
    <cellStyle name="R03B" xfId="121"/>
    <cellStyle name="R03H" xfId="122"/>
    <cellStyle name="R03H 2" xfId="274"/>
    <cellStyle name="R03H 3" xfId="273"/>
    <cellStyle name="R03L" xfId="123"/>
    <cellStyle name="R03L 2" xfId="276"/>
    <cellStyle name="R03L 3" xfId="275"/>
    <cellStyle name="R04A" xfId="124"/>
    <cellStyle name="R04B" xfId="125"/>
    <cellStyle name="R04H" xfId="126"/>
    <cellStyle name="R04H 2" xfId="278"/>
    <cellStyle name="R04H 3" xfId="277"/>
    <cellStyle name="R04L" xfId="127"/>
    <cellStyle name="R04L 2" xfId="280"/>
    <cellStyle name="R04L 3" xfId="279"/>
    <cellStyle name="R05A" xfId="128"/>
    <cellStyle name="R05B" xfId="129"/>
    <cellStyle name="R05H" xfId="130"/>
    <cellStyle name="R05H 2" xfId="282"/>
    <cellStyle name="R05H 3" xfId="281"/>
    <cellStyle name="R05L" xfId="131"/>
    <cellStyle name="R05L 2" xfId="284"/>
    <cellStyle name="R05L 3" xfId="283"/>
    <cellStyle name="R06A" xfId="132"/>
    <cellStyle name="R06B" xfId="133"/>
    <cellStyle name="R06H" xfId="134"/>
    <cellStyle name="R06H 2" xfId="286"/>
    <cellStyle name="R06H 3" xfId="285"/>
    <cellStyle name="R06L" xfId="135"/>
    <cellStyle name="R06L 2" xfId="288"/>
    <cellStyle name="R06L 3" xfId="287"/>
    <cellStyle name="R07A" xfId="136"/>
    <cellStyle name="R07B" xfId="137"/>
    <cellStyle name="R07H" xfId="138"/>
    <cellStyle name="R07H 2" xfId="290"/>
    <cellStyle name="R07H 3" xfId="289"/>
    <cellStyle name="R07L" xfId="139"/>
    <cellStyle name="R07L 2" xfId="292"/>
    <cellStyle name="R07L 3" xfId="291"/>
    <cellStyle name="R08A" xfId="140"/>
    <cellStyle name="R08H" xfId="141"/>
    <cellStyle name="R08H 2" xfId="294"/>
    <cellStyle name="R08H 3" xfId="293"/>
    <cellStyle name="R08L" xfId="142"/>
    <cellStyle name="R08L 2" xfId="296"/>
    <cellStyle name="R08L 3" xfId="295"/>
    <cellStyle name="R09H" xfId="143"/>
    <cellStyle name="R09H 2" xfId="298"/>
    <cellStyle name="R09H 3" xfId="297"/>
    <cellStyle name="R09L" xfId="144"/>
    <cellStyle name="R09L 2" xfId="300"/>
    <cellStyle name="R09L 3" xfId="299"/>
    <cellStyle name="R10H" xfId="145"/>
    <cellStyle name="R10H 2" xfId="302"/>
    <cellStyle name="R10H 3" xfId="301"/>
    <cellStyle name="R10L" xfId="146"/>
    <cellStyle name="R10L 2" xfId="304"/>
    <cellStyle name="R10L 3" xfId="303"/>
    <cellStyle name="Style 1" xfId="147"/>
    <cellStyle name="style_col_headings" xfId="305"/>
    <cellStyle name="Tickmark" xfId="148"/>
    <cellStyle name="Title" xfId="1" builtinId="15" customBuiltin="1"/>
    <cellStyle name="Title 2" xfId="498"/>
    <cellStyle name="Total" xfId="16" builtinId="25" customBuiltin="1"/>
    <cellStyle name="Total 2" xfId="506"/>
    <cellStyle name="Warning Text" xfId="14" builtinId="11" customBuiltin="1"/>
    <cellStyle name="Warning Text 2" xfId="5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A2" sqref="A2"/>
    </sheetView>
  </sheetViews>
  <sheetFormatPr defaultRowHeight="12.75" x14ac:dyDescent="0.2"/>
  <cols>
    <col min="1" max="1" width="17.42578125" style="7" bestFit="1" customWidth="1"/>
    <col min="2" max="2" width="9" style="7" customWidth="1"/>
    <col min="3" max="3" width="25" style="2" customWidth="1"/>
    <col min="4" max="4" width="24.85546875" style="2" customWidth="1"/>
    <col min="5" max="5" width="28.85546875" style="2" customWidth="1"/>
    <col min="6" max="6" width="28" style="2" customWidth="1"/>
    <col min="7" max="16384" width="9.140625" style="2"/>
  </cols>
  <sheetData>
    <row r="1" spans="1:10" ht="18" x14ac:dyDescent="0.25">
      <c r="A1" s="35" t="s">
        <v>116</v>
      </c>
      <c r="B1" s="35"/>
      <c r="C1" s="35"/>
      <c r="D1" s="35"/>
      <c r="E1" s="35"/>
      <c r="F1" s="35"/>
    </row>
    <row r="2" spans="1:10" ht="38.25" x14ac:dyDescent="0.2">
      <c r="A2" s="14" t="s">
        <v>53</v>
      </c>
      <c r="B2" s="14" t="s">
        <v>58</v>
      </c>
      <c r="C2" s="15" t="s">
        <v>54</v>
      </c>
      <c r="D2" s="15" t="s">
        <v>55</v>
      </c>
      <c r="E2" s="15" t="s">
        <v>56</v>
      </c>
      <c r="F2" s="15" t="s">
        <v>57</v>
      </c>
      <c r="G2" s="11"/>
      <c r="H2" s="11"/>
      <c r="I2" s="11"/>
      <c r="J2" s="11"/>
    </row>
    <row r="3" spans="1:10" x14ac:dyDescent="0.2">
      <c r="A3" s="8" t="s">
        <v>51</v>
      </c>
      <c r="B3" s="16" t="s">
        <v>110</v>
      </c>
      <c r="C3" s="1">
        <f>+Unemployment!E2</f>
        <v>4.0999999999999996</v>
      </c>
      <c r="D3" s="1">
        <f>+Unemployment!F2</f>
        <v>-0.70000000000000018</v>
      </c>
      <c r="E3" s="1">
        <f>+Total_Employment!F2</f>
        <v>1.3820117788229558</v>
      </c>
      <c r="F3" s="1">
        <f>+Government_Employment!F2</f>
        <v>0.23758292989062291</v>
      </c>
    </row>
    <row r="4" spans="1:10" x14ac:dyDescent="0.2">
      <c r="A4" s="8" t="s">
        <v>0</v>
      </c>
      <c r="B4" s="16" t="s">
        <v>59</v>
      </c>
      <c r="C4" s="1">
        <f>+Unemployment!E3</f>
        <v>3.6</v>
      </c>
      <c r="D4" s="1">
        <f>+Unemployment!F3</f>
        <v>-2.4999999999999996</v>
      </c>
      <c r="E4" s="1">
        <f>+Total_Employment!F3</f>
        <v>1.4725163893091198</v>
      </c>
      <c r="F4" s="1">
        <f>+Government_Employment!F3</f>
        <v>0.31537450722733951</v>
      </c>
    </row>
    <row r="5" spans="1:10" x14ac:dyDescent="0.2">
      <c r="A5" s="8" t="s">
        <v>1</v>
      </c>
      <c r="B5" s="16" t="s">
        <v>60</v>
      </c>
      <c r="C5" s="1">
        <f>+Unemployment!E4</f>
        <v>7.2</v>
      </c>
      <c r="D5" s="1">
        <f>+Unemployment!F4</f>
        <v>0.60000000000000053</v>
      </c>
      <c r="E5" s="1">
        <f>+Total_Employment!F4</f>
        <v>9.0744101633388752E-2</v>
      </c>
      <c r="F5" s="1">
        <f>+Government_Employment!F4</f>
        <v>0</v>
      </c>
    </row>
    <row r="6" spans="1:10" x14ac:dyDescent="0.2">
      <c r="A6" s="8" t="s">
        <v>2</v>
      </c>
      <c r="B6" s="16" t="s">
        <v>61</v>
      </c>
      <c r="C6" s="1">
        <f>+Unemployment!E5</f>
        <v>4.5</v>
      </c>
      <c r="D6" s="1">
        <f>+Unemployment!F5</f>
        <v>-0.5</v>
      </c>
      <c r="E6" s="1">
        <f>+Total_Employment!F5</f>
        <v>1.1534236543390808</v>
      </c>
      <c r="F6" s="1">
        <f>+Government_Employment!F5</f>
        <v>-7.2780203784572617E-2</v>
      </c>
    </row>
    <row r="7" spans="1:10" x14ac:dyDescent="0.2">
      <c r="A7" s="8" t="s">
        <v>3</v>
      </c>
      <c r="B7" s="16" t="s">
        <v>62</v>
      </c>
      <c r="C7" s="1">
        <f>+Unemployment!E6</f>
        <v>3.6</v>
      </c>
      <c r="D7" s="1">
        <f>+Unemployment!F6</f>
        <v>-0.39999999999999991</v>
      </c>
      <c r="E7" s="1">
        <f>+Total_Employment!F6</f>
        <v>1.9032963472908504</v>
      </c>
      <c r="F7" s="1">
        <f>+Government_Employment!F6</f>
        <v>-0.28422548555186999</v>
      </c>
    </row>
    <row r="8" spans="1:10" x14ac:dyDescent="0.2">
      <c r="A8" s="8" t="s">
        <v>4</v>
      </c>
      <c r="B8" s="16" t="s">
        <v>63</v>
      </c>
      <c r="C8" s="1">
        <f>+Unemployment!E7</f>
        <v>4.9000000000000004</v>
      </c>
      <c r="D8" s="1">
        <f>+Unemployment!F7</f>
        <v>-0.39999999999999947</v>
      </c>
      <c r="E8" s="1">
        <f>+Total_Employment!F7</f>
        <v>1.5466618484054617</v>
      </c>
      <c r="F8" s="1">
        <f>+Government_Employment!F7</f>
        <v>1.3917829762138734</v>
      </c>
    </row>
    <row r="9" spans="1:10" x14ac:dyDescent="0.2">
      <c r="A9" s="8" t="s">
        <v>5</v>
      </c>
      <c r="B9" s="16" t="s">
        <v>64</v>
      </c>
      <c r="C9" s="1">
        <f>+Unemployment!E8</f>
        <v>2.7</v>
      </c>
      <c r="D9" s="1">
        <f>+Unemployment!F8</f>
        <v>-0.39999999999999991</v>
      </c>
      <c r="E9" s="1">
        <f>+Total_Employment!F8</f>
        <v>1.4420875934686439</v>
      </c>
      <c r="F9" s="1">
        <f>+Government_Employment!F8</f>
        <v>9.3654881760696362E-2</v>
      </c>
    </row>
    <row r="10" spans="1:10" x14ac:dyDescent="0.2">
      <c r="A10" s="8" t="s">
        <v>6</v>
      </c>
      <c r="B10" s="16" t="s">
        <v>65</v>
      </c>
      <c r="C10" s="1">
        <f>+Unemployment!E9</f>
        <v>4.5</v>
      </c>
      <c r="D10" s="1">
        <f>+Unemployment!F9</f>
        <v>-9.9999999999999645E-2</v>
      </c>
      <c r="E10" s="1">
        <f>+Total_Employment!F9</f>
        <v>8.337303477845559E-2</v>
      </c>
      <c r="F10" s="1">
        <f>+Government_Employment!F9</f>
        <v>-1.2825994014536102</v>
      </c>
    </row>
    <row r="11" spans="1:10" x14ac:dyDescent="0.2">
      <c r="A11" s="8" t="s">
        <v>7</v>
      </c>
      <c r="B11" s="16" t="s">
        <v>66</v>
      </c>
      <c r="C11" s="1">
        <f>+Unemployment!E10</f>
        <v>4.8</v>
      </c>
      <c r="D11" s="1">
        <f>+Unemployment!F10</f>
        <v>0.5</v>
      </c>
      <c r="E11" s="1">
        <f>+Total_Employment!F10</f>
        <v>0.7050011015642399</v>
      </c>
      <c r="F11" s="1">
        <f>+Government_Employment!F10</f>
        <v>0.76219512195121464</v>
      </c>
    </row>
    <row r="12" spans="1:10" x14ac:dyDescent="0.2">
      <c r="A12" s="8" t="s">
        <v>8</v>
      </c>
      <c r="B12" s="16" t="s">
        <v>67</v>
      </c>
      <c r="C12" s="1">
        <f>+Unemployment!E11</f>
        <v>6.6</v>
      </c>
      <c r="D12" s="1">
        <f>+Unemployment!F11</f>
        <v>0.79999999999999982</v>
      </c>
      <c r="E12" s="1">
        <f>+Total_Employment!F11</f>
        <v>0.94099694811800028</v>
      </c>
      <c r="F12" s="1">
        <f>+Government_Employment!F11</f>
        <v>-0.37593984962406291</v>
      </c>
    </row>
    <row r="13" spans="1:10" x14ac:dyDescent="0.2">
      <c r="A13" s="8" t="s">
        <v>9</v>
      </c>
      <c r="B13" s="16" t="s">
        <v>68</v>
      </c>
      <c r="C13" s="1">
        <f>+Unemployment!E12</f>
        <v>3.6</v>
      </c>
      <c r="D13" s="1">
        <f>+Unemployment!F12</f>
        <v>-1.3000000000000003</v>
      </c>
      <c r="E13" s="1">
        <f>+Total_Employment!F12</f>
        <v>2.3351778282254987</v>
      </c>
      <c r="F13" s="1">
        <f>+Government_Employment!F12</f>
        <v>0.70050946142650172</v>
      </c>
    </row>
    <row r="14" spans="1:10" x14ac:dyDescent="0.2">
      <c r="A14" s="8" t="s">
        <v>10</v>
      </c>
      <c r="B14" s="16" t="s">
        <v>69</v>
      </c>
      <c r="C14" s="1">
        <f>+Unemployment!E13</f>
        <v>4.3</v>
      </c>
      <c r="D14" s="1">
        <f>+Unemployment!F13</f>
        <v>-1.1000000000000005</v>
      </c>
      <c r="E14" s="1">
        <f>+Total_Employment!F13</f>
        <v>1.9853922167198057</v>
      </c>
      <c r="F14" s="1">
        <f>+Government_Employment!F13</f>
        <v>1.4618613402807901</v>
      </c>
    </row>
    <row r="15" spans="1:10" x14ac:dyDescent="0.2">
      <c r="A15" s="8" t="s">
        <v>11</v>
      </c>
      <c r="B15" s="16" t="s">
        <v>70</v>
      </c>
      <c r="C15" s="1">
        <f>+Unemployment!E14</f>
        <v>2.2000000000000002</v>
      </c>
      <c r="D15" s="1">
        <f>+Unemployment!F14</f>
        <v>-0.69999999999999973</v>
      </c>
      <c r="E15" s="1">
        <f>+Total_Employment!F14</f>
        <v>1.0909649661954512</v>
      </c>
      <c r="F15" s="1">
        <f>+Government_Employment!F14</f>
        <v>-1.104972375690616</v>
      </c>
    </row>
    <row r="16" spans="1:10" x14ac:dyDescent="0.2">
      <c r="A16" s="8" t="s">
        <v>12</v>
      </c>
      <c r="B16" s="16" t="s">
        <v>71</v>
      </c>
      <c r="C16" s="1">
        <f>+Unemployment!E15</f>
        <v>2.9</v>
      </c>
      <c r="D16" s="1">
        <f>+Unemployment!F15</f>
        <v>-0.80000000000000027</v>
      </c>
      <c r="E16" s="1">
        <f>+Total_Employment!F15</f>
        <v>2.3765476021061493</v>
      </c>
      <c r="F16" s="1">
        <f>+Government_Employment!F15</f>
        <v>2.6016260162601723</v>
      </c>
    </row>
    <row r="17" spans="1:6" x14ac:dyDescent="0.2">
      <c r="A17" s="8" t="s">
        <v>13</v>
      </c>
      <c r="B17" s="16" t="s">
        <v>72</v>
      </c>
      <c r="C17" s="1">
        <f>+Unemployment!E16</f>
        <v>4.9000000000000004</v>
      </c>
      <c r="D17" s="1">
        <f>+Unemployment!F16</f>
        <v>-0.89999999999999947</v>
      </c>
      <c r="E17" s="1">
        <f>+Total_Employment!F16</f>
        <v>0.29555341546838587</v>
      </c>
      <c r="F17" s="1">
        <f>+Government_Employment!F16</f>
        <v>-1.1407300672430343</v>
      </c>
    </row>
    <row r="18" spans="1:6" x14ac:dyDescent="0.2">
      <c r="A18" s="8" t="s">
        <v>14</v>
      </c>
      <c r="B18" s="16" t="s">
        <v>73</v>
      </c>
      <c r="C18" s="1">
        <f>+Unemployment!E17</f>
        <v>3.9</v>
      </c>
      <c r="D18" s="1">
        <f>+Unemployment!F17</f>
        <v>-0.30000000000000027</v>
      </c>
      <c r="E18" s="1">
        <f>+Total_Employment!F17</f>
        <v>0.94820357350191564</v>
      </c>
      <c r="F18" s="1">
        <f>+Government_Employment!F17</f>
        <v>1.5755329008340979</v>
      </c>
    </row>
    <row r="19" spans="1:6" x14ac:dyDescent="0.2">
      <c r="A19" s="8" t="s">
        <v>15</v>
      </c>
      <c r="B19" s="16" t="s">
        <v>74</v>
      </c>
      <c r="C19" s="1">
        <f>+Unemployment!E18</f>
        <v>3</v>
      </c>
      <c r="D19" s="1">
        <f>+Unemployment!F18</f>
        <v>-0.60000000000000009</v>
      </c>
      <c r="E19" s="1">
        <f>+Total_Employment!F18</f>
        <v>0.8581235697940448</v>
      </c>
      <c r="F19" s="1">
        <f>+Government_Employment!F18</f>
        <v>-3.8654812524141491E-2</v>
      </c>
    </row>
    <row r="20" spans="1:6" x14ac:dyDescent="0.2">
      <c r="A20" s="8" t="s">
        <v>16</v>
      </c>
      <c r="B20" s="16" t="s">
        <v>75</v>
      </c>
      <c r="C20" s="1">
        <f>+Unemployment!E19</f>
        <v>3.6</v>
      </c>
      <c r="D20" s="1">
        <f>+Unemployment!F19</f>
        <v>-0.69999999999999973</v>
      </c>
      <c r="E20" s="1">
        <f>+Total_Employment!F19</f>
        <v>-0.36819372654535165</v>
      </c>
      <c r="F20" s="1">
        <f>+Government_Employment!F19</f>
        <v>-0.19500780031199705</v>
      </c>
    </row>
    <row r="21" spans="1:6" x14ac:dyDescent="0.2">
      <c r="A21" s="8" t="s">
        <v>17</v>
      </c>
      <c r="B21" s="16" t="s">
        <v>76</v>
      </c>
      <c r="C21" s="1">
        <f>+Unemployment!E20</f>
        <v>5</v>
      </c>
      <c r="D21" s="1">
        <f>+Unemployment!F20</f>
        <v>9.9999999999999645E-2</v>
      </c>
      <c r="E21" s="1">
        <f>+Total_Employment!F20</f>
        <v>1.488962932111626</v>
      </c>
      <c r="F21" s="1">
        <f>+Government_Employment!F20</f>
        <v>-0.5642633228840177</v>
      </c>
    </row>
    <row r="22" spans="1:6" x14ac:dyDescent="0.2">
      <c r="A22" s="8" t="s">
        <v>18</v>
      </c>
      <c r="B22" s="16" t="s">
        <v>77</v>
      </c>
      <c r="C22" s="1">
        <f>+Unemployment!E21</f>
        <v>4.8</v>
      </c>
      <c r="D22" s="1">
        <f>+Unemployment!F21</f>
        <v>-1.2999999999999998</v>
      </c>
      <c r="E22" s="1">
        <f>+Total_Employment!F21</f>
        <v>0.43674775278046418</v>
      </c>
      <c r="F22" s="1">
        <f>+Government_Employment!F21</f>
        <v>-1.2349490583513423</v>
      </c>
    </row>
    <row r="23" spans="1:6" x14ac:dyDescent="0.2">
      <c r="A23" s="8" t="s">
        <v>19</v>
      </c>
      <c r="B23" s="16" t="s">
        <v>78</v>
      </c>
      <c r="C23" s="1">
        <f>+Unemployment!E22</f>
        <v>3.5</v>
      </c>
      <c r="D23" s="1">
        <f>+Unemployment!F22</f>
        <v>-0.39999999999999991</v>
      </c>
      <c r="E23" s="1">
        <f>+Total_Employment!F22</f>
        <v>0.84415584415584721</v>
      </c>
      <c r="F23" s="1">
        <f>+Government_Employment!F22</f>
        <v>-0.49900199600798611</v>
      </c>
    </row>
    <row r="24" spans="1:6" x14ac:dyDescent="0.2">
      <c r="A24" s="8" t="s">
        <v>20</v>
      </c>
      <c r="B24" s="16" t="s">
        <v>79</v>
      </c>
      <c r="C24" s="1">
        <f>+Unemployment!E23</f>
        <v>3.8</v>
      </c>
      <c r="D24" s="1">
        <f>+Unemployment!F23</f>
        <v>-0.40000000000000036</v>
      </c>
      <c r="E24" s="1">
        <f>+Total_Employment!F23</f>
        <v>1.9986773458740448</v>
      </c>
      <c r="F24" s="1">
        <f>+Government_Employment!F23</f>
        <v>1.7439556084026808</v>
      </c>
    </row>
    <row r="25" spans="1:6" x14ac:dyDescent="0.2">
      <c r="A25" s="8" t="s">
        <v>21</v>
      </c>
      <c r="B25" s="16" t="s">
        <v>80</v>
      </c>
      <c r="C25" s="1">
        <f>+Unemployment!E24</f>
        <v>3.7</v>
      </c>
      <c r="D25" s="1">
        <f>+Unemployment!F24</f>
        <v>0.5</v>
      </c>
      <c r="E25" s="1">
        <f>+Total_Employment!F24</f>
        <v>1.9303399076793903</v>
      </c>
      <c r="F25" s="1">
        <f>+Government_Employment!F24</f>
        <v>8.7070091423613327E-2</v>
      </c>
    </row>
    <row r="26" spans="1:6" x14ac:dyDescent="0.2">
      <c r="A26" s="8" t="s">
        <v>22</v>
      </c>
      <c r="B26" s="16" t="s">
        <v>81</v>
      </c>
      <c r="C26" s="1">
        <f>+Unemployment!E25</f>
        <v>4.5</v>
      </c>
      <c r="D26" s="1">
        <f>+Unemployment!F25</f>
        <v>-0.5</v>
      </c>
      <c r="E26" s="1">
        <f>+Total_Employment!F25</f>
        <v>1.0332424568718634</v>
      </c>
      <c r="F26" s="1">
        <f>+Government_Employment!F25</f>
        <v>2.2850567154364843</v>
      </c>
    </row>
    <row r="27" spans="1:6" x14ac:dyDescent="0.2">
      <c r="A27" s="8" t="s">
        <v>23</v>
      </c>
      <c r="B27" s="16" t="s">
        <v>82</v>
      </c>
      <c r="C27" s="1">
        <f>+Unemployment!E26</f>
        <v>3.3</v>
      </c>
      <c r="D27" s="1">
        <f>+Unemployment!F26</f>
        <v>-0.70000000000000018</v>
      </c>
      <c r="E27" s="1">
        <f>+Total_Employment!F26</f>
        <v>1.4647228716820226</v>
      </c>
      <c r="F27" s="1">
        <f>+Government_Employment!F26</f>
        <v>0.46609182008856553</v>
      </c>
    </row>
    <row r="28" spans="1:6" x14ac:dyDescent="0.2">
      <c r="A28" s="8" t="s">
        <v>24</v>
      </c>
      <c r="B28" s="16" t="s">
        <v>83</v>
      </c>
      <c r="C28" s="1">
        <f>+Unemployment!E27</f>
        <v>4.9000000000000004</v>
      </c>
      <c r="D28" s="1">
        <f>+Unemployment!F27</f>
        <v>-0.79999999999999982</v>
      </c>
      <c r="E28" s="1">
        <f>+Total_Employment!F27</f>
        <v>0.56664632551652883</v>
      </c>
      <c r="F28" s="1">
        <f>+Government_Employment!F27</f>
        <v>-0.48919690175296404</v>
      </c>
    </row>
    <row r="29" spans="1:6" x14ac:dyDescent="0.2">
      <c r="A29" s="8" t="s">
        <v>25</v>
      </c>
      <c r="B29" s="16" t="s">
        <v>84</v>
      </c>
      <c r="C29" s="1">
        <f>+Unemployment!E28</f>
        <v>3.5</v>
      </c>
      <c r="D29" s="1">
        <f>+Unemployment!F28</f>
        <v>-1.0999999999999996</v>
      </c>
      <c r="E29" s="1">
        <f>+Total_Employment!F28</f>
        <v>1.0733139880432008</v>
      </c>
      <c r="F29" s="1">
        <f>+Government_Employment!F28</f>
        <v>-0.16051364365972098</v>
      </c>
    </row>
    <row r="30" spans="1:6" x14ac:dyDescent="0.2">
      <c r="A30" s="8" t="s">
        <v>26</v>
      </c>
      <c r="B30" s="16" t="s">
        <v>85</v>
      </c>
      <c r="C30" s="1">
        <f>+Unemployment!E29</f>
        <v>3.9</v>
      </c>
      <c r="D30" s="1">
        <f>+Unemployment!F29</f>
        <v>-0.10000000000000009</v>
      </c>
      <c r="E30" s="1">
        <f>+Total_Employment!F29</f>
        <v>1.2350936967632009</v>
      </c>
      <c r="F30" s="1">
        <f>+Government_Employment!F29</f>
        <v>0.97719869706840434</v>
      </c>
    </row>
    <row r="31" spans="1:6" x14ac:dyDescent="0.2">
      <c r="A31" s="8" t="s">
        <v>27</v>
      </c>
      <c r="B31" s="16" t="s">
        <v>86</v>
      </c>
      <c r="C31" s="1">
        <f>+Unemployment!E30</f>
        <v>2.7</v>
      </c>
      <c r="D31" s="1">
        <f>+Unemployment!F30</f>
        <v>-0.59999999999999964</v>
      </c>
      <c r="E31" s="1">
        <f>+Total_Employment!F30</f>
        <v>0.963050314465419</v>
      </c>
      <c r="F31" s="1">
        <f>+Government_Employment!F30</f>
        <v>0.29137529137528428</v>
      </c>
    </row>
    <row r="32" spans="1:6" x14ac:dyDescent="0.2">
      <c r="A32" s="8" t="s">
        <v>28</v>
      </c>
      <c r="B32" s="16" t="s">
        <v>87</v>
      </c>
      <c r="C32" s="1">
        <f>+Unemployment!E31</f>
        <v>5</v>
      </c>
      <c r="D32" s="1">
        <f>+Unemployment!F31</f>
        <v>-0.29999999999999982</v>
      </c>
      <c r="E32" s="1">
        <f>+Total_Employment!F31</f>
        <v>2.7826351402721938</v>
      </c>
      <c r="F32" s="1">
        <f>+Government_Employment!F31</f>
        <v>2.322661644695545</v>
      </c>
    </row>
    <row r="33" spans="1:6" x14ac:dyDescent="0.2">
      <c r="A33" s="8" t="s">
        <v>29</v>
      </c>
      <c r="B33" s="16" t="s">
        <v>88</v>
      </c>
      <c r="C33" s="1">
        <f>+Unemployment!E32</f>
        <v>2.7</v>
      </c>
      <c r="D33" s="1">
        <f>+Unemployment!F32</f>
        <v>-9.9999999999999645E-2</v>
      </c>
      <c r="E33" s="1">
        <f>+Total_Employment!F32</f>
        <v>0.93430223935935253</v>
      </c>
      <c r="F33" s="1">
        <f>+Government_Employment!F32</f>
        <v>-0.76502732240437687</v>
      </c>
    </row>
    <row r="34" spans="1:6" x14ac:dyDescent="0.2">
      <c r="A34" s="8" t="s">
        <v>30</v>
      </c>
      <c r="B34" s="16" t="s">
        <v>89</v>
      </c>
      <c r="C34" s="1">
        <f>+Unemployment!E33</f>
        <v>4.9000000000000004</v>
      </c>
      <c r="D34" s="1">
        <f>+Unemployment!F33</f>
        <v>0.10000000000000053</v>
      </c>
      <c r="E34" s="1">
        <f>+Total_Employment!F33</f>
        <v>0.73247552310959918</v>
      </c>
      <c r="F34" s="1">
        <f>+Government_Employment!F33</f>
        <v>-0.66960640209046129</v>
      </c>
    </row>
    <row r="35" spans="1:6" x14ac:dyDescent="0.2">
      <c r="A35" s="8" t="s">
        <v>31</v>
      </c>
      <c r="B35" s="16" t="s">
        <v>90</v>
      </c>
      <c r="C35" s="1">
        <f>+Unemployment!E34</f>
        <v>6.1</v>
      </c>
      <c r="D35" s="1">
        <f>+Unemployment!F34</f>
        <v>-0.70000000000000018</v>
      </c>
      <c r="E35" s="1">
        <f>+Total_Employment!F34</f>
        <v>1.5888300433317237</v>
      </c>
      <c r="F35" s="1">
        <f>+Government_Employment!F34</f>
        <v>-0.36649214659685292</v>
      </c>
    </row>
    <row r="36" spans="1:6" x14ac:dyDescent="0.2">
      <c r="A36" s="8" t="s">
        <v>32</v>
      </c>
      <c r="B36" s="16" t="s">
        <v>91</v>
      </c>
      <c r="C36" s="1">
        <f>+Unemployment!E35</f>
        <v>4.8</v>
      </c>
      <c r="D36" s="1">
        <f>+Unemployment!F35</f>
        <v>-0.10000000000000053</v>
      </c>
      <c r="E36" s="1">
        <f>+Total_Employment!F35</f>
        <v>1.0890794836956541</v>
      </c>
      <c r="F36" s="1">
        <f>+Government_Employment!F35</f>
        <v>0.31017369727046606</v>
      </c>
    </row>
    <row r="37" spans="1:6" x14ac:dyDescent="0.2">
      <c r="A37" s="8" t="s">
        <v>33</v>
      </c>
      <c r="B37" s="16" t="s">
        <v>92</v>
      </c>
      <c r="C37" s="1">
        <f>+Unemployment!E36</f>
        <v>4.0999999999999996</v>
      </c>
      <c r="D37" s="1">
        <f>+Unemployment!F36</f>
        <v>-1</v>
      </c>
      <c r="E37" s="1">
        <f>+Total_Employment!F36</f>
        <v>1.7231502486194206</v>
      </c>
      <c r="F37" s="1">
        <f>+Government_Employment!F36</f>
        <v>1.2310217480508756</v>
      </c>
    </row>
    <row r="38" spans="1:6" x14ac:dyDescent="0.2">
      <c r="A38" s="8" t="s">
        <v>34</v>
      </c>
      <c r="B38" s="16" t="s">
        <v>93</v>
      </c>
      <c r="C38" s="1">
        <f>+Unemployment!E37</f>
        <v>2.5</v>
      </c>
      <c r="D38" s="1">
        <f>+Unemployment!F37</f>
        <v>-0.5</v>
      </c>
      <c r="E38" s="1">
        <f>+Total_Employment!F37</f>
        <v>0.5971520440973821</v>
      </c>
      <c r="F38" s="1">
        <f>+Government_Employment!F37</f>
        <v>0.60240963855422436</v>
      </c>
    </row>
    <row r="39" spans="1:6" x14ac:dyDescent="0.2">
      <c r="A39" s="8" t="s">
        <v>35</v>
      </c>
      <c r="B39" s="16" t="s">
        <v>94</v>
      </c>
      <c r="C39" s="1">
        <f>+Unemployment!E38</f>
        <v>5.0999999999999996</v>
      </c>
      <c r="D39" s="1">
        <f>+Unemployment!F38</f>
        <v>9.9999999999999645E-2</v>
      </c>
      <c r="E39" s="1">
        <f>+Total_Employment!F38</f>
        <v>1.081671674405893</v>
      </c>
      <c r="F39" s="1">
        <f>+Government_Employment!F38</f>
        <v>-0.23243801652892415</v>
      </c>
    </row>
    <row r="40" spans="1:6" x14ac:dyDescent="0.2">
      <c r="A40" s="8" t="s">
        <v>36</v>
      </c>
      <c r="B40" s="16" t="s">
        <v>95</v>
      </c>
      <c r="C40" s="1">
        <f>+Unemployment!E39</f>
        <v>4.4000000000000004</v>
      </c>
      <c r="D40" s="1">
        <f>+Unemployment!F39</f>
        <v>-0.5</v>
      </c>
      <c r="E40" s="1">
        <f>+Total_Employment!F39</f>
        <v>1.2227602905569013</v>
      </c>
      <c r="F40" s="1">
        <f>+Government_Employment!F39</f>
        <v>0.39615166949633629</v>
      </c>
    </row>
    <row r="41" spans="1:6" x14ac:dyDescent="0.2">
      <c r="A41" s="8" t="s">
        <v>37</v>
      </c>
      <c r="B41" s="16" t="s">
        <v>96</v>
      </c>
      <c r="C41" s="1">
        <f>+Unemployment!E40</f>
        <v>4.3</v>
      </c>
      <c r="D41" s="1">
        <f>+Unemployment!F40</f>
        <v>-0.40000000000000036</v>
      </c>
      <c r="E41" s="1">
        <f>+Total_Employment!F40</f>
        <v>2.509757155247172</v>
      </c>
      <c r="F41" s="1">
        <f>+Government_Employment!F40</f>
        <v>1.6558441558441661</v>
      </c>
    </row>
    <row r="42" spans="1:6" x14ac:dyDescent="0.2">
      <c r="A42" s="8" t="s">
        <v>38</v>
      </c>
      <c r="B42" s="16" t="s">
        <v>97</v>
      </c>
      <c r="C42" s="1">
        <f>+Unemployment!E41</f>
        <v>4.7</v>
      </c>
      <c r="D42" s="1">
        <f>+Unemployment!F41</f>
        <v>-0.79999999999999982</v>
      </c>
      <c r="E42" s="1">
        <f>+Total_Employment!F41</f>
        <v>1.1137440758293815</v>
      </c>
      <c r="F42" s="1">
        <f>+Government_Employment!F41</f>
        <v>-0.39744499645137932</v>
      </c>
    </row>
    <row r="43" spans="1:6" x14ac:dyDescent="0.2">
      <c r="A43" s="8" t="s">
        <v>39</v>
      </c>
      <c r="B43" s="16" t="s">
        <v>98</v>
      </c>
      <c r="C43" s="1">
        <f>+Unemployment!E42</f>
        <v>4.2</v>
      </c>
      <c r="D43" s="1">
        <f>+Unemployment!F42</f>
        <v>-0.89999999999999947</v>
      </c>
      <c r="E43" s="1">
        <f>+Total_Employment!F42</f>
        <v>0.93648208469054861</v>
      </c>
      <c r="F43" s="1">
        <f>+Government_Employment!F42</f>
        <v>0</v>
      </c>
    </row>
    <row r="44" spans="1:6" x14ac:dyDescent="0.2">
      <c r="A44" s="8" t="s">
        <v>40</v>
      </c>
      <c r="B44" s="16" t="s">
        <v>99</v>
      </c>
      <c r="C44" s="1">
        <f>+Unemployment!E43</f>
        <v>3.9</v>
      </c>
      <c r="D44" s="1">
        <f>+Unemployment!F43</f>
        <v>-0.50000000000000044</v>
      </c>
      <c r="E44" s="1">
        <f>+Total_Employment!F43</f>
        <v>2.0631067961164984</v>
      </c>
      <c r="F44" s="1">
        <f>+Government_Employment!F43</f>
        <v>1.7321968655485298</v>
      </c>
    </row>
    <row r="45" spans="1:6" x14ac:dyDescent="0.2">
      <c r="A45" s="8" t="s">
        <v>41</v>
      </c>
      <c r="B45" s="16" t="s">
        <v>100</v>
      </c>
      <c r="C45" s="1">
        <f>+Unemployment!E44</f>
        <v>3.5</v>
      </c>
      <c r="D45" s="1">
        <f>+Unemployment!F44</f>
        <v>0.60000000000000009</v>
      </c>
      <c r="E45" s="1">
        <f>+Total_Employment!F44</f>
        <v>0.13815335021873931</v>
      </c>
      <c r="F45" s="1">
        <f>+Government_Employment!F44</f>
        <v>1.9083969465648831</v>
      </c>
    </row>
    <row r="46" spans="1:6" x14ac:dyDescent="0.2">
      <c r="A46" s="8" t="s">
        <v>42</v>
      </c>
      <c r="B46" s="16" t="s">
        <v>101</v>
      </c>
      <c r="C46" s="1">
        <f>+Unemployment!E45</f>
        <v>3</v>
      </c>
      <c r="D46" s="1">
        <f>+Unemployment!F45</f>
        <v>-2</v>
      </c>
      <c r="E46" s="1">
        <f>+Total_Employment!F45</f>
        <v>1.1644248142943292</v>
      </c>
      <c r="F46" s="1">
        <f>+Government_Employment!F45</f>
        <v>1.0423905489923557</v>
      </c>
    </row>
    <row r="47" spans="1:6" x14ac:dyDescent="0.2">
      <c r="A47" s="8" t="s">
        <v>43</v>
      </c>
      <c r="B47" s="16" t="s">
        <v>102</v>
      </c>
      <c r="C47" s="1">
        <f>+Unemployment!E46</f>
        <v>3.9</v>
      </c>
      <c r="D47" s="1">
        <f>+Unemployment!F46</f>
        <v>-0.89999999999999991</v>
      </c>
      <c r="E47" s="1">
        <f>+Total_Employment!F46</f>
        <v>2.6169818193860328</v>
      </c>
      <c r="F47" s="1">
        <f>+Government_Employment!F46</f>
        <v>1.9025953882742197</v>
      </c>
    </row>
    <row r="48" spans="1:6" x14ac:dyDescent="0.2">
      <c r="A48" s="8" t="s">
        <v>44</v>
      </c>
      <c r="B48" s="16" t="s">
        <v>103</v>
      </c>
      <c r="C48" s="1">
        <f>+Unemployment!E47</f>
        <v>3.3</v>
      </c>
      <c r="D48" s="1">
        <f>+Unemployment!F47</f>
        <v>9.9999999999999645E-2</v>
      </c>
      <c r="E48" s="1">
        <f>+Total_Employment!F47</f>
        <v>2.7032647119983322</v>
      </c>
      <c r="F48" s="1">
        <f>+Government_Employment!F47</f>
        <v>1.830282861896837</v>
      </c>
    </row>
    <row r="49" spans="1:6" x14ac:dyDescent="0.2">
      <c r="A49" s="8" t="s">
        <v>45</v>
      </c>
      <c r="B49" s="16" t="s">
        <v>104</v>
      </c>
      <c r="C49" s="1">
        <f>+Unemployment!E48</f>
        <v>2.9</v>
      </c>
      <c r="D49" s="1">
        <f>+Unemployment!F48</f>
        <v>-0.30000000000000027</v>
      </c>
      <c r="E49" s="1">
        <f>+Total_Employment!F48</f>
        <v>1.0194329404269009</v>
      </c>
      <c r="F49" s="1">
        <f>+Government_Employment!F48</f>
        <v>0</v>
      </c>
    </row>
    <row r="50" spans="1:6" x14ac:dyDescent="0.2">
      <c r="A50" s="8" t="s">
        <v>46</v>
      </c>
      <c r="B50" s="16" t="s">
        <v>105</v>
      </c>
      <c r="C50" s="1">
        <f>+Unemployment!E49</f>
        <v>3.6</v>
      </c>
      <c r="D50" s="1">
        <f>+Unemployment!F49</f>
        <v>-0.49999999999999956</v>
      </c>
      <c r="E50" s="1">
        <f>+Total_Employment!F49</f>
        <v>0.85546022236888675</v>
      </c>
      <c r="F50" s="1">
        <f>+Government_Employment!F49</f>
        <v>-0.32100488485693468</v>
      </c>
    </row>
    <row r="51" spans="1:6" x14ac:dyDescent="0.2">
      <c r="A51" s="8" t="s">
        <v>47</v>
      </c>
      <c r="B51" s="16" t="s">
        <v>106</v>
      </c>
      <c r="C51" s="1">
        <f>+Unemployment!E50</f>
        <v>4.5</v>
      </c>
      <c r="D51" s="1">
        <f>+Unemployment!F50</f>
        <v>-0.79999999999999982</v>
      </c>
      <c r="E51" s="1">
        <f>+Total_Employment!F50</f>
        <v>2.0916669211273664</v>
      </c>
      <c r="F51" s="1">
        <f>+Government_Employment!F50</f>
        <v>2.3867173988239232</v>
      </c>
    </row>
    <row r="52" spans="1:6" x14ac:dyDescent="0.2">
      <c r="A52" s="8" t="s">
        <v>48</v>
      </c>
      <c r="B52" s="16" t="s">
        <v>107</v>
      </c>
      <c r="C52" s="1">
        <f>+Unemployment!E51</f>
        <v>5.0999999999999996</v>
      </c>
      <c r="D52" s="1">
        <f>+Unemployment!F51</f>
        <v>-0.80000000000000071</v>
      </c>
      <c r="E52" s="1">
        <f>+Total_Employment!F51</f>
        <v>0.42924211938297763</v>
      </c>
      <c r="F52" s="1">
        <f>+Government_Employment!F51</f>
        <v>-6.4226075786766312E-2</v>
      </c>
    </row>
    <row r="53" spans="1:6" x14ac:dyDescent="0.2">
      <c r="A53" s="8" t="s">
        <v>49</v>
      </c>
      <c r="B53" s="16" t="s">
        <v>108</v>
      </c>
      <c r="C53" s="1">
        <f>+Unemployment!E52</f>
        <v>3.4</v>
      </c>
      <c r="D53" s="1">
        <f>+Unemployment!F52</f>
        <v>-0.80000000000000027</v>
      </c>
      <c r="E53" s="1">
        <f>+Total_Employment!F52</f>
        <v>1.4470495887512369</v>
      </c>
      <c r="F53" s="1">
        <f>+Government_Employment!F52</f>
        <v>0.72184793070260156</v>
      </c>
    </row>
    <row r="54" spans="1:6" x14ac:dyDescent="0.2">
      <c r="A54" s="8" t="s">
        <v>50</v>
      </c>
      <c r="B54" s="16" t="s">
        <v>109</v>
      </c>
      <c r="C54" s="1">
        <f>+Unemployment!E53</f>
        <v>4.2</v>
      </c>
      <c r="D54" s="1">
        <f>+Unemployment!F53</f>
        <v>-0.79999999999999982</v>
      </c>
      <c r="E54" s="1">
        <f>+Total_Employment!F53</f>
        <v>-0.50541516245486973</v>
      </c>
      <c r="F54" s="1">
        <f>+Government_Employment!F53</f>
        <v>-1.8335684062059432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workbookViewId="0">
      <selection activeCell="E22" sqref="E22"/>
    </sheetView>
  </sheetViews>
  <sheetFormatPr defaultRowHeight="12.75" x14ac:dyDescent="0.2"/>
  <cols>
    <col min="1" max="1" width="17.42578125" style="7" bestFit="1" customWidth="1"/>
    <col min="2" max="2" width="22.7109375" style="2" bestFit="1" customWidth="1"/>
    <col min="3" max="3" width="25" style="2" customWidth="1"/>
    <col min="4" max="4" width="20.28515625" style="2" customWidth="1"/>
    <col min="5" max="5" width="19" style="2" customWidth="1"/>
    <col min="6" max="16384" width="9.140625" style="2"/>
  </cols>
  <sheetData>
    <row r="1" spans="1:12" x14ac:dyDescent="0.2">
      <c r="A1" s="9" t="s">
        <v>51</v>
      </c>
      <c r="B1" s="12">
        <f>Employment_Table!C3</f>
        <v>4.0999999999999996</v>
      </c>
      <c r="C1" s="17">
        <f>Employment_Table!D3</f>
        <v>-0.70000000000000018</v>
      </c>
      <c r="D1" s="17">
        <f>Employment_Table!E3</f>
        <v>1.3820117788229558</v>
      </c>
      <c r="E1" s="17">
        <f>Employment_Table!F3</f>
        <v>0.23758292989062291</v>
      </c>
    </row>
    <row r="2" spans="1:12" ht="38.25" x14ac:dyDescent="0.2">
      <c r="A2" s="13" t="s">
        <v>53</v>
      </c>
      <c r="B2" s="10" t="s">
        <v>54</v>
      </c>
      <c r="C2" s="10" t="s">
        <v>55</v>
      </c>
      <c r="D2" s="10" t="s">
        <v>56</v>
      </c>
      <c r="E2" s="10" t="s">
        <v>57</v>
      </c>
      <c r="F2" s="11"/>
      <c r="G2" s="11"/>
      <c r="H2" s="31" t="s">
        <v>115</v>
      </c>
    </row>
    <row r="3" spans="1:12" x14ac:dyDescent="0.2">
      <c r="A3" s="18" t="s">
        <v>50</v>
      </c>
      <c r="B3" s="20">
        <f>Employment_Table!C54</f>
        <v>4.2</v>
      </c>
      <c r="C3" s="21">
        <f>Employment_Table!D54</f>
        <v>-0.79999999999999982</v>
      </c>
      <c r="D3" s="21">
        <f>Employment_Table!E54</f>
        <v>-0.50541516245486973</v>
      </c>
      <c r="E3" s="21">
        <f>Employment_Table!F54</f>
        <v>-1.8335684062059432</v>
      </c>
    </row>
    <row r="4" spans="1:12" x14ac:dyDescent="0.2">
      <c r="A4" s="18" t="s">
        <v>16</v>
      </c>
      <c r="B4" s="20">
        <f>Employment_Table!C20</f>
        <v>3.6</v>
      </c>
      <c r="C4" s="21">
        <f>Employment_Table!D20</f>
        <v>-0.69999999999999973</v>
      </c>
      <c r="D4" s="21">
        <f>Employment_Table!E20</f>
        <v>-0.36819372654535165</v>
      </c>
      <c r="E4" s="1">
        <f>Employment_Table!F20</f>
        <v>-0.19500780031199705</v>
      </c>
    </row>
    <row r="5" spans="1:12" x14ac:dyDescent="0.2">
      <c r="A5" s="18" t="s">
        <v>6</v>
      </c>
      <c r="B5" s="20">
        <f>Employment_Table!C10</f>
        <v>4.5</v>
      </c>
      <c r="C5" s="21">
        <f>Employment_Table!D10</f>
        <v>-9.9999999999999645E-2</v>
      </c>
      <c r="D5" s="21">
        <f>Employment_Table!E10</f>
        <v>8.337303477845559E-2</v>
      </c>
      <c r="E5" s="21">
        <f>Employment_Table!F10</f>
        <v>-1.2825994014536102</v>
      </c>
      <c r="J5" s="18"/>
      <c r="K5" s="18"/>
    </row>
    <row r="6" spans="1:12" x14ac:dyDescent="0.2">
      <c r="A6" s="18" t="s">
        <v>1</v>
      </c>
      <c r="B6" s="20">
        <f>Employment_Table!C5</f>
        <v>7.2</v>
      </c>
      <c r="C6" s="21">
        <f>Employment_Table!D5</f>
        <v>0.60000000000000053</v>
      </c>
      <c r="D6" s="21">
        <f>Employment_Table!E5</f>
        <v>9.0744101633388752E-2</v>
      </c>
      <c r="E6" s="21">
        <f>Employment_Table!F5</f>
        <v>0</v>
      </c>
      <c r="H6" s="8"/>
      <c r="J6" s="8"/>
      <c r="K6" s="22"/>
      <c r="L6" s="22"/>
    </row>
    <row r="7" spans="1:12" x14ac:dyDescent="0.2">
      <c r="A7" s="18" t="s">
        <v>41</v>
      </c>
      <c r="B7" s="20">
        <f>Employment_Table!C45</f>
        <v>3.5</v>
      </c>
      <c r="C7" s="21">
        <f>Employment_Table!D45</f>
        <v>0.60000000000000009</v>
      </c>
      <c r="D7" s="1">
        <f>Employment_Table!E45</f>
        <v>0.13815335021873931</v>
      </c>
      <c r="E7" s="1">
        <f>Employment_Table!F45</f>
        <v>1.9083969465648831</v>
      </c>
      <c r="H7" s="18"/>
      <c r="I7" s="18"/>
      <c r="J7" s="18"/>
      <c r="K7" s="8"/>
      <c r="L7" s="18"/>
    </row>
    <row r="8" spans="1:12" x14ac:dyDescent="0.2">
      <c r="A8" s="18" t="s">
        <v>13</v>
      </c>
      <c r="B8" s="20">
        <f>Employment_Table!C17</f>
        <v>4.9000000000000004</v>
      </c>
      <c r="C8" s="21">
        <f>Employment_Table!D17</f>
        <v>-0.89999999999999947</v>
      </c>
      <c r="D8" s="21">
        <f>Employment_Table!E17</f>
        <v>0.29555341546838587</v>
      </c>
      <c r="E8" s="21">
        <f>Employment_Table!F17</f>
        <v>-1.1407300672430343</v>
      </c>
      <c r="H8" s="18"/>
      <c r="I8" s="18"/>
      <c r="J8" s="18"/>
      <c r="K8" s="18"/>
      <c r="L8" s="18"/>
    </row>
    <row r="9" spans="1:12" x14ac:dyDescent="0.2">
      <c r="A9" s="18" t="s">
        <v>48</v>
      </c>
      <c r="B9" s="20">
        <f>Employment_Table!C52</f>
        <v>5.0999999999999996</v>
      </c>
      <c r="C9" s="21">
        <f>Employment_Table!D52</f>
        <v>-0.80000000000000071</v>
      </c>
      <c r="D9" s="21">
        <f>Employment_Table!E52</f>
        <v>0.42924211938297763</v>
      </c>
      <c r="E9" s="1">
        <f>Employment_Table!F52</f>
        <v>-6.4226075786766312E-2</v>
      </c>
      <c r="H9" s="18"/>
      <c r="I9" s="18"/>
      <c r="J9" s="8"/>
      <c r="K9" s="18"/>
      <c r="L9" s="18"/>
    </row>
    <row r="10" spans="1:12" x14ac:dyDescent="0.2">
      <c r="A10" s="18" t="s">
        <v>18</v>
      </c>
      <c r="B10" s="20">
        <f>Employment_Table!C22</f>
        <v>4.8</v>
      </c>
      <c r="C10" s="21">
        <f>Employment_Table!D22</f>
        <v>-1.2999999999999998</v>
      </c>
      <c r="D10" s="21">
        <f>Employment_Table!E22</f>
        <v>0.43674775278046418</v>
      </c>
      <c r="E10" s="21">
        <f>Employment_Table!F22</f>
        <v>-1.2349490583513423</v>
      </c>
      <c r="H10" s="18"/>
      <c r="I10" s="18"/>
      <c r="J10" s="18"/>
      <c r="K10" s="18"/>
      <c r="L10" s="22"/>
    </row>
    <row r="11" spans="1:12" x14ac:dyDescent="0.2">
      <c r="A11" s="18" t="s">
        <v>24</v>
      </c>
      <c r="B11" s="20">
        <f>Employment_Table!C28</f>
        <v>4.9000000000000004</v>
      </c>
      <c r="C11" s="21">
        <f>Employment_Table!D28</f>
        <v>-0.79999999999999982</v>
      </c>
      <c r="D11" s="21">
        <f>Employment_Table!E28</f>
        <v>0.56664632551652883</v>
      </c>
      <c r="E11" s="21">
        <f>Employment_Table!F28</f>
        <v>-0.48919690175296404</v>
      </c>
      <c r="H11" s="8"/>
      <c r="I11" s="18"/>
      <c r="J11" s="18"/>
      <c r="K11" s="18"/>
      <c r="L11" s="18"/>
    </row>
    <row r="12" spans="1:12" x14ac:dyDescent="0.2">
      <c r="A12" s="18" t="s">
        <v>34</v>
      </c>
      <c r="B12" s="20">
        <f>Employment_Table!C38</f>
        <v>2.5</v>
      </c>
      <c r="C12" s="21">
        <f>Employment_Table!D38</f>
        <v>-0.5</v>
      </c>
      <c r="D12" s="21">
        <f>Employment_Table!E38</f>
        <v>0.5971520440973821</v>
      </c>
      <c r="E12" s="21">
        <f>Employment_Table!F38</f>
        <v>0.60240963855422436</v>
      </c>
      <c r="H12" s="18"/>
      <c r="I12" s="8"/>
      <c r="J12" s="18"/>
      <c r="K12" s="18"/>
      <c r="L12" s="18"/>
    </row>
    <row r="13" spans="1:12" x14ac:dyDescent="0.2">
      <c r="A13" s="18" t="s">
        <v>7</v>
      </c>
      <c r="B13" s="20">
        <f>Employment_Table!C11</f>
        <v>4.8</v>
      </c>
      <c r="C13" s="21">
        <f>Employment_Table!D11</f>
        <v>0.5</v>
      </c>
      <c r="D13" s="1">
        <f>Employment_Table!E11</f>
        <v>0.7050011015642399</v>
      </c>
      <c r="E13" s="1">
        <f>Employment_Table!F11</f>
        <v>0.76219512195121464</v>
      </c>
      <c r="H13" s="18"/>
      <c r="I13" s="18"/>
      <c r="J13" s="18"/>
      <c r="K13" s="8"/>
      <c r="L13" s="18"/>
    </row>
    <row r="14" spans="1:12" x14ac:dyDescent="0.2">
      <c r="A14" s="18" t="s">
        <v>30</v>
      </c>
      <c r="B14" s="20">
        <f>Employment_Table!C34</f>
        <v>4.9000000000000004</v>
      </c>
      <c r="C14" s="21">
        <f>Employment_Table!D34</f>
        <v>0.10000000000000053</v>
      </c>
      <c r="D14" s="21">
        <f>Employment_Table!E34</f>
        <v>0.73247552310959918</v>
      </c>
      <c r="E14" s="21">
        <f>Employment_Table!F34</f>
        <v>-0.66960640209046129</v>
      </c>
      <c r="H14" s="18"/>
      <c r="I14" s="18"/>
      <c r="J14" s="18"/>
      <c r="K14" s="8"/>
      <c r="L14" s="22"/>
    </row>
    <row r="15" spans="1:12" x14ac:dyDescent="0.2">
      <c r="A15" s="18" t="s">
        <v>19</v>
      </c>
      <c r="B15" s="20">
        <f>Employment_Table!C23</f>
        <v>3.5</v>
      </c>
      <c r="C15" s="26">
        <f>Employment_Table!D23</f>
        <v>-0.39999999999999991</v>
      </c>
      <c r="D15" s="21">
        <f>Employment_Table!E23</f>
        <v>0.84415584415584721</v>
      </c>
      <c r="E15" s="1">
        <f>Employment_Table!F23</f>
        <v>-0.49900199600798611</v>
      </c>
      <c r="H15" s="8"/>
      <c r="I15" s="18"/>
      <c r="J15" s="7"/>
      <c r="L15" s="18"/>
    </row>
    <row r="16" spans="1:12" x14ac:dyDescent="0.2">
      <c r="A16" s="8" t="s">
        <v>46</v>
      </c>
      <c r="B16" s="28">
        <f>Employment_Table!C50</f>
        <v>3.6</v>
      </c>
      <c r="C16" s="1">
        <f>Employment_Table!D50</f>
        <v>-0.49999999999999956</v>
      </c>
      <c r="D16" s="1">
        <f>Employment_Table!E50</f>
        <v>0.85546022236888675</v>
      </c>
      <c r="E16" s="1">
        <f>Employment_Table!F50</f>
        <v>-0.32100488485693468</v>
      </c>
      <c r="H16" s="18"/>
      <c r="I16" s="18"/>
      <c r="J16" s="18"/>
      <c r="L16" s="18"/>
    </row>
    <row r="17" spans="1:13" x14ac:dyDescent="0.2">
      <c r="A17" s="18" t="s">
        <v>15</v>
      </c>
      <c r="B17" s="20">
        <f>Employment_Table!C19</f>
        <v>3</v>
      </c>
      <c r="C17" s="1">
        <f>Employment_Table!D19</f>
        <v>-0.60000000000000009</v>
      </c>
      <c r="D17" s="21">
        <f>Employment_Table!E19</f>
        <v>0.8581235697940448</v>
      </c>
      <c r="E17" s="21">
        <f>Employment_Table!F19</f>
        <v>-3.8654812524141491E-2</v>
      </c>
      <c r="I17" s="18"/>
      <c r="J17" s="7"/>
      <c r="L17" s="18"/>
    </row>
    <row r="18" spans="1:13" x14ac:dyDescent="0.2">
      <c r="A18" s="18" t="s">
        <v>29</v>
      </c>
      <c r="B18" s="20">
        <f>Employment_Table!C33</f>
        <v>2.7</v>
      </c>
      <c r="C18" s="21">
        <f>Employment_Table!D33</f>
        <v>-9.9999999999999645E-2</v>
      </c>
      <c r="D18" s="21">
        <f>Employment_Table!E33</f>
        <v>0.93430223935935253</v>
      </c>
      <c r="E18" s="21">
        <f>Employment_Table!F33</f>
        <v>-0.76502732240437687</v>
      </c>
      <c r="J18" s="18"/>
    </row>
    <row r="19" spans="1:13" x14ac:dyDescent="0.2">
      <c r="A19" s="18" t="s">
        <v>39</v>
      </c>
      <c r="B19" s="20">
        <f>Employment_Table!C43</f>
        <v>4.2</v>
      </c>
      <c r="C19" s="21">
        <f>Employment_Table!D43</f>
        <v>-0.89999999999999947</v>
      </c>
      <c r="D19" s="21">
        <f>Employment_Table!E43</f>
        <v>0.93648208469054861</v>
      </c>
      <c r="E19" s="1">
        <f>Employment_Table!F43</f>
        <v>0</v>
      </c>
      <c r="J19" s="18" t="s">
        <v>0</v>
      </c>
    </row>
    <row r="20" spans="1:13" x14ac:dyDescent="0.2">
      <c r="A20" s="8" t="s">
        <v>8</v>
      </c>
      <c r="B20" s="28">
        <f>Employment_Table!C12</f>
        <v>6.6</v>
      </c>
      <c r="C20" s="1">
        <f>Employment_Table!D12</f>
        <v>0.79999999999999982</v>
      </c>
      <c r="D20" s="1">
        <f>Employment_Table!E12</f>
        <v>0.94099694811800028</v>
      </c>
      <c r="E20" s="1">
        <f>Employment_Table!F12</f>
        <v>-0.37593984962406291</v>
      </c>
      <c r="J20" s="18" t="s">
        <v>5</v>
      </c>
    </row>
    <row r="21" spans="1:13" x14ac:dyDescent="0.2">
      <c r="A21" s="18" t="s">
        <v>14</v>
      </c>
      <c r="B21" s="20">
        <f>Employment_Table!C18</f>
        <v>3.9</v>
      </c>
      <c r="C21" s="1">
        <f>Employment_Table!D18</f>
        <v>-0.30000000000000027</v>
      </c>
      <c r="D21" s="1">
        <f>Employment_Table!E18</f>
        <v>0.94820357350191564</v>
      </c>
      <c r="E21" s="1">
        <f>Employment_Table!F18</f>
        <v>1.5755329008340979</v>
      </c>
      <c r="J21" s="18" t="s">
        <v>13</v>
      </c>
    </row>
    <row r="22" spans="1:13" x14ac:dyDescent="0.2">
      <c r="A22" s="18" t="s">
        <v>27</v>
      </c>
      <c r="B22" s="20">
        <f>Employment_Table!C31</f>
        <v>2.7</v>
      </c>
      <c r="C22" s="1">
        <f>Employment_Table!D31</f>
        <v>-0.59999999999999964</v>
      </c>
      <c r="D22" s="21">
        <f>Employment_Table!E31</f>
        <v>0.963050314465419</v>
      </c>
      <c r="E22" s="21">
        <f>Employment_Table!F31</f>
        <v>0.29137529137528428</v>
      </c>
      <c r="J22" s="18" t="s">
        <v>22</v>
      </c>
    </row>
    <row r="23" spans="1:13" x14ac:dyDescent="0.2">
      <c r="A23" s="8" t="s">
        <v>45</v>
      </c>
      <c r="B23" s="28">
        <f>Employment_Table!C49</f>
        <v>2.9</v>
      </c>
      <c r="C23" s="1">
        <f>Employment_Table!D49</f>
        <v>-0.30000000000000027</v>
      </c>
      <c r="D23" s="1">
        <f>Employment_Table!E49</f>
        <v>1.0194329404269009</v>
      </c>
      <c r="E23" s="1">
        <f>Employment_Table!F49</f>
        <v>0</v>
      </c>
      <c r="J23" s="8" t="s">
        <v>25</v>
      </c>
      <c r="K23" s="8"/>
      <c r="M23" s="7"/>
    </row>
    <row r="24" spans="1:13" x14ac:dyDescent="0.2">
      <c r="A24" s="18" t="s">
        <v>22</v>
      </c>
      <c r="B24" s="20">
        <f>Employment_Table!C26</f>
        <v>4.5</v>
      </c>
      <c r="C24" s="21">
        <f>Employment_Table!D26</f>
        <v>-0.5</v>
      </c>
      <c r="D24" s="1">
        <f>Employment_Table!E26</f>
        <v>1.0332424568718634</v>
      </c>
      <c r="E24" s="1">
        <f>Employment_Table!F26</f>
        <v>2.2850567154364843</v>
      </c>
      <c r="J24" s="22" t="s">
        <v>37</v>
      </c>
      <c r="M24" s="7"/>
    </row>
    <row r="25" spans="1:13" x14ac:dyDescent="0.2">
      <c r="A25" s="8" t="s">
        <v>25</v>
      </c>
      <c r="B25" s="20">
        <f>Employment_Table!C29</f>
        <v>3.5</v>
      </c>
      <c r="C25" s="1">
        <f>Employment_Table!D29</f>
        <v>-1.0999999999999996</v>
      </c>
      <c r="D25" s="21">
        <f>Employment_Table!E29</f>
        <v>1.0733139880432008</v>
      </c>
      <c r="E25" s="1">
        <f>Employment_Table!F29</f>
        <v>-0.16051364365972098</v>
      </c>
      <c r="J25" s="18" t="s">
        <v>39</v>
      </c>
    </row>
    <row r="26" spans="1:13" x14ac:dyDescent="0.2">
      <c r="A26" s="18" t="s">
        <v>35</v>
      </c>
      <c r="B26" s="20">
        <f>Employment_Table!C39</f>
        <v>5.0999999999999996</v>
      </c>
      <c r="C26" s="1">
        <f>Employment_Table!D39</f>
        <v>9.9999999999999645E-2</v>
      </c>
      <c r="D26" s="1">
        <f>Employment_Table!E39</f>
        <v>1.081671674405893</v>
      </c>
      <c r="E26" s="1">
        <f>Employment_Table!F39</f>
        <v>-0.23243801652892415</v>
      </c>
      <c r="J26" s="18" t="s">
        <v>47</v>
      </c>
    </row>
    <row r="27" spans="1:13" x14ac:dyDescent="0.2">
      <c r="A27" s="8" t="s">
        <v>32</v>
      </c>
      <c r="B27" s="20">
        <f>Employment_Table!C36</f>
        <v>4.8</v>
      </c>
      <c r="C27" s="1">
        <f>Employment_Table!D36</f>
        <v>-0.10000000000000053</v>
      </c>
      <c r="D27" s="1">
        <f>Employment_Table!E36</f>
        <v>1.0890794836956541</v>
      </c>
      <c r="E27" s="1">
        <f>Employment_Table!F36</f>
        <v>0.31017369727046606</v>
      </c>
      <c r="J27" s="18" t="s">
        <v>48</v>
      </c>
    </row>
    <row r="28" spans="1:13" x14ac:dyDescent="0.2">
      <c r="A28" s="8" t="s">
        <v>11</v>
      </c>
      <c r="B28" s="28">
        <f>Employment_Table!C15</f>
        <v>2.2000000000000002</v>
      </c>
      <c r="C28" s="1">
        <f>Employment_Table!D15</f>
        <v>-0.69999999999999973</v>
      </c>
      <c r="D28" s="1">
        <f>Employment_Table!E15</f>
        <v>1.0909649661954512</v>
      </c>
      <c r="E28" s="1">
        <f>Employment_Table!F15</f>
        <v>-1.104972375690616</v>
      </c>
      <c r="J28" s="18" t="s">
        <v>49</v>
      </c>
    </row>
    <row r="29" spans="1:13" x14ac:dyDescent="0.2">
      <c r="A29" s="18" t="s">
        <v>38</v>
      </c>
      <c r="B29" s="20">
        <f>Employment_Table!C42</f>
        <v>4.7</v>
      </c>
      <c r="C29" s="1">
        <f>Employment_Table!D42</f>
        <v>-0.79999999999999982</v>
      </c>
      <c r="D29" s="1">
        <f>Employment_Table!E42</f>
        <v>1.1137440758293815</v>
      </c>
      <c r="E29" s="1">
        <f>Employment_Table!F42</f>
        <v>-0.39744499645137932</v>
      </c>
    </row>
    <row r="30" spans="1:13" x14ac:dyDescent="0.2">
      <c r="A30" s="18" t="s">
        <v>2</v>
      </c>
      <c r="B30" s="20">
        <f>Employment_Table!C6</f>
        <v>4.5</v>
      </c>
      <c r="C30" s="21">
        <f>Employment_Table!D6</f>
        <v>-0.5</v>
      </c>
      <c r="D30" s="21">
        <f>Employment_Table!E6</f>
        <v>1.1534236543390808</v>
      </c>
      <c r="E30" s="21">
        <f>Employment_Table!F6</f>
        <v>-7.2780203784572617E-2</v>
      </c>
    </row>
    <row r="31" spans="1:13" x14ac:dyDescent="0.2">
      <c r="A31" s="8" t="s">
        <v>42</v>
      </c>
      <c r="B31" s="28">
        <f>Employment_Table!C46</f>
        <v>3</v>
      </c>
      <c r="C31" s="1">
        <f>Employment_Table!D46</f>
        <v>-2</v>
      </c>
      <c r="D31" s="1">
        <f>Employment_Table!E46</f>
        <v>1.1644248142943292</v>
      </c>
      <c r="E31" s="1">
        <f>Employment_Table!F46</f>
        <v>1.0423905489923557</v>
      </c>
    </row>
    <row r="32" spans="1:13" x14ac:dyDescent="0.2">
      <c r="A32" s="18" t="s">
        <v>36</v>
      </c>
      <c r="B32" s="20">
        <f>Employment_Table!C40</f>
        <v>4.4000000000000004</v>
      </c>
      <c r="C32" s="21">
        <f>Employment_Table!D40</f>
        <v>-0.5</v>
      </c>
      <c r="D32" s="21">
        <f>Employment_Table!E40</f>
        <v>1.2227602905569013</v>
      </c>
      <c r="E32" s="21">
        <f>Employment_Table!F40</f>
        <v>0.39615166949633629</v>
      </c>
      <c r="I32" s="18"/>
    </row>
    <row r="33" spans="1:14" x14ac:dyDescent="0.2">
      <c r="A33" s="18" t="s">
        <v>26</v>
      </c>
      <c r="B33" s="20">
        <f>Employment_Table!C30</f>
        <v>3.9</v>
      </c>
      <c r="C33" s="21">
        <f>Employment_Table!D30</f>
        <v>-0.10000000000000009</v>
      </c>
      <c r="D33" s="21">
        <f>Employment_Table!E30</f>
        <v>1.2350936967632009</v>
      </c>
      <c r="E33" s="21">
        <f>Employment_Table!F30</f>
        <v>0.97719869706840434</v>
      </c>
      <c r="I33" s="18"/>
    </row>
    <row r="34" spans="1:14" x14ac:dyDescent="0.2">
      <c r="A34" s="18" t="s">
        <v>5</v>
      </c>
      <c r="B34" s="20">
        <f>Employment_Table!C9</f>
        <v>2.7</v>
      </c>
      <c r="C34" s="21">
        <f>Employment_Table!D9</f>
        <v>-0.39999999999999991</v>
      </c>
      <c r="D34" s="21">
        <f>Employment_Table!E9</f>
        <v>1.4420875934686439</v>
      </c>
      <c r="E34" s="21">
        <f>Employment_Table!F9</f>
        <v>9.3654881760696362E-2</v>
      </c>
      <c r="I34" s="18"/>
    </row>
    <row r="35" spans="1:14" x14ac:dyDescent="0.2">
      <c r="A35" s="18" t="s">
        <v>49</v>
      </c>
      <c r="B35" s="20">
        <f>Employment_Table!C53</f>
        <v>3.4</v>
      </c>
      <c r="C35" s="21">
        <f>Employment_Table!D53</f>
        <v>-0.80000000000000027</v>
      </c>
      <c r="D35" s="1">
        <f>Employment_Table!E53</f>
        <v>1.4470495887512369</v>
      </c>
      <c r="E35" s="1">
        <f>Employment_Table!F53</f>
        <v>0.72184793070260156</v>
      </c>
      <c r="I35" s="18"/>
    </row>
    <row r="36" spans="1:14" x14ac:dyDescent="0.2">
      <c r="A36" s="18" t="s">
        <v>23</v>
      </c>
      <c r="B36" s="20">
        <f>Employment_Table!C27</f>
        <v>3.3</v>
      </c>
      <c r="C36" s="1">
        <f>Employment_Table!D27</f>
        <v>-0.70000000000000018</v>
      </c>
      <c r="D36" s="1">
        <f>Employment_Table!E27</f>
        <v>1.4647228716820226</v>
      </c>
      <c r="E36" s="1">
        <f>Employment_Table!F27</f>
        <v>0.46609182008856553</v>
      </c>
      <c r="I36" s="18"/>
      <c r="J36" s="8"/>
    </row>
    <row r="37" spans="1:14" x14ac:dyDescent="0.2">
      <c r="A37" s="18" t="s">
        <v>0</v>
      </c>
      <c r="B37" s="20">
        <f>Employment_Table!C4</f>
        <v>3.6</v>
      </c>
      <c r="C37" s="21">
        <f>Employment_Table!D4</f>
        <v>-2.4999999999999996</v>
      </c>
      <c r="D37" s="21">
        <f>Employment_Table!E4</f>
        <v>1.4725163893091198</v>
      </c>
      <c r="E37" s="21">
        <f>Employment_Table!F4</f>
        <v>0.31537450722733951</v>
      </c>
      <c r="I37" s="22"/>
      <c r="J37" s="18"/>
      <c r="L37" s="18"/>
    </row>
    <row r="38" spans="1:14" x14ac:dyDescent="0.2">
      <c r="A38" s="18" t="s">
        <v>17</v>
      </c>
      <c r="B38" s="20">
        <f>Employment_Table!C21</f>
        <v>5</v>
      </c>
      <c r="C38" s="21">
        <f>Employment_Table!D21</f>
        <v>9.9999999999999645E-2</v>
      </c>
      <c r="D38" s="21">
        <f>Employment_Table!E21</f>
        <v>1.488962932111626</v>
      </c>
      <c r="E38" s="21">
        <f>Employment_Table!F21</f>
        <v>-0.5642633228840177</v>
      </c>
      <c r="I38" s="18"/>
      <c r="J38" s="18"/>
      <c r="L38" s="18"/>
    </row>
    <row r="39" spans="1:14" x14ac:dyDescent="0.2">
      <c r="A39" s="22" t="s">
        <v>4</v>
      </c>
      <c r="B39" s="27">
        <f>Employment_Table!C8</f>
        <v>4.9000000000000004</v>
      </c>
      <c r="C39" s="23">
        <f>Employment_Table!D8</f>
        <v>-0.39999999999999947</v>
      </c>
      <c r="D39" s="23">
        <f>Employment_Table!E8</f>
        <v>1.5466618484054617</v>
      </c>
      <c r="E39" s="21">
        <f>Employment_Table!F8</f>
        <v>1.3917829762138734</v>
      </c>
      <c r="I39" s="22"/>
      <c r="J39" s="18"/>
      <c r="L39" s="18"/>
      <c r="N39" s="18"/>
    </row>
    <row r="40" spans="1:14" x14ac:dyDescent="0.2">
      <c r="A40" s="18" t="s">
        <v>31</v>
      </c>
      <c r="B40" s="20">
        <f>Employment_Table!C35</f>
        <v>6.1</v>
      </c>
      <c r="C40" s="21">
        <f>Employment_Table!D35</f>
        <v>-0.70000000000000018</v>
      </c>
      <c r="D40" s="21">
        <f>Employment_Table!E35</f>
        <v>1.5888300433317237</v>
      </c>
      <c r="E40" s="21">
        <f>Employment_Table!F35</f>
        <v>-0.36649214659685292</v>
      </c>
      <c r="I40" s="18"/>
      <c r="J40" s="18"/>
      <c r="L40" s="18"/>
      <c r="N40" s="18"/>
    </row>
    <row r="41" spans="1:14" x14ac:dyDescent="0.2">
      <c r="A41" s="8" t="s">
        <v>33</v>
      </c>
      <c r="B41" s="28">
        <f>Employment_Table!C37</f>
        <v>4.0999999999999996</v>
      </c>
      <c r="C41" s="1">
        <f>Employment_Table!D37</f>
        <v>-1</v>
      </c>
      <c r="D41" s="1">
        <f>Employment_Table!E37</f>
        <v>1.7231502486194206</v>
      </c>
      <c r="E41" s="1">
        <f>Employment_Table!F37</f>
        <v>1.2310217480508756</v>
      </c>
      <c r="I41" s="8"/>
      <c r="J41" s="18"/>
      <c r="L41" s="22"/>
      <c r="N41" s="8"/>
    </row>
    <row r="42" spans="1:14" x14ac:dyDescent="0.2">
      <c r="A42" s="8" t="s">
        <v>3</v>
      </c>
      <c r="B42" s="28">
        <f>Employment_Table!C7</f>
        <v>3.6</v>
      </c>
      <c r="C42" s="1">
        <f>Employment_Table!D7</f>
        <v>-0.39999999999999991</v>
      </c>
      <c r="D42" s="1">
        <f>Employment_Table!E7</f>
        <v>1.9032963472908504</v>
      </c>
      <c r="E42" s="1">
        <f>Employment_Table!F7</f>
        <v>-0.28422548555186999</v>
      </c>
      <c r="H42" s="8"/>
      <c r="I42" s="18"/>
      <c r="L42" s="18"/>
      <c r="N42" s="18"/>
    </row>
    <row r="43" spans="1:14" x14ac:dyDescent="0.2">
      <c r="A43" s="18" t="s">
        <v>21</v>
      </c>
      <c r="B43" s="20">
        <f>Employment_Table!C25</f>
        <v>3.7</v>
      </c>
      <c r="C43" s="21">
        <f>Employment_Table!D25</f>
        <v>0.5</v>
      </c>
      <c r="D43" s="21">
        <f>Employment_Table!E25</f>
        <v>1.9303399076793903</v>
      </c>
      <c r="E43" s="21">
        <f>Employment_Table!F25</f>
        <v>8.7070091423613327E-2</v>
      </c>
      <c r="H43" s="18"/>
      <c r="I43" s="18"/>
      <c r="J43" s="18"/>
      <c r="L43" s="8"/>
      <c r="N43" s="18"/>
    </row>
    <row r="44" spans="1:14" x14ac:dyDescent="0.2">
      <c r="A44" s="8" t="s">
        <v>10</v>
      </c>
      <c r="B44" s="28">
        <f>Employment_Table!C14</f>
        <v>4.3</v>
      </c>
      <c r="C44" s="1">
        <f>Employment_Table!D14</f>
        <v>-1.1000000000000005</v>
      </c>
      <c r="D44" s="1">
        <f>Employment_Table!E14</f>
        <v>1.9853922167198057</v>
      </c>
      <c r="E44" s="1">
        <f>Employment_Table!F14</f>
        <v>1.4618613402807901</v>
      </c>
      <c r="H44" s="18"/>
      <c r="I44" s="18"/>
      <c r="J44" s="18"/>
      <c r="L44" s="18"/>
      <c r="N44" s="18"/>
    </row>
    <row r="45" spans="1:14" x14ac:dyDescent="0.2">
      <c r="A45" s="8" t="s">
        <v>20</v>
      </c>
      <c r="B45" s="28">
        <f>Employment_Table!C24</f>
        <v>3.8</v>
      </c>
      <c r="C45" s="1">
        <f>Employment_Table!D24</f>
        <v>-0.40000000000000036</v>
      </c>
      <c r="D45" s="21">
        <f>Employment_Table!E24</f>
        <v>1.9986773458740448</v>
      </c>
      <c r="E45" s="21">
        <f>Employment_Table!F24</f>
        <v>1.7439556084026808</v>
      </c>
      <c r="H45" s="8"/>
      <c r="I45" s="18"/>
      <c r="J45" s="18"/>
      <c r="L45" s="18"/>
      <c r="N45" s="18"/>
    </row>
    <row r="46" spans="1:14" x14ac:dyDescent="0.2">
      <c r="A46" s="22" t="s">
        <v>40</v>
      </c>
      <c r="B46" s="27">
        <f>Employment_Table!C44</f>
        <v>3.9</v>
      </c>
      <c r="C46" s="23">
        <f>Employment_Table!D44</f>
        <v>-0.50000000000000044</v>
      </c>
      <c r="D46" s="23">
        <f>Employment_Table!E44</f>
        <v>2.0631067961164984</v>
      </c>
      <c r="E46" s="21">
        <f>Employment_Table!F44</f>
        <v>1.7321968655485298</v>
      </c>
      <c r="H46" s="18"/>
      <c r="I46" s="18"/>
      <c r="J46" s="22"/>
      <c r="L46" s="18"/>
      <c r="N46" s="18"/>
    </row>
    <row r="47" spans="1:14" x14ac:dyDescent="0.2">
      <c r="A47" s="18" t="s">
        <v>47</v>
      </c>
      <c r="B47" s="20">
        <f>Employment_Table!C51</f>
        <v>4.5</v>
      </c>
      <c r="C47" s="23">
        <f>Employment_Table!D51</f>
        <v>-0.79999999999999982</v>
      </c>
      <c r="D47" s="23">
        <f>Employment_Table!E51</f>
        <v>2.0916669211273664</v>
      </c>
      <c r="E47" s="21">
        <f>Employment_Table!F51</f>
        <v>2.3867173988239232</v>
      </c>
      <c r="H47" s="18"/>
      <c r="I47" s="18"/>
      <c r="J47" s="22"/>
      <c r="K47" s="18"/>
      <c r="L47" s="18"/>
      <c r="M47" s="18"/>
    </row>
    <row r="48" spans="1:14" x14ac:dyDescent="0.2">
      <c r="A48" s="8" t="s">
        <v>9</v>
      </c>
      <c r="B48" s="28">
        <f>Employment_Table!C13</f>
        <v>3.6</v>
      </c>
      <c r="C48" s="1">
        <f>Employment_Table!D13</f>
        <v>-1.3000000000000003</v>
      </c>
      <c r="D48" s="1">
        <f>Employment_Table!E13</f>
        <v>2.3351778282254987</v>
      </c>
      <c r="E48" s="1">
        <f>Employment_Table!F13</f>
        <v>0.70050946142650172</v>
      </c>
      <c r="H48" s="8"/>
      <c r="I48" s="18"/>
      <c r="J48" s="18"/>
      <c r="K48" s="8"/>
      <c r="L48" s="8"/>
      <c r="M48" s="18"/>
    </row>
    <row r="49" spans="1:13" x14ac:dyDescent="0.2">
      <c r="A49" s="18" t="s">
        <v>12</v>
      </c>
      <c r="B49" s="20">
        <f>Employment_Table!C16</f>
        <v>2.9</v>
      </c>
      <c r="C49" s="21">
        <f>Employment_Table!D16</f>
        <v>-0.80000000000000027</v>
      </c>
      <c r="D49" s="21">
        <f>Employment_Table!E16</f>
        <v>2.3765476021061493</v>
      </c>
      <c r="E49" s="21">
        <f>Employment_Table!F16</f>
        <v>2.6016260162601723</v>
      </c>
      <c r="H49" s="18"/>
      <c r="I49" s="18"/>
      <c r="J49" s="18"/>
      <c r="K49" s="18"/>
      <c r="L49" s="18"/>
      <c r="M49" s="18"/>
    </row>
    <row r="50" spans="1:13" x14ac:dyDescent="0.2">
      <c r="A50" s="22" t="s">
        <v>37</v>
      </c>
      <c r="B50" s="27">
        <f>Employment_Table!C41</f>
        <v>4.3</v>
      </c>
      <c r="C50" s="23">
        <f>Employment_Table!D41</f>
        <v>-0.40000000000000036</v>
      </c>
      <c r="D50" s="23">
        <f>Employment_Table!E41</f>
        <v>2.509757155247172</v>
      </c>
      <c r="E50" s="21">
        <f>Employment_Table!F41</f>
        <v>1.6558441558441661</v>
      </c>
      <c r="H50" s="18"/>
      <c r="I50" s="18"/>
      <c r="J50" s="18"/>
      <c r="K50" s="18"/>
      <c r="L50" s="18"/>
      <c r="M50" s="18"/>
    </row>
    <row r="51" spans="1:13" x14ac:dyDescent="0.2">
      <c r="A51" s="18" t="s">
        <v>43</v>
      </c>
      <c r="B51" s="20">
        <f>Employment_Table!C47</f>
        <v>3.9</v>
      </c>
      <c r="C51" s="1">
        <f>Employment_Table!D47</f>
        <v>-0.89999999999999991</v>
      </c>
      <c r="D51" s="21">
        <f>Employment_Table!E47</f>
        <v>2.6169818193860328</v>
      </c>
      <c r="E51" s="21">
        <f>Employment_Table!F47</f>
        <v>1.9025953882742197</v>
      </c>
      <c r="H51" s="18"/>
      <c r="I51" s="18"/>
      <c r="K51" s="18"/>
    </row>
    <row r="52" spans="1:13" x14ac:dyDescent="0.2">
      <c r="A52" s="18" t="s">
        <v>44</v>
      </c>
      <c r="B52" s="20">
        <f>Employment_Table!C48</f>
        <v>3.3</v>
      </c>
      <c r="C52" s="23">
        <f>Employment_Table!D48</f>
        <v>9.9999999999999645E-2</v>
      </c>
      <c r="D52" s="23">
        <f>Employment_Table!E48</f>
        <v>2.7032647119983322</v>
      </c>
      <c r="E52" s="21">
        <f>Employment_Table!F48</f>
        <v>1.830282861896837</v>
      </c>
      <c r="H52" s="18"/>
      <c r="I52" s="18"/>
      <c r="K52" s="18"/>
    </row>
    <row r="53" spans="1:13" x14ac:dyDescent="0.2">
      <c r="A53" s="22" t="s">
        <v>28</v>
      </c>
      <c r="B53" s="27">
        <f>Employment_Table!C32</f>
        <v>5</v>
      </c>
      <c r="C53" s="23">
        <f>Employment_Table!D32</f>
        <v>-0.29999999999999982</v>
      </c>
      <c r="D53" s="23">
        <f>Employment_Table!E32</f>
        <v>2.7826351402721938</v>
      </c>
      <c r="E53" s="1">
        <f>Employment_Table!F32</f>
        <v>2.322661644695545</v>
      </c>
      <c r="I53" s="18"/>
      <c r="K53" s="18"/>
    </row>
    <row r="54" spans="1:13" x14ac:dyDescent="0.2">
      <c r="A54" s="19"/>
      <c r="B54" s="29"/>
      <c r="C54" s="14"/>
      <c r="D54" s="14"/>
      <c r="E54" s="14"/>
      <c r="K54" s="8"/>
    </row>
    <row r="55" spans="1:13" x14ac:dyDescent="0.2">
      <c r="A55" s="19"/>
      <c r="B55" s="14">
        <f>COUNTIF(B3:B53, "&lt;4")</f>
        <v>26</v>
      </c>
      <c r="C55" s="14">
        <f>COUNTIF(C3:C53, "&lt;0")</f>
        <v>42</v>
      </c>
      <c r="D55" s="14"/>
      <c r="E55" s="14">
        <f>COUNTIF(E3:E53, "&lt;0")</f>
        <v>21</v>
      </c>
      <c r="K55" s="7"/>
    </row>
    <row r="56" spans="1:13" x14ac:dyDescent="0.2">
      <c r="A56" s="19"/>
      <c r="B56" s="29"/>
      <c r="C56" s="14"/>
      <c r="D56" s="14"/>
      <c r="E56" s="14"/>
      <c r="K56" s="7"/>
    </row>
    <row r="57" spans="1:13" x14ac:dyDescent="0.2">
      <c r="B57" s="30"/>
    </row>
    <row r="58" spans="1:13" x14ac:dyDescent="0.2">
      <c r="B58" s="30"/>
    </row>
    <row r="59" spans="1:13" x14ac:dyDescent="0.2">
      <c r="B59" s="30"/>
    </row>
  </sheetData>
  <autoFilter ref="A2:E53">
    <sortState ref="A3:E53">
      <sortCondition ref="D2:D53"/>
    </sortState>
  </autoFilter>
  <sortState ref="J19:J28">
    <sortCondition ref="J1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14" sqref="E14"/>
    </sheetView>
  </sheetViews>
  <sheetFormatPr defaultRowHeight="12.75" x14ac:dyDescent="0.2"/>
  <cols>
    <col min="1" max="1" width="17.42578125" style="7" bestFit="1" customWidth="1"/>
    <col min="2" max="4" width="9.140625" style="7"/>
    <col min="5" max="5" width="22" style="7" customWidth="1"/>
    <col min="6" max="6" width="23.42578125" style="7" customWidth="1"/>
    <col min="7" max="7" width="9.140625" style="7"/>
    <col min="8" max="8" width="10.140625" style="7" bestFit="1" customWidth="1"/>
    <col min="9" max="16384" width="9.140625" style="7"/>
  </cols>
  <sheetData>
    <row r="1" spans="1:6" x14ac:dyDescent="0.2">
      <c r="A1" s="3"/>
      <c r="B1" s="4">
        <v>42644</v>
      </c>
      <c r="C1" s="4">
        <v>42948</v>
      </c>
      <c r="D1" s="4">
        <v>42979</v>
      </c>
      <c r="E1" s="6">
        <v>43009</v>
      </c>
      <c r="F1" s="5" t="s">
        <v>52</v>
      </c>
    </row>
    <row r="2" spans="1:6" x14ac:dyDescent="0.2">
      <c r="A2" s="8" t="s">
        <v>51</v>
      </c>
      <c r="B2" s="36">
        <v>4.8</v>
      </c>
      <c r="C2" s="36">
        <v>4.4000000000000004</v>
      </c>
      <c r="D2" s="36">
        <v>4.2</v>
      </c>
      <c r="E2" s="36">
        <v>4.0999999999999996</v>
      </c>
      <c r="F2" s="1">
        <f>E2-B2</f>
        <v>-0.70000000000000018</v>
      </c>
    </row>
    <row r="3" spans="1:6" x14ac:dyDescent="0.2">
      <c r="A3" s="8" t="s">
        <v>0</v>
      </c>
      <c r="B3" s="1">
        <f>BLS_Table_1!B2</f>
        <v>6.1</v>
      </c>
      <c r="C3" s="1">
        <f>BLS_Table_1!C2</f>
        <v>4.2</v>
      </c>
      <c r="D3" s="1">
        <f>BLS_Table_1!D2</f>
        <v>3.8</v>
      </c>
      <c r="E3" s="1">
        <f>BLS_Table_1!E2</f>
        <v>3.6</v>
      </c>
      <c r="F3" s="1">
        <f>E3-B3</f>
        <v>-2.4999999999999996</v>
      </c>
    </row>
    <row r="4" spans="1:6" x14ac:dyDescent="0.2">
      <c r="A4" s="8" t="s">
        <v>1</v>
      </c>
      <c r="B4" s="1">
        <f>BLS_Table_1!B3</f>
        <v>6.6</v>
      </c>
      <c r="C4" s="1">
        <f>BLS_Table_1!C3</f>
        <v>7.2</v>
      </c>
      <c r="D4" s="1">
        <f>BLS_Table_1!D3</f>
        <v>7.2</v>
      </c>
      <c r="E4" s="1">
        <f>BLS_Table_1!E3</f>
        <v>7.2</v>
      </c>
      <c r="F4" s="1">
        <f>E4-B4</f>
        <v>0.60000000000000053</v>
      </c>
    </row>
    <row r="5" spans="1:6" x14ac:dyDescent="0.2">
      <c r="A5" s="8" t="s">
        <v>2</v>
      </c>
      <c r="B5" s="1">
        <f>BLS_Table_1!B4</f>
        <v>5</v>
      </c>
      <c r="C5" s="1">
        <f>BLS_Table_1!C4</f>
        <v>5</v>
      </c>
      <c r="D5" s="1">
        <f>BLS_Table_1!D4</f>
        <v>4.7</v>
      </c>
      <c r="E5" s="1">
        <f>BLS_Table_1!E4</f>
        <v>4.5</v>
      </c>
      <c r="F5" s="1">
        <f>E5-B5</f>
        <v>-0.5</v>
      </c>
    </row>
    <row r="6" spans="1:6" x14ac:dyDescent="0.2">
      <c r="A6" s="8" t="s">
        <v>3</v>
      </c>
      <c r="B6" s="1">
        <f>BLS_Table_1!B5</f>
        <v>4</v>
      </c>
      <c r="C6" s="1">
        <f>BLS_Table_1!C5</f>
        <v>3.5</v>
      </c>
      <c r="D6" s="1">
        <f>BLS_Table_1!D5</f>
        <v>3.5</v>
      </c>
      <c r="E6" s="1">
        <f>BLS_Table_1!E5</f>
        <v>3.6</v>
      </c>
      <c r="F6" s="1">
        <f>E6-B6</f>
        <v>-0.39999999999999991</v>
      </c>
    </row>
    <row r="7" spans="1:6" x14ac:dyDescent="0.2">
      <c r="A7" s="8" t="s">
        <v>4</v>
      </c>
      <c r="B7" s="1">
        <f>BLS_Table_1!B6</f>
        <v>5.3</v>
      </c>
      <c r="C7" s="1">
        <f>BLS_Table_1!C6</f>
        <v>5.0999999999999996</v>
      </c>
      <c r="D7" s="1">
        <f>BLS_Table_1!D6</f>
        <v>5.0999999999999996</v>
      </c>
      <c r="E7" s="1">
        <f>BLS_Table_1!E6</f>
        <v>4.9000000000000004</v>
      </c>
      <c r="F7" s="1">
        <f>E7-B7</f>
        <v>-0.39999999999999947</v>
      </c>
    </row>
    <row r="8" spans="1:6" x14ac:dyDescent="0.2">
      <c r="A8" s="8" t="s">
        <v>5</v>
      </c>
      <c r="B8" s="1">
        <f>BLS_Table_1!B7</f>
        <v>3.1</v>
      </c>
      <c r="C8" s="1">
        <f>BLS_Table_1!C7</f>
        <v>2.4</v>
      </c>
      <c r="D8" s="1">
        <f>BLS_Table_1!D7</f>
        <v>2.5</v>
      </c>
      <c r="E8" s="1">
        <f>BLS_Table_1!E7</f>
        <v>2.7</v>
      </c>
      <c r="F8" s="1">
        <f>E8-B8</f>
        <v>-0.39999999999999991</v>
      </c>
    </row>
    <row r="9" spans="1:6" x14ac:dyDescent="0.2">
      <c r="A9" s="8" t="s">
        <v>6</v>
      </c>
      <c r="B9" s="1">
        <f>BLS_Table_1!B8</f>
        <v>4.5999999999999996</v>
      </c>
      <c r="C9" s="1">
        <f>BLS_Table_1!C8</f>
        <v>4.8</v>
      </c>
      <c r="D9" s="1">
        <f>BLS_Table_1!D8</f>
        <v>4.5999999999999996</v>
      </c>
      <c r="E9" s="1">
        <f>BLS_Table_1!E8</f>
        <v>4.5</v>
      </c>
      <c r="F9" s="1">
        <f>E9-B9</f>
        <v>-9.9999999999999645E-2</v>
      </c>
    </row>
    <row r="10" spans="1:6" x14ac:dyDescent="0.2">
      <c r="A10" s="8" t="s">
        <v>7</v>
      </c>
      <c r="B10" s="1">
        <f>BLS_Table_1!B9</f>
        <v>4.3</v>
      </c>
      <c r="C10" s="1">
        <f>BLS_Table_1!C9</f>
        <v>4.9000000000000004</v>
      </c>
      <c r="D10" s="1">
        <f>BLS_Table_1!D9</f>
        <v>4.9000000000000004</v>
      </c>
      <c r="E10" s="1">
        <f>BLS_Table_1!E9</f>
        <v>4.8</v>
      </c>
      <c r="F10" s="1">
        <f>E10-B10</f>
        <v>0.5</v>
      </c>
    </row>
    <row r="11" spans="1:6" x14ac:dyDescent="0.2">
      <c r="A11" s="8" t="s">
        <v>8</v>
      </c>
      <c r="B11" s="1">
        <f>BLS_Table_1!B10</f>
        <v>5.8</v>
      </c>
      <c r="C11" s="1">
        <f>BLS_Table_1!C10</f>
        <v>6.4</v>
      </c>
      <c r="D11" s="1">
        <f>BLS_Table_1!D10</f>
        <v>6.5</v>
      </c>
      <c r="E11" s="1">
        <f>BLS_Table_1!E10</f>
        <v>6.6</v>
      </c>
      <c r="F11" s="1">
        <f>E11-B11</f>
        <v>0.79999999999999982</v>
      </c>
    </row>
    <row r="12" spans="1:6" x14ac:dyDescent="0.2">
      <c r="A12" s="8" t="s">
        <v>9</v>
      </c>
      <c r="B12" s="1">
        <f>BLS_Table_1!B11</f>
        <v>4.9000000000000004</v>
      </c>
      <c r="C12" s="1">
        <f>BLS_Table_1!C11</f>
        <v>4</v>
      </c>
      <c r="D12" s="1">
        <f>BLS_Table_1!D11</f>
        <v>3.8</v>
      </c>
      <c r="E12" s="1">
        <f>BLS_Table_1!E11</f>
        <v>3.6</v>
      </c>
      <c r="F12" s="1">
        <f>E12-B12</f>
        <v>-1.3000000000000003</v>
      </c>
    </row>
    <row r="13" spans="1:6" x14ac:dyDescent="0.2">
      <c r="A13" s="8" t="s">
        <v>10</v>
      </c>
      <c r="B13" s="1">
        <f>BLS_Table_1!B12</f>
        <v>5.4</v>
      </c>
      <c r="C13" s="1">
        <f>BLS_Table_1!C12</f>
        <v>4.7</v>
      </c>
      <c r="D13" s="1">
        <f>BLS_Table_1!D12</f>
        <v>4.4000000000000004</v>
      </c>
      <c r="E13" s="1">
        <f>BLS_Table_1!E12</f>
        <v>4.3</v>
      </c>
      <c r="F13" s="1">
        <f>E13-B13</f>
        <v>-1.1000000000000005</v>
      </c>
    </row>
    <row r="14" spans="1:6" x14ac:dyDescent="0.2">
      <c r="A14" s="8" t="s">
        <v>11</v>
      </c>
      <c r="B14" s="1">
        <f>BLS_Table_1!B13</f>
        <v>2.9</v>
      </c>
      <c r="C14" s="1">
        <f>BLS_Table_1!C13</f>
        <v>2.6</v>
      </c>
      <c r="D14" s="1">
        <f>BLS_Table_1!D13</f>
        <v>2.5</v>
      </c>
      <c r="E14" s="1">
        <f>BLS_Table_1!E13</f>
        <v>2.2000000000000002</v>
      </c>
      <c r="F14" s="1">
        <f>E14-B14</f>
        <v>-0.69999999999999973</v>
      </c>
    </row>
    <row r="15" spans="1:6" x14ac:dyDescent="0.2">
      <c r="A15" s="8" t="s">
        <v>12</v>
      </c>
      <c r="B15" s="1">
        <f>BLS_Table_1!B14</f>
        <v>3.7</v>
      </c>
      <c r="C15" s="1">
        <f>BLS_Table_1!C14</f>
        <v>2.9</v>
      </c>
      <c r="D15" s="1">
        <f>BLS_Table_1!D14</f>
        <v>2.8</v>
      </c>
      <c r="E15" s="1">
        <f>BLS_Table_1!E14</f>
        <v>2.9</v>
      </c>
      <c r="F15" s="1">
        <f>E15-B15</f>
        <v>-0.80000000000000027</v>
      </c>
    </row>
    <row r="16" spans="1:6" x14ac:dyDescent="0.2">
      <c r="A16" s="8" t="s">
        <v>13</v>
      </c>
      <c r="B16" s="1">
        <f>BLS_Table_1!B15</f>
        <v>5.8</v>
      </c>
      <c r="C16" s="1">
        <f>BLS_Table_1!C15</f>
        <v>5</v>
      </c>
      <c r="D16" s="1">
        <f>BLS_Table_1!D15</f>
        <v>5</v>
      </c>
      <c r="E16" s="1">
        <f>BLS_Table_1!E15</f>
        <v>4.9000000000000004</v>
      </c>
      <c r="F16" s="1">
        <f>E16-B16</f>
        <v>-0.89999999999999947</v>
      </c>
    </row>
    <row r="17" spans="1:6" x14ac:dyDescent="0.2">
      <c r="A17" s="8" t="s">
        <v>14</v>
      </c>
      <c r="B17" s="1">
        <f>BLS_Table_1!B16</f>
        <v>4.2</v>
      </c>
      <c r="C17" s="1">
        <f>BLS_Table_1!C16</f>
        <v>3.5</v>
      </c>
      <c r="D17" s="1">
        <f>BLS_Table_1!D16</f>
        <v>3.8</v>
      </c>
      <c r="E17" s="1">
        <f>BLS_Table_1!E16</f>
        <v>3.9</v>
      </c>
      <c r="F17" s="1">
        <f>E17-B17</f>
        <v>-0.30000000000000027</v>
      </c>
    </row>
    <row r="18" spans="1:6" x14ac:dyDescent="0.2">
      <c r="A18" s="8" t="s">
        <v>15</v>
      </c>
      <c r="B18" s="1">
        <f>BLS_Table_1!B17</f>
        <v>3.6</v>
      </c>
      <c r="C18" s="1">
        <f>BLS_Table_1!C17</f>
        <v>3.3</v>
      </c>
      <c r="D18" s="1">
        <f>BLS_Table_1!D17</f>
        <v>3.2</v>
      </c>
      <c r="E18" s="1">
        <f>BLS_Table_1!E17</f>
        <v>3</v>
      </c>
      <c r="F18" s="1">
        <f>E18-B18</f>
        <v>-0.60000000000000009</v>
      </c>
    </row>
    <row r="19" spans="1:6" x14ac:dyDescent="0.2">
      <c r="A19" s="8" t="s">
        <v>16</v>
      </c>
      <c r="B19" s="1">
        <f>BLS_Table_1!B18</f>
        <v>4.3</v>
      </c>
      <c r="C19" s="1">
        <f>BLS_Table_1!C18</f>
        <v>3.9</v>
      </c>
      <c r="D19" s="1">
        <f>BLS_Table_1!D18</f>
        <v>3.8</v>
      </c>
      <c r="E19" s="1">
        <f>BLS_Table_1!E18</f>
        <v>3.6</v>
      </c>
      <c r="F19" s="1">
        <f>E19-B19</f>
        <v>-0.69999999999999973</v>
      </c>
    </row>
    <row r="20" spans="1:6" x14ac:dyDescent="0.2">
      <c r="A20" s="8" t="s">
        <v>17</v>
      </c>
      <c r="B20" s="1">
        <f>BLS_Table_1!B19</f>
        <v>4.9000000000000004</v>
      </c>
      <c r="C20" s="1">
        <f>BLS_Table_1!C19</f>
        <v>5.5</v>
      </c>
      <c r="D20" s="1">
        <f>BLS_Table_1!D19</f>
        <v>5.2</v>
      </c>
      <c r="E20" s="1">
        <f>BLS_Table_1!E19</f>
        <v>5</v>
      </c>
      <c r="F20" s="1">
        <f>E20-B20</f>
        <v>9.9999999999999645E-2</v>
      </c>
    </row>
    <row r="21" spans="1:6" x14ac:dyDescent="0.2">
      <c r="A21" s="8" t="s">
        <v>18</v>
      </c>
      <c r="B21" s="1">
        <f>BLS_Table_1!B20</f>
        <v>6.1</v>
      </c>
      <c r="C21" s="1">
        <f>BLS_Table_1!C20</f>
        <v>5.2</v>
      </c>
      <c r="D21" s="1">
        <f>BLS_Table_1!D20</f>
        <v>5.0999999999999996</v>
      </c>
      <c r="E21" s="1">
        <f>BLS_Table_1!E20</f>
        <v>4.8</v>
      </c>
      <c r="F21" s="1">
        <f>E21-B21</f>
        <v>-1.2999999999999998</v>
      </c>
    </row>
    <row r="22" spans="1:6" x14ac:dyDescent="0.2">
      <c r="A22" s="8" t="s">
        <v>19</v>
      </c>
      <c r="B22" s="1">
        <f>BLS_Table_1!B21</f>
        <v>3.9</v>
      </c>
      <c r="C22" s="1">
        <f>BLS_Table_1!C21</f>
        <v>3.8</v>
      </c>
      <c r="D22" s="1">
        <f>BLS_Table_1!D21</f>
        <v>3.7</v>
      </c>
      <c r="E22" s="1">
        <f>BLS_Table_1!E21</f>
        <v>3.5</v>
      </c>
      <c r="F22" s="1">
        <f>E22-B22</f>
        <v>-0.39999999999999991</v>
      </c>
    </row>
    <row r="23" spans="1:6" x14ac:dyDescent="0.2">
      <c r="A23" s="8" t="s">
        <v>20</v>
      </c>
      <c r="B23" s="1">
        <f>BLS_Table_1!B22</f>
        <v>4.2</v>
      </c>
      <c r="C23" s="1">
        <f>BLS_Table_1!C22</f>
        <v>3.9</v>
      </c>
      <c r="D23" s="1">
        <f>BLS_Table_1!D22</f>
        <v>3.8</v>
      </c>
      <c r="E23" s="1">
        <f>BLS_Table_1!E22</f>
        <v>3.8</v>
      </c>
      <c r="F23" s="1">
        <f>E23-B23</f>
        <v>-0.40000000000000036</v>
      </c>
    </row>
    <row r="24" spans="1:6" x14ac:dyDescent="0.2">
      <c r="A24" s="8" t="s">
        <v>21</v>
      </c>
      <c r="B24" s="1">
        <f>BLS_Table_1!B23</f>
        <v>3.2</v>
      </c>
      <c r="C24" s="1">
        <f>BLS_Table_1!C23</f>
        <v>4.2</v>
      </c>
      <c r="D24" s="1">
        <f>BLS_Table_1!D23</f>
        <v>3.9</v>
      </c>
      <c r="E24" s="1">
        <f>BLS_Table_1!E23</f>
        <v>3.7</v>
      </c>
      <c r="F24" s="1">
        <f>E24-B24</f>
        <v>0.5</v>
      </c>
    </row>
    <row r="25" spans="1:6" x14ac:dyDescent="0.2">
      <c r="A25" s="8" t="s">
        <v>22</v>
      </c>
      <c r="B25" s="1">
        <f>BLS_Table_1!B24</f>
        <v>5</v>
      </c>
      <c r="C25" s="1">
        <f>BLS_Table_1!C24</f>
        <v>3.9</v>
      </c>
      <c r="D25" s="1">
        <f>BLS_Table_1!D24</f>
        <v>4.3</v>
      </c>
      <c r="E25" s="1">
        <f>BLS_Table_1!E24</f>
        <v>4.5</v>
      </c>
      <c r="F25" s="1">
        <f>E25-B25</f>
        <v>-0.5</v>
      </c>
    </row>
    <row r="26" spans="1:6" x14ac:dyDescent="0.2">
      <c r="A26" s="8" t="s">
        <v>23</v>
      </c>
      <c r="B26" s="1">
        <f>BLS_Table_1!B25</f>
        <v>4</v>
      </c>
      <c r="C26" s="1">
        <f>BLS_Table_1!C25</f>
        <v>3.8</v>
      </c>
      <c r="D26" s="1">
        <f>BLS_Table_1!D25</f>
        <v>3.7</v>
      </c>
      <c r="E26" s="1">
        <f>BLS_Table_1!E25</f>
        <v>3.3</v>
      </c>
      <c r="F26" s="1">
        <f>E26-B26</f>
        <v>-0.70000000000000018</v>
      </c>
    </row>
    <row r="27" spans="1:6" x14ac:dyDescent="0.2">
      <c r="A27" s="8" t="s">
        <v>24</v>
      </c>
      <c r="B27" s="1">
        <f>BLS_Table_1!B26</f>
        <v>5.7</v>
      </c>
      <c r="C27" s="1">
        <f>BLS_Table_1!C26</f>
        <v>5.3</v>
      </c>
      <c r="D27" s="1">
        <f>BLS_Table_1!D26</f>
        <v>5.2</v>
      </c>
      <c r="E27" s="1">
        <f>BLS_Table_1!E26</f>
        <v>4.9000000000000004</v>
      </c>
      <c r="F27" s="1">
        <f>E27-B27</f>
        <v>-0.79999999999999982</v>
      </c>
    </row>
    <row r="28" spans="1:6" x14ac:dyDescent="0.2">
      <c r="A28" s="8" t="s">
        <v>25</v>
      </c>
      <c r="B28" s="1">
        <f>BLS_Table_1!B27</f>
        <v>4.5999999999999996</v>
      </c>
      <c r="C28" s="1">
        <f>BLS_Table_1!C27</f>
        <v>3.9</v>
      </c>
      <c r="D28" s="1">
        <f>BLS_Table_1!D27</f>
        <v>3.8</v>
      </c>
      <c r="E28" s="1">
        <f>BLS_Table_1!E27</f>
        <v>3.5</v>
      </c>
      <c r="F28" s="1">
        <f>E28-B28</f>
        <v>-1.0999999999999996</v>
      </c>
    </row>
    <row r="29" spans="1:6" x14ac:dyDescent="0.2">
      <c r="A29" s="8" t="s">
        <v>26</v>
      </c>
      <c r="B29" s="1">
        <f>BLS_Table_1!B28</f>
        <v>4</v>
      </c>
      <c r="C29" s="1">
        <f>BLS_Table_1!C28</f>
        <v>3.9</v>
      </c>
      <c r="D29" s="1">
        <f>BLS_Table_1!D28</f>
        <v>3.9</v>
      </c>
      <c r="E29" s="1">
        <f>BLS_Table_1!E28</f>
        <v>3.9</v>
      </c>
      <c r="F29" s="1">
        <f>E29-B29</f>
        <v>-0.10000000000000009</v>
      </c>
    </row>
    <row r="30" spans="1:6" x14ac:dyDescent="0.2">
      <c r="A30" s="8" t="s">
        <v>27</v>
      </c>
      <c r="B30" s="1">
        <f>BLS_Table_1!B29</f>
        <v>3.3</v>
      </c>
      <c r="C30" s="1">
        <f>BLS_Table_1!C29</f>
        <v>2.8</v>
      </c>
      <c r="D30" s="1">
        <f>BLS_Table_1!D29</f>
        <v>2.8</v>
      </c>
      <c r="E30" s="1">
        <f>BLS_Table_1!E29</f>
        <v>2.7</v>
      </c>
      <c r="F30" s="1">
        <f>E30-B30</f>
        <v>-0.59999999999999964</v>
      </c>
    </row>
    <row r="31" spans="1:6" x14ac:dyDescent="0.2">
      <c r="A31" s="8" t="s">
        <v>28</v>
      </c>
      <c r="B31" s="1">
        <f>BLS_Table_1!B30</f>
        <v>5.3</v>
      </c>
      <c r="C31" s="1">
        <f>BLS_Table_1!C30</f>
        <v>4.9000000000000004</v>
      </c>
      <c r="D31" s="1">
        <f>BLS_Table_1!D30</f>
        <v>4.9000000000000004</v>
      </c>
      <c r="E31" s="1">
        <f>BLS_Table_1!E30</f>
        <v>5</v>
      </c>
      <c r="F31" s="1">
        <f>E31-B31</f>
        <v>-0.29999999999999982</v>
      </c>
    </row>
    <row r="32" spans="1:6" x14ac:dyDescent="0.2">
      <c r="A32" s="8" t="s">
        <v>29</v>
      </c>
      <c r="B32" s="1">
        <f>BLS_Table_1!B31</f>
        <v>2.8</v>
      </c>
      <c r="C32" s="1">
        <f>BLS_Table_1!C31</f>
        <v>2.7</v>
      </c>
      <c r="D32" s="1">
        <f>BLS_Table_1!D31</f>
        <v>2.7</v>
      </c>
      <c r="E32" s="1">
        <f>BLS_Table_1!E31</f>
        <v>2.7</v>
      </c>
      <c r="F32" s="1">
        <f>E32-B32</f>
        <v>-9.9999999999999645E-2</v>
      </c>
    </row>
    <row r="33" spans="1:6" x14ac:dyDescent="0.2">
      <c r="A33" s="8" t="s">
        <v>30</v>
      </c>
      <c r="B33" s="1">
        <f>BLS_Table_1!B32</f>
        <v>4.8</v>
      </c>
      <c r="C33" s="1">
        <f>BLS_Table_1!C32</f>
        <v>4.5</v>
      </c>
      <c r="D33" s="1">
        <f>BLS_Table_1!D32</f>
        <v>4.7</v>
      </c>
      <c r="E33" s="1">
        <f>BLS_Table_1!E32</f>
        <v>4.9000000000000004</v>
      </c>
      <c r="F33" s="1">
        <f>E33-B33</f>
        <v>0.10000000000000053</v>
      </c>
    </row>
    <row r="34" spans="1:6" x14ac:dyDescent="0.2">
      <c r="A34" s="8" t="s">
        <v>31</v>
      </c>
      <c r="B34" s="1">
        <f>BLS_Table_1!B33</f>
        <v>6.8</v>
      </c>
      <c r="C34" s="1">
        <f>BLS_Table_1!C33</f>
        <v>6.3</v>
      </c>
      <c r="D34" s="1">
        <f>BLS_Table_1!D33</f>
        <v>6.2</v>
      </c>
      <c r="E34" s="1">
        <f>BLS_Table_1!E33</f>
        <v>6.1</v>
      </c>
      <c r="F34" s="1">
        <f>E34-B34</f>
        <v>-0.70000000000000018</v>
      </c>
    </row>
    <row r="35" spans="1:6" x14ac:dyDescent="0.2">
      <c r="A35" s="8" t="s">
        <v>32</v>
      </c>
      <c r="B35" s="1">
        <f>BLS_Table_1!B34</f>
        <v>4.9000000000000004</v>
      </c>
      <c r="C35" s="1">
        <f>BLS_Table_1!C34</f>
        <v>4.8</v>
      </c>
      <c r="D35" s="1">
        <f>BLS_Table_1!D34</f>
        <v>4.9000000000000004</v>
      </c>
      <c r="E35" s="1">
        <f>BLS_Table_1!E34</f>
        <v>4.8</v>
      </c>
      <c r="F35" s="1">
        <f>E35-B35</f>
        <v>-0.10000000000000053</v>
      </c>
    </row>
    <row r="36" spans="1:6" x14ac:dyDescent="0.2">
      <c r="A36" s="8" t="s">
        <v>33</v>
      </c>
      <c r="B36" s="1">
        <f>BLS_Table_1!B35</f>
        <v>5.0999999999999996</v>
      </c>
      <c r="C36" s="1">
        <f>BLS_Table_1!C35</f>
        <v>4.0999999999999996</v>
      </c>
      <c r="D36" s="1">
        <f>BLS_Table_1!D35</f>
        <v>4.0999999999999996</v>
      </c>
      <c r="E36" s="1">
        <f>BLS_Table_1!E35</f>
        <v>4.0999999999999996</v>
      </c>
      <c r="F36" s="1">
        <f>E36-B36</f>
        <v>-1</v>
      </c>
    </row>
    <row r="37" spans="1:6" x14ac:dyDescent="0.2">
      <c r="A37" s="8" t="s">
        <v>34</v>
      </c>
      <c r="B37" s="1">
        <f>BLS_Table_1!B36</f>
        <v>3</v>
      </c>
      <c r="C37" s="1">
        <f>BLS_Table_1!C36</f>
        <v>2.2999999999999998</v>
      </c>
      <c r="D37" s="1">
        <f>BLS_Table_1!D36</f>
        <v>2.4</v>
      </c>
      <c r="E37" s="1">
        <f>BLS_Table_1!E36</f>
        <v>2.5</v>
      </c>
      <c r="F37" s="1">
        <f>E37-B37</f>
        <v>-0.5</v>
      </c>
    </row>
    <row r="38" spans="1:6" x14ac:dyDescent="0.2">
      <c r="A38" s="8" t="s">
        <v>35</v>
      </c>
      <c r="B38" s="1">
        <f>BLS_Table_1!B37</f>
        <v>5</v>
      </c>
      <c r="C38" s="1">
        <f>BLS_Table_1!C37</f>
        <v>5.4</v>
      </c>
      <c r="D38" s="1">
        <f>BLS_Table_1!D37</f>
        <v>5.3</v>
      </c>
      <c r="E38" s="1">
        <f>BLS_Table_1!E37</f>
        <v>5.0999999999999996</v>
      </c>
      <c r="F38" s="1">
        <f>E38-B38</f>
        <v>9.9999999999999645E-2</v>
      </c>
    </row>
    <row r="39" spans="1:6" x14ac:dyDescent="0.2">
      <c r="A39" s="8" t="s">
        <v>36</v>
      </c>
      <c r="B39" s="1">
        <f>BLS_Table_1!B38</f>
        <v>4.9000000000000004</v>
      </c>
      <c r="C39" s="1">
        <f>BLS_Table_1!C38</f>
        <v>4.5</v>
      </c>
      <c r="D39" s="1">
        <f>BLS_Table_1!D38</f>
        <v>4.5</v>
      </c>
      <c r="E39" s="1">
        <f>BLS_Table_1!E38</f>
        <v>4.4000000000000004</v>
      </c>
      <c r="F39" s="1">
        <f>E39-B39</f>
        <v>-0.5</v>
      </c>
    </row>
    <row r="40" spans="1:6" x14ac:dyDescent="0.2">
      <c r="A40" s="8" t="s">
        <v>37</v>
      </c>
      <c r="B40" s="1">
        <f>BLS_Table_1!B39</f>
        <v>4.7</v>
      </c>
      <c r="C40" s="1">
        <f>BLS_Table_1!C39</f>
        <v>4.0999999999999996</v>
      </c>
      <c r="D40" s="1">
        <f>BLS_Table_1!D39</f>
        <v>4.2</v>
      </c>
      <c r="E40" s="1">
        <f>BLS_Table_1!E39</f>
        <v>4.3</v>
      </c>
      <c r="F40" s="1">
        <f>E40-B40</f>
        <v>-0.40000000000000036</v>
      </c>
    </row>
    <row r="41" spans="1:6" x14ac:dyDescent="0.2">
      <c r="A41" s="8" t="s">
        <v>38</v>
      </c>
      <c r="B41" s="1">
        <f>BLS_Table_1!B40</f>
        <v>5.5</v>
      </c>
      <c r="C41" s="1">
        <f>BLS_Table_1!C40</f>
        <v>4.9000000000000004</v>
      </c>
      <c r="D41" s="1">
        <f>BLS_Table_1!D40</f>
        <v>4.8</v>
      </c>
      <c r="E41" s="1">
        <f>BLS_Table_1!E40</f>
        <v>4.7</v>
      </c>
      <c r="F41" s="1">
        <f>E41-B41</f>
        <v>-0.79999999999999982</v>
      </c>
    </row>
    <row r="42" spans="1:6" x14ac:dyDescent="0.2">
      <c r="A42" s="8" t="s">
        <v>39</v>
      </c>
      <c r="B42" s="1">
        <f>BLS_Table_1!B41</f>
        <v>5.0999999999999996</v>
      </c>
      <c r="C42" s="1">
        <f>BLS_Table_1!C41</f>
        <v>4.3</v>
      </c>
      <c r="D42" s="1">
        <f>BLS_Table_1!D41</f>
        <v>4.2</v>
      </c>
      <c r="E42" s="1">
        <f>BLS_Table_1!E41</f>
        <v>4.2</v>
      </c>
      <c r="F42" s="1">
        <f>E42-B42</f>
        <v>-0.89999999999999947</v>
      </c>
    </row>
    <row r="43" spans="1:6" x14ac:dyDescent="0.2">
      <c r="A43" s="8" t="s">
        <v>40</v>
      </c>
      <c r="B43" s="1">
        <f>BLS_Table_1!B42</f>
        <v>4.4000000000000004</v>
      </c>
      <c r="C43" s="1">
        <f>BLS_Table_1!C42</f>
        <v>4</v>
      </c>
      <c r="D43" s="1">
        <f>BLS_Table_1!D42</f>
        <v>3.9</v>
      </c>
      <c r="E43" s="1">
        <f>BLS_Table_1!E42</f>
        <v>3.9</v>
      </c>
      <c r="F43" s="1">
        <f>E43-B43</f>
        <v>-0.50000000000000044</v>
      </c>
    </row>
    <row r="44" spans="1:6" x14ac:dyDescent="0.2">
      <c r="A44" s="8" t="s">
        <v>41</v>
      </c>
      <c r="B44" s="1">
        <f>BLS_Table_1!B43</f>
        <v>2.9</v>
      </c>
      <c r="C44" s="1">
        <f>BLS_Table_1!C43</f>
        <v>3.3</v>
      </c>
      <c r="D44" s="1">
        <f>BLS_Table_1!D43</f>
        <v>3.4</v>
      </c>
      <c r="E44" s="1">
        <f>BLS_Table_1!E43</f>
        <v>3.5</v>
      </c>
      <c r="F44" s="1">
        <f>E44-B44</f>
        <v>0.60000000000000009</v>
      </c>
    </row>
    <row r="45" spans="1:6" x14ac:dyDescent="0.2">
      <c r="A45" s="8" t="s">
        <v>42</v>
      </c>
      <c r="B45" s="1">
        <f>BLS_Table_1!B44</f>
        <v>5</v>
      </c>
      <c r="C45" s="1">
        <f>BLS_Table_1!C44</f>
        <v>3.3</v>
      </c>
      <c r="D45" s="1">
        <f>BLS_Table_1!D44</f>
        <v>3</v>
      </c>
      <c r="E45" s="1">
        <f>BLS_Table_1!E44</f>
        <v>3</v>
      </c>
      <c r="F45" s="1">
        <f>E45-B45</f>
        <v>-2</v>
      </c>
    </row>
    <row r="46" spans="1:6" x14ac:dyDescent="0.2">
      <c r="A46" s="8" t="s">
        <v>43</v>
      </c>
      <c r="B46" s="1">
        <f>BLS_Table_1!B45</f>
        <v>4.8</v>
      </c>
      <c r="C46" s="1">
        <f>BLS_Table_1!C45</f>
        <v>4.2</v>
      </c>
      <c r="D46" s="1">
        <f>BLS_Table_1!D45</f>
        <v>4</v>
      </c>
      <c r="E46" s="1">
        <f>BLS_Table_1!E45</f>
        <v>3.9</v>
      </c>
      <c r="F46" s="1">
        <f>E46-B46</f>
        <v>-0.89999999999999991</v>
      </c>
    </row>
    <row r="47" spans="1:6" x14ac:dyDescent="0.2">
      <c r="A47" s="8" t="s">
        <v>44</v>
      </c>
      <c r="B47" s="1">
        <f>BLS_Table_1!B46</f>
        <v>3.2</v>
      </c>
      <c r="C47" s="1">
        <f>BLS_Table_1!C46</f>
        <v>3.5</v>
      </c>
      <c r="D47" s="1">
        <f>BLS_Table_1!D46</f>
        <v>3.4</v>
      </c>
      <c r="E47" s="1">
        <f>BLS_Table_1!E46</f>
        <v>3.3</v>
      </c>
      <c r="F47" s="1">
        <f>E47-B47</f>
        <v>9.9999999999999645E-2</v>
      </c>
    </row>
    <row r="48" spans="1:6" x14ac:dyDescent="0.2">
      <c r="A48" s="8" t="s">
        <v>45</v>
      </c>
      <c r="B48" s="1">
        <f>BLS_Table_1!B47</f>
        <v>3.2</v>
      </c>
      <c r="C48" s="1">
        <f>BLS_Table_1!C47</f>
        <v>3</v>
      </c>
      <c r="D48" s="1">
        <f>BLS_Table_1!D47</f>
        <v>2.9</v>
      </c>
      <c r="E48" s="1">
        <f>BLS_Table_1!E47</f>
        <v>2.9</v>
      </c>
      <c r="F48" s="1">
        <f>E48-B48</f>
        <v>-0.30000000000000027</v>
      </c>
    </row>
    <row r="49" spans="1:6" x14ac:dyDescent="0.2">
      <c r="A49" s="8" t="s">
        <v>46</v>
      </c>
      <c r="B49" s="1">
        <f>BLS_Table_1!B48</f>
        <v>4.0999999999999996</v>
      </c>
      <c r="C49" s="1">
        <f>BLS_Table_1!C48</f>
        <v>3.8</v>
      </c>
      <c r="D49" s="1">
        <f>BLS_Table_1!D48</f>
        <v>3.7</v>
      </c>
      <c r="E49" s="1">
        <f>BLS_Table_1!E48</f>
        <v>3.6</v>
      </c>
      <c r="F49" s="1">
        <f>E49-B49</f>
        <v>-0.49999999999999956</v>
      </c>
    </row>
    <row r="50" spans="1:6" x14ac:dyDescent="0.2">
      <c r="A50" s="8" t="s">
        <v>47</v>
      </c>
      <c r="B50" s="1">
        <f>BLS_Table_1!B49</f>
        <v>5.3</v>
      </c>
      <c r="C50" s="1">
        <f>BLS_Table_1!C49</f>
        <v>4.5999999999999996</v>
      </c>
      <c r="D50" s="1">
        <f>BLS_Table_1!D49</f>
        <v>4.5999999999999996</v>
      </c>
      <c r="E50" s="1">
        <f>BLS_Table_1!E49</f>
        <v>4.5</v>
      </c>
      <c r="F50" s="1">
        <f>E50-B50</f>
        <v>-0.79999999999999982</v>
      </c>
    </row>
    <row r="51" spans="1:6" x14ac:dyDescent="0.2">
      <c r="A51" s="8" t="s">
        <v>48</v>
      </c>
      <c r="B51" s="1">
        <f>BLS_Table_1!B50</f>
        <v>5.9</v>
      </c>
      <c r="C51" s="1">
        <f>BLS_Table_1!C50</f>
        <v>5</v>
      </c>
      <c r="D51" s="1">
        <f>BLS_Table_1!D50</f>
        <v>5.0999999999999996</v>
      </c>
      <c r="E51" s="1">
        <f>BLS_Table_1!E50</f>
        <v>5.0999999999999996</v>
      </c>
      <c r="F51" s="1">
        <f>E51-B51</f>
        <v>-0.80000000000000071</v>
      </c>
    </row>
    <row r="52" spans="1:6" x14ac:dyDescent="0.2">
      <c r="A52" s="8" t="s">
        <v>49</v>
      </c>
      <c r="B52" s="1">
        <f>BLS_Table_1!B51</f>
        <v>4.2</v>
      </c>
      <c r="C52" s="1">
        <f>BLS_Table_1!C51</f>
        <v>3.4</v>
      </c>
      <c r="D52" s="1">
        <f>BLS_Table_1!D51</f>
        <v>3.5</v>
      </c>
      <c r="E52" s="1">
        <f>BLS_Table_1!E51</f>
        <v>3.4</v>
      </c>
      <c r="F52" s="1">
        <f>E52-B52</f>
        <v>-0.80000000000000027</v>
      </c>
    </row>
    <row r="53" spans="1:6" x14ac:dyDescent="0.2">
      <c r="A53" s="8" t="s">
        <v>50</v>
      </c>
      <c r="B53" s="1">
        <f>BLS_Table_1!B52</f>
        <v>5</v>
      </c>
      <c r="C53" s="1">
        <f>BLS_Table_1!C52</f>
        <v>4</v>
      </c>
      <c r="D53" s="1">
        <f>BLS_Table_1!D52</f>
        <v>4</v>
      </c>
      <c r="E53" s="1">
        <f>BLS_Table_1!E52</f>
        <v>4.2</v>
      </c>
      <c r="F53" s="1">
        <f>E53-B53</f>
        <v>-0.79999999999999982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workbookViewId="0">
      <selection activeCell="B3" sqref="B3:E53"/>
    </sheetView>
  </sheetViews>
  <sheetFormatPr defaultRowHeight="12.75" x14ac:dyDescent="0.2"/>
  <cols>
    <col min="1" max="1" width="17.42578125" style="7" bestFit="1" customWidth="1"/>
    <col min="2" max="2" width="16" style="32" customWidth="1"/>
    <col min="3" max="4" width="11.28515625" style="32" bestFit="1" customWidth="1"/>
    <col min="5" max="5" width="17" style="32" customWidth="1"/>
    <col min="6" max="6" width="22.5703125" style="7" customWidth="1"/>
    <col min="7" max="16384" width="9.140625" style="7"/>
  </cols>
  <sheetData>
    <row r="1" spans="1:24" x14ac:dyDescent="0.2">
      <c r="A1" s="3"/>
      <c r="B1" s="4">
        <v>42644</v>
      </c>
      <c r="C1" s="4">
        <v>42948</v>
      </c>
      <c r="D1" s="4">
        <v>42979</v>
      </c>
      <c r="E1" s="6">
        <v>43009</v>
      </c>
      <c r="F1" s="5" t="s">
        <v>52</v>
      </c>
    </row>
    <row r="2" spans="1:24" x14ac:dyDescent="0.2">
      <c r="A2" s="8" t="s">
        <v>51</v>
      </c>
      <c r="B2" s="32">
        <v>145006</v>
      </c>
      <c r="C2" s="32">
        <v>146731</v>
      </c>
      <c r="D2" s="32">
        <v>146749</v>
      </c>
      <c r="E2" s="32">
        <v>147010</v>
      </c>
      <c r="F2" s="1">
        <f>((E2/B2)-1)*100</f>
        <v>1.3820117788229558</v>
      </c>
      <c r="M2" s="34"/>
      <c r="N2" s="34"/>
      <c r="O2" s="34"/>
      <c r="P2" s="34"/>
    </row>
    <row r="3" spans="1:24" x14ac:dyDescent="0.2">
      <c r="A3" s="8" t="s">
        <v>0</v>
      </c>
      <c r="B3" s="33">
        <f>BLS_T3_Total!B2</f>
        <v>1983</v>
      </c>
      <c r="C3" s="33">
        <f>BLS_T3_Total!C2</f>
        <v>2005.3</v>
      </c>
      <c r="D3" s="33">
        <f>BLS_T3_Total!D2</f>
        <v>2012.2</v>
      </c>
      <c r="E3" s="33">
        <f>BLS_T3_Total!E2</f>
        <v>2012.2</v>
      </c>
      <c r="F3" s="1">
        <f t="shared" ref="F3:F53" si="0">((E3/B3)-1)*100</f>
        <v>1.4725163893091198</v>
      </c>
    </row>
    <row r="4" spans="1:24" x14ac:dyDescent="0.2">
      <c r="A4" s="8" t="s">
        <v>1</v>
      </c>
      <c r="B4" s="33">
        <f>BLS_T3_Total!B3</f>
        <v>330.6</v>
      </c>
      <c r="C4" s="33">
        <f>BLS_T3_Total!C3</f>
        <v>332</v>
      </c>
      <c r="D4" s="33">
        <f>BLS_T3_Total!D3</f>
        <v>331.1</v>
      </c>
      <c r="E4" s="33">
        <f>BLS_T3_Total!E3</f>
        <v>330.9</v>
      </c>
      <c r="F4" s="1">
        <f t="shared" si="0"/>
        <v>9.0744101633388752E-2</v>
      </c>
      <c r="M4" s="34"/>
      <c r="N4" s="34"/>
      <c r="O4" s="34"/>
      <c r="P4" s="34"/>
    </row>
    <row r="5" spans="1:24" x14ac:dyDescent="0.2">
      <c r="A5" s="8" t="s">
        <v>2</v>
      </c>
      <c r="B5" s="33">
        <f>BLS_T3_Total!B4</f>
        <v>2731</v>
      </c>
      <c r="C5" s="33">
        <f>BLS_T3_Total!C4</f>
        <v>2754.6</v>
      </c>
      <c r="D5" s="33">
        <f>BLS_T3_Total!D4</f>
        <v>2767.1</v>
      </c>
      <c r="E5" s="33">
        <f>BLS_T3_Total!E4</f>
        <v>2762.5</v>
      </c>
      <c r="F5" s="1">
        <f t="shared" si="0"/>
        <v>1.1534236543390808</v>
      </c>
      <c r="M5" s="34"/>
      <c r="N5" s="34"/>
      <c r="O5" s="34"/>
      <c r="P5" s="34"/>
    </row>
    <row r="6" spans="1:24" x14ac:dyDescent="0.2">
      <c r="A6" s="8" t="s">
        <v>3</v>
      </c>
      <c r="B6" s="33">
        <f>BLS_T3_Total!B5</f>
        <v>1234.7</v>
      </c>
      <c r="C6" s="33">
        <f>BLS_T3_Total!C5</f>
        <v>1253.5</v>
      </c>
      <c r="D6" s="33">
        <f>BLS_T3_Total!D5</f>
        <v>1255.0999999999999</v>
      </c>
      <c r="E6" s="33">
        <f>BLS_T3_Total!E5</f>
        <v>1258.2</v>
      </c>
      <c r="F6" s="1">
        <f t="shared" si="0"/>
        <v>1.9032963472908504</v>
      </c>
      <c r="M6" s="34"/>
      <c r="N6" s="34"/>
      <c r="O6" s="34"/>
      <c r="P6" s="34"/>
      <c r="U6" s="34"/>
      <c r="V6" s="34"/>
      <c r="W6" s="34"/>
      <c r="X6" s="34"/>
    </row>
    <row r="7" spans="1:24" x14ac:dyDescent="0.2">
      <c r="A7" s="8" t="s">
        <v>4</v>
      </c>
      <c r="B7" s="33">
        <f>BLS_T3_Total!B6</f>
        <v>16603.5</v>
      </c>
      <c r="C7" s="33">
        <f>BLS_T3_Total!C6</f>
        <v>16778.3</v>
      </c>
      <c r="D7" s="33">
        <f>BLS_T3_Total!D6</f>
        <v>16828.599999999999</v>
      </c>
      <c r="E7" s="33">
        <f>BLS_T3_Total!E6</f>
        <v>16860.3</v>
      </c>
      <c r="F7" s="1">
        <f t="shared" si="0"/>
        <v>1.5466618484054617</v>
      </c>
    </row>
    <row r="8" spans="1:24" x14ac:dyDescent="0.2">
      <c r="A8" s="8" t="s">
        <v>5</v>
      </c>
      <c r="B8" s="33">
        <f>BLS_T3_Total!B7</f>
        <v>2621.1999999999998</v>
      </c>
      <c r="C8" s="33">
        <f>BLS_T3_Total!C7</f>
        <v>2652.2</v>
      </c>
      <c r="D8" s="33">
        <f>BLS_T3_Total!D7</f>
        <v>2657.6</v>
      </c>
      <c r="E8" s="33">
        <f>BLS_T3_Total!E7</f>
        <v>2659</v>
      </c>
      <c r="F8" s="1">
        <f t="shared" si="0"/>
        <v>1.4420875934686439</v>
      </c>
      <c r="M8" s="34"/>
      <c r="N8" s="34"/>
      <c r="O8" s="34"/>
      <c r="P8" s="34"/>
    </row>
    <row r="9" spans="1:24" x14ac:dyDescent="0.2">
      <c r="A9" s="8" t="s">
        <v>6</v>
      </c>
      <c r="B9" s="33">
        <f>BLS_T3_Total!B8</f>
        <v>1679.2</v>
      </c>
      <c r="C9" s="33">
        <f>BLS_T3_Total!C8</f>
        <v>1686.9</v>
      </c>
      <c r="D9" s="33">
        <f>BLS_T3_Total!D8</f>
        <v>1687.2</v>
      </c>
      <c r="E9" s="33">
        <f>BLS_T3_Total!E8</f>
        <v>1680.6</v>
      </c>
      <c r="F9" s="1">
        <f t="shared" si="0"/>
        <v>8.337303477845559E-2</v>
      </c>
      <c r="M9" s="34"/>
      <c r="N9" s="34"/>
      <c r="O9" s="34"/>
      <c r="P9" s="34"/>
    </row>
    <row r="10" spans="1:24" ht="15" x14ac:dyDescent="0.2">
      <c r="A10" s="8" t="s">
        <v>7</v>
      </c>
      <c r="B10" s="33">
        <f>BLS_T3_Total!B9</f>
        <v>453.9</v>
      </c>
      <c r="C10" s="33">
        <f>BLS_T3_Total!C9</f>
        <v>456.9</v>
      </c>
      <c r="D10" s="33">
        <f>BLS_T3_Total!D9</f>
        <v>457.1</v>
      </c>
      <c r="E10" s="33">
        <f>BLS_T3_Total!E9</f>
        <v>457.1</v>
      </c>
      <c r="F10" s="1">
        <f t="shared" si="0"/>
        <v>0.7050011015642399</v>
      </c>
      <c r="I10" s="7" t="s">
        <v>113</v>
      </c>
      <c r="J10" s="24" t="s">
        <v>111</v>
      </c>
    </row>
    <row r="11" spans="1:24" ht="15" x14ac:dyDescent="0.2">
      <c r="A11" s="8" t="s">
        <v>8</v>
      </c>
      <c r="B11" s="33">
        <f>BLS_T3_Total!B10</f>
        <v>786.4</v>
      </c>
      <c r="C11" s="33">
        <f>BLS_T3_Total!C10</f>
        <v>794</v>
      </c>
      <c r="D11" s="33">
        <f>BLS_T3_Total!D10</f>
        <v>794.1</v>
      </c>
      <c r="E11" s="33">
        <f>BLS_T3_Total!E10</f>
        <v>793.8</v>
      </c>
      <c r="F11" s="1">
        <f t="shared" si="0"/>
        <v>0.94099694811800028</v>
      </c>
      <c r="I11" s="7" t="s">
        <v>114</v>
      </c>
      <c r="J11" s="24" t="s">
        <v>112</v>
      </c>
    </row>
    <row r="12" spans="1:24" x14ac:dyDescent="0.2">
      <c r="A12" s="8" t="s">
        <v>9</v>
      </c>
      <c r="B12" s="33">
        <f>BLS_T3_Total!B11</f>
        <v>8457.6</v>
      </c>
      <c r="C12" s="33">
        <f>BLS_T3_Total!C11</f>
        <v>8646.5</v>
      </c>
      <c r="D12" s="33">
        <f>BLS_T3_Total!D11</f>
        <v>8529.7999999999993</v>
      </c>
      <c r="E12" s="33">
        <f>BLS_T3_Total!E11</f>
        <v>8655.1</v>
      </c>
      <c r="F12" s="1">
        <f t="shared" si="0"/>
        <v>2.3351778282254987</v>
      </c>
      <c r="M12" s="34"/>
      <c r="N12" s="34"/>
      <c r="O12" s="34"/>
      <c r="P12" s="34"/>
    </row>
    <row r="13" spans="1:24" x14ac:dyDescent="0.2">
      <c r="A13" s="8" t="s">
        <v>10</v>
      </c>
      <c r="B13" s="33">
        <f>BLS_T3_Total!B12</f>
        <v>4422.3</v>
      </c>
      <c r="C13" s="33">
        <f>BLS_T3_Total!C12</f>
        <v>4497.7</v>
      </c>
      <c r="D13" s="33">
        <f>BLS_T3_Total!D12</f>
        <v>4494.3</v>
      </c>
      <c r="E13" s="33">
        <f>BLS_T3_Total!E12</f>
        <v>4510.1000000000004</v>
      </c>
      <c r="F13" s="1">
        <f t="shared" si="0"/>
        <v>1.9853922167198057</v>
      </c>
    </row>
    <row r="14" spans="1:24" x14ac:dyDescent="0.2">
      <c r="A14" s="8" t="s">
        <v>11</v>
      </c>
      <c r="B14" s="33">
        <f>BLS_T3_Total!B13</f>
        <v>650.79999999999995</v>
      </c>
      <c r="C14" s="33">
        <f>BLS_T3_Total!C13</f>
        <v>655.8</v>
      </c>
      <c r="D14" s="33">
        <f>BLS_T3_Total!D13</f>
        <v>658.4</v>
      </c>
      <c r="E14" s="33">
        <f>BLS_T3_Total!E13</f>
        <v>657.9</v>
      </c>
      <c r="F14" s="1">
        <f t="shared" si="0"/>
        <v>1.0909649661954512</v>
      </c>
      <c r="M14" s="34"/>
      <c r="N14" s="34"/>
      <c r="O14" s="34"/>
      <c r="P14" s="34"/>
    </row>
    <row r="15" spans="1:24" x14ac:dyDescent="0.2">
      <c r="A15" s="8" t="s">
        <v>12</v>
      </c>
      <c r="B15" s="33">
        <f>BLS_T3_Total!B14</f>
        <v>702.7</v>
      </c>
      <c r="C15" s="33">
        <f>BLS_T3_Total!C14</f>
        <v>714.4</v>
      </c>
      <c r="D15" s="33">
        <f>BLS_T3_Total!D14</f>
        <v>715.8</v>
      </c>
      <c r="E15" s="33">
        <f>BLS_T3_Total!E14</f>
        <v>719.4</v>
      </c>
      <c r="F15" s="1">
        <f t="shared" si="0"/>
        <v>2.3765476021061493</v>
      </c>
    </row>
    <row r="16" spans="1:24" x14ac:dyDescent="0.2">
      <c r="A16" s="8" t="s">
        <v>13</v>
      </c>
      <c r="B16" s="33">
        <f>BLS_T3_Total!B15</f>
        <v>6022.6</v>
      </c>
      <c r="C16" s="33">
        <f>BLS_T3_Total!C15</f>
        <v>6044.9</v>
      </c>
      <c r="D16" s="33">
        <f>BLS_T3_Total!D15</f>
        <v>6037</v>
      </c>
      <c r="E16" s="33">
        <f>BLS_T3_Total!E15</f>
        <v>6040.4</v>
      </c>
      <c r="F16" s="1">
        <f t="shared" si="0"/>
        <v>0.29555341546838587</v>
      </c>
    </row>
    <row r="17" spans="1:16" x14ac:dyDescent="0.2">
      <c r="A17" s="8" t="s">
        <v>14</v>
      </c>
      <c r="B17" s="33">
        <f>BLS_T3_Total!B16</f>
        <v>3100.6</v>
      </c>
      <c r="C17" s="33">
        <f>BLS_T3_Total!C16</f>
        <v>3122.7</v>
      </c>
      <c r="D17" s="33">
        <f>BLS_T3_Total!D16</f>
        <v>3129.1</v>
      </c>
      <c r="E17" s="33">
        <f>BLS_T3_Total!E16</f>
        <v>3130</v>
      </c>
      <c r="F17" s="1">
        <f t="shared" si="0"/>
        <v>0.94820357350191564</v>
      </c>
      <c r="M17" s="34"/>
      <c r="N17" s="34"/>
      <c r="O17" s="34"/>
      <c r="P17" s="34"/>
    </row>
    <row r="18" spans="1:16" x14ac:dyDescent="0.2">
      <c r="A18" s="8" t="s">
        <v>15</v>
      </c>
      <c r="B18" s="33">
        <f>BLS_T3_Total!B17</f>
        <v>1573.2</v>
      </c>
      <c r="C18" s="33">
        <f>BLS_T3_Total!C17</f>
        <v>1590.6</v>
      </c>
      <c r="D18" s="33">
        <f>BLS_T3_Total!D17</f>
        <v>1586.7</v>
      </c>
      <c r="E18" s="33">
        <f>BLS_T3_Total!E17</f>
        <v>1586.7</v>
      </c>
      <c r="F18" s="1">
        <f t="shared" si="0"/>
        <v>0.8581235697940448</v>
      </c>
      <c r="M18" s="34"/>
      <c r="N18" s="34"/>
      <c r="O18" s="34"/>
      <c r="P18" s="34"/>
    </row>
    <row r="19" spans="1:16" x14ac:dyDescent="0.2">
      <c r="A19" s="8" t="s">
        <v>16</v>
      </c>
      <c r="B19" s="33">
        <f>BLS_T3_Total!B18</f>
        <v>1412.3</v>
      </c>
      <c r="C19" s="33">
        <f>BLS_T3_Total!C18</f>
        <v>1405.5</v>
      </c>
      <c r="D19" s="33">
        <f>BLS_T3_Total!D18</f>
        <v>1408.8</v>
      </c>
      <c r="E19" s="33">
        <f>BLS_T3_Total!E18</f>
        <v>1407.1</v>
      </c>
      <c r="F19" s="1">
        <f t="shared" si="0"/>
        <v>-0.36819372654535165</v>
      </c>
    </row>
    <row r="20" spans="1:16" x14ac:dyDescent="0.2">
      <c r="A20" s="8" t="s">
        <v>17</v>
      </c>
      <c r="B20" s="33">
        <f>BLS_T3_Total!B19</f>
        <v>1920.8</v>
      </c>
      <c r="C20" s="33">
        <f>BLS_T3_Total!C19</f>
        <v>1947</v>
      </c>
      <c r="D20" s="33">
        <f>BLS_T3_Total!D19</f>
        <v>1951.3</v>
      </c>
      <c r="E20" s="33">
        <f>BLS_T3_Total!E19</f>
        <v>1949.4</v>
      </c>
      <c r="F20" s="1">
        <f t="shared" si="0"/>
        <v>1.488962932111626</v>
      </c>
      <c r="M20" s="34"/>
      <c r="N20" s="34"/>
      <c r="O20" s="34"/>
      <c r="P20" s="34"/>
    </row>
    <row r="21" spans="1:16" x14ac:dyDescent="0.2">
      <c r="A21" s="8" t="s">
        <v>18</v>
      </c>
      <c r="B21" s="33">
        <f>BLS_T3_Total!B20</f>
        <v>1969.1</v>
      </c>
      <c r="C21" s="33">
        <f>BLS_T3_Total!C20</f>
        <v>1983.2</v>
      </c>
      <c r="D21" s="33">
        <f>BLS_T3_Total!D20</f>
        <v>1980.5</v>
      </c>
      <c r="E21" s="33">
        <f>BLS_T3_Total!E20</f>
        <v>1977.7</v>
      </c>
      <c r="F21" s="1">
        <f t="shared" si="0"/>
        <v>0.43674775278046418</v>
      </c>
      <c r="M21" s="34"/>
      <c r="N21" s="34"/>
      <c r="O21" s="34"/>
      <c r="P21" s="34"/>
    </row>
    <row r="22" spans="1:16" x14ac:dyDescent="0.2">
      <c r="A22" s="8" t="s">
        <v>19</v>
      </c>
      <c r="B22" s="33">
        <f>BLS_T3_Total!B21</f>
        <v>616</v>
      </c>
      <c r="C22" s="33">
        <f>BLS_T3_Total!C21</f>
        <v>621.9</v>
      </c>
      <c r="D22" s="33">
        <f>BLS_T3_Total!D21</f>
        <v>621.4</v>
      </c>
      <c r="E22" s="33">
        <f>BLS_T3_Total!E21</f>
        <v>621.20000000000005</v>
      </c>
      <c r="F22" s="1">
        <f t="shared" si="0"/>
        <v>0.84415584415584721</v>
      </c>
      <c r="M22" s="34"/>
      <c r="N22" s="34"/>
      <c r="O22" s="34"/>
      <c r="P22" s="34"/>
    </row>
    <row r="23" spans="1:16" x14ac:dyDescent="0.2">
      <c r="A23" s="8" t="s">
        <v>20</v>
      </c>
      <c r="B23" s="33">
        <f>BLS_T3_Total!B22</f>
        <v>2721.8</v>
      </c>
      <c r="C23" s="33">
        <f>BLS_T3_Total!C22</f>
        <v>2778.5</v>
      </c>
      <c r="D23" s="33">
        <f>BLS_T3_Total!D22</f>
        <v>2781.7</v>
      </c>
      <c r="E23" s="33">
        <f>BLS_T3_Total!E22</f>
        <v>2776.2</v>
      </c>
      <c r="F23" s="1">
        <f t="shared" si="0"/>
        <v>1.9986773458740448</v>
      </c>
      <c r="M23" s="34"/>
      <c r="N23" s="34"/>
      <c r="O23" s="34"/>
      <c r="P23" s="34"/>
    </row>
    <row r="24" spans="1:16" x14ac:dyDescent="0.2">
      <c r="A24" s="8" t="s">
        <v>21</v>
      </c>
      <c r="B24" s="33">
        <f>BLS_T3_Total!B23</f>
        <v>3574.5</v>
      </c>
      <c r="C24" s="33">
        <f>BLS_T3_Total!C23</f>
        <v>3628.4</v>
      </c>
      <c r="D24" s="33">
        <f>BLS_T3_Total!D23</f>
        <v>3638.7</v>
      </c>
      <c r="E24" s="33">
        <f>BLS_T3_Total!E23</f>
        <v>3643.5</v>
      </c>
      <c r="F24" s="1">
        <f t="shared" si="0"/>
        <v>1.9303399076793903</v>
      </c>
    </row>
    <row r="25" spans="1:16" x14ac:dyDescent="0.2">
      <c r="A25" s="8" t="s">
        <v>22</v>
      </c>
      <c r="B25" s="33">
        <f>BLS_T3_Total!B24</f>
        <v>4364.8999999999996</v>
      </c>
      <c r="C25" s="33">
        <f>BLS_T3_Total!C24</f>
        <v>4392.8999999999996</v>
      </c>
      <c r="D25" s="33">
        <f>BLS_T3_Total!D24</f>
        <v>4407</v>
      </c>
      <c r="E25" s="33">
        <f>BLS_T3_Total!E24</f>
        <v>4410</v>
      </c>
      <c r="F25" s="1">
        <f t="shared" si="0"/>
        <v>1.0332424568718634</v>
      </c>
    </row>
    <row r="26" spans="1:16" x14ac:dyDescent="0.2">
      <c r="A26" s="8" t="s">
        <v>23</v>
      </c>
      <c r="B26" s="33">
        <f>BLS_T3_Total!B25</f>
        <v>2908.4</v>
      </c>
      <c r="C26" s="33">
        <f>BLS_T3_Total!C25</f>
        <v>2948.9</v>
      </c>
      <c r="D26" s="33">
        <f>BLS_T3_Total!D25</f>
        <v>2955.5</v>
      </c>
      <c r="E26" s="33">
        <f>BLS_T3_Total!E25</f>
        <v>2951</v>
      </c>
      <c r="F26" s="1">
        <f t="shared" si="0"/>
        <v>1.4647228716820226</v>
      </c>
      <c r="M26" s="34"/>
      <c r="N26" s="34"/>
      <c r="O26" s="34"/>
      <c r="P26" s="34"/>
    </row>
    <row r="27" spans="1:16" x14ac:dyDescent="0.2">
      <c r="A27" s="8" t="s">
        <v>24</v>
      </c>
      <c r="B27" s="33">
        <f>BLS_T3_Total!B26</f>
        <v>1147.0999999999999</v>
      </c>
      <c r="C27" s="33">
        <f>BLS_T3_Total!C26</f>
        <v>1152.0999999999999</v>
      </c>
      <c r="D27" s="33">
        <f>BLS_T3_Total!D26</f>
        <v>1151.5</v>
      </c>
      <c r="E27" s="33">
        <f>BLS_T3_Total!E26</f>
        <v>1153.5999999999999</v>
      </c>
      <c r="F27" s="1">
        <f t="shared" si="0"/>
        <v>0.56664632551652883</v>
      </c>
      <c r="M27" s="34"/>
      <c r="N27" s="34"/>
      <c r="O27" s="34"/>
      <c r="P27" s="34"/>
    </row>
    <row r="28" spans="1:16" x14ac:dyDescent="0.2">
      <c r="A28" s="8" t="s">
        <v>25</v>
      </c>
      <c r="B28" s="33">
        <f>BLS_T3_Total!B27</f>
        <v>2860.3</v>
      </c>
      <c r="C28" s="33">
        <f>BLS_T3_Total!C27</f>
        <v>2899.4</v>
      </c>
      <c r="D28" s="33">
        <f>BLS_T3_Total!D27</f>
        <v>2890</v>
      </c>
      <c r="E28" s="33">
        <f>BLS_T3_Total!E27</f>
        <v>2891</v>
      </c>
      <c r="F28" s="1">
        <f t="shared" si="0"/>
        <v>1.0733139880432008</v>
      </c>
      <c r="M28" s="34"/>
      <c r="N28" s="34"/>
      <c r="O28" s="34"/>
      <c r="P28" s="34"/>
    </row>
    <row r="29" spans="1:16" x14ac:dyDescent="0.2">
      <c r="A29" s="8" t="s">
        <v>26</v>
      </c>
      <c r="B29" s="33">
        <f>BLS_T3_Total!B28</f>
        <v>469.6</v>
      </c>
      <c r="C29" s="33">
        <f>BLS_T3_Total!C28</f>
        <v>474.6</v>
      </c>
      <c r="D29" s="33">
        <f>BLS_T3_Total!D28</f>
        <v>474.1</v>
      </c>
      <c r="E29" s="33">
        <f>BLS_T3_Total!E28</f>
        <v>475.4</v>
      </c>
      <c r="F29" s="1">
        <f t="shared" si="0"/>
        <v>1.2350936967632009</v>
      </c>
      <c r="M29" s="34"/>
      <c r="N29" s="34"/>
      <c r="O29" s="34"/>
      <c r="P29" s="34"/>
    </row>
    <row r="30" spans="1:16" x14ac:dyDescent="0.2">
      <c r="A30" s="8" t="s">
        <v>27</v>
      </c>
      <c r="B30" s="33">
        <f>BLS_T3_Total!B29</f>
        <v>1017.6</v>
      </c>
      <c r="C30" s="33">
        <f>BLS_T3_Total!C29</f>
        <v>1027.8</v>
      </c>
      <c r="D30" s="33">
        <f>BLS_T3_Total!D29</f>
        <v>1034</v>
      </c>
      <c r="E30" s="33">
        <f>BLS_T3_Total!E29</f>
        <v>1027.4000000000001</v>
      </c>
      <c r="F30" s="1">
        <f t="shared" si="0"/>
        <v>0.963050314465419</v>
      </c>
      <c r="M30" s="34"/>
      <c r="N30" s="34"/>
      <c r="O30" s="34"/>
      <c r="P30" s="34"/>
    </row>
    <row r="31" spans="1:16" x14ac:dyDescent="0.2">
      <c r="A31" s="8" t="s">
        <v>28</v>
      </c>
      <c r="B31" s="33">
        <f>BLS_T3_Total!B30</f>
        <v>1315.3</v>
      </c>
      <c r="C31" s="33">
        <f>BLS_T3_Total!C30</f>
        <v>1347.8</v>
      </c>
      <c r="D31" s="33">
        <f>BLS_T3_Total!D30</f>
        <v>1349.1</v>
      </c>
      <c r="E31" s="33">
        <f>BLS_T3_Total!E30</f>
        <v>1351.9</v>
      </c>
      <c r="F31" s="1">
        <f t="shared" si="0"/>
        <v>2.7826351402721938</v>
      </c>
    </row>
    <row r="32" spans="1:16" x14ac:dyDescent="0.2">
      <c r="A32" s="8" t="s">
        <v>29</v>
      </c>
      <c r="B32" s="33">
        <f>BLS_T3_Total!B31</f>
        <v>674.3</v>
      </c>
      <c r="C32" s="33">
        <f>BLS_T3_Total!C31</f>
        <v>683.8</v>
      </c>
      <c r="D32" s="33">
        <f>BLS_T3_Total!D31</f>
        <v>678.1</v>
      </c>
      <c r="E32" s="33">
        <f>BLS_T3_Total!E31</f>
        <v>680.6</v>
      </c>
      <c r="F32" s="1">
        <f t="shared" si="0"/>
        <v>0.93430223935935253</v>
      </c>
      <c r="M32" s="34"/>
      <c r="N32" s="34"/>
      <c r="O32" s="34"/>
      <c r="P32" s="34"/>
    </row>
    <row r="33" spans="1:16" x14ac:dyDescent="0.2">
      <c r="A33" s="8" t="s">
        <v>30</v>
      </c>
      <c r="B33" s="33">
        <f>BLS_T3_Total!B32</f>
        <v>4095.7</v>
      </c>
      <c r="C33" s="33">
        <f>BLS_T3_Total!C32</f>
        <v>4130.5</v>
      </c>
      <c r="D33" s="33">
        <f>BLS_T3_Total!D32</f>
        <v>4124</v>
      </c>
      <c r="E33" s="33">
        <f>BLS_T3_Total!E32</f>
        <v>4125.7</v>
      </c>
      <c r="F33" s="1">
        <f t="shared" si="0"/>
        <v>0.73247552310959918</v>
      </c>
    </row>
    <row r="34" spans="1:16" x14ac:dyDescent="0.2">
      <c r="A34" s="8" t="s">
        <v>31</v>
      </c>
      <c r="B34" s="33">
        <f>BLS_T3_Total!B33</f>
        <v>830.8</v>
      </c>
      <c r="C34" s="33">
        <f>BLS_T3_Total!C33</f>
        <v>839.6</v>
      </c>
      <c r="D34" s="33">
        <f>BLS_T3_Total!D33</f>
        <v>842.6</v>
      </c>
      <c r="E34" s="33">
        <f>BLS_T3_Total!E33</f>
        <v>844</v>
      </c>
      <c r="F34" s="1">
        <f t="shared" si="0"/>
        <v>1.5888300433317237</v>
      </c>
      <c r="M34" s="34"/>
      <c r="N34" s="34"/>
      <c r="O34" s="34"/>
      <c r="P34" s="34"/>
    </row>
    <row r="35" spans="1:16" x14ac:dyDescent="0.2">
      <c r="A35" s="8" t="s">
        <v>32</v>
      </c>
      <c r="B35" s="33">
        <f>BLS_T3_Total!B34</f>
        <v>9420.7999999999993</v>
      </c>
      <c r="C35" s="33">
        <f>BLS_T3_Total!C34</f>
        <v>9553.7000000000007</v>
      </c>
      <c r="D35" s="33">
        <f>BLS_T3_Total!D34</f>
        <v>9538</v>
      </c>
      <c r="E35" s="33">
        <f>BLS_T3_Total!E34</f>
        <v>9523.4</v>
      </c>
      <c r="F35" s="1">
        <f t="shared" si="0"/>
        <v>1.0890794836956541</v>
      </c>
      <c r="M35" s="34"/>
      <c r="N35" s="34"/>
      <c r="O35" s="34"/>
      <c r="P35" s="34"/>
    </row>
    <row r="36" spans="1:16" x14ac:dyDescent="0.2">
      <c r="A36" s="8" t="s">
        <v>33</v>
      </c>
      <c r="B36" s="33">
        <f>BLS_T3_Total!B35</f>
        <v>4364.1000000000004</v>
      </c>
      <c r="C36" s="33">
        <f>BLS_T3_Total!C35</f>
        <v>4420</v>
      </c>
      <c r="D36" s="33">
        <f>BLS_T3_Total!D35</f>
        <v>4427.8999999999996</v>
      </c>
      <c r="E36" s="33">
        <f>BLS_T3_Total!E35</f>
        <v>4439.3</v>
      </c>
      <c r="F36" s="1">
        <f t="shared" si="0"/>
        <v>1.7231502486194206</v>
      </c>
    </row>
    <row r="37" spans="1:16" x14ac:dyDescent="0.2">
      <c r="A37" s="8" t="s">
        <v>34</v>
      </c>
      <c r="B37" s="33">
        <f>BLS_T3_Total!B36</f>
        <v>435.4</v>
      </c>
      <c r="C37" s="33">
        <f>BLS_T3_Total!C36</f>
        <v>441</v>
      </c>
      <c r="D37" s="33">
        <f>BLS_T3_Total!D36</f>
        <v>440.2</v>
      </c>
      <c r="E37" s="33">
        <f>BLS_T3_Total!E36</f>
        <v>438</v>
      </c>
      <c r="F37" s="1">
        <f t="shared" si="0"/>
        <v>0.5971520440973821</v>
      </c>
    </row>
    <row r="38" spans="1:16" x14ac:dyDescent="0.2">
      <c r="A38" s="8" t="s">
        <v>35</v>
      </c>
      <c r="B38" s="33">
        <f>BLS_T3_Total!B37</f>
        <v>5491.5</v>
      </c>
      <c r="C38" s="33">
        <f>BLS_T3_Total!C37</f>
        <v>5546.5</v>
      </c>
      <c r="D38" s="33">
        <f>BLS_T3_Total!D37</f>
        <v>5546.6</v>
      </c>
      <c r="E38" s="33">
        <f>BLS_T3_Total!E37</f>
        <v>5550.9</v>
      </c>
      <c r="F38" s="1">
        <f t="shared" si="0"/>
        <v>1.081671674405893</v>
      </c>
      <c r="M38" s="34"/>
      <c r="N38" s="34"/>
      <c r="O38" s="34"/>
      <c r="P38" s="34"/>
    </row>
    <row r="39" spans="1:16" x14ac:dyDescent="0.2">
      <c r="A39" s="8" t="s">
        <v>36</v>
      </c>
      <c r="B39" s="33">
        <f>BLS_T3_Total!B38</f>
        <v>1652</v>
      </c>
      <c r="C39" s="33">
        <f>BLS_T3_Total!C38</f>
        <v>1668.8</v>
      </c>
      <c r="D39" s="33">
        <f>BLS_T3_Total!D38</f>
        <v>1668</v>
      </c>
      <c r="E39" s="33">
        <f>BLS_T3_Total!E38</f>
        <v>1672.2</v>
      </c>
      <c r="F39" s="1">
        <f t="shared" si="0"/>
        <v>1.2227602905569013</v>
      </c>
    </row>
    <row r="40" spans="1:16" x14ac:dyDescent="0.2">
      <c r="A40" s="8" t="s">
        <v>37</v>
      </c>
      <c r="B40" s="33">
        <f>BLS_T3_Total!B39</f>
        <v>1844.8</v>
      </c>
      <c r="C40" s="33">
        <f>BLS_T3_Total!C39</f>
        <v>1880.6</v>
      </c>
      <c r="D40" s="33">
        <f>BLS_T3_Total!D39</f>
        <v>1879.5</v>
      </c>
      <c r="E40" s="33">
        <f>BLS_T3_Total!E39</f>
        <v>1891.1</v>
      </c>
      <c r="F40" s="1">
        <f t="shared" si="0"/>
        <v>2.509757155247172</v>
      </c>
      <c r="M40" s="34"/>
      <c r="N40" s="34"/>
      <c r="O40" s="34"/>
      <c r="P40" s="34"/>
    </row>
    <row r="41" spans="1:16" x14ac:dyDescent="0.2">
      <c r="A41" s="8" t="s">
        <v>38</v>
      </c>
      <c r="B41" s="33">
        <f>BLS_T3_Total!B40</f>
        <v>5908</v>
      </c>
      <c r="C41" s="33">
        <f>BLS_T3_Total!C40</f>
        <v>5960.1</v>
      </c>
      <c r="D41" s="33">
        <f>BLS_T3_Total!D40</f>
        <v>5978.1</v>
      </c>
      <c r="E41" s="33">
        <f>BLS_T3_Total!E40</f>
        <v>5973.8</v>
      </c>
      <c r="F41" s="1">
        <f t="shared" si="0"/>
        <v>1.1137440758293815</v>
      </c>
      <c r="M41" s="34"/>
      <c r="N41" s="34"/>
      <c r="O41" s="34"/>
      <c r="P41" s="34"/>
    </row>
    <row r="42" spans="1:16" x14ac:dyDescent="0.2">
      <c r="A42" s="8" t="s">
        <v>39</v>
      </c>
      <c r="B42" s="33">
        <f>BLS_T3_Total!B41</f>
        <v>491.2</v>
      </c>
      <c r="C42" s="33">
        <f>BLS_T3_Total!C41</f>
        <v>498.8</v>
      </c>
      <c r="D42" s="33">
        <f>BLS_T3_Total!D41</f>
        <v>496</v>
      </c>
      <c r="E42" s="33">
        <f>BLS_T3_Total!E41</f>
        <v>495.8</v>
      </c>
      <c r="F42" s="1">
        <f t="shared" si="0"/>
        <v>0.93648208469054861</v>
      </c>
    </row>
    <row r="43" spans="1:16" x14ac:dyDescent="0.2">
      <c r="A43" s="8" t="s">
        <v>40</v>
      </c>
      <c r="B43" s="33">
        <f>BLS_T3_Total!B42</f>
        <v>2060</v>
      </c>
      <c r="C43" s="33">
        <f>BLS_T3_Total!C42</f>
        <v>2095.9</v>
      </c>
      <c r="D43" s="33">
        <f>BLS_T3_Total!D42</f>
        <v>2092.4</v>
      </c>
      <c r="E43" s="33">
        <f>BLS_T3_Total!E42</f>
        <v>2102.5</v>
      </c>
      <c r="F43" s="1">
        <f t="shared" si="0"/>
        <v>2.0631067961164984</v>
      </c>
    </row>
    <row r="44" spans="1:16" x14ac:dyDescent="0.2">
      <c r="A44" s="8" t="s">
        <v>41</v>
      </c>
      <c r="B44" s="33">
        <f>BLS_T3_Total!B43</f>
        <v>434.3</v>
      </c>
      <c r="C44" s="33">
        <f>BLS_T3_Total!C43</f>
        <v>435.9</v>
      </c>
      <c r="D44" s="33">
        <f>BLS_T3_Total!D43</f>
        <v>437.3</v>
      </c>
      <c r="E44" s="33">
        <f>BLS_T3_Total!E43</f>
        <v>434.9</v>
      </c>
      <c r="F44" s="1">
        <f t="shared" si="0"/>
        <v>0.13815335021873931</v>
      </c>
      <c r="M44" s="34"/>
      <c r="N44" s="34"/>
      <c r="O44" s="34"/>
      <c r="P44" s="34"/>
    </row>
    <row r="45" spans="1:16" x14ac:dyDescent="0.2">
      <c r="A45" s="8" t="s">
        <v>42</v>
      </c>
      <c r="B45" s="33">
        <f>BLS_T3_Total!B44</f>
        <v>2988.6</v>
      </c>
      <c r="C45" s="33">
        <f>BLS_T3_Total!C44</f>
        <v>3025.8</v>
      </c>
      <c r="D45" s="33">
        <f>BLS_T3_Total!D44</f>
        <v>3025.7</v>
      </c>
      <c r="E45" s="33">
        <f>BLS_T3_Total!E44</f>
        <v>3023.4</v>
      </c>
      <c r="F45" s="1">
        <f t="shared" si="0"/>
        <v>1.1644248142943292</v>
      </c>
      <c r="M45" s="34"/>
      <c r="N45" s="34"/>
      <c r="O45" s="34"/>
      <c r="P45" s="34"/>
    </row>
    <row r="46" spans="1:16" x14ac:dyDescent="0.2">
      <c r="A46" s="8" t="s">
        <v>43</v>
      </c>
      <c r="B46" s="33">
        <f>BLS_T3_Total!B45</f>
        <v>12078.8</v>
      </c>
      <c r="C46" s="33">
        <f>BLS_T3_Total!C45</f>
        <v>12328.4</v>
      </c>
      <c r="D46" s="33">
        <f>BLS_T3_Total!D45</f>
        <v>12323.4</v>
      </c>
      <c r="E46" s="33">
        <f>BLS_T3_Total!E45</f>
        <v>12394.9</v>
      </c>
      <c r="F46" s="1">
        <f t="shared" si="0"/>
        <v>2.6169818193860328</v>
      </c>
      <c r="M46" s="34"/>
      <c r="N46" s="34"/>
      <c r="O46" s="34"/>
      <c r="P46" s="34"/>
    </row>
    <row r="47" spans="1:16" x14ac:dyDescent="0.2">
      <c r="A47" s="8" t="s">
        <v>44</v>
      </c>
      <c r="B47" s="33">
        <f>BLS_T3_Total!B46</f>
        <v>1442.7</v>
      </c>
      <c r="C47" s="33">
        <f>BLS_T3_Total!C46</f>
        <v>1472.3</v>
      </c>
      <c r="D47" s="33">
        <f>BLS_T3_Total!D46</f>
        <v>1479.9</v>
      </c>
      <c r="E47" s="33">
        <f>BLS_T3_Total!E46</f>
        <v>1481.7</v>
      </c>
      <c r="F47" s="1">
        <f t="shared" si="0"/>
        <v>2.7032647119983322</v>
      </c>
      <c r="M47" s="34"/>
      <c r="N47" s="34"/>
      <c r="O47" s="34"/>
      <c r="P47" s="34"/>
    </row>
    <row r="48" spans="1:16" x14ac:dyDescent="0.2">
      <c r="A48" s="8" t="s">
        <v>45</v>
      </c>
      <c r="B48" s="32">
        <f>BLS_T3_Total!B47</f>
        <v>313.89999999999998</v>
      </c>
      <c r="C48" s="32">
        <f>BLS_T3_Total!C47</f>
        <v>316.5</v>
      </c>
      <c r="D48" s="32">
        <f>BLS_T3_Total!D47</f>
        <v>317.60000000000002</v>
      </c>
      <c r="E48" s="32">
        <f>BLS_T3_Total!E47</f>
        <v>317.10000000000002</v>
      </c>
      <c r="F48" s="1">
        <f t="shared" si="0"/>
        <v>1.0194329404269009</v>
      </c>
    </row>
    <row r="49" spans="1:16" x14ac:dyDescent="0.2">
      <c r="A49" s="8" t="s">
        <v>46</v>
      </c>
      <c r="B49" s="32">
        <f>BLS_T3_Total!B48</f>
        <v>3939.4</v>
      </c>
      <c r="C49" s="32">
        <f>BLS_T3_Total!C48</f>
        <v>3978</v>
      </c>
      <c r="D49" s="32">
        <f>BLS_T3_Total!D48</f>
        <v>3978.9</v>
      </c>
      <c r="E49" s="32">
        <f>BLS_T3_Total!E48</f>
        <v>3973.1</v>
      </c>
      <c r="F49" s="1">
        <f t="shared" si="0"/>
        <v>0.85546022236888675</v>
      </c>
    </row>
    <row r="50" spans="1:16" x14ac:dyDescent="0.2">
      <c r="A50" s="8" t="s">
        <v>47</v>
      </c>
      <c r="B50" s="32">
        <f>BLS_T3_Total!B49</f>
        <v>3274.9</v>
      </c>
      <c r="C50" s="32">
        <f>BLS_T3_Total!C49</f>
        <v>3325.2</v>
      </c>
      <c r="D50" s="32">
        <f>BLS_T3_Total!D49</f>
        <v>3336.5</v>
      </c>
      <c r="E50" s="32">
        <f>BLS_T3_Total!E49</f>
        <v>3343.4</v>
      </c>
      <c r="F50" s="1">
        <f t="shared" si="0"/>
        <v>2.0916669211273664</v>
      </c>
      <c r="M50" s="34"/>
      <c r="N50" s="34"/>
      <c r="O50" s="34"/>
      <c r="P50" s="34"/>
    </row>
    <row r="51" spans="1:16" x14ac:dyDescent="0.2">
      <c r="A51" s="8" t="s">
        <v>48</v>
      </c>
      <c r="B51" s="32">
        <f>BLS_T3_Total!B50</f>
        <v>745.5</v>
      </c>
      <c r="C51" s="32">
        <f>BLS_T3_Total!C50</f>
        <v>745.9</v>
      </c>
      <c r="D51" s="32">
        <f>BLS_T3_Total!D50</f>
        <v>746.9</v>
      </c>
      <c r="E51" s="32">
        <f>BLS_T3_Total!E50</f>
        <v>748.7</v>
      </c>
      <c r="F51" s="1">
        <f t="shared" si="0"/>
        <v>0.42924211938297763</v>
      </c>
    </row>
    <row r="52" spans="1:16" x14ac:dyDescent="0.2">
      <c r="A52" s="8" t="s">
        <v>49</v>
      </c>
      <c r="B52" s="32">
        <f>BLS_T3_Total!B51</f>
        <v>2930.1</v>
      </c>
      <c r="C52" s="32">
        <f>BLS_T3_Total!C51</f>
        <v>2949.8</v>
      </c>
      <c r="D52" s="32">
        <f>BLS_T3_Total!D51</f>
        <v>2962</v>
      </c>
      <c r="E52" s="32">
        <f>BLS_T3_Total!E51</f>
        <v>2972.5</v>
      </c>
      <c r="F52" s="1">
        <f t="shared" si="0"/>
        <v>1.4470495887512369</v>
      </c>
      <c r="M52" s="34"/>
      <c r="N52" s="34"/>
      <c r="O52" s="34"/>
      <c r="P52" s="34"/>
    </row>
    <row r="53" spans="1:16" x14ac:dyDescent="0.2">
      <c r="A53" s="8" t="s">
        <v>50</v>
      </c>
      <c r="B53" s="32">
        <f>BLS_T3_Total!B52</f>
        <v>277</v>
      </c>
      <c r="C53" s="32">
        <f>BLS_T3_Total!C52</f>
        <v>277.7</v>
      </c>
      <c r="D53" s="32">
        <f>BLS_T3_Total!D52</f>
        <v>275.5</v>
      </c>
      <c r="E53" s="32">
        <f>BLS_T3_Total!E52</f>
        <v>275.60000000000002</v>
      </c>
      <c r="F53" s="1">
        <f t="shared" si="0"/>
        <v>-0.50541516245486973</v>
      </c>
      <c r="M53" s="34"/>
      <c r="N53" s="34"/>
      <c r="O53" s="34"/>
      <c r="P53" s="34"/>
    </row>
    <row r="54" spans="1:16" x14ac:dyDescent="0.2">
      <c r="M54" s="34"/>
      <c r="N54" s="34"/>
      <c r="O54" s="34"/>
      <c r="P54" s="34"/>
    </row>
    <row r="57" spans="1:16" x14ac:dyDescent="0.2">
      <c r="M57" s="34"/>
      <c r="N57" s="34"/>
      <c r="O57" s="34"/>
      <c r="P57" s="34"/>
    </row>
    <row r="58" spans="1:16" x14ac:dyDescent="0.2">
      <c r="M58" s="34"/>
      <c r="N58" s="34"/>
      <c r="O58" s="34"/>
      <c r="P58" s="34"/>
    </row>
    <row r="60" spans="1:16" x14ac:dyDescent="0.2">
      <c r="M60" s="34"/>
      <c r="N60" s="34"/>
      <c r="O60" s="34"/>
      <c r="P60" s="3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workbookViewId="0">
      <selection activeCell="D22" sqref="D22"/>
    </sheetView>
  </sheetViews>
  <sheetFormatPr defaultRowHeight="12.75" x14ac:dyDescent="0.2"/>
  <cols>
    <col min="1" max="1" width="17.42578125" style="7" bestFit="1" customWidth="1"/>
    <col min="2" max="5" width="10.28515625" style="7" bestFit="1" customWidth="1"/>
    <col min="6" max="6" width="21.7109375" style="7" customWidth="1"/>
    <col min="7" max="16384" width="9.140625" style="7"/>
  </cols>
  <sheetData>
    <row r="1" spans="1:26" x14ac:dyDescent="0.2">
      <c r="A1" s="3"/>
      <c r="B1" s="4">
        <v>42644</v>
      </c>
      <c r="C1" s="4">
        <v>42948</v>
      </c>
      <c r="D1" s="4">
        <v>42979</v>
      </c>
      <c r="E1" s="6">
        <v>43009</v>
      </c>
      <c r="F1" s="5" t="s">
        <v>52</v>
      </c>
    </row>
    <row r="2" spans="1:26" x14ac:dyDescent="0.2">
      <c r="A2" s="8" t="s">
        <v>51</v>
      </c>
      <c r="B2" s="33">
        <v>22308</v>
      </c>
      <c r="C2" s="33">
        <v>22349</v>
      </c>
      <c r="D2" s="33">
        <v>22352</v>
      </c>
      <c r="E2" s="33">
        <v>22361</v>
      </c>
      <c r="F2" s="1">
        <f>((E2/B2)-1)*100</f>
        <v>0.23758292989062291</v>
      </c>
    </row>
    <row r="3" spans="1:26" x14ac:dyDescent="0.2">
      <c r="A3" s="8" t="s">
        <v>0</v>
      </c>
      <c r="B3" s="1">
        <f>BLS_T3_GOV!B2</f>
        <v>380.5</v>
      </c>
      <c r="C3" s="1">
        <f>BLS_T3_GOV!C2</f>
        <v>380.7</v>
      </c>
      <c r="D3" s="1">
        <f>BLS_T3_GOV!D2</f>
        <v>381.8</v>
      </c>
      <c r="E3" s="1">
        <f>BLS_T3_GOV!E2</f>
        <v>381.7</v>
      </c>
      <c r="F3" s="1">
        <f t="shared" ref="F3:F53" si="0">((E3/B3)-1)*100</f>
        <v>0.31537450722733951</v>
      </c>
    </row>
    <row r="4" spans="1:26" x14ac:dyDescent="0.2">
      <c r="A4" s="8" t="s">
        <v>1</v>
      </c>
      <c r="B4" s="1">
        <f>BLS_T3_GOV!B3</f>
        <v>81</v>
      </c>
      <c r="C4" s="1">
        <f>BLS_T3_GOV!C3</f>
        <v>81.5</v>
      </c>
      <c r="D4" s="1">
        <f>BLS_T3_GOV!D3</f>
        <v>81.400000000000006</v>
      </c>
      <c r="E4" s="1">
        <f>BLS_T3_GOV!E3</f>
        <v>81</v>
      </c>
      <c r="F4" s="1">
        <f t="shared" si="0"/>
        <v>0</v>
      </c>
    </row>
    <row r="5" spans="1:26" x14ac:dyDescent="0.2">
      <c r="A5" s="8" t="s">
        <v>2</v>
      </c>
      <c r="B5" s="1">
        <f>BLS_T3_GOV!B4</f>
        <v>412.2</v>
      </c>
      <c r="C5" s="1">
        <f>BLS_T3_GOV!C4</f>
        <v>416.3</v>
      </c>
      <c r="D5" s="1">
        <f>BLS_T3_GOV!D4</f>
        <v>414.3</v>
      </c>
      <c r="E5" s="1">
        <f>BLS_T3_GOV!E4</f>
        <v>411.9</v>
      </c>
      <c r="F5" s="1">
        <f t="shared" si="0"/>
        <v>-7.2780203784572617E-2</v>
      </c>
    </row>
    <row r="6" spans="1:26" x14ac:dyDescent="0.2">
      <c r="A6" s="8" t="s">
        <v>3</v>
      </c>
      <c r="B6" s="1">
        <f>BLS_T3_GOV!B5</f>
        <v>211.1</v>
      </c>
      <c r="C6" s="1">
        <f>BLS_T3_GOV!C5</f>
        <v>211.2</v>
      </c>
      <c r="D6" s="1">
        <f>BLS_T3_GOV!D5</f>
        <v>210.6</v>
      </c>
      <c r="E6" s="1">
        <f>BLS_T3_GOV!E5</f>
        <v>210.5</v>
      </c>
      <c r="F6" s="1">
        <f t="shared" si="0"/>
        <v>-0.28422548555186999</v>
      </c>
    </row>
    <row r="7" spans="1:26" x14ac:dyDescent="0.2">
      <c r="A7" s="8" t="s">
        <v>4</v>
      </c>
      <c r="B7" s="1">
        <f>BLS_T3_GOV!B6</f>
        <v>2543.5</v>
      </c>
      <c r="C7" s="1">
        <f>BLS_T3_GOV!C6</f>
        <v>2559</v>
      </c>
      <c r="D7" s="1">
        <f>BLS_T3_GOV!D6</f>
        <v>2574.1</v>
      </c>
      <c r="E7" s="1">
        <f>BLS_T3_GOV!E6</f>
        <v>2578.9</v>
      </c>
      <c r="F7" s="1">
        <f t="shared" si="0"/>
        <v>1.3917829762138734</v>
      </c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x14ac:dyDescent="0.2">
      <c r="A8" s="8" t="s">
        <v>5</v>
      </c>
      <c r="B8" s="1">
        <f>BLS_T3_GOV!B7</f>
        <v>427.1</v>
      </c>
      <c r="C8" s="1">
        <f>BLS_T3_GOV!C7</f>
        <v>433.3</v>
      </c>
      <c r="D8" s="1">
        <f>BLS_T3_GOV!D7</f>
        <v>430.4</v>
      </c>
      <c r="E8" s="1">
        <f>BLS_T3_GOV!E7</f>
        <v>427.5</v>
      </c>
      <c r="F8" s="1">
        <f t="shared" si="0"/>
        <v>9.3654881760696362E-2</v>
      </c>
    </row>
    <row r="9" spans="1:26" x14ac:dyDescent="0.2">
      <c r="A9" s="8" t="s">
        <v>6</v>
      </c>
      <c r="B9" s="1">
        <f>BLS_T3_GOV!B8</f>
        <v>233.9</v>
      </c>
      <c r="C9" s="1">
        <f>BLS_T3_GOV!C8</f>
        <v>232.8</v>
      </c>
      <c r="D9" s="1">
        <f>BLS_T3_GOV!D8</f>
        <v>231.9</v>
      </c>
      <c r="E9" s="1">
        <f>BLS_T3_GOV!E8</f>
        <v>230.9</v>
      </c>
      <c r="F9" s="1">
        <f t="shared" si="0"/>
        <v>-1.2825994014536102</v>
      </c>
    </row>
    <row r="10" spans="1:26" x14ac:dyDescent="0.2">
      <c r="A10" s="8" t="s">
        <v>7</v>
      </c>
      <c r="B10" s="1">
        <f>BLS_T3_GOV!B9</f>
        <v>65.599999999999994</v>
      </c>
      <c r="C10" s="1">
        <f>BLS_T3_GOV!C9</f>
        <v>65.2</v>
      </c>
      <c r="D10" s="1">
        <f>BLS_T3_GOV!D9</f>
        <v>66.2</v>
      </c>
      <c r="E10" s="1">
        <f>BLS_T3_GOV!E9</f>
        <v>66.099999999999994</v>
      </c>
      <c r="F10" s="1">
        <f t="shared" si="0"/>
        <v>0.76219512195121464</v>
      </c>
    </row>
    <row r="11" spans="1:26" ht="15" x14ac:dyDescent="0.2">
      <c r="A11" s="8" t="s">
        <v>8</v>
      </c>
      <c r="B11" s="1">
        <f>BLS_T3_GOV!B10</f>
        <v>239.4</v>
      </c>
      <c r="C11" s="1">
        <f>BLS_T3_GOV!C10</f>
        <v>237.8</v>
      </c>
      <c r="D11" s="1">
        <f>BLS_T3_GOV!D10</f>
        <v>239.2</v>
      </c>
      <c r="E11" s="1">
        <f>BLS_T3_GOV!E10</f>
        <v>238.5</v>
      </c>
      <c r="F11" s="1">
        <f t="shared" si="0"/>
        <v>-0.37593984962406291</v>
      </c>
      <c r="K11" s="7" t="s">
        <v>113</v>
      </c>
      <c r="L11" s="24" t="s">
        <v>111</v>
      </c>
    </row>
    <row r="12" spans="1:26" ht="15" x14ac:dyDescent="0.2">
      <c r="A12" s="8" t="s">
        <v>9</v>
      </c>
      <c r="B12" s="1">
        <f>BLS_T3_GOV!B11</f>
        <v>1099.2</v>
      </c>
      <c r="C12" s="1">
        <f>BLS_T3_GOV!C11</f>
        <v>1108.8</v>
      </c>
      <c r="D12" s="1">
        <f>BLS_T3_GOV!D11</f>
        <v>1109</v>
      </c>
      <c r="E12" s="1">
        <f>BLS_T3_GOV!E11</f>
        <v>1106.9000000000001</v>
      </c>
      <c r="F12" s="1">
        <f t="shared" si="0"/>
        <v>0.70050946142650172</v>
      </c>
      <c r="K12" s="7" t="s">
        <v>114</v>
      </c>
      <c r="L12" s="24" t="s">
        <v>112</v>
      </c>
      <c r="W12" s="34"/>
      <c r="X12" s="34"/>
      <c r="Y12" s="34"/>
      <c r="Z12" s="34"/>
    </row>
    <row r="13" spans="1:26" x14ac:dyDescent="0.2">
      <c r="A13" s="8" t="s">
        <v>10</v>
      </c>
      <c r="B13" s="1">
        <f>BLS_T3_GOV!B12</f>
        <v>690.9</v>
      </c>
      <c r="C13" s="1">
        <f>BLS_T3_GOV!C12</f>
        <v>699.6</v>
      </c>
      <c r="D13" s="1">
        <f>BLS_T3_GOV!D12</f>
        <v>697.8</v>
      </c>
      <c r="E13" s="1">
        <f>BLS_T3_GOV!E12</f>
        <v>701</v>
      </c>
      <c r="F13" s="1">
        <f t="shared" si="0"/>
        <v>1.4618613402807901</v>
      </c>
      <c r="O13" s="34"/>
      <c r="P13" s="34"/>
      <c r="Q13" s="34"/>
      <c r="R13" s="34"/>
      <c r="S13" s="34"/>
      <c r="T13" s="34"/>
      <c r="U13" s="34"/>
      <c r="V13" s="34"/>
    </row>
    <row r="14" spans="1:26" x14ac:dyDescent="0.2">
      <c r="A14" s="8" t="s">
        <v>11</v>
      </c>
      <c r="B14" s="1">
        <f>BLS_T3_GOV!B13</f>
        <v>126.7</v>
      </c>
      <c r="C14" s="1">
        <f>BLS_T3_GOV!C13</f>
        <v>124.2</v>
      </c>
      <c r="D14" s="1">
        <f>BLS_T3_GOV!D13</f>
        <v>125.8</v>
      </c>
      <c r="E14" s="1">
        <f>BLS_T3_GOV!E13</f>
        <v>125.3</v>
      </c>
      <c r="F14" s="1">
        <f t="shared" si="0"/>
        <v>-1.104972375690616</v>
      </c>
    </row>
    <row r="15" spans="1:26" x14ac:dyDescent="0.2">
      <c r="A15" s="8" t="s">
        <v>12</v>
      </c>
      <c r="B15" s="1">
        <f>BLS_T3_GOV!B14</f>
        <v>123</v>
      </c>
      <c r="C15" s="1">
        <f>BLS_T3_GOV!C14</f>
        <v>125.6</v>
      </c>
      <c r="D15" s="1">
        <f>BLS_T3_GOV!D14</f>
        <v>126.6</v>
      </c>
      <c r="E15" s="1">
        <f>BLS_T3_GOV!E14</f>
        <v>126.2</v>
      </c>
      <c r="F15" s="1">
        <f t="shared" si="0"/>
        <v>2.6016260162601723</v>
      </c>
    </row>
    <row r="16" spans="1:26" x14ac:dyDescent="0.2">
      <c r="A16" s="8" t="s">
        <v>13</v>
      </c>
      <c r="B16" s="1">
        <f>BLS_T3_GOV!B15</f>
        <v>832.8</v>
      </c>
      <c r="C16" s="1">
        <f>BLS_T3_GOV!C15</f>
        <v>825.6</v>
      </c>
      <c r="D16" s="1">
        <f>BLS_T3_GOV!D15</f>
        <v>825.1</v>
      </c>
      <c r="E16" s="1">
        <f>BLS_T3_GOV!E15</f>
        <v>823.3</v>
      </c>
      <c r="F16" s="1">
        <f t="shared" si="0"/>
        <v>-1.1407300672430343</v>
      </c>
    </row>
    <row r="17" spans="1:6" x14ac:dyDescent="0.2">
      <c r="A17" s="8" t="s">
        <v>14</v>
      </c>
      <c r="B17" s="1">
        <f>BLS_T3_GOV!B16</f>
        <v>431.6</v>
      </c>
      <c r="C17" s="1">
        <f>BLS_T3_GOV!C16</f>
        <v>437.2</v>
      </c>
      <c r="D17" s="1">
        <f>BLS_T3_GOV!D16</f>
        <v>440</v>
      </c>
      <c r="E17" s="1">
        <f>BLS_T3_GOV!E16</f>
        <v>438.4</v>
      </c>
      <c r="F17" s="1">
        <f t="shared" si="0"/>
        <v>1.5755329008340979</v>
      </c>
    </row>
    <row r="18" spans="1:6" x14ac:dyDescent="0.2">
      <c r="A18" s="8" t="s">
        <v>15</v>
      </c>
      <c r="B18" s="1">
        <f>BLS_T3_GOV!B17</f>
        <v>258.7</v>
      </c>
      <c r="C18" s="1">
        <f>BLS_T3_GOV!C17</f>
        <v>258.60000000000002</v>
      </c>
      <c r="D18" s="1">
        <f>BLS_T3_GOV!D17</f>
        <v>257.5</v>
      </c>
      <c r="E18" s="1">
        <f>BLS_T3_GOV!E17</f>
        <v>258.60000000000002</v>
      </c>
      <c r="F18" s="1">
        <f t="shared" si="0"/>
        <v>-3.8654812524141491E-2</v>
      </c>
    </row>
    <row r="19" spans="1:6" x14ac:dyDescent="0.2">
      <c r="A19" s="8" t="s">
        <v>16</v>
      </c>
      <c r="B19" s="1">
        <f>BLS_T3_GOV!B18</f>
        <v>256.39999999999998</v>
      </c>
      <c r="C19" s="1">
        <f>BLS_T3_GOV!C18</f>
        <v>256.89999999999998</v>
      </c>
      <c r="D19" s="1">
        <f>BLS_T3_GOV!D18</f>
        <v>255.9</v>
      </c>
      <c r="E19" s="1">
        <f>BLS_T3_GOV!E18</f>
        <v>255.9</v>
      </c>
      <c r="F19" s="1">
        <f t="shared" si="0"/>
        <v>-0.19500780031199705</v>
      </c>
    </row>
    <row r="20" spans="1:6" x14ac:dyDescent="0.2">
      <c r="A20" s="8" t="s">
        <v>17</v>
      </c>
      <c r="B20" s="1">
        <f>BLS_T3_GOV!B19</f>
        <v>319</v>
      </c>
      <c r="C20" s="1">
        <f>BLS_T3_GOV!C19</f>
        <v>317.8</v>
      </c>
      <c r="D20" s="1">
        <f>BLS_T3_GOV!D19</f>
        <v>316.89999999999998</v>
      </c>
      <c r="E20" s="1">
        <f>BLS_T3_GOV!E19</f>
        <v>317.2</v>
      </c>
      <c r="F20" s="1">
        <f t="shared" si="0"/>
        <v>-0.5642633228840177</v>
      </c>
    </row>
    <row r="21" spans="1:6" x14ac:dyDescent="0.2">
      <c r="A21" s="8" t="s">
        <v>18</v>
      </c>
      <c r="B21" s="1">
        <f>BLS_T3_GOV!B20</f>
        <v>323.89999999999998</v>
      </c>
      <c r="C21" s="1">
        <f>BLS_T3_GOV!C20</f>
        <v>321.39999999999998</v>
      </c>
      <c r="D21" s="1">
        <f>BLS_T3_GOV!D20</f>
        <v>320.89999999999998</v>
      </c>
      <c r="E21" s="1">
        <f>BLS_T3_GOV!E20</f>
        <v>319.89999999999998</v>
      </c>
      <c r="F21" s="1">
        <f t="shared" si="0"/>
        <v>-1.2349490583513423</v>
      </c>
    </row>
    <row r="22" spans="1:6" x14ac:dyDescent="0.2">
      <c r="A22" s="8" t="s">
        <v>19</v>
      </c>
      <c r="B22" s="1">
        <f>BLS_T3_GOV!B21</f>
        <v>100.2</v>
      </c>
      <c r="C22" s="1">
        <f>BLS_T3_GOV!C21</f>
        <v>101.6</v>
      </c>
      <c r="D22" s="1">
        <f>BLS_T3_GOV!D21</f>
        <v>100.8</v>
      </c>
      <c r="E22" s="1">
        <f>BLS_T3_GOV!E21</f>
        <v>99.7</v>
      </c>
      <c r="F22" s="1">
        <f t="shared" si="0"/>
        <v>-0.49900199600798611</v>
      </c>
    </row>
    <row r="23" spans="1:6" x14ac:dyDescent="0.2">
      <c r="A23" s="8" t="s">
        <v>20</v>
      </c>
      <c r="B23" s="1">
        <f>BLS_T3_GOV!B22</f>
        <v>504.6</v>
      </c>
      <c r="C23" s="1">
        <f>BLS_T3_GOV!C22</f>
        <v>511.9</v>
      </c>
      <c r="D23" s="1">
        <f>BLS_T3_GOV!D22</f>
        <v>512.5</v>
      </c>
      <c r="E23" s="1">
        <f>BLS_T3_GOV!E22</f>
        <v>513.4</v>
      </c>
      <c r="F23" s="1">
        <f t="shared" si="0"/>
        <v>1.7439556084026808</v>
      </c>
    </row>
    <row r="24" spans="1:6" x14ac:dyDescent="0.2">
      <c r="A24" s="8" t="s">
        <v>21</v>
      </c>
      <c r="B24" s="1">
        <f>BLS_T3_GOV!B23</f>
        <v>459.4</v>
      </c>
      <c r="C24" s="1">
        <f>BLS_T3_GOV!C23</f>
        <v>458.3</v>
      </c>
      <c r="D24" s="1">
        <f>BLS_T3_GOV!D23</f>
        <v>459.1</v>
      </c>
      <c r="E24" s="1">
        <f>BLS_T3_GOV!E23</f>
        <v>459.8</v>
      </c>
      <c r="F24" s="1">
        <f t="shared" si="0"/>
        <v>8.7070091423613327E-2</v>
      </c>
    </row>
    <row r="25" spans="1:6" x14ac:dyDescent="0.2">
      <c r="A25" s="8" t="s">
        <v>22</v>
      </c>
      <c r="B25" s="1">
        <f>BLS_T3_GOV!B24</f>
        <v>608.29999999999995</v>
      </c>
      <c r="C25" s="1">
        <f>BLS_T3_GOV!C24</f>
        <v>617.29999999999995</v>
      </c>
      <c r="D25" s="1">
        <f>BLS_T3_GOV!D24</f>
        <v>618.70000000000005</v>
      </c>
      <c r="E25" s="1">
        <f>BLS_T3_GOV!E24</f>
        <v>622.20000000000005</v>
      </c>
      <c r="F25" s="1">
        <f t="shared" si="0"/>
        <v>2.2850567154364843</v>
      </c>
    </row>
    <row r="26" spans="1:6" x14ac:dyDescent="0.2">
      <c r="A26" s="8" t="s">
        <v>23</v>
      </c>
      <c r="B26" s="1">
        <f>BLS_T3_GOV!B25</f>
        <v>429.1</v>
      </c>
      <c r="C26" s="1">
        <f>BLS_T3_GOV!C25</f>
        <v>428.9</v>
      </c>
      <c r="D26" s="1">
        <f>BLS_T3_GOV!D25</f>
        <v>430.6</v>
      </c>
      <c r="E26" s="1">
        <f>BLS_T3_GOV!E25</f>
        <v>431.1</v>
      </c>
      <c r="F26" s="1">
        <f t="shared" si="0"/>
        <v>0.46609182008856553</v>
      </c>
    </row>
    <row r="27" spans="1:6" x14ac:dyDescent="0.2">
      <c r="A27" s="8" t="s">
        <v>24</v>
      </c>
      <c r="B27" s="1">
        <f>BLS_T3_GOV!B26</f>
        <v>245.3</v>
      </c>
      <c r="C27" s="1">
        <f>BLS_T3_GOV!C26</f>
        <v>244.7</v>
      </c>
      <c r="D27" s="1">
        <f>BLS_T3_GOV!D26</f>
        <v>245.3</v>
      </c>
      <c r="E27" s="1">
        <f>BLS_T3_GOV!E26</f>
        <v>244.1</v>
      </c>
      <c r="F27" s="1">
        <f t="shared" si="0"/>
        <v>-0.48919690175296404</v>
      </c>
    </row>
    <row r="28" spans="1:6" x14ac:dyDescent="0.2">
      <c r="A28" s="8" t="s">
        <v>25</v>
      </c>
      <c r="B28" s="1">
        <f>BLS_T3_GOV!B27</f>
        <v>436.1</v>
      </c>
      <c r="C28" s="1">
        <f>BLS_T3_GOV!C27</f>
        <v>449.2</v>
      </c>
      <c r="D28" s="1">
        <f>BLS_T3_GOV!D27</f>
        <v>438.9</v>
      </c>
      <c r="E28" s="1">
        <f>BLS_T3_GOV!E27</f>
        <v>435.4</v>
      </c>
      <c r="F28" s="1">
        <f t="shared" si="0"/>
        <v>-0.16051364365972098</v>
      </c>
    </row>
    <row r="29" spans="1:6" x14ac:dyDescent="0.2">
      <c r="A29" s="8" t="s">
        <v>26</v>
      </c>
      <c r="B29" s="1">
        <f>BLS_T3_GOV!B28</f>
        <v>92.1</v>
      </c>
      <c r="C29" s="1">
        <f>BLS_T3_GOV!C28</f>
        <v>92.6</v>
      </c>
      <c r="D29" s="1">
        <f>BLS_T3_GOV!D28</f>
        <v>92.7</v>
      </c>
      <c r="E29" s="1">
        <f>BLS_T3_GOV!E28</f>
        <v>93</v>
      </c>
      <c r="F29" s="1">
        <f t="shared" si="0"/>
        <v>0.97719869706840434</v>
      </c>
    </row>
    <row r="30" spans="1:6" x14ac:dyDescent="0.2">
      <c r="A30" s="8" t="s">
        <v>27</v>
      </c>
      <c r="B30" s="1">
        <f>BLS_T3_GOV!B29</f>
        <v>171.6</v>
      </c>
      <c r="C30" s="1">
        <f>BLS_T3_GOV!C29</f>
        <v>171</v>
      </c>
      <c r="D30" s="1">
        <f>BLS_T3_GOV!D29</f>
        <v>173.2</v>
      </c>
      <c r="E30" s="1">
        <f>BLS_T3_GOV!E29</f>
        <v>172.1</v>
      </c>
      <c r="F30" s="1">
        <f t="shared" si="0"/>
        <v>0.29137529137528428</v>
      </c>
    </row>
    <row r="31" spans="1:6" x14ac:dyDescent="0.2">
      <c r="A31" s="8" t="s">
        <v>28</v>
      </c>
      <c r="B31" s="1">
        <f>BLS_T3_GOV!B30</f>
        <v>159.30000000000001</v>
      </c>
      <c r="C31" s="1">
        <f>BLS_T3_GOV!C30</f>
        <v>164</v>
      </c>
      <c r="D31" s="1">
        <f>BLS_T3_GOV!D30</f>
        <v>164.2</v>
      </c>
      <c r="E31" s="1">
        <f>BLS_T3_GOV!E30</f>
        <v>163</v>
      </c>
      <c r="F31" s="1">
        <f t="shared" si="0"/>
        <v>2.322661644695545</v>
      </c>
    </row>
    <row r="32" spans="1:6" x14ac:dyDescent="0.2">
      <c r="A32" s="8" t="s">
        <v>29</v>
      </c>
      <c r="B32" s="1">
        <f>BLS_T3_GOV!B31</f>
        <v>91.5</v>
      </c>
      <c r="C32" s="1">
        <f>BLS_T3_GOV!C31</f>
        <v>93.4</v>
      </c>
      <c r="D32" s="1">
        <f>BLS_T3_GOV!D31</f>
        <v>90.7</v>
      </c>
      <c r="E32" s="1">
        <f>BLS_T3_GOV!E31</f>
        <v>90.8</v>
      </c>
      <c r="F32" s="1">
        <f t="shared" si="0"/>
        <v>-0.76502732240437687</v>
      </c>
    </row>
    <row r="33" spans="1:26" x14ac:dyDescent="0.2">
      <c r="A33" s="8" t="s">
        <v>30</v>
      </c>
      <c r="B33" s="1">
        <f>BLS_T3_GOV!B32</f>
        <v>612.29999999999995</v>
      </c>
      <c r="C33" s="1">
        <f>BLS_T3_GOV!C32</f>
        <v>613</v>
      </c>
      <c r="D33" s="1">
        <f>BLS_T3_GOV!D32</f>
        <v>609.1</v>
      </c>
      <c r="E33" s="1">
        <f>BLS_T3_GOV!E32</f>
        <v>608.20000000000005</v>
      </c>
      <c r="F33" s="1">
        <f t="shared" si="0"/>
        <v>-0.66960640209046129</v>
      </c>
    </row>
    <row r="34" spans="1:26" x14ac:dyDescent="0.2">
      <c r="A34" s="8" t="s">
        <v>31</v>
      </c>
      <c r="B34" s="1">
        <f>BLS_T3_GOV!B33</f>
        <v>191</v>
      </c>
      <c r="C34" s="1">
        <f>BLS_T3_GOV!C33</f>
        <v>188.9</v>
      </c>
      <c r="D34" s="1">
        <f>BLS_T3_GOV!D33</f>
        <v>189.4</v>
      </c>
      <c r="E34" s="1">
        <f>BLS_T3_GOV!E33</f>
        <v>190.3</v>
      </c>
      <c r="F34" s="1">
        <f t="shared" si="0"/>
        <v>-0.36649214659685292</v>
      </c>
    </row>
    <row r="35" spans="1:26" x14ac:dyDescent="0.2">
      <c r="A35" s="8" t="s">
        <v>32</v>
      </c>
      <c r="B35" s="1">
        <f>BLS_T3_GOV!B34</f>
        <v>1450.8</v>
      </c>
      <c r="C35" s="1">
        <f>BLS_T3_GOV!C34</f>
        <v>1455.6</v>
      </c>
      <c r="D35" s="1">
        <f>BLS_T3_GOV!D34</f>
        <v>1458</v>
      </c>
      <c r="E35" s="1">
        <f>BLS_T3_GOV!E34</f>
        <v>1455.3</v>
      </c>
      <c r="F35" s="1">
        <f t="shared" si="0"/>
        <v>0.31017369727046606</v>
      </c>
      <c r="W35" s="34"/>
      <c r="X35" s="34"/>
      <c r="Y35" s="34"/>
      <c r="Z35" s="34"/>
    </row>
    <row r="36" spans="1:26" x14ac:dyDescent="0.2">
      <c r="A36" s="8" t="s">
        <v>33</v>
      </c>
      <c r="B36" s="1">
        <f>BLS_T3_GOV!B35</f>
        <v>731.1</v>
      </c>
      <c r="C36" s="1">
        <f>BLS_T3_GOV!C35</f>
        <v>734.6</v>
      </c>
      <c r="D36" s="1">
        <f>BLS_T3_GOV!D35</f>
        <v>740.8</v>
      </c>
      <c r="E36" s="1">
        <f>BLS_T3_GOV!E35</f>
        <v>740.1</v>
      </c>
      <c r="F36" s="1">
        <f t="shared" si="0"/>
        <v>1.2310217480508756</v>
      </c>
    </row>
    <row r="37" spans="1:26" x14ac:dyDescent="0.2">
      <c r="A37" s="8" t="s">
        <v>34</v>
      </c>
      <c r="B37" s="1">
        <f>BLS_T3_GOV!B36</f>
        <v>83</v>
      </c>
      <c r="C37" s="1">
        <f>BLS_T3_GOV!C36</f>
        <v>83.4</v>
      </c>
      <c r="D37" s="1">
        <f>BLS_T3_GOV!D36</f>
        <v>83.3</v>
      </c>
      <c r="E37" s="1">
        <f>BLS_T3_GOV!E36</f>
        <v>83.5</v>
      </c>
      <c r="F37" s="1">
        <f t="shared" si="0"/>
        <v>0.60240963855422436</v>
      </c>
    </row>
    <row r="38" spans="1:26" x14ac:dyDescent="0.2">
      <c r="A38" s="8" t="s">
        <v>35</v>
      </c>
      <c r="B38" s="1">
        <f>BLS_T3_GOV!B37</f>
        <v>774.4</v>
      </c>
      <c r="C38" s="1">
        <f>BLS_T3_GOV!C37</f>
        <v>776.3</v>
      </c>
      <c r="D38" s="1">
        <f>BLS_T3_GOV!D37</f>
        <v>769.3</v>
      </c>
      <c r="E38" s="1">
        <f>BLS_T3_GOV!E37</f>
        <v>772.6</v>
      </c>
      <c r="F38" s="1">
        <f t="shared" si="0"/>
        <v>-0.23243801652892415</v>
      </c>
    </row>
    <row r="39" spans="1:26" x14ac:dyDescent="0.2">
      <c r="A39" s="8" t="s">
        <v>36</v>
      </c>
      <c r="B39" s="1">
        <f>BLS_T3_GOV!B38</f>
        <v>353.4</v>
      </c>
      <c r="C39" s="1">
        <f>BLS_T3_GOV!C38</f>
        <v>353.9</v>
      </c>
      <c r="D39" s="1">
        <f>BLS_T3_GOV!D38</f>
        <v>354.1</v>
      </c>
      <c r="E39" s="1">
        <f>BLS_T3_GOV!E38</f>
        <v>354.8</v>
      </c>
      <c r="F39" s="1">
        <f t="shared" si="0"/>
        <v>0.39615166949633629</v>
      </c>
    </row>
    <row r="40" spans="1:26" x14ac:dyDescent="0.2">
      <c r="A40" s="8" t="s">
        <v>37</v>
      </c>
      <c r="B40" s="1">
        <f>BLS_T3_GOV!B39</f>
        <v>308</v>
      </c>
      <c r="C40" s="1">
        <f>BLS_T3_GOV!C39</f>
        <v>309.39999999999998</v>
      </c>
      <c r="D40" s="1">
        <f>BLS_T3_GOV!D39</f>
        <v>312.3</v>
      </c>
      <c r="E40" s="1">
        <f>BLS_T3_GOV!E39</f>
        <v>313.10000000000002</v>
      </c>
      <c r="F40" s="1">
        <f t="shared" si="0"/>
        <v>1.6558441558441661</v>
      </c>
    </row>
    <row r="41" spans="1:26" x14ac:dyDescent="0.2">
      <c r="A41" s="8" t="s">
        <v>38</v>
      </c>
      <c r="B41" s="1">
        <f>BLS_T3_GOV!B40</f>
        <v>704.5</v>
      </c>
      <c r="C41" s="1">
        <f>BLS_T3_GOV!C40</f>
        <v>705.8</v>
      </c>
      <c r="D41" s="1">
        <f>BLS_T3_GOV!D40</f>
        <v>704.6</v>
      </c>
      <c r="E41" s="1">
        <f>BLS_T3_GOV!E40</f>
        <v>701.7</v>
      </c>
      <c r="F41" s="1">
        <f t="shared" si="0"/>
        <v>-0.39744499645137932</v>
      </c>
      <c r="O41" s="34"/>
      <c r="P41" s="34"/>
      <c r="Q41" s="34"/>
      <c r="R41" s="34"/>
    </row>
    <row r="42" spans="1:26" x14ac:dyDescent="0.2">
      <c r="A42" s="8" t="s">
        <v>39</v>
      </c>
      <c r="B42" s="1">
        <f>BLS_T3_GOV!B41</f>
        <v>60.7</v>
      </c>
      <c r="C42" s="1">
        <f>BLS_T3_GOV!C41</f>
        <v>60.4</v>
      </c>
      <c r="D42" s="1">
        <f>BLS_T3_GOV!D41</f>
        <v>60.8</v>
      </c>
      <c r="E42" s="1">
        <f>BLS_T3_GOV!E41</f>
        <v>60.7</v>
      </c>
      <c r="F42" s="1">
        <f t="shared" si="0"/>
        <v>0</v>
      </c>
    </row>
    <row r="43" spans="1:26" x14ac:dyDescent="0.2">
      <c r="A43" s="8" t="s">
        <v>40</v>
      </c>
      <c r="B43" s="1">
        <f>BLS_T3_GOV!B42</f>
        <v>363.7</v>
      </c>
      <c r="C43" s="1">
        <f>BLS_T3_GOV!C42</f>
        <v>371</v>
      </c>
      <c r="D43" s="1">
        <f>BLS_T3_GOV!D42</f>
        <v>368.7</v>
      </c>
      <c r="E43" s="1">
        <f>BLS_T3_GOV!E42</f>
        <v>370</v>
      </c>
      <c r="F43" s="1">
        <f t="shared" si="0"/>
        <v>1.7321968655485298</v>
      </c>
    </row>
    <row r="44" spans="1:26" x14ac:dyDescent="0.2">
      <c r="A44" s="8" t="s">
        <v>41</v>
      </c>
      <c r="B44" s="1">
        <f>BLS_T3_GOV!B43</f>
        <v>78.599999999999994</v>
      </c>
      <c r="C44" s="1">
        <f>BLS_T3_GOV!C43</f>
        <v>80.400000000000006</v>
      </c>
      <c r="D44" s="1">
        <f>BLS_T3_GOV!D43</f>
        <v>80.599999999999994</v>
      </c>
      <c r="E44" s="1">
        <f>BLS_T3_GOV!E43</f>
        <v>80.099999999999994</v>
      </c>
      <c r="F44" s="1">
        <f t="shared" si="0"/>
        <v>1.9083969465648831</v>
      </c>
    </row>
    <row r="45" spans="1:26" x14ac:dyDescent="0.2">
      <c r="A45" s="8" t="s">
        <v>42</v>
      </c>
      <c r="B45" s="1">
        <f>BLS_T3_GOV!B44</f>
        <v>431.7</v>
      </c>
      <c r="C45" s="1">
        <f>BLS_T3_GOV!C44</f>
        <v>433.2</v>
      </c>
      <c r="D45" s="1">
        <f>BLS_T3_GOV!D44</f>
        <v>433.8</v>
      </c>
      <c r="E45" s="1">
        <f>BLS_T3_GOV!E44</f>
        <v>436.2</v>
      </c>
      <c r="F45" s="1">
        <f t="shared" si="0"/>
        <v>1.0423905489923557</v>
      </c>
    </row>
    <row r="46" spans="1:26" x14ac:dyDescent="0.2">
      <c r="A46" s="8" t="s">
        <v>43</v>
      </c>
      <c r="B46" s="1">
        <f>BLS_T3_GOV!B45</f>
        <v>1934.2</v>
      </c>
      <c r="C46" s="1">
        <f>BLS_T3_GOV!C45</f>
        <v>1959.2</v>
      </c>
      <c r="D46" s="1">
        <f>BLS_T3_GOV!D45</f>
        <v>1963.6</v>
      </c>
      <c r="E46" s="1">
        <f>BLS_T3_GOV!E45</f>
        <v>1971</v>
      </c>
      <c r="F46" s="1">
        <f t="shared" si="0"/>
        <v>1.9025953882742197</v>
      </c>
      <c r="W46" s="34"/>
      <c r="X46" s="34"/>
      <c r="Y46" s="34"/>
      <c r="Z46" s="34"/>
    </row>
    <row r="47" spans="1:26" x14ac:dyDescent="0.2">
      <c r="A47" s="8" t="s">
        <v>44</v>
      </c>
      <c r="B47" s="1">
        <f>BLS_T3_GOV!B46</f>
        <v>240.4</v>
      </c>
      <c r="C47" s="1">
        <f>BLS_T3_GOV!C46</f>
        <v>242.1</v>
      </c>
      <c r="D47" s="1">
        <f>BLS_T3_GOV!D46</f>
        <v>245</v>
      </c>
      <c r="E47" s="1">
        <f>BLS_T3_GOV!E46</f>
        <v>244.8</v>
      </c>
      <c r="F47" s="1">
        <f t="shared" si="0"/>
        <v>1.830282861896837</v>
      </c>
    </row>
    <row r="48" spans="1:26" x14ac:dyDescent="0.2">
      <c r="A48" s="8" t="s">
        <v>45</v>
      </c>
      <c r="B48" s="1">
        <f>BLS_T3_GOV!B47</f>
        <v>55.5</v>
      </c>
      <c r="C48" s="1">
        <f>BLS_T3_GOV!C47</f>
        <v>56.2</v>
      </c>
      <c r="D48" s="1">
        <f>BLS_T3_GOV!D47</f>
        <v>56.7</v>
      </c>
      <c r="E48" s="1">
        <f>BLS_T3_GOV!E47</f>
        <v>55.5</v>
      </c>
      <c r="F48" s="1">
        <f t="shared" si="0"/>
        <v>0</v>
      </c>
      <c r="O48" s="34"/>
      <c r="P48" s="34"/>
      <c r="Q48" s="34"/>
      <c r="R48" s="34"/>
    </row>
    <row r="49" spans="1:22" x14ac:dyDescent="0.2">
      <c r="A49" s="8" t="s">
        <v>46</v>
      </c>
      <c r="B49" s="1">
        <f>BLS_T3_GOV!B48</f>
        <v>716.5</v>
      </c>
      <c r="C49" s="1">
        <f>BLS_T3_GOV!C48</f>
        <v>714.7</v>
      </c>
      <c r="D49" s="1">
        <f>BLS_T3_GOV!D48</f>
        <v>715.6</v>
      </c>
      <c r="E49" s="1">
        <f>BLS_T3_GOV!E48</f>
        <v>714.2</v>
      </c>
      <c r="F49" s="1">
        <f t="shared" si="0"/>
        <v>-0.32100488485693468</v>
      </c>
    </row>
    <row r="50" spans="1:22" x14ac:dyDescent="0.2">
      <c r="A50" s="8" t="s">
        <v>47</v>
      </c>
      <c r="B50" s="1">
        <f>BLS_T3_GOV!B49</f>
        <v>578.20000000000005</v>
      </c>
      <c r="C50" s="1">
        <f>BLS_T3_GOV!C49</f>
        <v>586.9</v>
      </c>
      <c r="D50" s="1">
        <f>BLS_T3_GOV!D49</f>
        <v>591.1</v>
      </c>
      <c r="E50" s="1">
        <f>BLS_T3_GOV!E49</f>
        <v>592</v>
      </c>
      <c r="F50" s="1">
        <f t="shared" si="0"/>
        <v>2.3867173988239232</v>
      </c>
    </row>
    <row r="51" spans="1:22" x14ac:dyDescent="0.2">
      <c r="A51" s="8" t="s">
        <v>48</v>
      </c>
      <c r="B51" s="1">
        <f>BLS_T3_GOV!B50</f>
        <v>155.69999999999999</v>
      </c>
      <c r="C51" s="1">
        <f>BLS_T3_GOV!C50</f>
        <v>154.1</v>
      </c>
      <c r="D51" s="1">
        <f>BLS_T3_GOV!D50</f>
        <v>154.30000000000001</v>
      </c>
      <c r="E51" s="1">
        <f>BLS_T3_GOV!E50</f>
        <v>155.6</v>
      </c>
      <c r="F51" s="1">
        <f t="shared" si="0"/>
        <v>-6.4226075786766312E-2</v>
      </c>
    </row>
    <row r="52" spans="1:22" x14ac:dyDescent="0.2">
      <c r="A52" s="8" t="s">
        <v>49</v>
      </c>
      <c r="B52" s="1">
        <f>BLS_T3_GOV!B51</f>
        <v>415.6</v>
      </c>
      <c r="C52" s="1">
        <f>BLS_T3_GOV!C51</f>
        <v>412.5</v>
      </c>
      <c r="D52" s="1">
        <f>BLS_T3_GOV!D51</f>
        <v>417.6</v>
      </c>
      <c r="E52" s="1">
        <f>BLS_T3_GOV!E51</f>
        <v>418.6</v>
      </c>
      <c r="F52" s="1">
        <f t="shared" si="0"/>
        <v>0.72184793070260156</v>
      </c>
    </row>
    <row r="53" spans="1:22" x14ac:dyDescent="0.2">
      <c r="A53" s="8" t="s">
        <v>50</v>
      </c>
      <c r="B53" s="1">
        <f>BLS_T3_GOV!B52</f>
        <v>70.900000000000006</v>
      </c>
      <c r="C53" s="1">
        <f>BLS_T3_GOV!C52</f>
        <v>69.900000000000006</v>
      </c>
      <c r="D53" s="1">
        <f>BLS_T3_GOV!D52</f>
        <v>69.599999999999994</v>
      </c>
      <c r="E53" s="1">
        <f>BLS_T3_GOV!E52</f>
        <v>69.599999999999994</v>
      </c>
      <c r="F53" s="1">
        <f t="shared" si="0"/>
        <v>-1.8335684062059432</v>
      </c>
    </row>
    <row r="54" spans="1:22" x14ac:dyDescent="0.2">
      <c r="O54" s="34"/>
      <c r="P54" s="34"/>
      <c r="Q54" s="34"/>
      <c r="R54" s="34"/>
      <c r="S54" s="34"/>
      <c r="T54" s="34"/>
      <c r="U54" s="34"/>
      <c r="V54" s="3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C19" sqref="C19"/>
    </sheetView>
  </sheetViews>
  <sheetFormatPr defaultRowHeight="12.75" x14ac:dyDescent="0.2"/>
  <cols>
    <col min="1" max="1" width="22.7109375" style="7" bestFit="1" customWidth="1"/>
    <col min="2" max="4" width="10.140625" style="7" bestFit="1" customWidth="1"/>
    <col min="5" max="16384" width="9.140625" style="7"/>
  </cols>
  <sheetData>
    <row r="1" spans="1:5" x14ac:dyDescent="0.2">
      <c r="A1" s="3"/>
      <c r="B1" s="4">
        <v>42644</v>
      </c>
      <c r="C1" s="4">
        <v>42948</v>
      </c>
      <c r="D1" s="4">
        <v>42979</v>
      </c>
      <c r="E1" s="6">
        <v>43009</v>
      </c>
    </row>
    <row r="2" spans="1:5" x14ac:dyDescent="0.2">
      <c r="A2" s="25" t="s">
        <v>0</v>
      </c>
      <c r="B2" s="1">
        <v>6.1</v>
      </c>
      <c r="C2" s="1">
        <v>4.2</v>
      </c>
      <c r="D2" s="1">
        <v>3.8</v>
      </c>
      <c r="E2" s="1">
        <v>3.6</v>
      </c>
    </row>
    <row r="3" spans="1:5" x14ac:dyDescent="0.2">
      <c r="A3" s="25" t="s">
        <v>1</v>
      </c>
      <c r="B3" s="1">
        <v>6.6</v>
      </c>
      <c r="C3" s="1">
        <v>7.2</v>
      </c>
      <c r="D3" s="1">
        <v>7.2</v>
      </c>
      <c r="E3" s="1">
        <v>7.2</v>
      </c>
    </row>
    <row r="4" spans="1:5" x14ac:dyDescent="0.2">
      <c r="A4" s="25" t="s">
        <v>2</v>
      </c>
      <c r="B4" s="1">
        <v>5</v>
      </c>
      <c r="C4" s="1">
        <v>5</v>
      </c>
      <c r="D4" s="1">
        <v>4.7</v>
      </c>
      <c r="E4" s="1">
        <v>4.5</v>
      </c>
    </row>
    <row r="5" spans="1:5" x14ac:dyDescent="0.2">
      <c r="A5" s="25" t="s">
        <v>3</v>
      </c>
      <c r="B5" s="1">
        <v>4</v>
      </c>
      <c r="C5" s="1">
        <v>3.5</v>
      </c>
      <c r="D5" s="1">
        <v>3.5</v>
      </c>
      <c r="E5" s="1">
        <v>3.6</v>
      </c>
    </row>
    <row r="6" spans="1:5" x14ac:dyDescent="0.2">
      <c r="A6" s="25" t="s">
        <v>4</v>
      </c>
      <c r="B6" s="1">
        <v>5.3</v>
      </c>
      <c r="C6" s="1">
        <v>5.0999999999999996</v>
      </c>
      <c r="D6" s="1">
        <v>5.0999999999999996</v>
      </c>
      <c r="E6" s="1">
        <v>4.9000000000000004</v>
      </c>
    </row>
    <row r="7" spans="1:5" x14ac:dyDescent="0.2">
      <c r="A7" s="25" t="s">
        <v>5</v>
      </c>
      <c r="B7" s="1">
        <v>3.1</v>
      </c>
      <c r="C7" s="1">
        <v>2.4</v>
      </c>
      <c r="D7" s="1">
        <v>2.5</v>
      </c>
      <c r="E7" s="1">
        <v>2.7</v>
      </c>
    </row>
    <row r="8" spans="1:5" x14ac:dyDescent="0.2">
      <c r="A8" s="7" t="s">
        <v>6</v>
      </c>
      <c r="B8" s="1">
        <v>4.5999999999999996</v>
      </c>
      <c r="C8" s="1">
        <v>4.8</v>
      </c>
      <c r="D8" s="1">
        <v>4.5999999999999996</v>
      </c>
      <c r="E8" s="1">
        <v>4.5</v>
      </c>
    </row>
    <row r="9" spans="1:5" x14ac:dyDescent="0.2">
      <c r="A9" s="7" t="s">
        <v>7</v>
      </c>
      <c r="B9" s="1">
        <v>4.3</v>
      </c>
      <c r="C9" s="1">
        <v>4.9000000000000004</v>
      </c>
      <c r="D9" s="1">
        <v>4.9000000000000004</v>
      </c>
      <c r="E9" s="1">
        <v>4.8</v>
      </c>
    </row>
    <row r="10" spans="1:5" x14ac:dyDescent="0.2">
      <c r="A10" s="7" t="s">
        <v>8</v>
      </c>
      <c r="B10" s="1">
        <v>5.8</v>
      </c>
      <c r="C10" s="1">
        <v>6.4</v>
      </c>
      <c r="D10" s="1">
        <v>6.5</v>
      </c>
      <c r="E10" s="1">
        <v>6.6</v>
      </c>
    </row>
    <row r="11" spans="1:5" x14ac:dyDescent="0.2">
      <c r="A11" s="7" t="s">
        <v>9</v>
      </c>
      <c r="B11" s="1">
        <v>4.9000000000000004</v>
      </c>
      <c r="C11" s="1">
        <v>4</v>
      </c>
      <c r="D11" s="1">
        <v>3.8</v>
      </c>
      <c r="E11" s="1">
        <v>3.6</v>
      </c>
    </row>
    <row r="12" spans="1:5" x14ac:dyDescent="0.2">
      <c r="A12" s="7" t="s">
        <v>10</v>
      </c>
      <c r="B12" s="1">
        <v>5.4</v>
      </c>
      <c r="C12" s="1">
        <v>4.7</v>
      </c>
      <c r="D12" s="1">
        <v>4.4000000000000004</v>
      </c>
      <c r="E12" s="1">
        <v>4.3</v>
      </c>
    </row>
    <row r="13" spans="1:5" x14ac:dyDescent="0.2">
      <c r="A13" s="7" t="s">
        <v>11</v>
      </c>
      <c r="B13" s="1">
        <v>2.9</v>
      </c>
      <c r="C13" s="1">
        <v>2.6</v>
      </c>
      <c r="D13" s="1">
        <v>2.5</v>
      </c>
      <c r="E13" s="1">
        <v>2.2000000000000002</v>
      </c>
    </row>
    <row r="14" spans="1:5" x14ac:dyDescent="0.2">
      <c r="A14" s="7" t="s">
        <v>12</v>
      </c>
      <c r="B14" s="1">
        <v>3.7</v>
      </c>
      <c r="C14" s="1">
        <v>2.9</v>
      </c>
      <c r="D14" s="1">
        <v>2.8</v>
      </c>
      <c r="E14" s="1">
        <v>2.9</v>
      </c>
    </row>
    <row r="15" spans="1:5" x14ac:dyDescent="0.2">
      <c r="A15" s="7" t="s">
        <v>13</v>
      </c>
      <c r="B15" s="1">
        <v>5.8</v>
      </c>
      <c r="C15" s="1">
        <v>5</v>
      </c>
      <c r="D15" s="1">
        <v>5</v>
      </c>
      <c r="E15" s="1">
        <v>4.9000000000000004</v>
      </c>
    </row>
    <row r="16" spans="1:5" x14ac:dyDescent="0.2">
      <c r="A16" s="7" t="s">
        <v>14</v>
      </c>
      <c r="B16" s="1">
        <v>4.2</v>
      </c>
      <c r="C16" s="1">
        <v>3.5</v>
      </c>
      <c r="D16" s="1">
        <v>3.8</v>
      </c>
      <c r="E16" s="1">
        <v>3.9</v>
      </c>
    </row>
    <row r="17" spans="1:5" x14ac:dyDescent="0.2">
      <c r="A17" s="7" t="s">
        <v>15</v>
      </c>
      <c r="B17" s="1">
        <v>3.6</v>
      </c>
      <c r="C17" s="1">
        <v>3.3</v>
      </c>
      <c r="D17" s="1">
        <v>3.2</v>
      </c>
      <c r="E17" s="1">
        <v>3</v>
      </c>
    </row>
    <row r="18" spans="1:5" x14ac:dyDescent="0.2">
      <c r="A18" s="7" t="s">
        <v>16</v>
      </c>
      <c r="B18" s="1">
        <v>4.3</v>
      </c>
      <c r="C18" s="1">
        <v>3.9</v>
      </c>
      <c r="D18" s="1">
        <v>3.8</v>
      </c>
      <c r="E18" s="1">
        <v>3.6</v>
      </c>
    </row>
    <row r="19" spans="1:5" x14ac:dyDescent="0.2">
      <c r="A19" s="7" t="s">
        <v>17</v>
      </c>
      <c r="B19" s="1">
        <v>4.9000000000000004</v>
      </c>
      <c r="C19" s="1">
        <v>5.5</v>
      </c>
      <c r="D19" s="1">
        <v>5.2</v>
      </c>
      <c r="E19" s="1">
        <v>5</v>
      </c>
    </row>
    <row r="20" spans="1:5" x14ac:dyDescent="0.2">
      <c r="A20" s="7" t="s">
        <v>18</v>
      </c>
      <c r="B20" s="1">
        <v>6.1</v>
      </c>
      <c r="C20" s="1">
        <v>5.2</v>
      </c>
      <c r="D20" s="1">
        <v>5.0999999999999996</v>
      </c>
      <c r="E20" s="1">
        <v>4.8</v>
      </c>
    </row>
    <row r="21" spans="1:5" x14ac:dyDescent="0.2">
      <c r="A21" s="7" t="s">
        <v>19</v>
      </c>
      <c r="B21" s="1">
        <v>3.9</v>
      </c>
      <c r="C21" s="1">
        <v>3.8</v>
      </c>
      <c r="D21" s="1">
        <v>3.7</v>
      </c>
      <c r="E21" s="1">
        <v>3.5</v>
      </c>
    </row>
    <row r="22" spans="1:5" x14ac:dyDescent="0.2">
      <c r="A22" s="7" t="s">
        <v>20</v>
      </c>
      <c r="B22" s="1">
        <v>4.2</v>
      </c>
      <c r="C22" s="1">
        <v>3.9</v>
      </c>
      <c r="D22" s="1">
        <v>3.8</v>
      </c>
      <c r="E22" s="1">
        <v>3.8</v>
      </c>
    </row>
    <row r="23" spans="1:5" x14ac:dyDescent="0.2">
      <c r="A23" s="7" t="s">
        <v>21</v>
      </c>
      <c r="B23" s="1">
        <v>3.2</v>
      </c>
      <c r="C23" s="1">
        <v>4.2</v>
      </c>
      <c r="D23" s="1">
        <v>3.9</v>
      </c>
      <c r="E23" s="1">
        <v>3.7</v>
      </c>
    </row>
    <row r="24" spans="1:5" x14ac:dyDescent="0.2">
      <c r="A24" s="7" t="s">
        <v>22</v>
      </c>
      <c r="B24" s="1">
        <v>5</v>
      </c>
      <c r="C24" s="1">
        <v>3.9</v>
      </c>
      <c r="D24" s="1">
        <v>4.3</v>
      </c>
      <c r="E24" s="1">
        <v>4.5</v>
      </c>
    </row>
    <row r="25" spans="1:5" x14ac:dyDescent="0.2">
      <c r="A25" s="7" t="s">
        <v>23</v>
      </c>
      <c r="B25" s="1">
        <v>4</v>
      </c>
      <c r="C25" s="1">
        <v>3.8</v>
      </c>
      <c r="D25" s="1">
        <v>3.7</v>
      </c>
      <c r="E25" s="1">
        <v>3.3</v>
      </c>
    </row>
    <row r="26" spans="1:5" x14ac:dyDescent="0.2">
      <c r="A26" s="7" t="s">
        <v>24</v>
      </c>
      <c r="B26" s="1">
        <v>5.7</v>
      </c>
      <c r="C26" s="1">
        <v>5.3</v>
      </c>
      <c r="D26" s="1">
        <v>5.2</v>
      </c>
      <c r="E26" s="1">
        <v>4.9000000000000004</v>
      </c>
    </row>
    <row r="27" spans="1:5" x14ac:dyDescent="0.2">
      <c r="A27" s="7" t="s">
        <v>25</v>
      </c>
      <c r="B27" s="1">
        <v>4.5999999999999996</v>
      </c>
      <c r="C27" s="1">
        <v>3.9</v>
      </c>
      <c r="D27" s="1">
        <v>3.8</v>
      </c>
      <c r="E27" s="1">
        <v>3.5</v>
      </c>
    </row>
    <row r="28" spans="1:5" x14ac:dyDescent="0.2">
      <c r="A28" s="7" t="s">
        <v>26</v>
      </c>
      <c r="B28" s="1">
        <v>4</v>
      </c>
      <c r="C28" s="1">
        <v>3.9</v>
      </c>
      <c r="D28" s="1">
        <v>3.9</v>
      </c>
      <c r="E28" s="1">
        <v>3.9</v>
      </c>
    </row>
    <row r="29" spans="1:5" x14ac:dyDescent="0.2">
      <c r="A29" s="7" t="s">
        <v>27</v>
      </c>
      <c r="B29" s="1">
        <v>3.3</v>
      </c>
      <c r="C29" s="1">
        <v>2.8</v>
      </c>
      <c r="D29" s="1">
        <v>2.8</v>
      </c>
      <c r="E29" s="1">
        <v>2.7</v>
      </c>
    </row>
    <row r="30" spans="1:5" x14ac:dyDescent="0.2">
      <c r="A30" s="7" t="s">
        <v>28</v>
      </c>
      <c r="B30" s="1">
        <v>5.3</v>
      </c>
      <c r="C30" s="1">
        <v>4.9000000000000004</v>
      </c>
      <c r="D30" s="1">
        <v>4.9000000000000004</v>
      </c>
      <c r="E30" s="1">
        <v>5</v>
      </c>
    </row>
    <row r="31" spans="1:5" x14ac:dyDescent="0.2">
      <c r="A31" s="7" t="s">
        <v>29</v>
      </c>
      <c r="B31" s="1">
        <v>2.8</v>
      </c>
      <c r="C31" s="1">
        <v>2.7</v>
      </c>
      <c r="D31" s="1">
        <v>2.7</v>
      </c>
      <c r="E31" s="1">
        <v>2.7</v>
      </c>
    </row>
    <row r="32" spans="1:5" x14ac:dyDescent="0.2">
      <c r="A32" s="7" t="s">
        <v>30</v>
      </c>
      <c r="B32" s="1">
        <v>4.8</v>
      </c>
      <c r="C32" s="1">
        <v>4.5</v>
      </c>
      <c r="D32" s="1">
        <v>4.7</v>
      </c>
      <c r="E32" s="1">
        <v>4.9000000000000004</v>
      </c>
    </row>
    <row r="33" spans="1:5" x14ac:dyDescent="0.2">
      <c r="A33" s="7" t="s">
        <v>31</v>
      </c>
      <c r="B33" s="1">
        <v>6.8</v>
      </c>
      <c r="C33" s="1">
        <v>6.3</v>
      </c>
      <c r="D33" s="1">
        <v>6.2</v>
      </c>
      <c r="E33" s="1">
        <v>6.1</v>
      </c>
    </row>
    <row r="34" spans="1:5" x14ac:dyDescent="0.2">
      <c r="A34" s="7" t="s">
        <v>32</v>
      </c>
      <c r="B34" s="1">
        <v>4.9000000000000004</v>
      </c>
      <c r="C34" s="1">
        <v>4.8</v>
      </c>
      <c r="D34" s="1">
        <v>4.9000000000000004</v>
      </c>
      <c r="E34" s="1">
        <v>4.8</v>
      </c>
    </row>
    <row r="35" spans="1:5" x14ac:dyDescent="0.2">
      <c r="A35" s="7" t="s">
        <v>33</v>
      </c>
      <c r="B35" s="1">
        <v>5.0999999999999996</v>
      </c>
      <c r="C35" s="1">
        <v>4.0999999999999996</v>
      </c>
      <c r="D35" s="1">
        <v>4.0999999999999996</v>
      </c>
      <c r="E35" s="1">
        <v>4.0999999999999996</v>
      </c>
    </row>
    <row r="36" spans="1:5" x14ac:dyDescent="0.2">
      <c r="A36" s="7" t="s">
        <v>34</v>
      </c>
      <c r="B36" s="1">
        <v>3</v>
      </c>
      <c r="C36" s="1">
        <v>2.2999999999999998</v>
      </c>
      <c r="D36" s="1">
        <v>2.4</v>
      </c>
      <c r="E36" s="1">
        <v>2.5</v>
      </c>
    </row>
    <row r="37" spans="1:5" x14ac:dyDescent="0.2">
      <c r="A37" s="7" t="s">
        <v>35</v>
      </c>
      <c r="B37" s="1">
        <v>5</v>
      </c>
      <c r="C37" s="1">
        <v>5.4</v>
      </c>
      <c r="D37" s="1">
        <v>5.3</v>
      </c>
      <c r="E37" s="1">
        <v>5.0999999999999996</v>
      </c>
    </row>
    <row r="38" spans="1:5" x14ac:dyDescent="0.2">
      <c r="A38" s="7" t="s">
        <v>36</v>
      </c>
      <c r="B38" s="1">
        <v>4.9000000000000004</v>
      </c>
      <c r="C38" s="1">
        <v>4.5</v>
      </c>
      <c r="D38" s="1">
        <v>4.5</v>
      </c>
      <c r="E38" s="1">
        <v>4.4000000000000004</v>
      </c>
    </row>
    <row r="39" spans="1:5" x14ac:dyDescent="0.2">
      <c r="A39" s="7" t="s">
        <v>37</v>
      </c>
      <c r="B39" s="1">
        <v>4.7</v>
      </c>
      <c r="C39" s="1">
        <v>4.0999999999999996</v>
      </c>
      <c r="D39" s="1">
        <v>4.2</v>
      </c>
      <c r="E39" s="1">
        <v>4.3</v>
      </c>
    </row>
    <row r="40" spans="1:5" x14ac:dyDescent="0.2">
      <c r="A40" s="7" t="s">
        <v>38</v>
      </c>
      <c r="B40" s="1">
        <v>5.5</v>
      </c>
      <c r="C40" s="1">
        <v>4.9000000000000004</v>
      </c>
      <c r="D40" s="1">
        <v>4.8</v>
      </c>
      <c r="E40" s="1">
        <v>4.7</v>
      </c>
    </row>
    <row r="41" spans="1:5" x14ac:dyDescent="0.2">
      <c r="A41" s="7" t="s">
        <v>39</v>
      </c>
      <c r="B41" s="1">
        <v>5.0999999999999996</v>
      </c>
      <c r="C41" s="1">
        <v>4.3</v>
      </c>
      <c r="D41" s="1">
        <v>4.2</v>
      </c>
      <c r="E41" s="1">
        <v>4.2</v>
      </c>
    </row>
    <row r="42" spans="1:5" x14ac:dyDescent="0.2">
      <c r="A42" s="7" t="s">
        <v>40</v>
      </c>
      <c r="B42" s="1">
        <v>4.4000000000000004</v>
      </c>
      <c r="C42" s="1">
        <v>4</v>
      </c>
      <c r="D42" s="1">
        <v>3.9</v>
      </c>
      <c r="E42" s="1">
        <v>3.9</v>
      </c>
    </row>
    <row r="43" spans="1:5" x14ac:dyDescent="0.2">
      <c r="A43" s="7" t="s">
        <v>41</v>
      </c>
      <c r="B43" s="1">
        <v>2.9</v>
      </c>
      <c r="C43" s="1">
        <v>3.3</v>
      </c>
      <c r="D43" s="1">
        <v>3.4</v>
      </c>
      <c r="E43" s="1">
        <v>3.5</v>
      </c>
    </row>
    <row r="44" spans="1:5" x14ac:dyDescent="0.2">
      <c r="A44" s="7" t="s">
        <v>42</v>
      </c>
      <c r="B44" s="1">
        <v>5</v>
      </c>
      <c r="C44" s="1">
        <v>3.3</v>
      </c>
      <c r="D44" s="1">
        <v>3</v>
      </c>
      <c r="E44" s="1">
        <v>3</v>
      </c>
    </row>
    <row r="45" spans="1:5" x14ac:dyDescent="0.2">
      <c r="A45" s="7" t="s">
        <v>43</v>
      </c>
      <c r="B45" s="1">
        <v>4.8</v>
      </c>
      <c r="C45" s="1">
        <v>4.2</v>
      </c>
      <c r="D45" s="1">
        <v>4</v>
      </c>
      <c r="E45" s="1">
        <v>3.9</v>
      </c>
    </row>
    <row r="46" spans="1:5" x14ac:dyDescent="0.2">
      <c r="A46" s="7" t="s">
        <v>44</v>
      </c>
      <c r="B46" s="1">
        <v>3.2</v>
      </c>
      <c r="C46" s="1">
        <v>3.5</v>
      </c>
      <c r="D46" s="1">
        <v>3.4</v>
      </c>
      <c r="E46" s="1">
        <v>3.3</v>
      </c>
    </row>
    <row r="47" spans="1:5" x14ac:dyDescent="0.2">
      <c r="A47" s="7" t="s">
        <v>45</v>
      </c>
      <c r="B47" s="1">
        <v>3.2</v>
      </c>
      <c r="C47" s="1">
        <v>3</v>
      </c>
      <c r="D47" s="1">
        <v>2.9</v>
      </c>
      <c r="E47" s="1">
        <v>2.9</v>
      </c>
    </row>
    <row r="48" spans="1:5" x14ac:dyDescent="0.2">
      <c r="A48" s="7" t="s">
        <v>46</v>
      </c>
      <c r="B48" s="1">
        <v>4.0999999999999996</v>
      </c>
      <c r="C48" s="1">
        <v>3.8</v>
      </c>
      <c r="D48" s="1">
        <v>3.7</v>
      </c>
      <c r="E48" s="1">
        <v>3.6</v>
      </c>
    </row>
    <row r="49" spans="1:5" x14ac:dyDescent="0.2">
      <c r="A49" s="7" t="s">
        <v>47</v>
      </c>
      <c r="B49" s="1">
        <v>5.3</v>
      </c>
      <c r="C49" s="1">
        <v>4.5999999999999996</v>
      </c>
      <c r="D49" s="1">
        <v>4.5999999999999996</v>
      </c>
      <c r="E49" s="1">
        <v>4.5</v>
      </c>
    </row>
    <row r="50" spans="1:5" x14ac:dyDescent="0.2">
      <c r="A50" s="7" t="s">
        <v>48</v>
      </c>
      <c r="B50" s="1">
        <v>5.9</v>
      </c>
      <c r="C50" s="1">
        <v>5</v>
      </c>
      <c r="D50" s="1">
        <v>5.0999999999999996</v>
      </c>
      <c r="E50" s="1">
        <v>5.0999999999999996</v>
      </c>
    </row>
    <row r="51" spans="1:5" x14ac:dyDescent="0.2">
      <c r="A51" s="7" t="s">
        <v>49</v>
      </c>
      <c r="B51" s="1">
        <v>4.2</v>
      </c>
      <c r="C51" s="1">
        <v>3.4</v>
      </c>
      <c r="D51" s="1">
        <v>3.5</v>
      </c>
      <c r="E51" s="1">
        <v>3.4</v>
      </c>
    </row>
    <row r="52" spans="1:5" x14ac:dyDescent="0.2">
      <c r="A52" s="7" t="s">
        <v>50</v>
      </c>
      <c r="B52" s="1">
        <v>5</v>
      </c>
      <c r="C52" s="1">
        <v>4</v>
      </c>
      <c r="D52" s="1">
        <v>4</v>
      </c>
      <c r="E52" s="1">
        <v>4.2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Normal="100" workbookViewId="0">
      <selection activeCell="B2" sqref="B2:E52"/>
    </sheetView>
  </sheetViews>
  <sheetFormatPr defaultRowHeight="12.75" x14ac:dyDescent="0.2"/>
  <cols>
    <col min="1" max="1" width="21.85546875" style="7" bestFit="1" customWidth="1"/>
    <col min="2" max="5" width="10.140625" style="7" bestFit="1" customWidth="1"/>
    <col min="6" max="16384" width="9.140625" style="7"/>
  </cols>
  <sheetData>
    <row r="1" spans="1:5" x14ac:dyDescent="0.2">
      <c r="A1" s="3"/>
      <c r="B1" s="4">
        <v>42644</v>
      </c>
      <c r="C1" s="4">
        <v>42948</v>
      </c>
      <c r="D1" s="4">
        <v>42979</v>
      </c>
      <c r="E1" s="6">
        <v>43009</v>
      </c>
    </row>
    <row r="2" spans="1:5" x14ac:dyDescent="0.2">
      <c r="A2" s="7" t="s">
        <v>0</v>
      </c>
      <c r="B2" s="33">
        <v>1983</v>
      </c>
      <c r="C2" s="33">
        <v>2005.3</v>
      </c>
      <c r="D2" s="33">
        <v>2012.2</v>
      </c>
      <c r="E2" s="33">
        <v>2012.2</v>
      </c>
    </row>
    <row r="3" spans="1:5" x14ac:dyDescent="0.2">
      <c r="A3" s="7" t="s">
        <v>1</v>
      </c>
      <c r="B3" s="33">
        <v>330.6</v>
      </c>
      <c r="C3" s="33">
        <v>332</v>
      </c>
      <c r="D3" s="33">
        <v>331.1</v>
      </c>
      <c r="E3" s="33">
        <v>330.9</v>
      </c>
    </row>
    <row r="4" spans="1:5" x14ac:dyDescent="0.2">
      <c r="A4" s="7" t="s">
        <v>2</v>
      </c>
      <c r="B4" s="33">
        <v>2731</v>
      </c>
      <c r="C4" s="33">
        <v>2754.6</v>
      </c>
      <c r="D4" s="33">
        <v>2767.1</v>
      </c>
      <c r="E4" s="33">
        <v>2762.5</v>
      </c>
    </row>
    <row r="5" spans="1:5" x14ac:dyDescent="0.2">
      <c r="A5" s="7" t="s">
        <v>3</v>
      </c>
      <c r="B5" s="33">
        <v>1234.7</v>
      </c>
      <c r="C5" s="33">
        <v>1253.5</v>
      </c>
      <c r="D5" s="33">
        <v>1255.0999999999999</v>
      </c>
      <c r="E5" s="33">
        <v>1258.2</v>
      </c>
    </row>
    <row r="6" spans="1:5" x14ac:dyDescent="0.2">
      <c r="A6" s="7" t="s">
        <v>4</v>
      </c>
      <c r="B6" s="33">
        <v>16603.5</v>
      </c>
      <c r="C6" s="33">
        <v>16778.3</v>
      </c>
      <c r="D6" s="33">
        <v>16828.599999999999</v>
      </c>
      <c r="E6" s="33">
        <v>16860.3</v>
      </c>
    </row>
    <row r="7" spans="1:5" x14ac:dyDescent="0.2">
      <c r="A7" s="7" t="s">
        <v>5</v>
      </c>
      <c r="B7" s="33">
        <v>2621.1999999999998</v>
      </c>
      <c r="C7" s="33">
        <v>2652.2</v>
      </c>
      <c r="D7" s="33">
        <v>2657.6</v>
      </c>
      <c r="E7" s="33">
        <v>2659</v>
      </c>
    </row>
    <row r="8" spans="1:5" x14ac:dyDescent="0.2">
      <c r="A8" s="7" t="s">
        <v>6</v>
      </c>
      <c r="B8" s="33">
        <v>1679.2</v>
      </c>
      <c r="C8" s="33">
        <v>1686.9</v>
      </c>
      <c r="D8" s="33">
        <v>1687.2</v>
      </c>
      <c r="E8" s="33">
        <v>1680.6</v>
      </c>
    </row>
    <row r="9" spans="1:5" x14ac:dyDescent="0.2">
      <c r="A9" s="7" t="s">
        <v>7</v>
      </c>
      <c r="B9" s="33">
        <v>453.9</v>
      </c>
      <c r="C9" s="33">
        <v>456.9</v>
      </c>
      <c r="D9" s="33">
        <v>457.1</v>
      </c>
      <c r="E9" s="33">
        <v>457.1</v>
      </c>
    </row>
    <row r="10" spans="1:5" x14ac:dyDescent="0.2">
      <c r="A10" s="7" t="s">
        <v>8</v>
      </c>
      <c r="B10" s="33">
        <v>786.4</v>
      </c>
      <c r="C10" s="33">
        <v>794</v>
      </c>
      <c r="D10" s="33">
        <v>794.1</v>
      </c>
      <c r="E10" s="33">
        <v>793.8</v>
      </c>
    </row>
    <row r="11" spans="1:5" x14ac:dyDescent="0.2">
      <c r="A11" s="7" t="s">
        <v>9</v>
      </c>
      <c r="B11" s="33">
        <v>8457.6</v>
      </c>
      <c r="C11" s="33">
        <v>8646.5</v>
      </c>
      <c r="D11" s="33">
        <v>8529.7999999999993</v>
      </c>
      <c r="E11" s="33">
        <v>8655.1</v>
      </c>
    </row>
    <row r="12" spans="1:5" x14ac:dyDescent="0.2">
      <c r="A12" s="7" t="s">
        <v>10</v>
      </c>
      <c r="B12" s="33">
        <v>4422.3</v>
      </c>
      <c r="C12" s="33">
        <v>4497.7</v>
      </c>
      <c r="D12" s="33">
        <v>4494.3</v>
      </c>
      <c r="E12" s="33">
        <v>4510.1000000000004</v>
      </c>
    </row>
    <row r="13" spans="1:5" x14ac:dyDescent="0.2">
      <c r="A13" s="7" t="s">
        <v>11</v>
      </c>
      <c r="B13" s="33">
        <v>650.79999999999995</v>
      </c>
      <c r="C13" s="33">
        <v>655.8</v>
      </c>
      <c r="D13" s="33">
        <v>658.4</v>
      </c>
      <c r="E13" s="33">
        <v>657.9</v>
      </c>
    </row>
    <row r="14" spans="1:5" x14ac:dyDescent="0.2">
      <c r="A14" s="7" t="s">
        <v>12</v>
      </c>
      <c r="B14" s="33">
        <v>702.7</v>
      </c>
      <c r="C14" s="33">
        <v>714.4</v>
      </c>
      <c r="D14" s="33">
        <v>715.8</v>
      </c>
      <c r="E14" s="33">
        <v>719.4</v>
      </c>
    </row>
    <row r="15" spans="1:5" x14ac:dyDescent="0.2">
      <c r="A15" s="7" t="s">
        <v>13</v>
      </c>
      <c r="B15" s="33">
        <v>6022.6</v>
      </c>
      <c r="C15" s="33">
        <v>6044.9</v>
      </c>
      <c r="D15" s="33">
        <v>6037</v>
      </c>
      <c r="E15" s="33">
        <v>6040.4</v>
      </c>
    </row>
    <row r="16" spans="1:5" x14ac:dyDescent="0.2">
      <c r="A16" s="7" t="s">
        <v>14</v>
      </c>
      <c r="B16" s="33">
        <v>3100.6</v>
      </c>
      <c r="C16" s="33">
        <v>3122.7</v>
      </c>
      <c r="D16" s="33">
        <v>3129.1</v>
      </c>
      <c r="E16" s="33">
        <v>3130</v>
      </c>
    </row>
    <row r="17" spans="1:5" x14ac:dyDescent="0.2">
      <c r="A17" s="7" t="s">
        <v>15</v>
      </c>
      <c r="B17" s="33">
        <v>1573.2</v>
      </c>
      <c r="C17" s="33">
        <v>1590.6</v>
      </c>
      <c r="D17" s="33">
        <v>1586.7</v>
      </c>
      <c r="E17" s="33">
        <v>1586.7</v>
      </c>
    </row>
    <row r="18" spans="1:5" x14ac:dyDescent="0.2">
      <c r="A18" s="7" t="s">
        <v>16</v>
      </c>
      <c r="B18" s="33">
        <v>1412.3</v>
      </c>
      <c r="C18" s="33">
        <v>1405.5</v>
      </c>
      <c r="D18" s="33">
        <v>1408.8</v>
      </c>
      <c r="E18" s="33">
        <v>1407.1</v>
      </c>
    </row>
    <row r="19" spans="1:5" x14ac:dyDescent="0.2">
      <c r="A19" s="7" t="s">
        <v>17</v>
      </c>
      <c r="B19" s="33">
        <v>1920.8</v>
      </c>
      <c r="C19" s="33">
        <v>1947</v>
      </c>
      <c r="D19" s="33">
        <v>1951.3</v>
      </c>
      <c r="E19" s="33">
        <v>1949.4</v>
      </c>
    </row>
    <row r="20" spans="1:5" x14ac:dyDescent="0.2">
      <c r="A20" s="7" t="s">
        <v>18</v>
      </c>
      <c r="B20" s="33">
        <v>1969.1</v>
      </c>
      <c r="C20" s="33">
        <v>1983.2</v>
      </c>
      <c r="D20" s="33">
        <v>1980.5</v>
      </c>
      <c r="E20" s="33">
        <v>1977.7</v>
      </c>
    </row>
    <row r="21" spans="1:5" x14ac:dyDescent="0.2">
      <c r="A21" s="7" t="s">
        <v>19</v>
      </c>
      <c r="B21" s="33">
        <v>616</v>
      </c>
      <c r="C21" s="33">
        <v>621.9</v>
      </c>
      <c r="D21" s="33">
        <v>621.4</v>
      </c>
      <c r="E21" s="33">
        <v>621.20000000000005</v>
      </c>
    </row>
    <row r="22" spans="1:5" x14ac:dyDescent="0.2">
      <c r="A22" s="7" t="s">
        <v>20</v>
      </c>
      <c r="B22" s="33">
        <v>2721.8</v>
      </c>
      <c r="C22" s="33">
        <v>2778.5</v>
      </c>
      <c r="D22" s="33">
        <v>2781.7</v>
      </c>
      <c r="E22" s="33">
        <v>2776.2</v>
      </c>
    </row>
    <row r="23" spans="1:5" x14ac:dyDescent="0.2">
      <c r="A23" s="7" t="s">
        <v>21</v>
      </c>
      <c r="B23" s="33">
        <v>3574.5</v>
      </c>
      <c r="C23" s="33">
        <v>3628.4</v>
      </c>
      <c r="D23" s="33">
        <v>3638.7</v>
      </c>
      <c r="E23" s="33">
        <v>3643.5</v>
      </c>
    </row>
    <row r="24" spans="1:5" x14ac:dyDescent="0.2">
      <c r="A24" s="7" t="s">
        <v>22</v>
      </c>
      <c r="B24" s="33">
        <v>4364.8999999999996</v>
      </c>
      <c r="C24" s="33">
        <v>4392.8999999999996</v>
      </c>
      <c r="D24" s="33">
        <v>4407</v>
      </c>
      <c r="E24" s="33">
        <v>4410</v>
      </c>
    </row>
    <row r="25" spans="1:5" x14ac:dyDescent="0.2">
      <c r="A25" s="7" t="s">
        <v>23</v>
      </c>
      <c r="B25" s="33">
        <v>2908.4</v>
      </c>
      <c r="C25" s="33">
        <v>2948.9</v>
      </c>
      <c r="D25" s="33">
        <v>2955.5</v>
      </c>
      <c r="E25" s="33">
        <v>2951</v>
      </c>
    </row>
    <row r="26" spans="1:5" x14ac:dyDescent="0.2">
      <c r="A26" s="7" t="s">
        <v>24</v>
      </c>
      <c r="B26" s="33">
        <v>1147.0999999999999</v>
      </c>
      <c r="C26" s="33">
        <v>1152.0999999999999</v>
      </c>
      <c r="D26" s="33">
        <v>1151.5</v>
      </c>
      <c r="E26" s="33">
        <v>1153.5999999999999</v>
      </c>
    </row>
    <row r="27" spans="1:5" x14ac:dyDescent="0.2">
      <c r="A27" s="7" t="s">
        <v>25</v>
      </c>
      <c r="B27" s="33">
        <v>2860.3</v>
      </c>
      <c r="C27" s="33">
        <v>2899.4</v>
      </c>
      <c r="D27" s="33">
        <v>2890</v>
      </c>
      <c r="E27" s="33">
        <v>2891</v>
      </c>
    </row>
    <row r="28" spans="1:5" x14ac:dyDescent="0.2">
      <c r="A28" s="7" t="s">
        <v>26</v>
      </c>
      <c r="B28" s="33">
        <v>469.6</v>
      </c>
      <c r="C28" s="33">
        <v>474.6</v>
      </c>
      <c r="D28" s="33">
        <v>474.1</v>
      </c>
      <c r="E28" s="33">
        <v>475.4</v>
      </c>
    </row>
    <row r="29" spans="1:5" x14ac:dyDescent="0.2">
      <c r="A29" s="7" t="s">
        <v>27</v>
      </c>
      <c r="B29" s="33">
        <v>1017.6</v>
      </c>
      <c r="C29" s="33">
        <v>1027.8</v>
      </c>
      <c r="D29" s="33">
        <v>1034</v>
      </c>
      <c r="E29" s="33">
        <v>1027.4000000000001</v>
      </c>
    </row>
    <row r="30" spans="1:5" x14ac:dyDescent="0.2">
      <c r="A30" s="7" t="s">
        <v>28</v>
      </c>
      <c r="B30" s="33">
        <v>1315.3</v>
      </c>
      <c r="C30" s="33">
        <v>1347.8</v>
      </c>
      <c r="D30" s="33">
        <v>1349.1</v>
      </c>
      <c r="E30" s="33">
        <v>1351.9</v>
      </c>
    </row>
    <row r="31" spans="1:5" x14ac:dyDescent="0.2">
      <c r="A31" s="7" t="s">
        <v>29</v>
      </c>
      <c r="B31" s="33">
        <v>674.3</v>
      </c>
      <c r="C31" s="33">
        <v>683.8</v>
      </c>
      <c r="D31" s="33">
        <v>678.1</v>
      </c>
      <c r="E31" s="33">
        <v>680.6</v>
      </c>
    </row>
    <row r="32" spans="1:5" x14ac:dyDescent="0.2">
      <c r="A32" s="7" t="s">
        <v>30</v>
      </c>
      <c r="B32" s="33">
        <v>4095.7</v>
      </c>
      <c r="C32" s="33">
        <v>4130.5</v>
      </c>
      <c r="D32" s="33">
        <v>4124</v>
      </c>
      <c r="E32" s="33">
        <v>4125.7</v>
      </c>
    </row>
    <row r="33" spans="1:5" x14ac:dyDescent="0.2">
      <c r="A33" s="7" t="s">
        <v>31</v>
      </c>
      <c r="B33" s="33">
        <v>830.8</v>
      </c>
      <c r="C33" s="33">
        <v>839.6</v>
      </c>
      <c r="D33" s="33">
        <v>842.6</v>
      </c>
      <c r="E33" s="33">
        <v>844</v>
      </c>
    </row>
    <row r="34" spans="1:5" x14ac:dyDescent="0.2">
      <c r="A34" s="7" t="s">
        <v>32</v>
      </c>
      <c r="B34" s="33">
        <v>9420.7999999999993</v>
      </c>
      <c r="C34" s="33">
        <v>9553.7000000000007</v>
      </c>
      <c r="D34" s="33">
        <v>9538</v>
      </c>
      <c r="E34" s="33">
        <v>9523.4</v>
      </c>
    </row>
    <row r="35" spans="1:5" x14ac:dyDescent="0.2">
      <c r="A35" s="7" t="s">
        <v>33</v>
      </c>
      <c r="B35" s="33">
        <v>4364.1000000000004</v>
      </c>
      <c r="C35" s="33">
        <v>4420</v>
      </c>
      <c r="D35" s="33">
        <v>4427.8999999999996</v>
      </c>
      <c r="E35" s="33">
        <v>4439.3</v>
      </c>
    </row>
    <row r="36" spans="1:5" x14ac:dyDescent="0.2">
      <c r="A36" s="7" t="s">
        <v>34</v>
      </c>
      <c r="B36" s="33">
        <v>435.4</v>
      </c>
      <c r="C36" s="33">
        <v>441</v>
      </c>
      <c r="D36" s="33">
        <v>440.2</v>
      </c>
      <c r="E36" s="33">
        <v>438</v>
      </c>
    </row>
    <row r="37" spans="1:5" x14ac:dyDescent="0.2">
      <c r="A37" s="7" t="s">
        <v>35</v>
      </c>
      <c r="B37" s="33">
        <v>5491.5</v>
      </c>
      <c r="C37" s="33">
        <v>5546.5</v>
      </c>
      <c r="D37" s="33">
        <v>5546.6</v>
      </c>
      <c r="E37" s="33">
        <v>5550.9</v>
      </c>
    </row>
    <row r="38" spans="1:5" x14ac:dyDescent="0.2">
      <c r="A38" s="7" t="s">
        <v>36</v>
      </c>
      <c r="B38" s="33">
        <v>1652</v>
      </c>
      <c r="C38" s="33">
        <v>1668.8</v>
      </c>
      <c r="D38" s="33">
        <v>1668</v>
      </c>
      <c r="E38" s="33">
        <v>1672.2</v>
      </c>
    </row>
    <row r="39" spans="1:5" x14ac:dyDescent="0.2">
      <c r="A39" s="7" t="s">
        <v>37</v>
      </c>
      <c r="B39" s="33">
        <v>1844.8</v>
      </c>
      <c r="C39" s="33">
        <v>1880.6</v>
      </c>
      <c r="D39" s="33">
        <v>1879.5</v>
      </c>
      <c r="E39" s="33">
        <v>1891.1</v>
      </c>
    </row>
    <row r="40" spans="1:5" x14ac:dyDescent="0.2">
      <c r="A40" s="7" t="s">
        <v>38</v>
      </c>
      <c r="B40" s="33">
        <v>5908</v>
      </c>
      <c r="C40" s="33">
        <v>5960.1</v>
      </c>
      <c r="D40" s="33">
        <v>5978.1</v>
      </c>
      <c r="E40" s="33">
        <v>5973.8</v>
      </c>
    </row>
    <row r="41" spans="1:5" x14ac:dyDescent="0.2">
      <c r="A41" s="7" t="s">
        <v>39</v>
      </c>
      <c r="B41" s="33">
        <v>491.2</v>
      </c>
      <c r="C41" s="33">
        <v>498.8</v>
      </c>
      <c r="D41" s="33">
        <v>496</v>
      </c>
      <c r="E41" s="33">
        <v>495.8</v>
      </c>
    </row>
    <row r="42" spans="1:5" x14ac:dyDescent="0.2">
      <c r="A42" s="7" t="s">
        <v>40</v>
      </c>
      <c r="B42" s="33">
        <v>2060</v>
      </c>
      <c r="C42" s="33">
        <v>2095.9</v>
      </c>
      <c r="D42" s="33">
        <v>2092.4</v>
      </c>
      <c r="E42" s="33">
        <v>2102.5</v>
      </c>
    </row>
    <row r="43" spans="1:5" x14ac:dyDescent="0.2">
      <c r="A43" s="7" t="s">
        <v>41</v>
      </c>
      <c r="B43" s="33">
        <v>434.3</v>
      </c>
      <c r="C43" s="33">
        <v>435.9</v>
      </c>
      <c r="D43" s="33">
        <v>437.3</v>
      </c>
      <c r="E43" s="33">
        <v>434.9</v>
      </c>
    </row>
    <row r="44" spans="1:5" x14ac:dyDescent="0.2">
      <c r="A44" s="7" t="s">
        <v>42</v>
      </c>
      <c r="B44" s="33">
        <v>2988.6</v>
      </c>
      <c r="C44" s="33">
        <v>3025.8</v>
      </c>
      <c r="D44" s="33">
        <v>3025.7</v>
      </c>
      <c r="E44" s="33">
        <v>3023.4</v>
      </c>
    </row>
    <row r="45" spans="1:5" x14ac:dyDescent="0.2">
      <c r="A45" s="7" t="s">
        <v>43</v>
      </c>
      <c r="B45" s="33">
        <v>12078.8</v>
      </c>
      <c r="C45" s="33">
        <v>12328.4</v>
      </c>
      <c r="D45" s="33">
        <v>12323.4</v>
      </c>
      <c r="E45" s="33">
        <v>12394.9</v>
      </c>
    </row>
    <row r="46" spans="1:5" x14ac:dyDescent="0.2">
      <c r="A46" s="7" t="s">
        <v>44</v>
      </c>
      <c r="B46" s="33">
        <v>1442.7</v>
      </c>
      <c r="C46" s="33">
        <v>1472.3</v>
      </c>
      <c r="D46" s="33">
        <v>1479.9</v>
      </c>
      <c r="E46" s="33">
        <v>1481.7</v>
      </c>
    </row>
    <row r="47" spans="1:5" x14ac:dyDescent="0.2">
      <c r="A47" s="7" t="s">
        <v>45</v>
      </c>
      <c r="B47" s="32">
        <v>313.89999999999998</v>
      </c>
      <c r="C47" s="32">
        <v>316.5</v>
      </c>
      <c r="D47" s="32">
        <v>317.60000000000002</v>
      </c>
      <c r="E47" s="32">
        <v>317.10000000000002</v>
      </c>
    </row>
    <row r="48" spans="1:5" x14ac:dyDescent="0.2">
      <c r="A48" s="7" t="s">
        <v>46</v>
      </c>
      <c r="B48" s="32">
        <v>3939.4</v>
      </c>
      <c r="C48" s="32">
        <v>3978</v>
      </c>
      <c r="D48" s="32">
        <v>3978.9</v>
      </c>
      <c r="E48" s="32">
        <v>3973.1</v>
      </c>
    </row>
    <row r="49" spans="1:5" x14ac:dyDescent="0.2">
      <c r="A49" s="7" t="s">
        <v>47</v>
      </c>
      <c r="B49" s="32">
        <v>3274.9</v>
      </c>
      <c r="C49" s="32">
        <v>3325.2</v>
      </c>
      <c r="D49" s="32">
        <v>3336.5</v>
      </c>
      <c r="E49" s="32">
        <v>3343.4</v>
      </c>
    </row>
    <row r="50" spans="1:5" x14ac:dyDescent="0.2">
      <c r="A50" s="7" t="s">
        <v>48</v>
      </c>
      <c r="B50" s="32">
        <v>745.5</v>
      </c>
      <c r="C50" s="32">
        <v>745.9</v>
      </c>
      <c r="D50" s="32">
        <v>746.9</v>
      </c>
      <c r="E50" s="32">
        <v>748.7</v>
      </c>
    </row>
    <row r="51" spans="1:5" x14ac:dyDescent="0.2">
      <c r="A51" s="7" t="s">
        <v>49</v>
      </c>
      <c r="B51" s="32">
        <v>2930.1</v>
      </c>
      <c r="C51" s="32">
        <v>2949.8</v>
      </c>
      <c r="D51" s="32">
        <v>2962</v>
      </c>
      <c r="E51" s="32">
        <v>2972.5</v>
      </c>
    </row>
    <row r="52" spans="1:5" x14ac:dyDescent="0.2">
      <c r="A52" s="7" t="s">
        <v>50</v>
      </c>
      <c r="B52" s="32">
        <v>277</v>
      </c>
      <c r="C52" s="32">
        <v>277.7</v>
      </c>
      <c r="D52" s="32">
        <v>275.5</v>
      </c>
      <c r="E52" s="32">
        <v>275.60000000000002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B2" sqref="B2:E52"/>
    </sheetView>
  </sheetViews>
  <sheetFormatPr defaultRowHeight="12.75" x14ac:dyDescent="0.2"/>
  <cols>
    <col min="1" max="1" width="15.28515625" style="7" customWidth="1"/>
    <col min="2" max="2" width="9.140625" style="7"/>
    <col min="3" max="3" width="13.85546875" style="7" customWidth="1"/>
    <col min="4" max="16384" width="9.140625" style="7"/>
  </cols>
  <sheetData>
    <row r="1" spans="1:5" x14ac:dyDescent="0.2">
      <c r="A1" s="3"/>
      <c r="B1" s="4">
        <v>42644</v>
      </c>
      <c r="C1" s="4">
        <v>42948</v>
      </c>
      <c r="D1" s="4">
        <v>42979</v>
      </c>
      <c r="E1" s="6">
        <v>43009</v>
      </c>
    </row>
    <row r="2" spans="1:5" x14ac:dyDescent="0.2">
      <c r="A2" s="7" t="s">
        <v>0</v>
      </c>
      <c r="B2" s="1">
        <v>380.5</v>
      </c>
      <c r="C2" s="1">
        <v>380.7</v>
      </c>
      <c r="D2" s="1">
        <v>381.8</v>
      </c>
      <c r="E2" s="1">
        <v>381.7</v>
      </c>
    </row>
    <row r="3" spans="1:5" x14ac:dyDescent="0.2">
      <c r="A3" s="7" t="s">
        <v>1</v>
      </c>
      <c r="B3" s="1">
        <v>81</v>
      </c>
      <c r="C3" s="1">
        <v>81.5</v>
      </c>
      <c r="D3" s="1">
        <v>81.400000000000006</v>
      </c>
      <c r="E3" s="1">
        <v>81</v>
      </c>
    </row>
    <row r="4" spans="1:5" x14ac:dyDescent="0.2">
      <c r="A4" s="7" t="s">
        <v>2</v>
      </c>
      <c r="B4" s="1">
        <v>412.2</v>
      </c>
      <c r="C4" s="1">
        <v>416.3</v>
      </c>
      <c r="D4" s="1">
        <v>414.3</v>
      </c>
      <c r="E4" s="1">
        <v>411.9</v>
      </c>
    </row>
    <row r="5" spans="1:5" x14ac:dyDescent="0.2">
      <c r="A5" s="7" t="s">
        <v>3</v>
      </c>
      <c r="B5" s="1">
        <v>211.1</v>
      </c>
      <c r="C5" s="1">
        <v>211.2</v>
      </c>
      <c r="D5" s="1">
        <v>210.6</v>
      </c>
      <c r="E5" s="1">
        <v>210.5</v>
      </c>
    </row>
    <row r="6" spans="1:5" x14ac:dyDescent="0.2">
      <c r="A6" s="7" t="s">
        <v>4</v>
      </c>
      <c r="B6" s="1">
        <v>2543.5</v>
      </c>
      <c r="C6" s="1">
        <v>2559</v>
      </c>
      <c r="D6" s="1">
        <v>2574.1</v>
      </c>
      <c r="E6" s="1">
        <v>2578.9</v>
      </c>
    </row>
    <row r="7" spans="1:5" x14ac:dyDescent="0.2">
      <c r="A7" s="7" t="s">
        <v>5</v>
      </c>
      <c r="B7" s="1">
        <v>427.1</v>
      </c>
      <c r="C7" s="1">
        <v>433.3</v>
      </c>
      <c r="D7" s="1">
        <v>430.4</v>
      </c>
      <c r="E7" s="1">
        <v>427.5</v>
      </c>
    </row>
    <row r="8" spans="1:5" x14ac:dyDescent="0.2">
      <c r="A8" s="7" t="s">
        <v>6</v>
      </c>
      <c r="B8" s="1">
        <v>233.9</v>
      </c>
      <c r="C8" s="1">
        <v>232.8</v>
      </c>
      <c r="D8" s="1">
        <v>231.9</v>
      </c>
      <c r="E8" s="1">
        <v>230.9</v>
      </c>
    </row>
    <row r="9" spans="1:5" x14ac:dyDescent="0.2">
      <c r="A9" s="7" t="s">
        <v>7</v>
      </c>
      <c r="B9" s="1">
        <v>65.599999999999994</v>
      </c>
      <c r="C9" s="1">
        <v>65.2</v>
      </c>
      <c r="D9" s="1">
        <v>66.2</v>
      </c>
      <c r="E9" s="1">
        <v>66.099999999999994</v>
      </c>
    </row>
    <row r="10" spans="1:5" x14ac:dyDescent="0.2">
      <c r="A10" s="7" t="s">
        <v>8</v>
      </c>
      <c r="B10" s="1">
        <v>239.4</v>
      </c>
      <c r="C10" s="1">
        <v>237.8</v>
      </c>
      <c r="D10" s="1">
        <v>239.2</v>
      </c>
      <c r="E10" s="1">
        <v>238.5</v>
      </c>
    </row>
    <row r="11" spans="1:5" x14ac:dyDescent="0.2">
      <c r="A11" s="7" t="s">
        <v>9</v>
      </c>
      <c r="B11" s="1">
        <v>1099.2</v>
      </c>
      <c r="C11" s="1">
        <v>1108.8</v>
      </c>
      <c r="D11" s="1">
        <v>1109</v>
      </c>
      <c r="E11" s="1">
        <v>1106.9000000000001</v>
      </c>
    </row>
    <row r="12" spans="1:5" x14ac:dyDescent="0.2">
      <c r="A12" s="7" t="s">
        <v>10</v>
      </c>
      <c r="B12" s="1">
        <v>690.9</v>
      </c>
      <c r="C12" s="1">
        <v>699.6</v>
      </c>
      <c r="D12" s="1">
        <v>697.8</v>
      </c>
      <c r="E12" s="1">
        <v>701</v>
      </c>
    </row>
    <row r="13" spans="1:5" x14ac:dyDescent="0.2">
      <c r="A13" s="7" t="s">
        <v>11</v>
      </c>
      <c r="B13" s="1">
        <v>126.7</v>
      </c>
      <c r="C13" s="1">
        <v>124.2</v>
      </c>
      <c r="D13" s="1">
        <v>125.8</v>
      </c>
      <c r="E13" s="1">
        <v>125.3</v>
      </c>
    </row>
    <row r="14" spans="1:5" x14ac:dyDescent="0.2">
      <c r="A14" s="7" t="s">
        <v>12</v>
      </c>
      <c r="B14" s="1">
        <v>123</v>
      </c>
      <c r="C14" s="1">
        <v>125.6</v>
      </c>
      <c r="D14" s="1">
        <v>126.6</v>
      </c>
      <c r="E14" s="1">
        <v>126.2</v>
      </c>
    </row>
    <row r="15" spans="1:5" x14ac:dyDescent="0.2">
      <c r="A15" s="7" t="s">
        <v>13</v>
      </c>
      <c r="B15" s="1">
        <v>832.8</v>
      </c>
      <c r="C15" s="1">
        <v>825.6</v>
      </c>
      <c r="D15" s="1">
        <v>825.1</v>
      </c>
      <c r="E15" s="1">
        <v>823.3</v>
      </c>
    </row>
    <row r="16" spans="1:5" x14ac:dyDescent="0.2">
      <c r="A16" s="7" t="s">
        <v>14</v>
      </c>
      <c r="B16" s="1">
        <v>431.6</v>
      </c>
      <c r="C16" s="1">
        <v>437.2</v>
      </c>
      <c r="D16" s="1">
        <v>440</v>
      </c>
      <c r="E16" s="1">
        <v>438.4</v>
      </c>
    </row>
    <row r="17" spans="1:5" x14ac:dyDescent="0.2">
      <c r="A17" s="7" t="s">
        <v>15</v>
      </c>
      <c r="B17" s="1">
        <v>258.7</v>
      </c>
      <c r="C17" s="1">
        <v>258.60000000000002</v>
      </c>
      <c r="D17" s="1">
        <v>257.5</v>
      </c>
      <c r="E17" s="1">
        <v>258.60000000000002</v>
      </c>
    </row>
    <row r="18" spans="1:5" x14ac:dyDescent="0.2">
      <c r="A18" s="7" t="s">
        <v>16</v>
      </c>
      <c r="B18" s="1">
        <v>256.39999999999998</v>
      </c>
      <c r="C18" s="1">
        <v>256.89999999999998</v>
      </c>
      <c r="D18" s="1">
        <v>255.9</v>
      </c>
      <c r="E18" s="1">
        <v>255.9</v>
      </c>
    </row>
    <row r="19" spans="1:5" x14ac:dyDescent="0.2">
      <c r="A19" s="7" t="s">
        <v>17</v>
      </c>
      <c r="B19" s="1">
        <v>319</v>
      </c>
      <c r="C19" s="1">
        <v>317.8</v>
      </c>
      <c r="D19" s="1">
        <v>316.89999999999998</v>
      </c>
      <c r="E19" s="1">
        <v>317.2</v>
      </c>
    </row>
    <row r="20" spans="1:5" x14ac:dyDescent="0.2">
      <c r="A20" s="7" t="s">
        <v>18</v>
      </c>
      <c r="B20" s="1">
        <v>323.89999999999998</v>
      </c>
      <c r="C20" s="1">
        <v>321.39999999999998</v>
      </c>
      <c r="D20" s="1">
        <v>320.89999999999998</v>
      </c>
      <c r="E20" s="1">
        <v>319.89999999999998</v>
      </c>
    </row>
    <row r="21" spans="1:5" x14ac:dyDescent="0.2">
      <c r="A21" s="7" t="s">
        <v>19</v>
      </c>
      <c r="B21" s="1">
        <v>100.2</v>
      </c>
      <c r="C21" s="1">
        <v>101.6</v>
      </c>
      <c r="D21" s="1">
        <v>100.8</v>
      </c>
      <c r="E21" s="1">
        <v>99.7</v>
      </c>
    </row>
    <row r="22" spans="1:5" x14ac:dyDescent="0.2">
      <c r="A22" s="7" t="s">
        <v>20</v>
      </c>
      <c r="B22" s="1">
        <v>504.6</v>
      </c>
      <c r="C22" s="1">
        <v>511.9</v>
      </c>
      <c r="D22" s="1">
        <v>512.5</v>
      </c>
      <c r="E22" s="1">
        <v>513.4</v>
      </c>
    </row>
    <row r="23" spans="1:5" x14ac:dyDescent="0.2">
      <c r="A23" s="7" t="s">
        <v>21</v>
      </c>
      <c r="B23" s="1">
        <v>459.4</v>
      </c>
      <c r="C23" s="1">
        <v>458.3</v>
      </c>
      <c r="D23" s="1">
        <v>459.1</v>
      </c>
      <c r="E23" s="1">
        <v>459.8</v>
      </c>
    </row>
    <row r="24" spans="1:5" x14ac:dyDescent="0.2">
      <c r="A24" s="7" t="s">
        <v>22</v>
      </c>
      <c r="B24" s="1">
        <v>608.29999999999995</v>
      </c>
      <c r="C24" s="1">
        <v>617.29999999999995</v>
      </c>
      <c r="D24" s="1">
        <v>618.70000000000005</v>
      </c>
      <c r="E24" s="1">
        <v>622.20000000000005</v>
      </c>
    </row>
    <row r="25" spans="1:5" x14ac:dyDescent="0.2">
      <c r="A25" s="7" t="s">
        <v>23</v>
      </c>
      <c r="B25" s="1">
        <v>429.1</v>
      </c>
      <c r="C25" s="1">
        <v>428.9</v>
      </c>
      <c r="D25" s="1">
        <v>430.6</v>
      </c>
      <c r="E25" s="1">
        <v>431.1</v>
      </c>
    </row>
    <row r="26" spans="1:5" x14ac:dyDescent="0.2">
      <c r="A26" s="7" t="s">
        <v>24</v>
      </c>
      <c r="B26" s="1">
        <v>245.3</v>
      </c>
      <c r="C26" s="1">
        <v>244.7</v>
      </c>
      <c r="D26" s="1">
        <v>245.3</v>
      </c>
      <c r="E26" s="1">
        <v>244.1</v>
      </c>
    </row>
    <row r="27" spans="1:5" x14ac:dyDescent="0.2">
      <c r="A27" s="7" t="s">
        <v>25</v>
      </c>
      <c r="B27" s="1">
        <v>436.1</v>
      </c>
      <c r="C27" s="1">
        <v>449.2</v>
      </c>
      <c r="D27" s="1">
        <v>438.9</v>
      </c>
      <c r="E27" s="1">
        <v>435.4</v>
      </c>
    </row>
    <row r="28" spans="1:5" x14ac:dyDescent="0.2">
      <c r="A28" s="7" t="s">
        <v>26</v>
      </c>
      <c r="B28" s="1">
        <v>92.1</v>
      </c>
      <c r="C28" s="1">
        <v>92.6</v>
      </c>
      <c r="D28" s="1">
        <v>92.7</v>
      </c>
      <c r="E28" s="1">
        <v>93</v>
      </c>
    </row>
    <row r="29" spans="1:5" x14ac:dyDescent="0.2">
      <c r="A29" s="7" t="s">
        <v>27</v>
      </c>
      <c r="B29" s="1">
        <v>171.6</v>
      </c>
      <c r="C29" s="1">
        <v>171</v>
      </c>
      <c r="D29" s="1">
        <v>173.2</v>
      </c>
      <c r="E29" s="1">
        <v>172.1</v>
      </c>
    </row>
    <row r="30" spans="1:5" x14ac:dyDescent="0.2">
      <c r="A30" s="7" t="s">
        <v>28</v>
      </c>
      <c r="B30" s="1">
        <v>159.30000000000001</v>
      </c>
      <c r="C30" s="1">
        <v>164</v>
      </c>
      <c r="D30" s="1">
        <v>164.2</v>
      </c>
      <c r="E30" s="1">
        <v>163</v>
      </c>
    </row>
    <row r="31" spans="1:5" x14ac:dyDescent="0.2">
      <c r="A31" s="7" t="s">
        <v>29</v>
      </c>
      <c r="B31" s="1">
        <v>91.5</v>
      </c>
      <c r="C31" s="1">
        <v>93.4</v>
      </c>
      <c r="D31" s="1">
        <v>90.7</v>
      </c>
      <c r="E31" s="1">
        <v>90.8</v>
      </c>
    </row>
    <row r="32" spans="1:5" x14ac:dyDescent="0.2">
      <c r="A32" s="7" t="s">
        <v>30</v>
      </c>
      <c r="B32" s="1">
        <v>612.29999999999995</v>
      </c>
      <c r="C32" s="1">
        <v>613</v>
      </c>
      <c r="D32" s="1">
        <v>609.1</v>
      </c>
      <c r="E32" s="1">
        <v>608.20000000000005</v>
      </c>
    </row>
    <row r="33" spans="1:5" x14ac:dyDescent="0.2">
      <c r="A33" s="7" t="s">
        <v>31</v>
      </c>
      <c r="B33" s="1">
        <v>191</v>
      </c>
      <c r="C33" s="1">
        <v>188.9</v>
      </c>
      <c r="D33" s="1">
        <v>189.4</v>
      </c>
      <c r="E33" s="1">
        <v>190.3</v>
      </c>
    </row>
    <row r="34" spans="1:5" x14ac:dyDescent="0.2">
      <c r="A34" s="7" t="s">
        <v>32</v>
      </c>
      <c r="B34" s="1">
        <v>1450.8</v>
      </c>
      <c r="C34" s="1">
        <v>1455.6</v>
      </c>
      <c r="D34" s="1">
        <v>1458</v>
      </c>
      <c r="E34" s="1">
        <v>1455.3</v>
      </c>
    </row>
    <row r="35" spans="1:5" x14ac:dyDescent="0.2">
      <c r="A35" s="7" t="s">
        <v>33</v>
      </c>
      <c r="B35" s="1">
        <v>731.1</v>
      </c>
      <c r="C35" s="1">
        <v>734.6</v>
      </c>
      <c r="D35" s="1">
        <v>740.8</v>
      </c>
      <c r="E35" s="1">
        <v>740.1</v>
      </c>
    </row>
    <row r="36" spans="1:5" x14ac:dyDescent="0.2">
      <c r="A36" s="7" t="s">
        <v>34</v>
      </c>
      <c r="B36" s="1">
        <v>83</v>
      </c>
      <c r="C36" s="1">
        <v>83.4</v>
      </c>
      <c r="D36" s="1">
        <v>83.3</v>
      </c>
      <c r="E36" s="1">
        <v>83.5</v>
      </c>
    </row>
    <row r="37" spans="1:5" x14ac:dyDescent="0.2">
      <c r="A37" s="7" t="s">
        <v>35</v>
      </c>
      <c r="B37" s="1">
        <v>774.4</v>
      </c>
      <c r="C37" s="1">
        <v>776.3</v>
      </c>
      <c r="D37" s="1">
        <v>769.3</v>
      </c>
      <c r="E37" s="1">
        <v>772.6</v>
      </c>
    </row>
    <row r="38" spans="1:5" x14ac:dyDescent="0.2">
      <c r="A38" s="7" t="s">
        <v>36</v>
      </c>
      <c r="B38" s="1">
        <v>353.4</v>
      </c>
      <c r="C38" s="1">
        <v>353.9</v>
      </c>
      <c r="D38" s="1">
        <v>354.1</v>
      </c>
      <c r="E38" s="1">
        <v>354.8</v>
      </c>
    </row>
    <row r="39" spans="1:5" x14ac:dyDescent="0.2">
      <c r="A39" s="7" t="s">
        <v>37</v>
      </c>
      <c r="B39" s="1">
        <v>308</v>
      </c>
      <c r="C39" s="1">
        <v>309.39999999999998</v>
      </c>
      <c r="D39" s="1">
        <v>312.3</v>
      </c>
      <c r="E39" s="1">
        <v>313.10000000000002</v>
      </c>
    </row>
    <row r="40" spans="1:5" x14ac:dyDescent="0.2">
      <c r="A40" s="7" t="s">
        <v>38</v>
      </c>
      <c r="B40" s="1">
        <v>704.5</v>
      </c>
      <c r="C40" s="1">
        <v>705.8</v>
      </c>
      <c r="D40" s="1">
        <v>704.6</v>
      </c>
      <c r="E40" s="1">
        <v>701.7</v>
      </c>
    </row>
    <row r="41" spans="1:5" x14ac:dyDescent="0.2">
      <c r="A41" s="7" t="s">
        <v>39</v>
      </c>
      <c r="B41" s="1">
        <v>60.7</v>
      </c>
      <c r="C41" s="1">
        <v>60.4</v>
      </c>
      <c r="D41" s="1">
        <v>60.8</v>
      </c>
      <c r="E41" s="1">
        <v>60.7</v>
      </c>
    </row>
    <row r="42" spans="1:5" x14ac:dyDescent="0.2">
      <c r="A42" s="7" t="s">
        <v>40</v>
      </c>
      <c r="B42" s="1">
        <v>363.7</v>
      </c>
      <c r="C42" s="1">
        <v>371</v>
      </c>
      <c r="D42" s="1">
        <v>368.7</v>
      </c>
      <c r="E42" s="1">
        <v>370</v>
      </c>
    </row>
    <row r="43" spans="1:5" x14ac:dyDescent="0.2">
      <c r="A43" s="7" t="s">
        <v>41</v>
      </c>
      <c r="B43" s="1">
        <v>78.599999999999994</v>
      </c>
      <c r="C43" s="1">
        <v>80.400000000000006</v>
      </c>
      <c r="D43" s="1">
        <v>80.599999999999994</v>
      </c>
      <c r="E43" s="1">
        <v>80.099999999999994</v>
      </c>
    </row>
    <row r="44" spans="1:5" x14ac:dyDescent="0.2">
      <c r="A44" s="7" t="s">
        <v>42</v>
      </c>
      <c r="B44" s="1">
        <v>431.7</v>
      </c>
      <c r="C44" s="1">
        <v>433.2</v>
      </c>
      <c r="D44" s="1">
        <v>433.8</v>
      </c>
      <c r="E44" s="1">
        <v>436.2</v>
      </c>
    </row>
    <row r="45" spans="1:5" x14ac:dyDescent="0.2">
      <c r="A45" s="7" t="s">
        <v>43</v>
      </c>
      <c r="B45" s="1">
        <v>1934.2</v>
      </c>
      <c r="C45" s="1">
        <v>1959.2</v>
      </c>
      <c r="D45" s="1">
        <v>1963.6</v>
      </c>
      <c r="E45" s="1">
        <v>1971</v>
      </c>
    </row>
    <row r="46" spans="1:5" x14ac:dyDescent="0.2">
      <c r="A46" s="7" t="s">
        <v>44</v>
      </c>
      <c r="B46" s="1">
        <v>240.4</v>
      </c>
      <c r="C46" s="1">
        <v>242.1</v>
      </c>
      <c r="D46" s="1">
        <v>245</v>
      </c>
      <c r="E46" s="1">
        <v>244.8</v>
      </c>
    </row>
    <row r="47" spans="1:5" x14ac:dyDescent="0.2">
      <c r="A47" s="7" t="s">
        <v>45</v>
      </c>
      <c r="B47" s="1">
        <v>55.5</v>
      </c>
      <c r="C47" s="1">
        <v>56.2</v>
      </c>
      <c r="D47" s="1">
        <v>56.7</v>
      </c>
      <c r="E47" s="1">
        <v>55.5</v>
      </c>
    </row>
    <row r="48" spans="1:5" x14ac:dyDescent="0.2">
      <c r="A48" s="7" t="s">
        <v>46</v>
      </c>
      <c r="B48" s="1">
        <v>716.5</v>
      </c>
      <c r="C48" s="1">
        <v>714.7</v>
      </c>
      <c r="D48" s="1">
        <v>715.6</v>
      </c>
      <c r="E48" s="1">
        <v>714.2</v>
      </c>
    </row>
    <row r="49" spans="1:5" x14ac:dyDescent="0.2">
      <c r="A49" s="7" t="s">
        <v>47</v>
      </c>
      <c r="B49" s="1">
        <v>578.20000000000005</v>
      </c>
      <c r="C49" s="1">
        <v>586.9</v>
      </c>
      <c r="D49" s="1">
        <v>591.1</v>
      </c>
      <c r="E49" s="1">
        <v>592</v>
      </c>
    </row>
    <row r="50" spans="1:5" x14ac:dyDescent="0.2">
      <c r="A50" s="7" t="s">
        <v>48</v>
      </c>
      <c r="B50" s="1">
        <v>155.69999999999999</v>
      </c>
      <c r="C50" s="1">
        <v>154.1</v>
      </c>
      <c r="D50" s="1">
        <v>154.30000000000001</v>
      </c>
      <c r="E50" s="1">
        <v>155.6</v>
      </c>
    </row>
    <row r="51" spans="1:5" x14ac:dyDescent="0.2">
      <c r="A51" s="7" t="s">
        <v>49</v>
      </c>
      <c r="B51" s="1">
        <v>415.6</v>
      </c>
      <c r="C51" s="1">
        <v>412.5</v>
      </c>
      <c r="D51" s="1">
        <v>417.6</v>
      </c>
      <c r="E51" s="1">
        <v>418.6</v>
      </c>
    </row>
    <row r="52" spans="1:5" x14ac:dyDescent="0.2">
      <c r="A52" s="7" t="s">
        <v>50</v>
      </c>
      <c r="B52" s="1">
        <v>70.900000000000006</v>
      </c>
      <c r="C52" s="1">
        <v>69.900000000000006</v>
      </c>
      <c r="D52" s="1">
        <v>69.599999999999994</v>
      </c>
      <c r="E52" s="1">
        <v>69.599999999999994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Employment_Table</vt:lpstr>
      <vt:lpstr>SCRATCH</vt:lpstr>
      <vt:lpstr>Unemployment</vt:lpstr>
      <vt:lpstr>Total_Employment</vt:lpstr>
      <vt:lpstr>Government_Employment</vt:lpstr>
      <vt:lpstr>BLS_Table_1</vt:lpstr>
      <vt:lpstr>BLS_T3_Total</vt:lpstr>
      <vt:lpstr>BLS_T3_GOV</vt:lpstr>
    </vt:vector>
  </TitlesOfParts>
  <Company>The Urban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Huffer, Erin</cp:lastModifiedBy>
  <cp:lastPrinted>2015-05-27T14:28:30Z</cp:lastPrinted>
  <dcterms:created xsi:type="dcterms:W3CDTF">2015-03-27T14:43:53Z</dcterms:created>
  <dcterms:modified xsi:type="dcterms:W3CDTF">2017-11-17T16:36:36Z</dcterms:modified>
</cp:coreProperties>
</file>