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28"/>
  <workbookPr/>
  <mc:AlternateContent xmlns:mc="http://schemas.openxmlformats.org/markup-compatibility/2006">
    <mc:Choice Requires="x15">
      <x15ac:absPath xmlns:x15ac="http://schemas.microsoft.com/office/spreadsheetml/2010/11/ac" url="/Users/Gene/Documents/Urban Documents/2023/Wealth Nine _x0010_Charts/"/>
    </mc:Choice>
  </mc:AlternateContent>
  <xr:revisionPtr revIDLastSave="67" documentId="8_{20CA88D8-4B46-6C49-A3A6-4FAF58FE6425}" xr6:coauthVersionLast="47" xr6:coauthVersionMax="47" xr10:uidLastSave="{20AEECFF-CBAF-4CBD-A3B3-A722F63900C8}"/>
  <bookViews>
    <workbookView xWindow="0" yWindow="500" windowWidth="28800" windowHeight="15840" firstSheet="2" activeTab="2" xr2:uid="{00000000-000D-0000-FFFF-FFFF00000000}"/>
  </bookViews>
  <sheets>
    <sheet name="Asset Subsidies--%s and tot $" sheetId="2" r:id="rId1"/>
    <sheet name="Asset Subsidies--$" sheetId="9" r:id="rId2"/>
    <sheet name="Text Calculations" sheetId="10" r:id="rId3"/>
  </sheets>
  <externalReferences>
    <externalReference r:id="rId4"/>
  </externalReferences>
  <definedNames>
    <definedName name="A">[1]CI!$A$7:$BL$313</definedName>
    <definedName name="AA">[1]CI!$A$7:$BL$313</definedName>
    <definedName name="B">#REF!</definedName>
    <definedName name="C_">#REF!</definedName>
    <definedName name="gtaxra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0" l="1"/>
  <c r="N8" i="10"/>
  <c r="M8" i="10"/>
  <c r="M5" i="10"/>
  <c r="N2" i="10"/>
  <c r="M2" i="10"/>
</calcChain>
</file>

<file path=xl/sharedStrings.xml><?xml version="1.0" encoding="utf-8"?>
<sst xmlns="http://schemas.openxmlformats.org/spreadsheetml/2006/main" count="59" uniqueCount="26">
  <si>
    <t>Table 1. Total Expenditure and Share of Benefit, 2022 Calendar Year</t>
  </si>
  <si>
    <t>Share of benefit by taxpayer income quintile (percent)</t>
  </si>
  <si>
    <t>Total Tax Expenditure (dollars)</t>
  </si>
  <si>
    <t>Lowest</t>
  </si>
  <si>
    <t>Second</t>
  </si>
  <si>
    <t>Middle</t>
  </si>
  <si>
    <t>Fourth</t>
  </si>
  <si>
    <t>Highest</t>
  </si>
  <si>
    <t>Mortgage interest deduction</t>
  </si>
  <si>
    <t>State and local property tax deduction</t>
  </si>
  <si>
    <t>Retirement saving incentives</t>
  </si>
  <si>
    <r>
      <rPr>
        <b/>
        <sz val="11"/>
        <rFont val="Calibri"/>
        <family val="2"/>
        <scheme val="minor"/>
      </rPr>
      <t>Sources:</t>
    </r>
    <r>
      <rPr>
        <sz val="11"/>
        <rFont val="Calibri"/>
        <family val="2"/>
        <scheme val="minor"/>
      </rPr>
      <t xml:space="preserve"> Updated estimates from </t>
    </r>
    <r>
      <rPr>
        <sz val="11"/>
        <color theme="1"/>
        <rFont val="Calibri"/>
        <family val="2"/>
        <scheme val="minor"/>
      </rPr>
      <t xml:space="preserve">Steuerle et al. (2014); shares of the benefits by income quintile are from TPC tables T22-0214, T22-0218, and T22-0264; total dollar value is calculated from Treasury FY2024 Tax Expenditures. </t>
    </r>
  </si>
  <si>
    <r>
      <rPr>
        <b/>
        <sz val="11"/>
        <rFont val="Calibri"/>
        <family val="2"/>
        <scheme val="minor"/>
      </rPr>
      <t>Notes</t>
    </r>
    <r>
      <rPr>
        <sz val="11"/>
        <rFont val="Calibri"/>
        <family val="2"/>
        <scheme val="minor"/>
      </rPr>
      <t>: “Income” refers to the Tax Policy Center’s “expanded cash income” measure, which is described in </t>
    </r>
    <r>
      <rPr>
        <sz val="11"/>
        <color theme="1"/>
        <rFont val="Calibri"/>
        <family val="2"/>
        <scheme val="minor"/>
      </rPr>
      <t>Rosenberg (2013). Tax expenditure for retirement saving incentives calculated using a present value approach.</t>
    </r>
  </si>
  <si>
    <t>Table 2. Size and Distribution of Select Asset-Building Tax Subsidies, 2022 Calendar Year</t>
  </si>
  <si>
    <t>Dollars by taxpayer income quintile ($ billions)</t>
  </si>
  <si>
    <t>Total Tax Expenditure ($ billions)</t>
  </si>
  <si>
    <t>Text Citation</t>
  </si>
  <si>
    <t>Calculation</t>
  </si>
  <si>
    <t>Description</t>
  </si>
  <si>
    <t>Method</t>
  </si>
  <si>
    <t>Corrections*</t>
  </si>
  <si>
    <t>The federal government spends over $300 billion to support asset development through housing and retirement plan provisions,</t>
  </si>
  <si>
    <t>2022 Total Expenditure and Share of Benefit (percent)</t>
  </si>
  <si>
    <t>Over 80 percent of homeownership and retirement tax subsidies go to the top 40 percent of taxpayers, as measured by income.</t>
  </si>
  <si>
    <t xml:space="preserve">Size and Distribution of Select Asset-Builidng Tax Subsidies, 2022 </t>
  </si>
  <si>
    <t>The bottom 20 percent, meanwhile, receive less than ½ of 1 percent of these subsidies.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</si>
</sst>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#,##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SWISS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u/>
      <sz val="10"/>
      <color indexed="12"/>
      <name val="Arial"/>
      <family val="2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lightUp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43" fontId="2" fillId="0" borderId="0" applyFont="0" applyFill="0" applyBorder="0" applyAlignment="0" applyProtection="0"/>
    <xf numFmtId="3" fontId="3" fillId="2" borderId="1" applyAlignment="0"/>
    <xf numFmtId="3" fontId="3" fillId="0" borderId="1"/>
    <xf numFmtId="0" fontId="1" fillId="0" borderId="0"/>
    <xf numFmtId="0" fontId="2" fillId="0" borderId="0"/>
    <xf numFmtId="0" fontId="1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/>
    <xf numFmtId="0" fontId="1" fillId="0" borderId="0"/>
    <xf numFmtId="3" fontId="4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4" xfId="0" applyBorder="1"/>
    <xf numFmtId="0" fontId="0" fillId="0" borderId="2" xfId="0" applyBorder="1"/>
    <xf numFmtId="0" fontId="8" fillId="0" borderId="0" xfId="0" applyFont="1"/>
    <xf numFmtId="0" fontId="8" fillId="0" borderId="2" xfId="0" applyFont="1" applyBorder="1" applyAlignment="1">
      <alignment horizontal="center"/>
    </xf>
    <xf numFmtId="164" fontId="0" fillId="0" borderId="0" xfId="0" applyNumberFormat="1"/>
    <xf numFmtId="0" fontId="8" fillId="0" borderId="4" xfId="0" applyFont="1" applyBorder="1" applyAlignment="1">
      <alignment horizontal="center"/>
    </xf>
    <xf numFmtId="0" fontId="11" fillId="0" borderId="0" xfId="0" applyFont="1"/>
    <xf numFmtId="165" fontId="0" fillId="0" borderId="0" xfId="0" applyNumberForma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</cellXfs>
  <cellStyles count="17">
    <cellStyle name="Comma 2" xfId="1" xr:uid="{00000000-0005-0000-0000-000000000000}"/>
    <cellStyle name="Excluded" xfId="2" xr:uid="{00000000-0005-0000-0000-000001000000}"/>
    <cellStyle name="Hyperlink" xfId="13" builtinId="8" customBuiltin="1"/>
    <cellStyle name="Hyperlink 2" xfId="14" xr:uid="{45EBBBE1-7937-4C0C-BE42-8678A73CB2FC}"/>
    <cellStyle name="Hyperlink 3" xfId="16" xr:uid="{CB682017-BF8A-4F4A-A893-BAB74056E798}"/>
    <cellStyle name="Included" xfId="3" xr:uid="{00000000-0005-0000-0000-000003000000}"/>
    <cellStyle name="Normal" xfId="0" builtinId="0"/>
    <cellStyle name="Normal 11 2" xfId="4" xr:uid="{00000000-0005-0000-0000-000005000000}"/>
    <cellStyle name="Normal 2" xfId="5" xr:uid="{00000000-0005-0000-0000-000006000000}"/>
    <cellStyle name="Normal 2 2" xfId="6" xr:uid="{00000000-0005-0000-0000-000007000000}"/>
    <cellStyle name="Normal 2 3" xfId="7" xr:uid="{00000000-0005-0000-0000-000008000000}"/>
    <cellStyle name="Normal 3" xfId="8" xr:uid="{00000000-0005-0000-0000-000009000000}"/>
    <cellStyle name="Normal 3 2" xfId="9" xr:uid="{00000000-0005-0000-0000-00000A000000}"/>
    <cellStyle name="Normal 4" xfId="10" xr:uid="{00000000-0005-0000-0000-00000B000000}"/>
    <cellStyle name="Normal 5" xfId="11" xr:uid="{00000000-0005-0000-0000-00000C000000}"/>
    <cellStyle name="Normal 6" xfId="15" xr:uid="{6211E99B-4ADB-4062-AF92-A76F45CB84A2}"/>
    <cellStyle name="Percent 2" xfId="12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ARogers\Documents\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sqref="A1:H10"/>
    </sheetView>
  </sheetViews>
  <sheetFormatPr defaultColWidth="8.85546875" defaultRowHeight="15"/>
  <cols>
    <col min="1" max="1" width="35.7109375" customWidth="1"/>
    <col min="2" max="6" width="10.7109375" customWidth="1"/>
    <col min="7" max="7" width="3.7109375" customWidth="1"/>
    <col min="8" max="8" width="12" customWidth="1"/>
    <col min="9" max="10" width="10.7109375" customWidth="1"/>
  </cols>
  <sheetData>
    <row r="1" spans="1:8">
      <c r="A1" s="10" t="s">
        <v>0</v>
      </c>
      <c r="B1" s="10"/>
      <c r="C1" s="10"/>
      <c r="D1" s="10"/>
      <c r="E1" s="10"/>
      <c r="F1" s="10"/>
      <c r="G1" s="10"/>
      <c r="H1" s="10"/>
    </row>
    <row r="2" spans="1:8">
      <c r="A2" s="9"/>
      <c r="B2" s="9"/>
      <c r="C2" s="9"/>
      <c r="D2" s="9"/>
      <c r="E2" s="9"/>
      <c r="F2" s="9"/>
      <c r="G2" s="9"/>
      <c r="H2" s="9"/>
    </row>
    <row r="3" spans="1:8">
      <c r="B3" s="13" t="s">
        <v>1</v>
      </c>
      <c r="C3" s="13"/>
      <c r="D3" s="13"/>
      <c r="E3" s="13"/>
      <c r="F3" s="13"/>
      <c r="H3" s="11" t="s">
        <v>2</v>
      </c>
    </row>
    <row r="4" spans="1:8">
      <c r="B4" s="14"/>
      <c r="C4" s="14"/>
      <c r="D4" s="14"/>
      <c r="E4" s="14"/>
      <c r="F4" s="14"/>
      <c r="G4" s="9"/>
      <c r="H4" s="11"/>
    </row>
    <row r="5" spans="1:8" ht="15.95" thickBot="1">
      <c r="A5" s="2"/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2"/>
      <c r="H5" s="12"/>
    </row>
    <row r="6" spans="1:8" ht="15.95" thickTop="1"/>
    <row r="7" spans="1:8">
      <c r="A7" s="3" t="s">
        <v>8</v>
      </c>
      <c r="B7" s="5">
        <v>0.1</v>
      </c>
      <c r="C7" s="5">
        <v>0.7</v>
      </c>
      <c r="D7" s="5">
        <v>5.5</v>
      </c>
      <c r="E7" s="5">
        <v>17.2</v>
      </c>
      <c r="F7" s="5">
        <v>76.5</v>
      </c>
      <c r="G7" s="5"/>
      <c r="H7" s="5">
        <v>34.737499999999997</v>
      </c>
    </row>
    <row r="8" spans="1:8">
      <c r="A8" s="3" t="s">
        <v>9</v>
      </c>
      <c r="B8" s="5">
        <v>0.2</v>
      </c>
      <c r="C8" s="5">
        <v>2.2000000000000002</v>
      </c>
      <c r="D8" s="5">
        <v>15.6</v>
      </c>
      <c r="E8" s="5">
        <v>34.6</v>
      </c>
      <c r="F8" s="5">
        <v>47.4</v>
      </c>
      <c r="G8" s="5"/>
      <c r="H8" s="5">
        <v>7.2579126213592238</v>
      </c>
    </row>
    <row r="9" spans="1:8">
      <c r="A9" s="3" t="s">
        <v>10</v>
      </c>
      <c r="B9" s="5">
        <v>0.4</v>
      </c>
      <c r="C9" s="5">
        <v>4.5999999999999996</v>
      </c>
      <c r="D9" s="5">
        <v>12.3</v>
      </c>
      <c r="E9" s="5">
        <v>22.8</v>
      </c>
      <c r="F9" s="5">
        <v>59.8</v>
      </c>
      <c r="G9" s="5"/>
      <c r="H9" s="5">
        <v>276.541</v>
      </c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5" t="s">
        <v>11</v>
      </c>
      <c r="B11" s="15"/>
      <c r="C11" s="15"/>
      <c r="D11" s="15"/>
      <c r="E11" s="15"/>
      <c r="F11" s="15"/>
      <c r="G11" s="15"/>
      <c r="H11" s="15"/>
    </row>
    <row r="12" spans="1:8">
      <c r="A12" s="16"/>
      <c r="B12" s="16"/>
      <c r="C12" s="16"/>
      <c r="D12" s="16"/>
      <c r="E12" s="16"/>
      <c r="F12" s="16"/>
      <c r="G12" s="16"/>
      <c r="H12" s="16"/>
    </row>
    <row r="13" spans="1:8">
      <c r="A13" s="16" t="s">
        <v>12</v>
      </c>
      <c r="B13" s="16"/>
      <c r="C13" s="16"/>
      <c r="D13" s="16"/>
      <c r="E13" s="16"/>
      <c r="F13" s="16"/>
      <c r="G13" s="16"/>
      <c r="H13" s="16"/>
    </row>
    <row r="14" spans="1:8">
      <c r="A14" s="16"/>
      <c r="B14" s="16"/>
      <c r="C14" s="16"/>
      <c r="D14" s="16"/>
      <c r="E14" s="16"/>
      <c r="F14" s="16"/>
      <c r="G14" s="16"/>
      <c r="H14" s="16"/>
    </row>
  </sheetData>
  <mergeCells count="5">
    <mergeCell ref="A1:H1"/>
    <mergeCell ref="H3:H5"/>
    <mergeCell ref="B3:F4"/>
    <mergeCell ref="A11:H12"/>
    <mergeCell ref="A13:H14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9A0F-CBDF-479D-A23B-6622F1524255}">
  <dimension ref="A1:H14"/>
  <sheetViews>
    <sheetView workbookViewId="0">
      <selection sqref="A1:H10"/>
    </sheetView>
  </sheetViews>
  <sheetFormatPr defaultColWidth="8.85546875" defaultRowHeight="15"/>
  <cols>
    <col min="1" max="1" width="35.7109375" customWidth="1"/>
    <col min="2" max="6" width="10.7109375" customWidth="1"/>
    <col min="7" max="7" width="3.7109375" customWidth="1"/>
    <col min="8" max="8" width="12" customWidth="1"/>
    <col min="9" max="10" width="10.7109375" customWidth="1"/>
  </cols>
  <sheetData>
    <row r="1" spans="1:8">
      <c r="A1" s="10" t="s">
        <v>13</v>
      </c>
      <c r="B1" s="10"/>
      <c r="C1" s="10"/>
      <c r="D1" s="10"/>
      <c r="E1" s="10"/>
      <c r="F1" s="10"/>
      <c r="G1" s="10"/>
      <c r="H1" s="10"/>
    </row>
    <row r="2" spans="1:8">
      <c r="A2" s="6"/>
      <c r="B2" s="6"/>
      <c r="C2" s="6"/>
      <c r="D2" s="6"/>
      <c r="E2" s="6"/>
      <c r="F2" s="6"/>
      <c r="G2" s="6"/>
      <c r="H2" s="6"/>
    </row>
    <row r="3" spans="1:8">
      <c r="B3" s="13" t="s">
        <v>14</v>
      </c>
      <c r="C3" s="13"/>
      <c r="D3" s="13"/>
      <c r="E3" s="13"/>
      <c r="F3" s="13"/>
      <c r="H3" s="11" t="s">
        <v>15</v>
      </c>
    </row>
    <row r="4" spans="1:8">
      <c r="B4" s="14"/>
      <c r="C4" s="14"/>
      <c r="D4" s="14"/>
      <c r="E4" s="14"/>
      <c r="F4" s="14"/>
      <c r="G4" s="9"/>
      <c r="H4" s="11"/>
    </row>
    <row r="5" spans="1:8" ht="15.95" thickBot="1">
      <c r="A5" s="2"/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2"/>
      <c r="H5" s="12"/>
    </row>
    <row r="6" spans="1:8" ht="15.95" thickTop="1"/>
    <row r="7" spans="1:8">
      <c r="A7" s="3" t="s">
        <v>8</v>
      </c>
      <c r="B7" s="5">
        <v>3.4737499999999998E-2</v>
      </c>
      <c r="C7" s="5">
        <v>0.24316249999999995</v>
      </c>
      <c r="D7" s="5">
        <v>1.9105624999999999</v>
      </c>
      <c r="E7" s="5">
        <v>5.9748499999999991</v>
      </c>
      <c r="F7" s="5">
        <v>26.574187499999997</v>
      </c>
      <c r="G7" s="5"/>
      <c r="H7" s="5">
        <v>34.737499999999997</v>
      </c>
    </row>
    <row r="8" spans="1:8">
      <c r="A8" s="3" t="s">
        <v>9</v>
      </c>
      <c r="B8" s="5">
        <v>1.4515825242718447E-2</v>
      </c>
      <c r="C8" s="5">
        <v>0.15967407766990294</v>
      </c>
      <c r="D8" s="5">
        <v>1.1322343689320389</v>
      </c>
      <c r="E8" s="5">
        <v>2.5112377669902917</v>
      </c>
      <c r="F8" s="5">
        <v>3.4402505825242717</v>
      </c>
      <c r="G8" s="5"/>
      <c r="H8" s="5">
        <v>7.2579126213592238</v>
      </c>
    </row>
    <row r="9" spans="1:8">
      <c r="A9" s="3" t="s">
        <v>10</v>
      </c>
      <c r="B9" s="5">
        <v>1.1061639999999999</v>
      </c>
      <c r="C9" s="5">
        <v>12.720886</v>
      </c>
      <c r="D9" s="5">
        <v>34.014543000000003</v>
      </c>
      <c r="E9" s="5">
        <v>63.051348000000004</v>
      </c>
      <c r="F9" s="5">
        <v>165.37151799999998</v>
      </c>
      <c r="G9" s="5"/>
      <c r="H9" s="5">
        <v>276.541</v>
      </c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5" t="s">
        <v>11</v>
      </c>
      <c r="B11" s="15"/>
      <c r="C11" s="15"/>
      <c r="D11" s="15"/>
      <c r="E11" s="15"/>
      <c r="F11" s="15"/>
      <c r="G11" s="15"/>
      <c r="H11" s="15"/>
    </row>
    <row r="12" spans="1:8">
      <c r="A12" s="16"/>
      <c r="B12" s="16"/>
      <c r="C12" s="16"/>
      <c r="D12" s="16"/>
      <c r="E12" s="16"/>
      <c r="F12" s="16"/>
      <c r="G12" s="16"/>
      <c r="H12" s="16"/>
    </row>
    <row r="13" spans="1:8">
      <c r="A13" s="16" t="s">
        <v>12</v>
      </c>
      <c r="B13" s="16"/>
      <c r="C13" s="16"/>
      <c r="D13" s="16"/>
      <c r="E13" s="16"/>
      <c r="F13" s="16"/>
      <c r="G13" s="16"/>
      <c r="H13" s="16"/>
    </row>
    <row r="14" spans="1:8">
      <c r="A14" s="16"/>
      <c r="B14" s="16"/>
      <c r="C14" s="16"/>
      <c r="D14" s="16"/>
      <c r="E14" s="16"/>
      <c r="F14" s="16"/>
      <c r="G14" s="16"/>
      <c r="H14" s="16"/>
    </row>
  </sheetData>
  <mergeCells count="5">
    <mergeCell ref="A1:H1"/>
    <mergeCell ref="B3:F4"/>
    <mergeCell ref="H3:H5"/>
    <mergeCell ref="A11:H12"/>
    <mergeCell ref="A13:H14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02CED-1B72-4DF5-9A64-AC6075A21587}">
  <dimension ref="A1:Q23"/>
  <sheetViews>
    <sheetView tabSelected="1" workbookViewId="0">
      <selection activeCell="K11" sqref="K11:L11"/>
    </sheetView>
  </sheetViews>
  <sheetFormatPr defaultRowHeight="15"/>
  <cols>
    <col min="1" max="1" width="38.5703125" customWidth="1"/>
    <col min="12" max="12" width="49.85546875" customWidth="1"/>
  </cols>
  <sheetData>
    <row r="1" spans="1:17">
      <c r="A1" s="10" t="s">
        <v>0</v>
      </c>
      <c r="B1" s="10"/>
      <c r="C1" s="10"/>
      <c r="D1" s="10"/>
      <c r="E1" s="10"/>
      <c r="F1" s="10"/>
      <c r="G1" s="10"/>
      <c r="H1" s="10"/>
      <c r="L1" t="s">
        <v>16</v>
      </c>
      <c r="M1" t="s">
        <v>17</v>
      </c>
      <c r="O1" t="s">
        <v>18</v>
      </c>
      <c r="P1" t="s">
        <v>19</v>
      </c>
      <c r="Q1" t="s">
        <v>20</v>
      </c>
    </row>
    <row r="2" spans="1:17">
      <c r="A2" s="9"/>
      <c r="B2" s="9"/>
      <c r="C2" s="9"/>
      <c r="D2" s="9"/>
      <c r="E2" s="9"/>
      <c r="F2" s="9"/>
      <c r="G2" s="9"/>
      <c r="H2" s="9"/>
      <c r="K2">
        <v>1</v>
      </c>
      <c r="L2" s="7" t="s">
        <v>21</v>
      </c>
      <c r="M2" s="5">
        <f>SUM(H7:H9)</f>
        <v>318.5364126213592</v>
      </c>
      <c r="N2" t="str">
        <f ca="1">_xlfn.FORMULATEXT(M2)</f>
        <v>=SUM(H7:H9)</v>
      </c>
      <c r="O2" t="s">
        <v>22</v>
      </c>
    </row>
    <row r="3" spans="1:17">
      <c r="B3" s="13" t="s">
        <v>1</v>
      </c>
      <c r="C3" s="13"/>
      <c r="D3" s="13"/>
      <c r="E3" s="13"/>
      <c r="F3" s="13"/>
      <c r="H3" s="11" t="s">
        <v>2</v>
      </c>
    </row>
    <row r="4" spans="1:17">
      <c r="B4" s="14"/>
      <c r="C4" s="14"/>
      <c r="D4" s="14"/>
      <c r="E4" s="14"/>
      <c r="F4" s="14"/>
      <c r="G4" s="9"/>
      <c r="H4" s="11"/>
    </row>
    <row r="5" spans="1:17">
      <c r="A5" s="2"/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2"/>
      <c r="H5" s="12"/>
      <c r="K5">
        <v>3</v>
      </c>
      <c r="L5" s="7" t="s">
        <v>23</v>
      </c>
      <c r="M5" s="5">
        <f>(SUM(E20:F22)/M2)*100</f>
        <v>83.796822364168293</v>
      </c>
      <c r="N5" t="str">
        <f ca="1">_xlfn.FORMULATEXT(M5)</f>
        <v>=(SUM(E20:F22)/M2)*100</v>
      </c>
      <c r="O5" t="s">
        <v>24</v>
      </c>
    </row>
    <row r="6" spans="1:17">
      <c r="M6" s="5"/>
    </row>
    <row r="7" spans="1:17">
      <c r="A7" s="3" t="s">
        <v>8</v>
      </c>
      <c r="B7" s="5">
        <v>0.1</v>
      </c>
      <c r="C7" s="5">
        <v>0.7</v>
      </c>
      <c r="D7" s="5">
        <v>5.5</v>
      </c>
      <c r="E7" s="5">
        <v>17.2</v>
      </c>
      <c r="F7" s="5">
        <v>76.5</v>
      </c>
      <c r="G7" s="5"/>
      <c r="H7" s="5">
        <v>34.737499999999997</v>
      </c>
      <c r="M7" s="5"/>
    </row>
    <row r="8" spans="1:17">
      <c r="A8" s="3" t="s">
        <v>9</v>
      </c>
      <c r="B8" s="5">
        <v>0.2</v>
      </c>
      <c r="C8" s="5">
        <v>2.2000000000000002</v>
      </c>
      <c r="D8" s="5">
        <v>15.6</v>
      </c>
      <c r="E8" s="5">
        <v>34.6</v>
      </c>
      <c r="F8" s="5">
        <v>47.4</v>
      </c>
      <c r="G8" s="5"/>
      <c r="H8" s="5">
        <v>7.2579126213592238</v>
      </c>
      <c r="K8">
        <v>4</v>
      </c>
      <c r="L8" s="7" t="s">
        <v>25</v>
      </c>
      <c r="M8" s="8">
        <f>(SUM(B20:B22)/M2)*100</f>
        <v>0.36272692209168267</v>
      </c>
      <c r="N8" t="str">
        <f ca="1">_xlfn.FORMULATEXT(M8)</f>
        <v>=(SUM(B20:B22)/M2)*100</v>
      </c>
      <c r="O8" t="s">
        <v>24</v>
      </c>
    </row>
    <row r="9" spans="1:17">
      <c r="A9" s="3" t="s">
        <v>10</v>
      </c>
      <c r="B9" s="5">
        <v>0.4</v>
      </c>
      <c r="C9" s="5">
        <v>4.5999999999999996</v>
      </c>
      <c r="D9" s="5">
        <v>12.3</v>
      </c>
      <c r="E9" s="5">
        <v>22.8</v>
      </c>
      <c r="F9" s="5">
        <v>59.8</v>
      </c>
      <c r="G9" s="5"/>
      <c r="H9" s="5">
        <v>276.541</v>
      </c>
      <c r="M9" s="8"/>
    </row>
    <row r="10" spans="1:17">
      <c r="A10" s="1"/>
      <c r="B10" s="1"/>
      <c r="C10" s="1"/>
      <c r="D10" s="1"/>
      <c r="E10" s="1"/>
      <c r="F10" s="1"/>
      <c r="G10" s="1"/>
      <c r="H10" s="1"/>
    </row>
    <row r="11" spans="1:17">
      <c r="L11" s="7"/>
    </row>
    <row r="14" spans="1:17">
      <c r="A14" s="10" t="s">
        <v>13</v>
      </c>
      <c r="B14" s="10"/>
      <c r="C14" s="10"/>
      <c r="D14" s="10"/>
      <c r="E14" s="10"/>
      <c r="F14" s="10"/>
      <c r="G14" s="10"/>
      <c r="H14" s="10"/>
    </row>
    <row r="15" spans="1:17">
      <c r="A15" s="6"/>
      <c r="B15" s="6"/>
      <c r="C15" s="6"/>
      <c r="D15" s="6"/>
      <c r="E15" s="6"/>
      <c r="F15" s="6"/>
      <c r="G15" s="6"/>
      <c r="H15" s="6"/>
    </row>
    <row r="16" spans="1:17">
      <c r="B16" s="13" t="s">
        <v>14</v>
      </c>
      <c r="C16" s="13"/>
      <c r="D16" s="13"/>
      <c r="E16" s="13"/>
      <c r="F16" s="13"/>
      <c r="H16" s="11" t="s">
        <v>15</v>
      </c>
    </row>
    <row r="17" spans="1:8">
      <c r="B17" s="14"/>
      <c r="C17" s="14"/>
      <c r="D17" s="14"/>
      <c r="E17" s="14"/>
      <c r="F17" s="14"/>
      <c r="G17" s="9"/>
      <c r="H17" s="11"/>
    </row>
    <row r="18" spans="1:8">
      <c r="A18" s="2"/>
      <c r="B18" s="4" t="s">
        <v>3</v>
      </c>
      <c r="C18" s="4" t="s">
        <v>4</v>
      </c>
      <c r="D18" s="4" t="s">
        <v>5</v>
      </c>
      <c r="E18" s="4" t="s">
        <v>6</v>
      </c>
      <c r="F18" s="4" t="s">
        <v>7</v>
      </c>
      <c r="G18" s="2"/>
      <c r="H18" s="12"/>
    </row>
    <row r="20" spans="1:8">
      <c r="A20" s="3" t="s">
        <v>8</v>
      </c>
      <c r="B20" s="5">
        <v>3.4737499999999998E-2</v>
      </c>
      <c r="C20" s="5">
        <v>0.24316249999999995</v>
      </c>
      <c r="D20" s="5">
        <v>1.9105624999999999</v>
      </c>
      <c r="E20" s="5">
        <v>5.9748499999999991</v>
      </c>
      <c r="F20" s="5">
        <v>26.574187499999997</v>
      </c>
      <c r="G20" s="5"/>
      <c r="H20" s="5">
        <v>34.737499999999997</v>
      </c>
    </row>
    <row r="21" spans="1:8">
      <c r="A21" s="3" t="s">
        <v>9</v>
      </c>
      <c r="B21" s="5">
        <v>1.4515825242718447E-2</v>
      </c>
      <c r="C21" s="5">
        <v>0.15967407766990294</v>
      </c>
      <c r="D21" s="5">
        <v>1.1322343689320389</v>
      </c>
      <c r="E21" s="5">
        <v>2.5112377669902917</v>
      </c>
      <c r="F21" s="5">
        <v>3.4402505825242717</v>
      </c>
      <c r="G21" s="5"/>
      <c r="H21" s="5">
        <v>7.2579126213592238</v>
      </c>
    </row>
    <row r="22" spans="1:8">
      <c r="A22" s="3" t="s">
        <v>10</v>
      </c>
      <c r="B22" s="5">
        <v>1.1061639999999999</v>
      </c>
      <c r="C22" s="5">
        <v>12.720886</v>
      </c>
      <c r="D22" s="5">
        <v>34.014543000000003</v>
      </c>
      <c r="E22" s="5">
        <v>63.051348000000004</v>
      </c>
      <c r="F22" s="5">
        <v>165.37151799999998</v>
      </c>
      <c r="G22" s="5"/>
      <c r="H22" s="5">
        <v>276.541</v>
      </c>
    </row>
    <row r="23" spans="1:8">
      <c r="A23" s="1"/>
      <c r="B23" s="1"/>
      <c r="C23" s="1"/>
      <c r="D23" s="1"/>
      <c r="E23" s="1"/>
      <c r="F23" s="1"/>
      <c r="G23" s="1"/>
      <c r="H23" s="1"/>
    </row>
  </sheetData>
  <mergeCells count="6">
    <mergeCell ref="A1:H1"/>
    <mergeCell ref="B3:F4"/>
    <mergeCell ref="H3:H5"/>
    <mergeCell ref="A14:H14"/>
    <mergeCell ref="B16:F17"/>
    <mergeCell ref="H16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The Urban Institute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Kalish, Emma</dc:creator>
  <cp:keywords/>
  <dc:description/>
  <cp:lastModifiedBy>Mckernan, Signe-Mary</cp:lastModifiedBy>
  <cp:revision/>
  <dcterms:created xsi:type="dcterms:W3CDTF">2015-02-03T18:38:06Z</dcterms:created>
  <dcterms:modified xsi:type="dcterms:W3CDTF">2024-04-01T20:42:56Z</dcterms:modified>
  <cp:category/>
  <cp:contentStatus/>
</cp:coreProperties>
</file>