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njamin.mitchinson/repos/urbanos/hercules/juno/"/>
    </mc:Choice>
  </mc:AlternateContent>
  <xr:revisionPtr revIDLastSave="0" documentId="13_ncr:1_{69EF79DF-1804-A944-A226-C4A3B473FD2A}" xr6:coauthVersionLast="47" xr6:coauthVersionMax="47" xr10:uidLastSave="{00000000-0000-0000-0000-000000000000}"/>
  <bookViews>
    <workbookView xWindow="19200" yWindow="500" windowWidth="19200" windowHeight="19900" xr2:uid="{9721AC37-4263-8A4E-A5EF-CE47FC21A0C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8" i="1" l="1"/>
  <c r="B51" i="1" s="1"/>
  <c r="B52" i="1" s="1"/>
  <c r="D45" i="1"/>
  <c r="D46" i="1" s="1"/>
  <c r="C45" i="1"/>
  <c r="C46" i="1" s="1"/>
  <c r="B45" i="1"/>
  <c r="B46" i="1" s="1"/>
</calcChain>
</file>

<file path=xl/sharedStrings.xml><?xml version="1.0" encoding="utf-8"?>
<sst xmlns="http://schemas.openxmlformats.org/spreadsheetml/2006/main" count="45" uniqueCount="43">
  <si>
    <t>Standard_B2ms</t>
  </si>
  <si>
    <t>Standard_B2s</t>
  </si>
  <si>
    <t>STORAGE (GB)</t>
  </si>
  <si>
    <t>CPU (m)</t>
  </si>
  <si>
    <t>Amount in Pool</t>
  </si>
  <si>
    <t>Remaining</t>
  </si>
  <si>
    <t>Available</t>
  </si>
  <si>
    <t>Andi</t>
  </si>
  <si>
    <t>Discovery API</t>
  </si>
  <si>
    <t>Discovery Streams</t>
  </si>
  <si>
    <t>HR Rate</t>
  </si>
  <si>
    <t>Compute Cost / HR</t>
  </si>
  <si>
    <t>Discovery UI</t>
  </si>
  <si>
    <t>Elasticsearch</t>
  </si>
  <si>
    <t>Strimzi Operator</t>
  </si>
  <si>
    <t>Zookeeper</t>
  </si>
  <si>
    <t>Kafka</t>
  </si>
  <si>
    <t>Minio Operator</t>
  </si>
  <si>
    <t>Minio Tenant</t>
  </si>
  <si>
    <t>Trino Coordinator</t>
  </si>
  <si>
    <t>Trino Worker</t>
  </si>
  <si>
    <t>Hive Metastore</t>
  </si>
  <si>
    <t>Postgres</t>
  </si>
  <si>
    <t>Reaper</t>
  </si>
  <si>
    <t>Valkyrie</t>
  </si>
  <si>
    <t>Alchemist</t>
  </si>
  <si>
    <t>Raptor</t>
  </si>
  <si>
    <t>Forklift</t>
  </si>
  <si>
    <t>Full Month (732 hrs)</t>
  </si>
  <si>
    <t>kube-system</t>
  </si>
  <si>
    <t>(kube-capacity cmd, ~usage of kube-system)</t>
  </si>
  <si>
    <t>mock-cve</t>
  </si>
  <si>
    <t>streams-to-event</t>
  </si>
  <si>
    <t>Ingress Rules</t>
  </si>
  <si>
    <t>Per Hr</t>
  </si>
  <si>
    <t>kube-system estimate seems wrong, limit is 5x higher</t>
  </si>
  <si>
    <t>Standard_B4ms</t>
  </si>
  <si>
    <t>2vCPU -&gt; 1900m alo</t>
  </si>
  <si>
    <t>RAM (GiB)</t>
  </si>
  <si>
    <t>Certs? Not in yaml</t>
  </si>
  <si>
    <t>4000M RAM -&gt; 2200 (persistence VMs (3) need 3000, so no B2s nodes are eligible</t>
  </si>
  <si>
    <t>node affin high ram</t>
  </si>
  <si>
    <t>8000M -&gt; 5364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</si>
</sst>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200D8-F694-E04F-BC62-04F76460BF37}">
  <dimension ref="A1:L52"/>
  <sheetViews>
    <sheetView tabSelected="1" workbookViewId="0">
      <selection activeCell="E4" sqref="E4"/>
    </sheetView>
  </sheetViews>
  <sheetFormatPr baseColWidth="10" defaultRowHeight="16" x14ac:dyDescent="0.2"/>
  <cols>
    <col min="1" max="1" width="17" customWidth="1"/>
    <col min="3" max="3" width="14.83203125" customWidth="1"/>
    <col min="5" max="5" width="16.33203125" customWidth="1"/>
    <col min="6" max="6" width="10.83203125" customWidth="1"/>
    <col min="7" max="7" width="11" customWidth="1"/>
    <col min="8" max="8" width="12.33203125" customWidth="1"/>
    <col min="11" max="11" width="21.6640625" customWidth="1"/>
    <col min="12" max="12" width="19.33203125" customWidth="1"/>
  </cols>
  <sheetData>
    <row r="1" spans="1:12" x14ac:dyDescent="0.2">
      <c r="B1" t="s">
        <v>3</v>
      </c>
      <c r="C1" t="s">
        <v>2</v>
      </c>
      <c r="D1" t="s">
        <v>38</v>
      </c>
      <c r="E1" t="s">
        <v>4</v>
      </c>
      <c r="F1" t="s">
        <v>10</v>
      </c>
    </row>
    <row r="3" spans="1:12" x14ac:dyDescent="0.2">
      <c r="A3" t="s">
        <v>0</v>
      </c>
      <c r="B3">
        <v>1900</v>
      </c>
      <c r="C3">
        <v>16</v>
      </c>
      <c r="D3">
        <v>5364</v>
      </c>
      <c r="E3">
        <v>3</v>
      </c>
      <c r="F3">
        <v>8.3199999999999996E-2</v>
      </c>
      <c r="K3" t="s">
        <v>37</v>
      </c>
      <c r="L3" t="s">
        <v>42</v>
      </c>
    </row>
    <row r="4" spans="1:12" x14ac:dyDescent="0.2">
      <c r="A4" t="s">
        <v>1</v>
      </c>
      <c r="B4">
        <v>1900</v>
      </c>
      <c r="C4">
        <v>8</v>
      </c>
      <c r="D4">
        <v>2200</v>
      </c>
      <c r="E4">
        <v>5</v>
      </c>
      <c r="F4">
        <v>4.1599999999999998E-2</v>
      </c>
      <c r="K4" t="s">
        <v>37</v>
      </c>
      <c r="L4" t="s">
        <v>40</v>
      </c>
    </row>
    <row r="5" spans="1:12" x14ac:dyDescent="0.2">
      <c r="A5" t="s">
        <v>36</v>
      </c>
      <c r="B5">
        <v>4000</v>
      </c>
      <c r="C5">
        <v>32</v>
      </c>
      <c r="D5">
        <v>16000</v>
      </c>
      <c r="E5">
        <v>0</v>
      </c>
      <c r="F5">
        <v>0.16600000000000001</v>
      </c>
    </row>
    <row r="12" spans="1:12" ht="17" thickBot="1" x14ac:dyDescent="0.25"/>
    <row r="13" spans="1:12" x14ac:dyDescent="0.2">
      <c r="A13" s="1" t="s">
        <v>7</v>
      </c>
      <c r="B13" s="2">
        <v>150</v>
      </c>
      <c r="C13" s="2">
        <v>0</v>
      </c>
      <c r="D13" s="3">
        <v>250</v>
      </c>
    </row>
    <row r="14" spans="1:12" x14ac:dyDescent="0.2">
      <c r="A14" s="4" t="s">
        <v>8</v>
      </c>
      <c r="B14">
        <v>1000</v>
      </c>
      <c r="C14">
        <v>0</v>
      </c>
      <c r="D14" s="5">
        <v>500</v>
      </c>
    </row>
    <row r="15" spans="1:12" x14ac:dyDescent="0.2">
      <c r="A15" s="4" t="s">
        <v>9</v>
      </c>
      <c r="B15">
        <v>250</v>
      </c>
      <c r="C15">
        <v>0</v>
      </c>
      <c r="D15" s="5">
        <v>500</v>
      </c>
    </row>
    <row r="16" spans="1:12" x14ac:dyDescent="0.2">
      <c r="A16" s="4" t="s">
        <v>12</v>
      </c>
      <c r="B16">
        <v>300</v>
      </c>
      <c r="C16">
        <v>0</v>
      </c>
      <c r="D16" s="5">
        <v>500</v>
      </c>
    </row>
    <row r="17" spans="1:5" x14ac:dyDescent="0.2">
      <c r="A17" s="4" t="s">
        <v>23</v>
      </c>
      <c r="B17">
        <v>400</v>
      </c>
      <c r="C17">
        <v>2</v>
      </c>
      <c r="D17" s="5">
        <v>500</v>
      </c>
    </row>
    <row r="18" spans="1:5" x14ac:dyDescent="0.2">
      <c r="A18" s="4" t="s">
        <v>24</v>
      </c>
      <c r="B18">
        <v>250</v>
      </c>
      <c r="C18">
        <v>0</v>
      </c>
      <c r="D18" s="5">
        <v>500</v>
      </c>
    </row>
    <row r="19" spans="1:5" x14ac:dyDescent="0.2">
      <c r="A19" s="4" t="s">
        <v>25</v>
      </c>
      <c r="B19">
        <v>250</v>
      </c>
      <c r="C19">
        <v>0</v>
      </c>
      <c r="D19" s="5">
        <v>500</v>
      </c>
    </row>
    <row r="20" spans="1:5" x14ac:dyDescent="0.2">
      <c r="A20" s="4" t="s">
        <v>26</v>
      </c>
      <c r="B20">
        <v>250</v>
      </c>
      <c r="C20">
        <v>0</v>
      </c>
      <c r="D20" s="5">
        <v>500</v>
      </c>
    </row>
    <row r="21" spans="1:5" x14ac:dyDescent="0.2">
      <c r="A21" s="4" t="s">
        <v>27</v>
      </c>
      <c r="B21">
        <v>400</v>
      </c>
      <c r="C21">
        <v>0</v>
      </c>
      <c r="D21" s="5">
        <v>500</v>
      </c>
    </row>
    <row r="22" spans="1:5" x14ac:dyDescent="0.2">
      <c r="A22" s="4"/>
      <c r="D22" s="5"/>
    </row>
    <row r="23" spans="1:5" x14ac:dyDescent="0.2">
      <c r="A23" s="4"/>
      <c r="D23" s="5"/>
    </row>
    <row r="24" spans="1:5" x14ac:dyDescent="0.2">
      <c r="A24" s="4"/>
      <c r="D24" s="5"/>
    </row>
    <row r="25" spans="1:5" x14ac:dyDescent="0.2">
      <c r="A25" s="4" t="s">
        <v>13</v>
      </c>
      <c r="B25">
        <v>500</v>
      </c>
      <c r="C25">
        <v>1</v>
      </c>
      <c r="D25" s="5">
        <v>1500</v>
      </c>
    </row>
    <row r="26" spans="1:5" x14ac:dyDescent="0.2">
      <c r="A26" s="4" t="s">
        <v>14</v>
      </c>
      <c r="B26">
        <v>500</v>
      </c>
      <c r="C26">
        <v>0</v>
      </c>
      <c r="D26" s="5">
        <v>400</v>
      </c>
    </row>
    <row r="27" spans="1:5" x14ac:dyDescent="0.2">
      <c r="A27" s="4" t="s">
        <v>15</v>
      </c>
      <c r="B27">
        <v>200</v>
      </c>
      <c r="C27">
        <v>1</v>
      </c>
      <c r="D27" s="5">
        <v>500</v>
      </c>
    </row>
    <row r="28" spans="1:5" x14ac:dyDescent="0.2">
      <c r="A28" s="4" t="s">
        <v>16</v>
      </c>
      <c r="B28">
        <v>500</v>
      </c>
      <c r="C28">
        <v>4</v>
      </c>
      <c r="D28" s="5">
        <v>1000</v>
      </c>
    </row>
    <row r="29" spans="1:5" x14ac:dyDescent="0.2">
      <c r="A29" s="4" t="s">
        <v>17</v>
      </c>
      <c r="B29">
        <v>200</v>
      </c>
      <c r="C29">
        <v>0.5</v>
      </c>
      <c r="D29" s="5">
        <v>250</v>
      </c>
    </row>
    <row r="30" spans="1:5" x14ac:dyDescent="0.2">
      <c r="A30" s="4" t="s">
        <v>18</v>
      </c>
      <c r="B30">
        <v>300</v>
      </c>
      <c r="C30">
        <v>4</v>
      </c>
      <c r="D30" s="5">
        <v>500</v>
      </c>
    </row>
    <row r="31" spans="1:5" x14ac:dyDescent="0.2">
      <c r="A31" s="4" t="s">
        <v>19</v>
      </c>
      <c r="B31">
        <v>800</v>
      </c>
      <c r="C31">
        <v>0</v>
      </c>
      <c r="D31" s="5">
        <v>3000</v>
      </c>
      <c r="E31" t="s">
        <v>41</v>
      </c>
    </row>
    <row r="32" spans="1:5" x14ac:dyDescent="0.2">
      <c r="A32" s="4" t="s">
        <v>20</v>
      </c>
      <c r="B32">
        <v>800</v>
      </c>
      <c r="C32">
        <v>0</v>
      </c>
      <c r="D32" s="5">
        <v>3000</v>
      </c>
      <c r="E32" t="s">
        <v>41</v>
      </c>
    </row>
    <row r="33" spans="1:5" x14ac:dyDescent="0.2">
      <c r="A33" s="4" t="s">
        <v>21</v>
      </c>
      <c r="B33">
        <v>500</v>
      </c>
      <c r="C33">
        <v>0</v>
      </c>
      <c r="D33" s="5">
        <v>500</v>
      </c>
    </row>
    <row r="34" spans="1:5" x14ac:dyDescent="0.2">
      <c r="A34" s="4" t="s">
        <v>22</v>
      </c>
      <c r="B34">
        <v>250</v>
      </c>
      <c r="C34">
        <v>1</v>
      </c>
      <c r="D34" s="5">
        <v>250</v>
      </c>
    </row>
    <row r="35" spans="1:5" x14ac:dyDescent="0.2">
      <c r="A35" s="4" t="s">
        <v>39</v>
      </c>
      <c r="D35" s="5"/>
    </row>
    <row r="36" spans="1:5" x14ac:dyDescent="0.2">
      <c r="A36" s="4"/>
      <c r="D36" s="5"/>
    </row>
    <row r="37" spans="1:5" x14ac:dyDescent="0.2">
      <c r="A37" s="4"/>
      <c r="D37" s="5"/>
    </row>
    <row r="38" spans="1:5" x14ac:dyDescent="0.2">
      <c r="A38" s="4"/>
      <c r="D38" s="5"/>
    </row>
    <row r="39" spans="1:5" x14ac:dyDescent="0.2">
      <c r="A39" s="4" t="s">
        <v>29</v>
      </c>
      <c r="B39">
        <v>3000</v>
      </c>
      <c r="D39" s="5">
        <v>2500</v>
      </c>
      <c r="E39" t="s">
        <v>30</v>
      </c>
    </row>
    <row r="40" spans="1:5" x14ac:dyDescent="0.2">
      <c r="A40" s="4"/>
      <c r="D40" s="5"/>
      <c r="E40" t="s">
        <v>35</v>
      </c>
    </row>
    <row r="41" spans="1:5" x14ac:dyDescent="0.2">
      <c r="A41" s="4" t="s">
        <v>31</v>
      </c>
      <c r="B41">
        <v>400</v>
      </c>
      <c r="D41" s="5">
        <v>500</v>
      </c>
    </row>
    <row r="42" spans="1:5" ht="17" thickBot="1" x14ac:dyDescent="0.25">
      <c r="A42" s="6" t="s">
        <v>32</v>
      </c>
      <c r="B42" s="7">
        <v>400</v>
      </c>
      <c r="C42" s="7"/>
      <c r="D42" s="8">
        <v>500</v>
      </c>
    </row>
    <row r="45" spans="1:5" x14ac:dyDescent="0.2">
      <c r="A45" t="s">
        <v>6</v>
      </c>
      <c r="B45">
        <f>(B4*E4)+(B3*E3)+(B5*E5)</f>
        <v>15200</v>
      </c>
      <c r="C45">
        <f>(C4*E4)+(C3*E3)+(C5*E5)</f>
        <v>88</v>
      </c>
      <c r="D45">
        <f>(D4*E4)+(D3*E3)+(D5+E5)</f>
        <v>43092</v>
      </c>
    </row>
    <row r="46" spans="1:5" x14ac:dyDescent="0.2">
      <c r="A46" t="s">
        <v>5</v>
      </c>
      <c r="B46">
        <f>B45-SUM(B13:B42)</f>
        <v>3600</v>
      </c>
      <c r="C46">
        <f>C45-SUM(C13:C42)</f>
        <v>74.5</v>
      </c>
      <c r="D46">
        <f>D45-SUM(D13:D42)</f>
        <v>24442</v>
      </c>
    </row>
    <row r="47" spans="1:5" ht="17" thickBot="1" x14ac:dyDescent="0.25"/>
    <row r="48" spans="1:5" x14ac:dyDescent="0.2">
      <c r="A48" s="1" t="s">
        <v>11</v>
      </c>
      <c r="B48" s="2">
        <f>(E3*F3)+(E4*F4)+(E5*F5)</f>
        <v>0.45760000000000001</v>
      </c>
      <c r="C48" s="2"/>
      <c r="D48" s="3"/>
    </row>
    <row r="49" spans="1:4" x14ac:dyDescent="0.2">
      <c r="A49" s="4" t="s">
        <v>33</v>
      </c>
      <c r="B49">
        <v>5</v>
      </c>
      <c r="C49">
        <v>2.5000000000000001E-2</v>
      </c>
      <c r="D49" s="5"/>
    </row>
    <row r="50" spans="1:4" x14ac:dyDescent="0.2">
      <c r="A50" s="4"/>
      <c r="D50" s="5"/>
    </row>
    <row r="51" spans="1:4" x14ac:dyDescent="0.2">
      <c r="A51" s="4" t="s">
        <v>34</v>
      </c>
      <c r="B51">
        <f>(B48+B49*C49)</f>
        <v>0.58260000000000001</v>
      </c>
      <c r="D51" s="5"/>
    </row>
    <row r="52" spans="1:4" ht="17" thickBot="1" x14ac:dyDescent="0.25">
      <c r="A52" s="6" t="s">
        <v>28</v>
      </c>
      <c r="B52" s="7">
        <f>B51*732</f>
        <v>426.46320000000003</v>
      </c>
      <c r="C52" s="7"/>
      <c r="D52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2023-03-31T17:56:26Z</dcterms:created>
  <dcterms:modified xsi:type="dcterms:W3CDTF">2023-04-02T23:03:49Z</dcterms:modified>
</cp:coreProperties>
</file>