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an\OneDrive\Escritorio\Distribucion\cotizaciones\"/>
    </mc:Choice>
  </mc:AlternateContent>
  <bookViews>
    <workbookView xWindow="0" yWindow="0" windowWidth="23040" windowHeight="9072"/>
  </bookViews>
  <sheets>
    <sheet name="250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6" l="1"/>
  <c r="D96" i="6"/>
  <c r="D95" i="6"/>
  <c r="C99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C89" i="6" l="1"/>
  <c r="E30" i="6"/>
  <c r="E31" i="6"/>
  <c r="E74" i="6"/>
  <c r="E75" i="6"/>
  <c r="E10" i="6" l="1"/>
  <c r="E35" i="6" l="1"/>
  <c r="J84" i="6" l="1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27" i="6" l="1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5" i="6"/>
  <c r="J46" i="6"/>
  <c r="J47" i="6"/>
  <c r="J48" i="6"/>
  <c r="J49" i="6"/>
  <c r="J50" i="6"/>
  <c r="J53" i="6"/>
  <c r="E47" i="6" l="1"/>
  <c r="E29" i="6" l="1"/>
  <c r="E39" i="6" l="1"/>
  <c r="J12" i="6"/>
  <c r="E76" i="6" l="1"/>
  <c r="E32" i="6"/>
  <c r="E79" i="6" l="1"/>
  <c r="E42" i="6"/>
  <c r="J11" i="6" l="1"/>
  <c r="C87" i="6" l="1"/>
  <c r="J7" i="6" l="1"/>
  <c r="J6" i="6"/>
  <c r="C83" i="6" l="1"/>
  <c r="E55" i="6"/>
  <c r="E23" i="6" l="1"/>
  <c r="E38" i="6" l="1"/>
  <c r="E46" i="6" l="1"/>
  <c r="E22" i="6" l="1"/>
  <c r="E53" i="6"/>
  <c r="E54" i="6"/>
  <c r="E78" i="6"/>
  <c r="E13" i="6"/>
  <c r="E80" i="6" l="1"/>
  <c r="E77" i="6"/>
  <c r="E73" i="6"/>
  <c r="E72" i="6"/>
  <c r="E71" i="6"/>
  <c r="E70" i="6"/>
  <c r="E67" i="6"/>
  <c r="E66" i="6"/>
  <c r="E65" i="6"/>
  <c r="E64" i="6"/>
  <c r="E63" i="6"/>
  <c r="E62" i="6"/>
  <c r="E61" i="6"/>
  <c r="E60" i="6"/>
  <c r="E59" i="6"/>
  <c r="E58" i="6"/>
  <c r="E57" i="6"/>
  <c r="E56" i="6"/>
  <c r="E52" i="6"/>
  <c r="E51" i="6"/>
  <c r="J56" i="6"/>
  <c r="E50" i="6"/>
  <c r="J55" i="6"/>
  <c r="E49" i="6"/>
  <c r="J54" i="6"/>
  <c r="E48" i="6"/>
  <c r="E45" i="6"/>
  <c r="E44" i="6"/>
  <c r="E43" i="6"/>
  <c r="E41" i="6"/>
  <c r="E40" i="6"/>
  <c r="E37" i="6"/>
  <c r="E36" i="6"/>
  <c r="E34" i="6"/>
  <c r="E33" i="6"/>
  <c r="E28" i="6"/>
  <c r="E27" i="6"/>
  <c r="E26" i="6"/>
  <c r="E25" i="6"/>
  <c r="E24" i="6"/>
  <c r="E21" i="6"/>
  <c r="E20" i="6"/>
  <c r="J24" i="6"/>
  <c r="E19" i="6"/>
  <c r="J23" i="6"/>
  <c r="E18" i="6"/>
  <c r="J22" i="6"/>
  <c r="E17" i="6"/>
  <c r="J21" i="6"/>
  <c r="E16" i="6"/>
  <c r="J20" i="6"/>
  <c r="E15" i="6"/>
  <c r="J19" i="6"/>
  <c r="E14" i="6"/>
  <c r="J18" i="6"/>
  <c r="E12" i="6"/>
  <c r="J17" i="6"/>
  <c r="E11" i="6"/>
  <c r="E9" i="6"/>
  <c r="E8" i="6"/>
  <c r="J14" i="6"/>
  <c r="J13" i="6"/>
  <c r="E7" i="6"/>
  <c r="J10" i="6"/>
  <c r="E6" i="6"/>
  <c r="C84" i="6" l="1"/>
  <c r="C86" i="6"/>
  <c r="C90" i="6"/>
  <c r="C88" i="6"/>
  <c r="C85" i="6"/>
  <c r="C82" i="6"/>
  <c r="C92" i="6" l="1"/>
</calcChain>
</file>

<file path=xl/sharedStrings.xml><?xml version="1.0" encoding="utf-8"?>
<sst xmlns="http://schemas.openxmlformats.org/spreadsheetml/2006/main" count="244" uniqueCount="187">
  <si>
    <t>MINIS</t>
  </si>
  <si>
    <t>CHERRY QUICK</t>
  </si>
  <si>
    <t>MINI ALL IN ONE</t>
  </si>
  <si>
    <t>MINI FINISH</t>
  </si>
  <si>
    <t>MINI POLISH</t>
  </si>
  <si>
    <t>WATERLESS</t>
  </si>
  <si>
    <t>MINI MYSTIC</t>
  </si>
  <si>
    <t>ILUSSION WAX</t>
  </si>
  <si>
    <t>MINI WAX BANANA</t>
  </si>
  <si>
    <t>THE BO$$ SHINE</t>
  </si>
  <si>
    <t>MINI WATERMELON</t>
  </si>
  <si>
    <t>LAVA CRUSH</t>
  </si>
  <si>
    <t>PERFUMES</t>
  </si>
  <si>
    <t>SEAL IT ALL</t>
  </si>
  <si>
    <t>PARTY SUMMER</t>
  </si>
  <si>
    <t>ATOMIC</t>
  </si>
  <si>
    <t>NEW CAR</t>
  </si>
  <si>
    <t>BANANA</t>
  </si>
  <si>
    <t>CANDY BANANA</t>
  </si>
  <si>
    <t>WAX</t>
  </si>
  <si>
    <t>SWEET FRUTI</t>
  </si>
  <si>
    <t>SUPREME</t>
  </si>
  <si>
    <t>PURE FOAM</t>
  </si>
  <si>
    <t xml:space="preserve">BUBBLE GUM </t>
  </si>
  <si>
    <t>ELITE</t>
  </si>
  <si>
    <t>UVA</t>
  </si>
  <si>
    <t>DIP CLUB</t>
  </si>
  <si>
    <t>THE BOSS</t>
  </si>
  <si>
    <t>HYPER BLACK</t>
  </si>
  <si>
    <t>SELLADORES</t>
  </si>
  <si>
    <t>INFERNO GEL</t>
  </si>
  <si>
    <t>ANTI FOG</t>
  </si>
  <si>
    <t>ALCALINE WHELLS</t>
  </si>
  <si>
    <t>FORMULE CONQUEST</t>
  </si>
  <si>
    <t>T1 SEMIPERMANENTE</t>
  </si>
  <si>
    <t>CRISTAL TITANIUM</t>
  </si>
  <si>
    <t>BUG REMOVER</t>
  </si>
  <si>
    <t>CLEAN VISION</t>
  </si>
  <si>
    <t>IRON WARNING</t>
  </si>
  <si>
    <t>MERCHANDISING</t>
  </si>
  <si>
    <t>NTP</t>
  </si>
  <si>
    <t>BALDES</t>
  </si>
  <si>
    <t>GEL SHINE</t>
  </si>
  <si>
    <t>BUZOS</t>
  </si>
  <si>
    <t>HITS BONES</t>
  </si>
  <si>
    <t>BUBBLE GUM</t>
  </si>
  <si>
    <t>REMERAS</t>
  </si>
  <si>
    <t>TRIM LOOK CANDY</t>
  </si>
  <si>
    <t>VASOS</t>
  </si>
  <si>
    <t>HOLY GLOSS</t>
  </si>
  <si>
    <t>CANDY CREAM</t>
  </si>
  <si>
    <t>GALONES</t>
  </si>
  <si>
    <t>UVA SHAKE</t>
  </si>
  <si>
    <t>MASH MELON</t>
  </si>
  <si>
    <t>SHAMPOO WAX</t>
  </si>
  <si>
    <t>FRUTY CREAM</t>
  </si>
  <si>
    <t>TRIM LEATHER</t>
  </si>
  <si>
    <t>RACCOON CLEAN</t>
  </si>
  <si>
    <t>CLAY LUB</t>
  </si>
  <si>
    <t>PAINT PREPARE</t>
  </si>
  <si>
    <t>POLISH</t>
  </si>
  <si>
    <t>FINISH</t>
  </si>
  <si>
    <t>ALL IN ONE</t>
  </si>
  <si>
    <t>CREMEWAX BANANA</t>
  </si>
  <si>
    <t>MYSTIC SEAL</t>
  </si>
  <si>
    <t>WATERMELON</t>
  </si>
  <si>
    <t>ENVASE DOSIFICADOR</t>
  </si>
  <si>
    <t>TOTAL</t>
  </si>
  <si>
    <t>PRODUCTOS DE 600cc</t>
  </si>
  <si>
    <t>UNIDADES</t>
  </si>
  <si>
    <t>PRECIO</t>
  </si>
  <si>
    <t>FRESH LEMON &amp; MINT</t>
  </si>
  <si>
    <t>EXTREME DETAIL</t>
  </si>
  <si>
    <t>CARNAUBA PURE WAX</t>
  </si>
  <si>
    <t>MINI LIGHT COLORS</t>
  </si>
  <si>
    <t>MINI DARK COLORS</t>
  </si>
  <si>
    <t>LIGHT COLORS</t>
  </si>
  <si>
    <t>DARK COLORS</t>
  </si>
  <si>
    <t>BLUE MAGIC</t>
  </si>
  <si>
    <t>MANOPLAS</t>
  </si>
  <si>
    <t>MINI BOLSOS</t>
  </si>
  <si>
    <t>MICROFIBRAS 40x40</t>
  </si>
  <si>
    <t>MICROFIBRAS 80x40</t>
  </si>
  <si>
    <t>APLICADORES</t>
  </si>
  <si>
    <t>BOLSOS SUBLIMADOS</t>
  </si>
  <si>
    <t>HAND WASH</t>
  </si>
  <si>
    <t>ROCKET POWER</t>
  </si>
  <si>
    <t>INVICTUS</t>
  </si>
  <si>
    <t>LADY</t>
  </si>
  <si>
    <t>WANAWE</t>
  </si>
  <si>
    <t>ALL CLEAN</t>
  </si>
  <si>
    <t>CREME LOOK</t>
  </si>
  <si>
    <t>ENERGY</t>
  </si>
  <si>
    <t>ENERGY SEAL</t>
  </si>
  <si>
    <t>ENERGY TRIM</t>
  </si>
  <si>
    <t>PADS DE POLIESPUMA</t>
  </si>
  <si>
    <t>MANGO GO</t>
  </si>
  <si>
    <t>HELLS</t>
  </si>
  <si>
    <t>ICE</t>
  </si>
  <si>
    <t>AEROSOLES</t>
  </si>
  <si>
    <t>CLEAN STUFF</t>
  </si>
  <si>
    <t>BACK TO BLACK</t>
  </si>
  <si>
    <t>CHERRY</t>
  </si>
  <si>
    <t>SNEAKERS</t>
  </si>
  <si>
    <t>SMART MAMUT</t>
  </si>
  <si>
    <t>TOTAL EN PESOS ARGENTINOS</t>
  </si>
  <si>
    <t>AROMATIZANTES</t>
  </si>
  <si>
    <t>DARK SECRET</t>
  </si>
  <si>
    <t>VAINILLA GOLD</t>
  </si>
  <si>
    <t>DARK FLUID</t>
  </si>
  <si>
    <t>CTRL Z</t>
  </si>
  <si>
    <t>BRUSH TYRE</t>
  </si>
  <si>
    <t>NEW TIRE</t>
  </si>
  <si>
    <t>LIMÓN</t>
  </si>
  <si>
    <t>CHAMPAK</t>
  </si>
  <si>
    <t>WATER SPOT</t>
  </si>
  <si>
    <t>TIRA WASH</t>
  </si>
  <si>
    <t>SPRAY LEATHER</t>
  </si>
  <si>
    <t>TOALLA PREMIUM</t>
  </si>
  <si>
    <t>X-TAR</t>
  </si>
  <si>
    <t>LUXURY</t>
  </si>
  <si>
    <t>ALL REMOVE</t>
  </si>
  <si>
    <t>ALU WASH</t>
  </si>
  <si>
    <r>
      <t xml:space="preserve">GUANTE DE MICRO LAFFITTE XL </t>
    </r>
    <r>
      <rPr>
        <b/>
        <sz val="11"/>
        <color rgb="FFFF0000"/>
        <rFont val="Calibri"/>
        <family val="2"/>
        <scheme val="minor"/>
      </rPr>
      <t>(SIN STOCK)</t>
    </r>
  </si>
  <si>
    <t>GUANTE MICRO PREMIUM LAFFITE</t>
  </si>
  <si>
    <t>ESPONJA DE MICROFIBRA</t>
  </si>
  <si>
    <t xml:space="preserve">Micro 40x40 Laffitte Coral </t>
  </si>
  <si>
    <t xml:space="preserve">Micro 40x60 Laffitte Coral </t>
  </si>
  <si>
    <t>MICROFIBRA CRISTALES</t>
  </si>
  <si>
    <t>MICRO 40X60 Laffitte</t>
  </si>
  <si>
    <t>MICRO 90X60 Laffitte</t>
  </si>
  <si>
    <t>MICRO 30X30 LAFFITTE</t>
  </si>
  <si>
    <t>MICRO DOBLE CARA 40X40 LAFFITTE</t>
  </si>
  <si>
    <t>MICRO DOBLE CARA 40X80 LAFFITTE</t>
  </si>
  <si>
    <t>BROCHAS X 3 LAFFITTE</t>
  </si>
  <si>
    <t>CEPILLO RUEDAS LAFFITTE</t>
  </si>
  <si>
    <t>GUANTE DE MICRO LAFFITTE CHICO</t>
  </si>
  <si>
    <t>C PASARUEDAS M CORTO LAFFITTE</t>
  </si>
  <si>
    <t>C PASARUEDAS M LARGO LAFFITTE</t>
  </si>
  <si>
    <t xml:space="preserve">FOAM ESPUMADOR LAFFITE </t>
  </si>
  <si>
    <r>
      <t xml:space="preserve">CEPILLO TAPIZADOS MADERA </t>
    </r>
    <r>
      <rPr>
        <b/>
        <sz val="11"/>
        <color rgb="FFFF0000"/>
        <rFont val="Calibri"/>
        <family val="2"/>
        <scheme val="minor"/>
      </rPr>
      <t>(SIN STOCK)</t>
    </r>
  </si>
  <si>
    <t>BRUSH PLANCHITA</t>
  </si>
  <si>
    <t xml:space="preserve">BRUSH REDONDO </t>
  </si>
  <si>
    <r>
      <t xml:space="preserve">APLICADOR RECTANGULAR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</si>
  <si>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FOAM ESPUMADOR THUNDER </t>
    </r>
    <r>
      <rPr>
        <b/>
        <sz val="11"/>
        <color rgb="FFFF0000"/>
        <rFont val="Calibri"/>
        <family val="2"/>
        <scheme val="minor"/>
      </rPr>
      <t>(SIN STOCK)</t>
    </r>
  </si>
  <si>
    <t>DAYTONA SUAVE</t>
  </si>
  <si>
    <t xml:space="preserve">TRIANGULO QUITAPELO MASCOTAS </t>
  </si>
  <si>
    <t>SELLADOR PARABRISAS REPELENCIA</t>
  </si>
  <si>
    <t>GENERADOR ESPUMA ELECTRICO USB</t>
  </si>
  <si>
    <t>ESPONJA DETAILING LAFFITTE</t>
  </si>
  <si>
    <t>CEPILLO CADENA MOTO</t>
  </si>
  <si>
    <t>SOPLADORA TURBO FAN MANUAL</t>
  </si>
  <si>
    <r>
      <t xml:space="preserve">LLAVERO LINTERNA LED USB </t>
    </r>
    <r>
      <rPr>
        <b/>
        <sz val="11"/>
        <color rgb="FFFF0000"/>
        <rFont val="Calibri"/>
        <family val="2"/>
        <scheme val="minor"/>
      </rPr>
      <t>(SIN STOCK)</t>
    </r>
  </si>
  <si>
    <t>HIDROLAVADORA LUSQTOFF</t>
  </si>
  <si>
    <t>ASPIRADORA LAFFITE USB INALAMBRICA</t>
  </si>
  <si>
    <t>NUEVO</t>
  </si>
  <si>
    <t>POLIESPUMA TOXIC NUBE</t>
  </si>
  <si>
    <t>MICROFIBRA 50X70 PREMIUM LAFFITE</t>
  </si>
  <si>
    <t>SECADOR MANUAL LAFFITTE</t>
  </si>
  <si>
    <t>ASPIRADORA SUONO IND 15L SOPLADORA Y LIQUIDOS</t>
  </si>
  <si>
    <t>CEPILLO LAVA NEUMATICOS Y ALFOMBRAS LAFFITTE</t>
  </si>
  <si>
    <t>ASPIRADORA SOPLADORA MINI DE MANO SUONO</t>
  </si>
  <si>
    <r>
      <t xml:space="preserve">BROCHAS X 5 LAFFITTE </t>
    </r>
    <r>
      <rPr>
        <b/>
        <sz val="11"/>
        <color rgb="FFFF0000"/>
        <rFont val="Calibri"/>
        <family val="2"/>
        <scheme val="minor"/>
      </rPr>
      <t>(SIN STOCK)</t>
    </r>
  </si>
  <si>
    <t>BALDE LAFFITTE 10 LTS (RIGIDO)</t>
  </si>
  <si>
    <t>BALDE LAFFITTE 20 LTS + GRIT (DECANTADOR) (RIGIDO)</t>
  </si>
  <si>
    <t>GENERADOR ESPUMA ELECTRICO LAFFITTE</t>
  </si>
  <si>
    <t>CARRITO PARA BALDE LAFFITTE CON RUEDAS Y P. ACC</t>
  </si>
  <si>
    <t>ASPIRADORA ORYX 12L LIQUIDOS Y SOPLADORA</t>
  </si>
  <si>
    <t>PROMO</t>
  </si>
  <si>
    <t>Picos</t>
  </si>
  <si>
    <t>Gatillos</t>
  </si>
  <si>
    <t>Gatillo especial</t>
  </si>
  <si>
    <t>600 ml</t>
  </si>
  <si>
    <t>COTIZACION 250 MIL</t>
  </si>
  <si>
    <r>
      <t xml:space="preserve">GRITS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</si>
  <si>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BANDERAS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</si>
  <si>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BOLSOS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</si>
  <si>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SET BROCHAS PREMIUM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</si>
  <si>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CEPILLOS LAVA NEUMATICO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</si>
  <si>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SET DE PINCELES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</si>
  <si>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CEPILLOS LLANTAS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</si>
  <si>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GORRAS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</si>
  <si>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GORROS DE LANA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</si>
  <si>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PILUSOS </t>
    </r>
    <r>
      <rPr>
        <b/>
        <sz val="11"/>
        <color rgb="FFFF0000"/>
        <rFont val="Calibri"/>
        <family val="2"/>
        <scheme val="minor"/>
      </rPr>
      <t>(SIN STOCK)</t>
    </r>
  </si>
  <si>
    <r>
      <t>PADS DE PULIDO THUNDER 5 PULGADAS KIT (3U) (</t>
    </r>
    <r>
      <rPr>
        <b/>
        <sz val="11"/>
        <color rgb="FFFF0000"/>
        <rFont val="Calibri"/>
        <family val="2"/>
        <scheme val="minor"/>
      </rPr>
      <t>SIN STOCK)</t>
    </r>
  </si>
  <si>
    <r>
      <t xml:space="preserve">KIT TALADRO TAPIZADOS </t>
    </r>
    <r>
      <rPr>
        <b/>
        <sz val="11"/>
        <color rgb="FFFF0000"/>
        <rFont val="Calibri"/>
        <family val="2"/>
        <scheme val="minor"/>
      </rPr>
      <t>(SIN STOCK)</t>
    </r>
  </si>
  <si>
    <r>
      <t xml:space="preserve">SET TALADRO + BROCHAS </t>
    </r>
    <r>
      <rPr>
        <b/>
        <sz val="11"/>
        <color rgb="FFFF0000"/>
        <rFont val="Calibri"/>
        <family val="2"/>
        <scheme val="minor"/>
      </rPr>
      <t>(SIN STOCK)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</si>
</sst>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20" xfId="0" applyFont="1" applyBorder="1"/>
    <xf numFmtId="0" fontId="0" fillId="0" borderId="21" xfId="0" applyBorder="1" applyAlignment="1">
      <alignment horizontal="center" vertical="center"/>
    </xf>
    <xf numFmtId="0" fontId="2" fillId="0" borderId="22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2" fillId="3" borderId="34" xfId="0" applyNumberFormat="1" applyFont="1" applyFill="1" applyBorder="1" applyAlignment="1">
      <alignment horizontal="center" vertical="center"/>
    </xf>
    <xf numFmtId="164" fontId="2" fillId="3" borderId="35" xfId="0" applyNumberFormat="1" applyFont="1" applyFill="1" applyBorder="1" applyAlignment="1">
      <alignment horizontal="center" vertical="center"/>
    </xf>
    <xf numFmtId="164" fontId="2" fillId="3" borderId="37" xfId="0" applyNumberFormat="1" applyFont="1" applyFill="1" applyBorder="1" applyAlignment="1">
      <alignment horizontal="center" vertical="center"/>
    </xf>
    <xf numFmtId="164" fontId="2" fillId="3" borderId="38" xfId="0" applyNumberFormat="1" applyFont="1" applyFill="1" applyBorder="1" applyAlignment="1">
      <alignment horizontal="center" vertical="center"/>
    </xf>
    <xf numFmtId="164" fontId="1" fillId="2" borderId="27" xfId="0" applyNumberFormat="1" applyFont="1" applyFill="1" applyBorder="1" applyAlignment="1">
      <alignment horizontal="center" vertical="center"/>
    </xf>
    <xf numFmtId="164" fontId="1" fillId="2" borderId="26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164" fontId="1" fillId="2" borderId="3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39" xfId="0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2" fillId="4" borderId="34" xfId="0" applyNumberFormat="1" applyFont="1" applyFill="1" applyBorder="1" applyAlignment="1">
      <alignment horizontal="center" vertical="center"/>
    </xf>
    <xf numFmtId="164" fontId="2" fillId="4" borderId="35" xfId="0" applyNumberFormat="1" applyFont="1" applyFill="1" applyBorder="1" applyAlignment="1">
      <alignment horizontal="center" vertical="center"/>
    </xf>
    <xf numFmtId="164" fontId="2" fillId="4" borderId="36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2" fillId="4" borderId="37" xfId="0" applyNumberFormat="1" applyFont="1" applyFill="1" applyBorder="1" applyAlignment="1">
      <alignment horizontal="center" vertical="center"/>
    </xf>
    <xf numFmtId="164" fontId="2" fillId="4" borderId="38" xfId="0" applyNumberFormat="1" applyFont="1" applyFill="1" applyBorder="1" applyAlignment="1">
      <alignment horizontal="center" vertical="center"/>
    </xf>
    <xf numFmtId="0" fontId="2" fillId="0" borderId="40" xfId="0" applyFont="1" applyBorder="1"/>
    <xf numFmtId="164" fontId="0" fillId="0" borderId="4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2" fillId="4" borderId="42" xfId="0" applyNumberFormat="1" applyFont="1" applyFill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0" fontId="2" fillId="0" borderId="47" xfId="0" applyFont="1" applyBorder="1"/>
    <xf numFmtId="0" fontId="0" fillId="0" borderId="48" xfId="0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164" fontId="2" fillId="3" borderId="42" xfId="0" applyNumberFormat="1" applyFont="1" applyFill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/>
    </xf>
    <xf numFmtId="0" fontId="0" fillId="5" borderId="0" xfId="0" applyFill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5" xfId="0" applyNumberFormat="1" applyFon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B1:L131"/>
  <sheetViews>
    <sheetView showGridLines="0" tabSelected="1" topLeftCell="A100" zoomScale="90" zoomScaleNormal="90" workbookViewId="0">
      <selection activeCell="I112" sqref="I112"/>
    </sheetView>
  </sheetViews>
  <sheetFormatPr baseColWidth="10" defaultRowHeight="14.4" x14ac:dyDescent="0.3"/>
  <cols>
    <col min="1" max="1" width="5.6640625" customWidth="1"/>
    <col min="2" max="2" width="32.88671875" customWidth="1"/>
    <col min="6" max="6" width="5.6640625" customWidth="1"/>
    <col min="7" max="7" width="57.77734375" customWidth="1"/>
  </cols>
  <sheetData>
    <row r="1" spans="2:12" ht="15" thickBot="1" x14ac:dyDescent="0.35"/>
    <row r="2" spans="2:12" x14ac:dyDescent="0.3">
      <c r="B2" s="66" t="s">
        <v>173</v>
      </c>
      <c r="C2" s="67"/>
      <c r="D2" s="67"/>
      <c r="E2" s="67"/>
      <c r="F2" s="67"/>
      <c r="G2" s="67"/>
      <c r="H2" s="67"/>
      <c r="I2" s="67"/>
      <c r="J2" s="68"/>
    </row>
    <row r="3" spans="2:12" ht="15" thickBot="1" x14ac:dyDescent="0.35">
      <c r="B3" s="69"/>
      <c r="C3" s="70"/>
      <c r="D3" s="70"/>
      <c r="E3" s="70"/>
      <c r="F3" s="70"/>
      <c r="G3" s="70"/>
      <c r="H3" s="70"/>
      <c r="I3" s="70"/>
      <c r="J3" s="71"/>
    </row>
    <row r="4" spans="2:12" ht="15" thickBot="1" x14ac:dyDescent="0.35"/>
    <row r="5" spans="2:12" ht="15" thickBot="1" x14ac:dyDescent="0.35">
      <c r="B5" s="32" t="s">
        <v>68</v>
      </c>
      <c r="C5" s="33" t="s">
        <v>69</v>
      </c>
      <c r="D5" s="34" t="s">
        <v>70</v>
      </c>
      <c r="E5" s="35" t="s">
        <v>67</v>
      </c>
      <c r="G5" s="32" t="s">
        <v>99</v>
      </c>
      <c r="H5" s="33" t="s">
        <v>69</v>
      </c>
      <c r="I5" s="34" t="s">
        <v>70</v>
      </c>
      <c r="J5" s="35" t="s">
        <v>67</v>
      </c>
      <c r="L5" s="36"/>
    </row>
    <row r="6" spans="2:12" x14ac:dyDescent="0.3">
      <c r="B6" s="15" t="s">
        <v>1</v>
      </c>
      <c r="C6" s="16"/>
      <c r="D6" s="21">
        <v>3630.0000000000009</v>
      </c>
      <c r="E6" s="48">
        <f>+C6*D6</f>
        <v>0</v>
      </c>
      <c r="G6" s="15" t="s">
        <v>100</v>
      </c>
      <c r="H6" s="16"/>
      <c r="I6" s="21">
        <v>5082</v>
      </c>
      <c r="J6" s="48">
        <f t="shared" ref="J6:J7" si="0">+H6*I6</f>
        <v>0</v>
      </c>
      <c r="L6" s="36"/>
    </row>
    <row r="7" spans="2:12" ht="15" thickBot="1" x14ac:dyDescent="0.35">
      <c r="B7" s="2" t="s">
        <v>72</v>
      </c>
      <c r="C7" s="6"/>
      <c r="D7" s="19">
        <v>3872.0000000000009</v>
      </c>
      <c r="E7" s="45">
        <f t="shared" ref="E7:E18" si="1">+C7*D7</f>
        <v>0</v>
      </c>
      <c r="G7" s="3" t="s">
        <v>101</v>
      </c>
      <c r="H7" s="7"/>
      <c r="I7" s="20">
        <v>7018.0000000000018</v>
      </c>
      <c r="J7" s="46">
        <f t="shared" si="0"/>
        <v>0</v>
      </c>
      <c r="L7" s="36"/>
    </row>
    <row r="8" spans="2:12" ht="15" thickBot="1" x14ac:dyDescent="0.35">
      <c r="B8" s="2" t="s">
        <v>5</v>
      </c>
      <c r="C8" s="6"/>
      <c r="D8" s="19">
        <v>3811.5000000000009</v>
      </c>
      <c r="E8" s="45">
        <f t="shared" si="1"/>
        <v>0</v>
      </c>
      <c r="L8" s="36"/>
    </row>
    <row r="9" spans="2:12" ht="15" thickBot="1" x14ac:dyDescent="0.35">
      <c r="B9" s="2" t="s">
        <v>7</v>
      </c>
      <c r="C9" s="6"/>
      <c r="D9" s="19">
        <v>4840</v>
      </c>
      <c r="E9" s="45">
        <f t="shared" si="1"/>
        <v>0</v>
      </c>
      <c r="G9" s="10">
        <v>250</v>
      </c>
      <c r="H9" s="11" t="s">
        <v>69</v>
      </c>
      <c r="I9" s="27" t="s">
        <v>70</v>
      </c>
      <c r="J9" s="28" t="s">
        <v>67</v>
      </c>
      <c r="L9" s="36"/>
    </row>
    <row r="10" spans="2:12" x14ac:dyDescent="0.3">
      <c r="B10" s="2" t="s">
        <v>120</v>
      </c>
      <c r="C10" s="6"/>
      <c r="D10" s="19">
        <v>5687.0000000000009</v>
      </c>
      <c r="E10" s="45">
        <f t="shared" si="1"/>
        <v>0</v>
      </c>
      <c r="G10" s="4" t="s">
        <v>40</v>
      </c>
      <c r="H10" s="5"/>
      <c r="I10" s="18">
        <v>3690.5000000000009</v>
      </c>
      <c r="J10" s="44">
        <f>+H10*I10</f>
        <v>0</v>
      </c>
      <c r="L10" s="36"/>
    </row>
    <row r="11" spans="2:12" x14ac:dyDescent="0.3">
      <c r="B11" s="2" t="s">
        <v>9</v>
      </c>
      <c r="C11" s="6"/>
      <c r="D11" s="19">
        <v>4840</v>
      </c>
      <c r="E11" s="45">
        <f t="shared" si="1"/>
        <v>0</v>
      </c>
      <c r="G11" s="4" t="s">
        <v>97</v>
      </c>
      <c r="H11" s="5"/>
      <c r="I11" s="18">
        <v>4598</v>
      </c>
      <c r="J11" s="45">
        <f t="shared" ref="J11" si="2">+H11*I11</f>
        <v>0</v>
      </c>
      <c r="L11" s="36"/>
    </row>
    <row r="12" spans="2:12" x14ac:dyDescent="0.3">
      <c r="B12" s="2" t="s">
        <v>11</v>
      </c>
      <c r="C12" s="6"/>
      <c r="D12" s="19">
        <v>4840</v>
      </c>
      <c r="E12" s="45">
        <f t="shared" si="1"/>
        <v>0</v>
      </c>
      <c r="G12" s="4" t="s">
        <v>112</v>
      </c>
      <c r="H12" s="5"/>
      <c r="I12" s="18">
        <v>3993.0000000000009</v>
      </c>
      <c r="J12" s="45">
        <f t="shared" ref="J12" si="3">+H12*I12</f>
        <v>0</v>
      </c>
      <c r="L12" s="36"/>
    </row>
    <row r="13" spans="2:12" x14ac:dyDescent="0.3">
      <c r="B13" s="2" t="s">
        <v>93</v>
      </c>
      <c r="C13" s="6"/>
      <c r="D13" s="19">
        <v>4719</v>
      </c>
      <c r="E13" s="45">
        <f t="shared" si="1"/>
        <v>0</v>
      </c>
      <c r="G13" s="2" t="s">
        <v>42</v>
      </c>
      <c r="H13" s="6"/>
      <c r="I13" s="19">
        <v>9196</v>
      </c>
      <c r="J13" s="45">
        <f>+H13*I13</f>
        <v>0</v>
      </c>
      <c r="L13" s="36"/>
    </row>
    <row r="14" spans="2:12" ht="15" thickBot="1" x14ac:dyDescent="0.35">
      <c r="B14" s="3" t="s">
        <v>13</v>
      </c>
      <c r="C14" s="7"/>
      <c r="D14" s="20">
        <v>6413.0000000000018</v>
      </c>
      <c r="E14" s="46">
        <f t="shared" si="1"/>
        <v>0</v>
      </c>
      <c r="G14" s="3" t="s">
        <v>91</v>
      </c>
      <c r="H14" s="37"/>
      <c r="I14" s="20">
        <v>3327.5000000000009</v>
      </c>
      <c r="J14" s="47">
        <f>+H14*I14</f>
        <v>0</v>
      </c>
      <c r="L14" s="36"/>
    </row>
    <row r="15" spans="2:12" ht="15" thickBot="1" x14ac:dyDescent="0.35">
      <c r="B15" s="4" t="s">
        <v>15</v>
      </c>
      <c r="C15" s="5"/>
      <c r="D15" s="18">
        <v>3025.0000000000005</v>
      </c>
      <c r="E15" s="44">
        <f t="shared" si="1"/>
        <v>0</v>
      </c>
      <c r="L15" s="36"/>
    </row>
    <row r="16" spans="2:12" ht="15" thickBot="1" x14ac:dyDescent="0.35">
      <c r="B16" s="2" t="s">
        <v>17</v>
      </c>
      <c r="C16" s="6"/>
      <c r="D16" s="19">
        <v>3025.0000000000005</v>
      </c>
      <c r="E16" s="45">
        <f t="shared" si="1"/>
        <v>0</v>
      </c>
      <c r="G16" s="10" t="s">
        <v>0</v>
      </c>
      <c r="H16" s="11" t="s">
        <v>69</v>
      </c>
      <c r="I16" s="27" t="s">
        <v>70</v>
      </c>
      <c r="J16" s="28" t="s">
        <v>67</v>
      </c>
      <c r="L16" s="36"/>
    </row>
    <row r="17" spans="2:12" x14ac:dyDescent="0.3">
      <c r="B17" s="2" t="s">
        <v>19</v>
      </c>
      <c r="C17" s="6"/>
      <c r="D17" s="19">
        <v>3509.0000000000009</v>
      </c>
      <c r="E17" s="45">
        <f t="shared" si="1"/>
        <v>0</v>
      </c>
      <c r="G17" s="4" t="s">
        <v>2</v>
      </c>
      <c r="H17" s="5"/>
      <c r="I17" s="18">
        <v>3388.0000000000009</v>
      </c>
      <c r="J17" s="44">
        <f>+H17*I17</f>
        <v>0</v>
      </c>
      <c r="L17" s="36"/>
    </row>
    <row r="18" spans="2:12" x14ac:dyDescent="0.3">
      <c r="B18" s="2" t="s">
        <v>21</v>
      </c>
      <c r="C18" s="6"/>
      <c r="D18" s="19">
        <v>3811.5000000000009</v>
      </c>
      <c r="E18" s="45">
        <f t="shared" si="1"/>
        <v>0</v>
      </c>
      <c r="G18" s="2" t="s">
        <v>3</v>
      </c>
      <c r="H18" s="6"/>
      <c r="I18" s="19">
        <v>3388.0000000000009</v>
      </c>
      <c r="J18" s="45">
        <f t="shared" ref="J18:J24" si="4">+H18*I18</f>
        <v>0</v>
      </c>
      <c r="L18" s="36"/>
    </row>
    <row r="19" spans="2:12" x14ac:dyDescent="0.3">
      <c r="B19" s="2" t="s">
        <v>22</v>
      </c>
      <c r="C19" s="6"/>
      <c r="D19" s="19">
        <v>3993.0000000000009</v>
      </c>
      <c r="E19" s="45">
        <f t="shared" ref="E19:E22" si="5">+C19*D19</f>
        <v>0</v>
      </c>
      <c r="G19" s="2" t="s">
        <v>74</v>
      </c>
      <c r="H19" s="5"/>
      <c r="I19" s="19">
        <v>3388.0000000000009</v>
      </c>
      <c r="J19" s="44">
        <f t="shared" si="4"/>
        <v>0</v>
      </c>
      <c r="L19" s="36"/>
    </row>
    <row r="20" spans="2:12" x14ac:dyDescent="0.3">
      <c r="B20" s="2" t="s">
        <v>24</v>
      </c>
      <c r="C20" s="6"/>
      <c r="D20" s="19">
        <v>4053.5000000000009</v>
      </c>
      <c r="E20" s="45">
        <f t="shared" si="5"/>
        <v>0</v>
      </c>
      <c r="G20" s="2" t="s">
        <v>75</v>
      </c>
      <c r="H20" s="6"/>
      <c r="I20" s="19">
        <v>3388.0000000000009</v>
      </c>
      <c r="J20" s="45">
        <f t="shared" si="4"/>
        <v>0</v>
      </c>
      <c r="L20" s="36"/>
    </row>
    <row r="21" spans="2:12" x14ac:dyDescent="0.3">
      <c r="B21" s="2" t="s">
        <v>26</v>
      </c>
      <c r="C21" s="6"/>
      <c r="D21" s="19">
        <v>4114.0000000000009</v>
      </c>
      <c r="E21" s="45">
        <f t="shared" si="5"/>
        <v>0</v>
      </c>
      <c r="G21" s="2" t="s">
        <v>4</v>
      </c>
      <c r="H21" s="6"/>
      <c r="I21" s="19">
        <v>3388.0000000000009</v>
      </c>
      <c r="J21" s="45">
        <f t="shared" si="4"/>
        <v>0</v>
      </c>
      <c r="L21" s="36"/>
    </row>
    <row r="22" spans="2:12" x14ac:dyDescent="0.3">
      <c r="B22" s="2" t="s">
        <v>92</v>
      </c>
      <c r="C22" s="6"/>
      <c r="D22" s="19">
        <v>3872.0000000000009</v>
      </c>
      <c r="E22" s="45">
        <f t="shared" si="5"/>
        <v>0</v>
      </c>
      <c r="G22" s="2" t="s">
        <v>6</v>
      </c>
      <c r="H22" s="6"/>
      <c r="I22" s="19">
        <v>3388.0000000000009</v>
      </c>
      <c r="J22" s="45">
        <f t="shared" si="4"/>
        <v>0</v>
      </c>
      <c r="L22" s="36"/>
    </row>
    <row r="23" spans="2:12" x14ac:dyDescent="0.3">
      <c r="B23" s="2" t="s">
        <v>98</v>
      </c>
      <c r="C23" s="6"/>
      <c r="D23" s="19">
        <v>3932.5000000000009</v>
      </c>
      <c r="E23" s="45">
        <f t="shared" ref="E23" si="6">+C23*D23</f>
        <v>0</v>
      </c>
      <c r="G23" s="2" t="s">
        <v>8</v>
      </c>
      <c r="H23" s="6"/>
      <c r="I23" s="19">
        <v>3388.0000000000009</v>
      </c>
      <c r="J23" s="45">
        <f t="shared" si="4"/>
        <v>0</v>
      </c>
      <c r="L23" s="36"/>
    </row>
    <row r="24" spans="2:12" ht="15" thickBot="1" x14ac:dyDescent="0.35">
      <c r="B24" s="3" t="s">
        <v>28</v>
      </c>
      <c r="C24" s="7"/>
      <c r="D24" s="20">
        <v>4235.0000000000009</v>
      </c>
      <c r="E24" s="46">
        <f t="shared" ref="E24:E38" si="7">+C24*D24</f>
        <v>0</v>
      </c>
      <c r="G24" s="3" t="s">
        <v>10</v>
      </c>
      <c r="H24" s="7"/>
      <c r="I24" s="20">
        <v>3388.0000000000009</v>
      </c>
      <c r="J24" s="46">
        <f t="shared" si="4"/>
        <v>0</v>
      </c>
      <c r="L24" s="36"/>
    </row>
    <row r="25" spans="2:12" ht="15" thickBot="1" x14ac:dyDescent="0.35">
      <c r="B25" s="15" t="s">
        <v>30</v>
      </c>
      <c r="C25" s="16"/>
      <c r="D25" s="21">
        <v>4416.5000000000009</v>
      </c>
      <c r="E25" s="48">
        <f t="shared" si="7"/>
        <v>0</v>
      </c>
      <c r="G25" s="1"/>
      <c r="H25" s="8"/>
      <c r="I25" s="9"/>
      <c r="J25" s="12"/>
      <c r="L25" s="36"/>
    </row>
    <row r="26" spans="2:12" ht="15" thickBot="1" x14ac:dyDescent="0.35">
      <c r="B26" s="2" t="s">
        <v>90</v>
      </c>
      <c r="C26" s="6"/>
      <c r="D26" s="19">
        <v>3630.0000000000009</v>
      </c>
      <c r="E26" s="45">
        <f t="shared" si="7"/>
        <v>0</v>
      </c>
      <c r="G26" s="10" t="s">
        <v>12</v>
      </c>
      <c r="H26" s="11" t="s">
        <v>69</v>
      </c>
      <c r="I26" s="27" t="s">
        <v>70</v>
      </c>
      <c r="J26" s="28" t="s">
        <v>67</v>
      </c>
      <c r="L26" s="36"/>
    </row>
    <row r="27" spans="2:12" x14ac:dyDescent="0.3">
      <c r="B27" s="2" t="s">
        <v>32</v>
      </c>
      <c r="C27" s="6"/>
      <c r="D27" s="19">
        <v>4114.0000000000009</v>
      </c>
      <c r="E27" s="45">
        <f t="shared" si="7"/>
        <v>0</v>
      </c>
      <c r="G27" s="15" t="s">
        <v>14</v>
      </c>
      <c r="H27" s="16"/>
      <c r="I27" s="21">
        <v>2843.5000000000005</v>
      </c>
      <c r="J27" s="48">
        <f>+H27*I27</f>
        <v>0</v>
      </c>
      <c r="L27" s="36"/>
    </row>
    <row r="28" spans="2:12" x14ac:dyDescent="0.3">
      <c r="B28" s="2" t="s">
        <v>33</v>
      </c>
      <c r="C28" s="6"/>
      <c r="D28" s="19">
        <v>3811.5000000000009</v>
      </c>
      <c r="E28" s="45">
        <f t="shared" si="7"/>
        <v>0</v>
      </c>
      <c r="G28" s="2" t="s">
        <v>16</v>
      </c>
      <c r="H28" s="6"/>
      <c r="I28" s="19">
        <v>2843.5000000000005</v>
      </c>
      <c r="J28" s="45">
        <f t="shared" ref="J28:J42" si="8">+H28*I28</f>
        <v>0</v>
      </c>
      <c r="L28" s="36"/>
    </row>
    <row r="29" spans="2:12" x14ac:dyDescent="0.3">
      <c r="B29" s="2" t="s">
        <v>115</v>
      </c>
      <c r="C29" s="6"/>
      <c r="D29" s="19">
        <v>6413.0000000000018</v>
      </c>
      <c r="E29" s="45">
        <f t="shared" si="7"/>
        <v>0</v>
      </c>
      <c r="G29" s="2" t="s">
        <v>18</v>
      </c>
      <c r="H29" s="6"/>
      <c r="I29" s="19">
        <v>2843.5000000000005</v>
      </c>
      <c r="J29" s="45">
        <f t="shared" si="8"/>
        <v>0</v>
      </c>
      <c r="L29" s="36"/>
    </row>
    <row r="30" spans="2:12" x14ac:dyDescent="0.3">
      <c r="B30" s="2" t="s">
        <v>121</v>
      </c>
      <c r="C30" s="6"/>
      <c r="D30" s="19">
        <v>3751</v>
      </c>
      <c r="E30" s="45">
        <f t="shared" si="7"/>
        <v>0</v>
      </c>
      <c r="G30" s="2" t="s">
        <v>20</v>
      </c>
      <c r="H30" s="6"/>
      <c r="I30" s="19">
        <v>2843.5000000000005</v>
      </c>
      <c r="J30" s="45">
        <f t="shared" si="8"/>
        <v>0</v>
      </c>
      <c r="L30" s="36"/>
    </row>
    <row r="31" spans="2:12" x14ac:dyDescent="0.3">
      <c r="B31" s="2" t="s">
        <v>122</v>
      </c>
      <c r="C31" s="6"/>
      <c r="D31" s="19">
        <v>4235.0000000000009</v>
      </c>
      <c r="E31" s="45">
        <f t="shared" si="7"/>
        <v>0</v>
      </c>
      <c r="G31" s="2" t="s">
        <v>102</v>
      </c>
      <c r="H31" s="6"/>
      <c r="I31" s="19">
        <v>2843.5000000000005</v>
      </c>
      <c r="J31" s="45">
        <f t="shared" si="8"/>
        <v>0</v>
      </c>
      <c r="L31" s="36"/>
    </row>
    <row r="32" spans="2:12" x14ac:dyDescent="0.3">
      <c r="B32" s="2" t="s">
        <v>110</v>
      </c>
      <c r="C32" s="6"/>
      <c r="D32" s="19">
        <v>5324</v>
      </c>
      <c r="E32" s="45">
        <f t="shared" si="7"/>
        <v>0</v>
      </c>
      <c r="G32" s="2" t="s">
        <v>96</v>
      </c>
      <c r="H32" s="6"/>
      <c r="I32" s="19">
        <v>2843.5000000000005</v>
      </c>
      <c r="J32" s="45">
        <f t="shared" si="8"/>
        <v>0</v>
      </c>
      <c r="L32" s="36"/>
    </row>
    <row r="33" spans="2:12" x14ac:dyDescent="0.3">
      <c r="B33" s="2" t="s">
        <v>36</v>
      </c>
      <c r="C33" s="6"/>
      <c r="D33" s="19">
        <v>3388.0000000000009</v>
      </c>
      <c r="E33" s="45">
        <f t="shared" si="7"/>
        <v>0</v>
      </c>
      <c r="G33" s="2" t="s">
        <v>23</v>
      </c>
      <c r="H33" s="6"/>
      <c r="I33" s="19">
        <v>2843.5000000000005</v>
      </c>
      <c r="J33" s="45">
        <f t="shared" si="8"/>
        <v>0</v>
      </c>
      <c r="L33" s="36"/>
    </row>
    <row r="34" spans="2:12" x14ac:dyDescent="0.3">
      <c r="B34" s="2" t="s">
        <v>37</v>
      </c>
      <c r="C34" s="6"/>
      <c r="D34" s="19">
        <v>3327.5000000000009</v>
      </c>
      <c r="E34" s="45">
        <f t="shared" si="7"/>
        <v>0</v>
      </c>
      <c r="G34" s="2" t="s">
        <v>25</v>
      </c>
      <c r="H34" s="6"/>
      <c r="I34" s="19">
        <v>2843.5000000000005</v>
      </c>
      <c r="J34" s="45">
        <f t="shared" si="8"/>
        <v>0</v>
      </c>
      <c r="L34" s="36"/>
    </row>
    <row r="35" spans="2:12" x14ac:dyDescent="0.3">
      <c r="B35" s="13" t="s">
        <v>119</v>
      </c>
      <c r="C35" s="14"/>
      <c r="D35" s="22">
        <v>8833.0000000000018</v>
      </c>
      <c r="E35" s="49">
        <f t="shared" si="7"/>
        <v>0</v>
      </c>
      <c r="G35" s="13" t="s">
        <v>27</v>
      </c>
      <c r="H35" s="14"/>
      <c r="I35" s="22">
        <v>2843.5000000000005</v>
      </c>
      <c r="J35" s="49">
        <f t="shared" si="8"/>
        <v>0</v>
      </c>
      <c r="L35" s="36"/>
    </row>
    <row r="36" spans="2:12" ht="15" thickBot="1" x14ac:dyDescent="0.35">
      <c r="B36" s="3" t="s">
        <v>38</v>
      </c>
      <c r="C36" s="7"/>
      <c r="D36" s="20">
        <v>9680</v>
      </c>
      <c r="E36" s="46">
        <f t="shared" si="7"/>
        <v>0</v>
      </c>
      <c r="G36" s="2" t="s">
        <v>71</v>
      </c>
      <c r="H36" s="6"/>
      <c r="I36" s="19">
        <v>2843.5000000000005</v>
      </c>
      <c r="J36" s="45">
        <f t="shared" si="8"/>
        <v>0</v>
      </c>
      <c r="L36" s="36"/>
    </row>
    <row r="37" spans="2:12" x14ac:dyDescent="0.3">
      <c r="B37" s="15" t="s">
        <v>40</v>
      </c>
      <c r="C37" s="16"/>
      <c r="D37" s="21">
        <v>6765.1200000000008</v>
      </c>
      <c r="E37" s="48">
        <f t="shared" si="7"/>
        <v>0</v>
      </c>
      <c r="G37" s="2" t="s">
        <v>86</v>
      </c>
      <c r="H37" s="6"/>
      <c r="I37" s="22">
        <v>2843.5000000000005</v>
      </c>
      <c r="J37" s="45">
        <f t="shared" si="8"/>
        <v>0</v>
      </c>
      <c r="L37" s="36"/>
    </row>
    <row r="38" spans="2:12" x14ac:dyDescent="0.3">
      <c r="B38" s="4" t="s">
        <v>97</v>
      </c>
      <c r="C38" s="5"/>
      <c r="D38" s="18">
        <v>9214.5600000000013</v>
      </c>
      <c r="E38" s="45">
        <f t="shared" si="7"/>
        <v>0</v>
      </c>
      <c r="G38" s="2" t="s">
        <v>103</v>
      </c>
      <c r="H38" s="6"/>
      <c r="I38" s="22">
        <v>2843.5000000000005</v>
      </c>
      <c r="J38" s="45">
        <f t="shared" ref="J38" si="9">+H38*I38</f>
        <v>0</v>
      </c>
      <c r="L38" s="36"/>
    </row>
    <row r="39" spans="2:12" x14ac:dyDescent="0.3">
      <c r="B39" s="4" t="s">
        <v>112</v>
      </c>
      <c r="C39" s="5"/>
      <c r="D39" s="18">
        <v>7464.9600000000009</v>
      </c>
      <c r="E39" s="45">
        <f t="shared" ref="E39" si="10">+C39*D39</f>
        <v>0</v>
      </c>
      <c r="G39" s="2" t="s">
        <v>87</v>
      </c>
      <c r="H39" s="6"/>
      <c r="I39" s="19">
        <v>2843.5000000000005</v>
      </c>
      <c r="J39" s="45">
        <f>+H39*I39</f>
        <v>0</v>
      </c>
      <c r="L39" s="36"/>
    </row>
    <row r="40" spans="2:12" x14ac:dyDescent="0.3">
      <c r="B40" s="2" t="s">
        <v>78</v>
      </c>
      <c r="C40" s="6"/>
      <c r="D40" s="19">
        <v>11080.800000000001</v>
      </c>
      <c r="E40" s="45">
        <f t="shared" ref="E40:E54" si="11">+C40*D40</f>
        <v>0</v>
      </c>
      <c r="G40" s="2" t="s">
        <v>88</v>
      </c>
      <c r="H40" s="6"/>
      <c r="I40" s="22">
        <v>2843.5000000000005</v>
      </c>
      <c r="J40" s="45">
        <f t="shared" si="8"/>
        <v>0</v>
      </c>
      <c r="L40" s="36"/>
    </row>
    <row r="41" spans="2:12" x14ac:dyDescent="0.3">
      <c r="B41" s="2" t="s">
        <v>42</v>
      </c>
      <c r="C41" s="6"/>
      <c r="D41" s="19">
        <v>17262.720000000005</v>
      </c>
      <c r="E41" s="45">
        <f t="shared" si="11"/>
        <v>0</v>
      </c>
      <c r="G41" s="13" t="s">
        <v>89</v>
      </c>
      <c r="H41" s="14"/>
      <c r="I41" s="22">
        <v>2843.5000000000005</v>
      </c>
      <c r="J41" s="45">
        <f t="shared" si="8"/>
        <v>0</v>
      </c>
      <c r="L41" s="36"/>
    </row>
    <row r="42" spans="2:12" ht="15" thickBot="1" x14ac:dyDescent="0.35">
      <c r="B42" s="13" t="s">
        <v>109</v>
      </c>
      <c r="C42" s="14"/>
      <c r="D42" s="22">
        <v>3499.2000000000003</v>
      </c>
      <c r="E42" s="45">
        <f t="shared" si="11"/>
        <v>0</v>
      </c>
      <c r="G42" s="3" t="s">
        <v>92</v>
      </c>
      <c r="H42" s="7"/>
      <c r="I42" s="20">
        <v>2843.5000000000005</v>
      </c>
      <c r="J42" s="46">
        <f t="shared" si="8"/>
        <v>0</v>
      </c>
      <c r="L42" s="36"/>
    </row>
    <row r="43" spans="2:12" ht="15" thickBot="1" x14ac:dyDescent="0.35">
      <c r="B43" s="3" t="s">
        <v>44</v>
      </c>
      <c r="C43" s="7"/>
      <c r="D43" s="20">
        <v>3265.92</v>
      </c>
      <c r="E43" s="46">
        <f t="shared" si="11"/>
        <v>0</v>
      </c>
      <c r="L43" s="36"/>
    </row>
    <row r="44" spans="2:12" ht="15" thickBot="1" x14ac:dyDescent="0.35">
      <c r="B44" s="4" t="s">
        <v>45</v>
      </c>
      <c r="C44" s="5"/>
      <c r="D44" s="18">
        <v>5929.0000000000009</v>
      </c>
      <c r="E44" s="44">
        <f t="shared" si="11"/>
        <v>0</v>
      </c>
      <c r="G44" s="32" t="s">
        <v>106</v>
      </c>
      <c r="H44" s="33" t="s">
        <v>69</v>
      </c>
      <c r="I44" s="34" t="s">
        <v>70</v>
      </c>
      <c r="J44" s="35" t="s">
        <v>67</v>
      </c>
      <c r="L44" s="36"/>
    </row>
    <row r="45" spans="2:12" x14ac:dyDescent="0.3">
      <c r="B45" s="2" t="s">
        <v>47</v>
      </c>
      <c r="C45" s="6"/>
      <c r="D45" s="19">
        <v>5929.0000000000009</v>
      </c>
      <c r="E45" s="45">
        <f t="shared" si="11"/>
        <v>0</v>
      </c>
      <c r="G45" s="15" t="s">
        <v>45</v>
      </c>
      <c r="H45" s="16"/>
      <c r="I45" s="21">
        <v>2117.5000000000005</v>
      </c>
      <c r="J45" s="48">
        <f>+H45*I45</f>
        <v>0</v>
      </c>
      <c r="L45" s="36"/>
    </row>
    <row r="46" spans="2:12" x14ac:dyDescent="0.3">
      <c r="B46" s="2" t="s">
        <v>96</v>
      </c>
      <c r="C46" s="6"/>
      <c r="D46" s="19">
        <v>5929.0000000000009</v>
      </c>
      <c r="E46" s="45">
        <f t="shared" si="11"/>
        <v>0</v>
      </c>
      <c r="G46" s="2" t="s">
        <v>107</v>
      </c>
      <c r="H46" s="6"/>
      <c r="I46" s="19">
        <v>2117.5000000000005</v>
      </c>
      <c r="J46" s="45">
        <f t="shared" ref="J46:J50" si="12">+H46*I46</f>
        <v>0</v>
      </c>
      <c r="L46" s="36"/>
    </row>
    <row r="47" spans="2:12" x14ac:dyDescent="0.3">
      <c r="B47" s="2" t="s">
        <v>117</v>
      </c>
      <c r="C47" s="6"/>
      <c r="D47" s="19">
        <v>12100.000000000002</v>
      </c>
      <c r="E47" s="45">
        <f t="shared" si="11"/>
        <v>0</v>
      </c>
      <c r="G47" s="2" t="s">
        <v>108</v>
      </c>
      <c r="H47" s="6"/>
      <c r="I47" s="52">
        <v>2117.5000000000005</v>
      </c>
      <c r="J47" s="45">
        <f t="shared" si="12"/>
        <v>0</v>
      </c>
      <c r="L47" s="36"/>
    </row>
    <row r="48" spans="2:12" x14ac:dyDescent="0.3">
      <c r="B48" s="2" t="s">
        <v>49</v>
      </c>
      <c r="C48" s="6"/>
      <c r="D48" s="19">
        <v>6171.0000000000009</v>
      </c>
      <c r="E48" s="45">
        <f t="shared" si="11"/>
        <v>0</v>
      </c>
      <c r="G48" s="2" t="s">
        <v>25</v>
      </c>
      <c r="H48" s="6"/>
      <c r="I48" s="52">
        <v>2117.5000000000005</v>
      </c>
      <c r="J48" s="45">
        <f t="shared" si="12"/>
        <v>0</v>
      </c>
      <c r="L48" s="36"/>
    </row>
    <row r="49" spans="2:12" x14ac:dyDescent="0.3">
      <c r="B49" s="2" t="s">
        <v>50</v>
      </c>
      <c r="C49" s="6"/>
      <c r="D49" s="19">
        <v>6171.0000000000009</v>
      </c>
      <c r="E49" s="45">
        <f t="shared" si="11"/>
        <v>0</v>
      </c>
      <c r="G49" s="2" t="s">
        <v>113</v>
      </c>
      <c r="H49" s="6"/>
      <c r="I49" s="52">
        <v>2117.5000000000005</v>
      </c>
      <c r="J49" s="45">
        <f t="shared" si="12"/>
        <v>0</v>
      </c>
      <c r="L49" s="36"/>
    </row>
    <row r="50" spans="2:12" ht="15" thickBot="1" x14ac:dyDescent="0.35">
      <c r="B50" s="2" t="s">
        <v>52</v>
      </c>
      <c r="C50" s="6"/>
      <c r="D50" s="19">
        <v>6171.0000000000009</v>
      </c>
      <c r="E50" s="45">
        <f t="shared" si="11"/>
        <v>0</v>
      </c>
      <c r="G50" s="3" t="s">
        <v>114</v>
      </c>
      <c r="H50" s="7"/>
      <c r="I50" s="53">
        <v>2117.5000000000005</v>
      </c>
      <c r="J50" s="46">
        <f t="shared" si="12"/>
        <v>0</v>
      </c>
      <c r="L50" s="36"/>
    </row>
    <row r="51" spans="2:12" ht="15" thickBot="1" x14ac:dyDescent="0.35">
      <c r="B51" s="2" t="s">
        <v>53</v>
      </c>
      <c r="C51" s="6"/>
      <c r="D51" s="19">
        <v>6171.0000000000009</v>
      </c>
      <c r="E51" s="45">
        <f t="shared" si="11"/>
        <v>0</v>
      </c>
      <c r="L51" s="36"/>
    </row>
    <row r="52" spans="2:12" ht="15" thickBot="1" x14ac:dyDescent="0.35">
      <c r="B52" s="2" t="s">
        <v>55</v>
      </c>
      <c r="C52" s="6"/>
      <c r="D52" s="19">
        <v>6171.0000000000009</v>
      </c>
      <c r="E52" s="45">
        <f t="shared" si="11"/>
        <v>0</v>
      </c>
      <c r="G52" s="32" t="s">
        <v>29</v>
      </c>
      <c r="H52" s="33" t="s">
        <v>69</v>
      </c>
      <c r="I52" s="34" t="s">
        <v>70</v>
      </c>
      <c r="J52" s="35" t="s">
        <v>67</v>
      </c>
      <c r="L52" s="36"/>
    </row>
    <row r="53" spans="2:12" x14ac:dyDescent="0.3">
      <c r="B53" s="2" t="s">
        <v>91</v>
      </c>
      <c r="C53" s="6"/>
      <c r="D53" s="19">
        <v>6171.0000000000009</v>
      </c>
      <c r="E53" s="45">
        <f t="shared" si="11"/>
        <v>0</v>
      </c>
      <c r="G53" s="15" t="s">
        <v>31</v>
      </c>
      <c r="H53" s="16"/>
      <c r="I53" s="21">
        <v>1754.5000000000005</v>
      </c>
      <c r="J53" s="48">
        <f>+H53*I53</f>
        <v>0</v>
      </c>
      <c r="L53" s="36"/>
    </row>
    <row r="54" spans="2:12" x14ac:dyDescent="0.3">
      <c r="B54" s="2" t="s">
        <v>94</v>
      </c>
      <c r="C54" s="6"/>
      <c r="D54" s="19">
        <v>6171.0000000000009</v>
      </c>
      <c r="E54" s="45">
        <f t="shared" si="11"/>
        <v>0</v>
      </c>
      <c r="G54" s="2" t="s">
        <v>34</v>
      </c>
      <c r="H54" s="6"/>
      <c r="I54" s="19">
        <v>19965</v>
      </c>
      <c r="J54" s="45">
        <f t="shared" ref="J54:J56" si="13">+H54*I54</f>
        <v>0</v>
      </c>
      <c r="L54" s="36"/>
    </row>
    <row r="55" spans="2:12" x14ac:dyDescent="0.3">
      <c r="B55" s="2" t="s">
        <v>103</v>
      </c>
      <c r="C55" s="6"/>
      <c r="D55" s="19">
        <v>6171.0000000000009</v>
      </c>
      <c r="E55" s="45">
        <f t="shared" ref="E55" si="14">+C55*D55</f>
        <v>0</v>
      </c>
      <c r="G55" s="2" t="s">
        <v>35</v>
      </c>
      <c r="H55" s="6"/>
      <c r="I55" s="19">
        <v>38720</v>
      </c>
      <c r="J55" s="45">
        <f t="shared" si="13"/>
        <v>0</v>
      </c>
      <c r="L55" s="36"/>
    </row>
    <row r="56" spans="2:12" ht="15" thickBot="1" x14ac:dyDescent="0.35">
      <c r="B56" s="13" t="s">
        <v>56</v>
      </c>
      <c r="C56" s="14"/>
      <c r="D56" s="22">
        <v>6655.0000000000018</v>
      </c>
      <c r="E56" s="49">
        <f t="shared" ref="E56:E67" si="15">+C56*D56</f>
        <v>0</v>
      </c>
      <c r="G56" s="3" t="s">
        <v>73</v>
      </c>
      <c r="H56" s="7"/>
      <c r="I56" s="20">
        <v>12100.000000000002</v>
      </c>
      <c r="J56" s="46">
        <f t="shared" si="13"/>
        <v>0</v>
      </c>
      <c r="L56" s="36"/>
    </row>
    <row r="57" spans="2:12" ht="15" thickBot="1" x14ac:dyDescent="0.35">
      <c r="B57" s="15" t="s">
        <v>58</v>
      </c>
      <c r="C57" s="16"/>
      <c r="D57" s="21">
        <v>2843.5000000000005</v>
      </c>
      <c r="E57" s="48">
        <f t="shared" si="15"/>
        <v>0</v>
      </c>
      <c r="G57" s="29"/>
      <c r="H57" s="30"/>
      <c r="I57" s="31"/>
      <c r="L57" s="36"/>
    </row>
    <row r="58" spans="2:12" ht="15" thickBot="1" x14ac:dyDescent="0.35">
      <c r="B58" s="2" t="s">
        <v>59</v>
      </c>
      <c r="C58" s="6"/>
      <c r="D58" s="19">
        <v>3811.5000000000009</v>
      </c>
      <c r="E58" s="45">
        <f t="shared" si="15"/>
        <v>0</v>
      </c>
      <c r="G58" s="10" t="s">
        <v>39</v>
      </c>
      <c r="H58" s="11" t="s">
        <v>69</v>
      </c>
      <c r="I58" s="27" t="s">
        <v>70</v>
      </c>
      <c r="J58" s="28" t="s">
        <v>67</v>
      </c>
      <c r="L58" s="36"/>
    </row>
    <row r="59" spans="2:12" x14ac:dyDescent="0.3">
      <c r="B59" s="2" t="s">
        <v>60</v>
      </c>
      <c r="C59" s="6"/>
      <c r="D59" s="19">
        <v>13310.000000000004</v>
      </c>
      <c r="E59" s="45">
        <f t="shared" si="15"/>
        <v>0</v>
      </c>
      <c r="G59" s="15" t="s">
        <v>41</v>
      </c>
      <c r="H59" s="16"/>
      <c r="I59" s="41">
        <v>5082</v>
      </c>
      <c r="J59" s="48">
        <f>+H59*I59</f>
        <v>0</v>
      </c>
      <c r="L59" s="36"/>
    </row>
    <row r="60" spans="2:12" x14ac:dyDescent="0.3">
      <c r="B60" s="2" t="s">
        <v>61</v>
      </c>
      <c r="C60" s="6"/>
      <c r="D60" s="19">
        <v>9680</v>
      </c>
      <c r="E60" s="45">
        <f t="shared" si="15"/>
        <v>0</v>
      </c>
      <c r="G60" s="4" t="s">
        <v>174</v>
      </c>
      <c r="H60" s="5"/>
      <c r="I60" s="39">
        <v>8470.0000000000018</v>
      </c>
      <c r="J60" s="44">
        <f t="shared" ref="J60:J83" si="16">+H60*I60</f>
        <v>0</v>
      </c>
      <c r="L60" s="36"/>
    </row>
    <row r="61" spans="2:12" x14ac:dyDescent="0.3">
      <c r="B61" s="2" t="s">
        <v>76</v>
      </c>
      <c r="C61" s="6"/>
      <c r="D61" s="19">
        <v>8470.0000000000018</v>
      </c>
      <c r="E61" s="45">
        <f t="shared" si="15"/>
        <v>0</v>
      </c>
      <c r="G61" s="4" t="s">
        <v>83</v>
      </c>
      <c r="H61" s="5"/>
      <c r="I61" s="39">
        <v>1452.0000000000002</v>
      </c>
      <c r="J61" s="44">
        <f t="shared" si="16"/>
        <v>0</v>
      </c>
      <c r="L61" s="36"/>
    </row>
    <row r="62" spans="2:12" x14ac:dyDescent="0.3">
      <c r="B62" s="2" t="s">
        <v>77</v>
      </c>
      <c r="C62" s="6"/>
      <c r="D62" s="19">
        <v>8470.0000000000018</v>
      </c>
      <c r="E62" s="45">
        <f t="shared" si="15"/>
        <v>0</v>
      </c>
      <c r="G62" s="4" t="s">
        <v>175</v>
      </c>
      <c r="H62" s="5"/>
      <c r="I62" s="39">
        <v>4598</v>
      </c>
      <c r="J62" s="44">
        <f t="shared" si="16"/>
        <v>0</v>
      </c>
      <c r="L62" s="36"/>
    </row>
    <row r="63" spans="2:12" x14ac:dyDescent="0.3">
      <c r="B63" s="2" t="s">
        <v>62</v>
      </c>
      <c r="C63" s="6"/>
      <c r="D63" s="19">
        <v>9801</v>
      </c>
      <c r="E63" s="45">
        <f t="shared" si="15"/>
        <v>0</v>
      </c>
      <c r="G63" s="2" t="s">
        <v>176</v>
      </c>
      <c r="H63" s="6"/>
      <c r="I63" s="40">
        <v>13491.500000000004</v>
      </c>
      <c r="J63" s="44">
        <f t="shared" si="16"/>
        <v>0</v>
      </c>
      <c r="L63" s="36"/>
    </row>
    <row r="64" spans="2:12" x14ac:dyDescent="0.3">
      <c r="B64" s="2" t="s">
        <v>63</v>
      </c>
      <c r="C64" s="6"/>
      <c r="D64" s="19">
        <v>4961</v>
      </c>
      <c r="E64" s="45">
        <f t="shared" si="15"/>
        <v>0</v>
      </c>
      <c r="G64" s="2" t="s">
        <v>84</v>
      </c>
      <c r="H64" s="6"/>
      <c r="I64" s="40">
        <v>9922</v>
      </c>
      <c r="J64" s="44">
        <f t="shared" si="16"/>
        <v>0</v>
      </c>
      <c r="L64" s="36"/>
    </row>
    <row r="65" spans="2:12" x14ac:dyDescent="0.3">
      <c r="B65" s="2" t="s">
        <v>64</v>
      </c>
      <c r="C65" s="6"/>
      <c r="D65" s="19">
        <v>4961</v>
      </c>
      <c r="E65" s="45">
        <f t="shared" si="15"/>
        <v>0</v>
      </c>
      <c r="G65" s="2" t="s">
        <v>80</v>
      </c>
      <c r="H65" s="6"/>
      <c r="I65" s="40">
        <v>9922</v>
      </c>
      <c r="J65" s="44">
        <f t="shared" si="16"/>
        <v>0</v>
      </c>
      <c r="L65" s="36"/>
    </row>
    <row r="66" spans="2:12" ht="15" thickBot="1" x14ac:dyDescent="0.35">
      <c r="B66" s="3" t="s">
        <v>65</v>
      </c>
      <c r="C66" s="7"/>
      <c r="D66" s="20">
        <v>8591.0000000000018</v>
      </c>
      <c r="E66" s="46">
        <f t="shared" si="15"/>
        <v>0</v>
      </c>
      <c r="G66" s="2" t="s">
        <v>43</v>
      </c>
      <c r="H66" s="6"/>
      <c r="I66" s="40">
        <v>33880.000000000007</v>
      </c>
      <c r="J66" s="44">
        <f t="shared" si="16"/>
        <v>0</v>
      </c>
      <c r="L66" s="36"/>
    </row>
    <row r="67" spans="2:12" ht="15" thickBot="1" x14ac:dyDescent="0.35">
      <c r="B67" s="50" t="s">
        <v>66</v>
      </c>
      <c r="C67" s="37"/>
      <c r="D67" s="51">
        <v>2420</v>
      </c>
      <c r="E67" s="47">
        <f t="shared" si="15"/>
        <v>0</v>
      </c>
      <c r="G67" s="2" t="s">
        <v>111</v>
      </c>
      <c r="H67" s="6"/>
      <c r="I67" s="19">
        <v>4840</v>
      </c>
      <c r="J67" s="44">
        <f t="shared" si="16"/>
        <v>0</v>
      </c>
      <c r="L67" s="36"/>
    </row>
    <row r="68" spans="2:12" ht="15" thickBot="1" x14ac:dyDescent="0.35">
      <c r="G68" s="2" t="s">
        <v>177</v>
      </c>
      <c r="H68" s="6"/>
      <c r="I68" s="19">
        <v>10406</v>
      </c>
      <c r="J68" s="44">
        <f t="shared" si="16"/>
        <v>0</v>
      </c>
      <c r="L68" s="36"/>
    </row>
    <row r="69" spans="2:12" ht="15" thickBot="1" x14ac:dyDescent="0.35">
      <c r="B69" s="10" t="s">
        <v>51</v>
      </c>
      <c r="C69" s="11" t="s">
        <v>69</v>
      </c>
      <c r="D69" s="27" t="s">
        <v>70</v>
      </c>
      <c r="E69" s="28" t="s">
        <v>67</v>
      </c>
      <c r="G69" s="2" t="s">
        <v>179</v>
      </c>
      <c r="H69" s="6"/>
      <c r="I69" s="40">
        <v>9801</v>
      </c>
      <c r="J69" s="44">
        <f t="shared" si="16"/>
        <v>0</v>
      </c>
      <c r="L69" s="36"/>
    </row>
    <row r="70" spans="2:12" x14ac:dyDescent="0.3">
      <c r="B70" s="4" t="s">
        <v>1</v>
      </c>
      <c r="C70" s="5"/>
      <c r="D70" s="18">
        <v>10890</v>
      </c>
      <c r="E70" s="44">
        <f>+C70*D70</f>
        <v>0</v>
      </c>
      <c r="G70" s="2" t="s">
        <v>178</v>
      </c>
      <c r="H70" s="6"/>
      <c r="I70" s="40">
        <v>4356.0000000000009</v>
      </c>
      <c r="J70" s="44">
        <f t="shared" si="16"/>
        <v>0</v>
      </c>
      <c r="L70" s="36"/>
    </row>
    <row r="71" spans="2:12" x14ac:dyDescent="0.3">
      <c r="B71" s="2" t="s">
        <v>54</v>
      </c>
      <c r="C71" s="6"/>
      <c r="D71" s="19">
        <v>13310.000000000004</v>
      </c>
      <c r="E71" s="45">
        <f t="shared" ref="E71:E79" si="17">+C71*D71</f>
        <v>0</v>
      </c>
      <c r="G71" s="2" t="s">
        <v>180</v>
      </c>
      <c r="H71" s="6"/>
      <c r="I71" s="40">
        <v>4840</v>
      </c>
      <c r="J71" s="44">
        <f t="shared" si="16"/>
        <v>0</v>
      </c>
      <c r="L71" s="36"/>
    </row>
    <row r="72" spans="2:12" x14ac:dyDescent="0.3">
      <c r="B72" s="2" t="s">
        <v>28</v>
      </c>
      <c r="C72" s="6"/>
      <c r="D72" s="19">
        <v>14036.000000000004</v>
      </c>
      <c r="E72" s="45">
        <f t="shared" si="17"/>
        <v>0</v>
      </c>
      <c r="G72" s="2" t="s">
        <v>181</v>
      </c>
      <c r="H72" s="6"/>
      <c r="I72" s="40">
        <v>10890</v>
      </c>
      <c r="J72" s="44">
        <f t="shared" si="16"/>
        <v>0</v>
      </c>
      <c r="L72" s="36"/>
    </row>
    <row r="73" spans="2:12" x14ac:dyDescent="0.3">
      <c r="B73" s="2" t="s">
        <v>57</v>
      </c>
      <c r="C73" s="6"/>
      <c r="D73" s="19">
        <v>12221.000000000002</v>
      </c>
      <c r="E73" s="45">
        <f t="shared" si="17"/>
        <v>0</v>
      </c>
      <c r="G73" s="2" t="s">
        <v>85</v>
      </c>
      <c r="H73" s="6"/>
      <c r="I73" s="40">
        <v>3388.0000000000009</v>
      </c>
      <c r="J73" s="44">
        <f t="shared" si="16"/>
        <v>0</v>
      </c>
      <c r="L73" s="36"/>
    </row>
    <row r="74" spans="2:12" x14ac:dyDescent="0.3">
      <c r="B74" s="2" t="s">
        <v>121</v>
      </c>
      <c r="C74" s="6"/>
      <c r="D74" s="19">
        <v>16940</v>
      </c>
      <c r="E74" s="45">
        <f t="shared" si="17"/>
        <v>0</v>
      </c>
      <c r="G74" s="2" t="s">
        <v>79</v>
      </c>
      <c r="H74" s="6"/>
      <c r="I74" s="40">
        <v>3388.0000000000009</v>
      </c>
      <c r="J74" s="44">
        <f t="shared" si="16"/>
        <v>0</v>
      </c>
      <c r="L74" s="36"/>
    </row>
    <row r="75" spans="2:12" x14ac:dyDescent="0.3">
      <c r="B75" s="2" t="s">
        <v>122</v>
      </c>
      <c r="C75" s="6"/>
      <c r="D75" s="19">
        <v>18150</v>
      </c>
      <c r="E75" s="45">
        <f t="shared" si="17"/>
        <v>0</v>
      </c>
      <c r="G75" s="2" t="s">
        <v>81</v>
      </c>
      <c r="H75" s="6"/>
      <c r="I75" s="40">
        <v>2843.5000000000005</v>
      </c>
      <c r="J75" s="44">
        <f t="shared" si="16"/>
        <v>0</v>
      </c>
      <c r="L75" s="36"/>
    </row>
    <row r="76" spans="2:12" x14ac:dyDescent="0.3">
      <c r="B76" s="2" t="s">
        <v>110</v>
      </c>
      <c r="C76" s="6"/>
      <c r="D76" s="19">
        <v>16698.000000000004</v>
      </c>
      <c r="E76" s="45">
        <f t="shared" si="17"/>
        <v>0</v>
      </c>
      <c r="G76" s="2" t="s">
        <v>82</v>
      </c>
      <c r="H76" s="6"/>
      <c r="I76" s="40">
        <v>5203</v>
      </c>
      <c r="J76" s="44">
        <f t="shared" si="16"/>
        <v>0</v>
      </c>
      <c r="L76" s="36"/>
    </row>
    <row r="77" spans="2:12" x14ac:dyDescent="0.3">
      <c r="B77" s="2" t="s">
        <v>52</v>
      </c>
      <c r="C77" s="6"/>
      <c r="D77" s="19">
        <v>24200.000000000004</v>
      </c>
      <c r="E77" s="45">
        <f t="shared" si="17"/>
        <v>0</v>
      </c>
      <c r="G77" s="2" t="s">
        <v>182</v>
      </c>
      <c r="H77" s="6"/>
      <c r="I77" s="40">
        <v>7260.0000000000018</v>
      </c>
      <c r="J77" s="44">
        <f t="shared" si="16"/>
        <v>0</v>
      </c>
      <c r="L77" s="36"/>
    </row>
    <row r="78" spans="2:12" x14ac:dyDescent="0.3">
      <c r="B78" s="13" t="s">
        <v>90</v>
      </c>
      <c r="C78" s="14"/>
      <c r="D78" s="22">
        <v>11011</v>
      </c>
      <c r="E78" s="45">
        <f t="shared" si="17"/>
        <v>0</v>
      </c>
      <c r="G78" s="2" t="s">
        <v>95</v>
      </c>
      <c r="H78" s="6"/>
      <c r="I78" s="40">
        <v>1573.0000000000005</v>
      </c>
      <c r="J78" s="44">
        <f t="shared" si="16"/>
        <v>0</v>
      </c>
      <c r="L78" s="36"/>
    </row>
    <row r="79" spans="2:12" x14ac:dyDescent="0.3">
      <c r="B79" s="13" t="s">
        <v>109</v>
      </c>
      <c r="C79" s="14"/>
      <c r="D79" s="22">
        <v>15488.000000000004</v>
      </c>
      <c r="E79" s="45">
        <f t="shared" si="17"/>
        <v>0</v>
      </c>
      <c r="G79" s="2" t="s">
        <v>183</v>
      </c>
      <c r="H79" s="6"/>
      <c r="I79" s="40">
        <v>9680</v>
      </c>
      <c r="J79" s="44">
        <f t="shared" si="16"/>
        <v>0</v>
      </c>
      <c r="L79" s="36"/>
    </row>
    <row r="80" spans="2:12" ht="15" thickBot="1" x14ac:dyDescent="0.35">
      <c r="B80" s="3" t="s">
        <v>44</v>
      </c>
      <c r="C80" s="7"/>
      <c r="D80" s="20">
        <v>12342.000000000002</v>
      </c>
      <c r="E80" s="46">
        <f>+C80*D80</f>
        <v>0</v>
      </c>
      <c r="G80" s="2" t="s">
        <v>46</v>
      </c>
      <c r="H80" s="6"/>
      <c r="I80" s="40">
        <v>12100.000000000002</v>
      </c>
      <c r="J80" s="44">
        <f t="shared" si="16"/>
        <v>0</v>
      </c>
      <c r="L80" s="36"/>
    </row>
    <row r="81" spans="2:12" ht="15" thickBot="1" x14ac:dyDescent="0.35">
      <c r="G81" s="2" t="s">
        <v>104</v>
      </c>
      <c r="H81" s="6"/>
      <c r="I81" s="40">
        <v>10648</v>
      </c>
      <c r="J81" s="44">
        <f t="shared" si="16"/>
        <v>0</v>
      </c>
      <c r="L81" s="36"/>
    </row>
    <row r="82" spans="2:12" ht="15" thickBot="1" x14ac:dyDescent="0.35">
      <c r="B82" s="43" t="s">
        <v>68</v>
      </c>
      <c r="C82" s="72">
        <f>+SUM(E6:E67)</f>
        <v>0</v>
      </c>
      <c r="D82" s="73"/>
      <c r="E82" s="74"/>
      <c r="G82" s="13" t="s">
        <v>118</v>
      </c>
      <c r="H82" s="14"/>
      <c r="I82" s="42">
        <v>5324</v>
      </c>
      <c r="J82" s="54">
        <f t="shared" si="16"/>
        <v>0</v>
      </c>
      <c r="L82" s="36"/>
    </row>
    <row r="83" spans="2:12" ht="15" thickBot="1" x14ac:dyDescent="0.35">
      <c r="B83" s="43" t="s">
        <v>99</v>
      </c>
      <c r="C83" s="72">
        <f>+SUM(J6:J7)</f>
        <v>0</v>
      </c>
      <c r="D83" s="73"/>
      <c r="E83" s="74"/>
      <c r="G83" s="2" t="s">
        <v>116</v>
      </c>
      <c r="H83" s="6"/>
      <c r="I83" s="40">
        <v>3388.0000000000009</v>
      </c>
      <c r="J83" s="45">
        <f t="shared" si="16"/>
        <v>0</v>
      </c>
      <c r="L83" s="36"/>
    </row>
    <row r="84" spans="2:12" ht="15" thickBot="1" x14ac:dyDescent="0.35">
      <c r="B84" s="43">
        <v>250</v>
      </c>
      <c r="C84" s="72">
        <f>+SUM(J10:J14)</f>
        <v>0</v>
      </c>
      <c r="D84" s="73"/>
      <c r="E84" s="74"/>
      <c r="G84" s="50" t="s">
        <v>48</v>
      </c>
      <c r="H84" s="37"/>
      <c r="I84" s="55">
        <v>5082</v>
      </c>
      <c r="J84" s="47">
        <f>+H84*I84</f>
        <v>0</v>
      </c>
    </row>
    <row r="85" spans="2:12" ht="15" thickBot="1" x14ac:dyDescent="0.35">
      <c r="B85" s="43" t="s">
        <v>0</v>
      </c>
      <c r="C85" s="72">
        <f>+SUM(J17:J24)</f>
        <v>0</v>
      </c>
      <c r="D85" s="73"/>
      <c r="E85" s="74"/>
      <c r="G85" s="15" t="s">
        <v>123</v>
      </c>
      <c r="H85" s="16"/>
      <c r="I85" s="56">
        <v>4322</v>
      </c>
      <c r="J85" s="25">
        <f>+H85*I85</f>
        <v>0</v>
      </c>
    </row>
    <row r="86" spans="2:12" ht="15" thickBot="1" x14ac:dyDescent="0.35">
      <c r="B86" s="43" t="s">
        <v>12</v>
      </c>
      <c r="C86" s="72">
        <f>+SUM(J27:J42)</f>
        <v>0</v>
      </c>
      <c r="D86" s="73"/>
      <c r="E86" s="74"/>
      <c r="G86" s="2" t="s">
        <v>124</v>
      </c>
      <c r="H86" s="6"/>
      <c r="I86" s="57">
        <v>5490</v>
      </c>
      <c r="J86" s="24">
        <f t="shared" ref="J86:J93" si="18">+H86*I86</f>
        <v>0</v>
      </c>
    </row>
    <row r="87" spans="2:12" ht="15" thickBot="1" x14ac:dyDescent="0.35">
      <c r="B87" s="43" t="s">
        <v>106</v>
      </c>
      <c r="C87" s="72">
        <f>+SUM(J45:J50)</f>
        <v>0</v>
      </c>
      <c r="D87" s="73"/>
      <c r="E87" s="74"/>
      <c r="G87" s="2" t="s">
        <v>125</v>
      </c>
      <c r="H87" s="6"/>
      <c r="I87" s="57">
        <v>5670</v>
      </c>
      <c r="J87" s="24">
        <f t="shared" si="18"/>
        <v>0</v>
      </c>
    </row>
    <row r="88" spans="2:12" ht="15" thickBot="1" x14ac:dyDescent="0.35">
      <c r="B88" s="43" t="s">
        <v>29</v>
      </c>
      <c r="C88" s="72">
        <f>+SUM(J53:J56)</f>
        <v>0</v>
      </c>
      <c r="D88" s="73"/>
      <c r="E88" s="74"/>
      <c r="G88" s="2" t="s">
        <v>126</v>
      </c>
      <c r="H88" s="6"/>
      <c r="I88" s="57">
        <v>2363.5500000000002</v>
      </c>
      <c r="J88" s="24">
        <f t="shared" si="18"/>
        <v>0</v>
      </c>
    </row>
    <row r="89" spans="2:12" ht="15" thickBot="1" x14ac:dyDescent="0.35">
      <c r="B89" s="43" t="s">
        <v>39</v>
      </c>
      <c r="C89" s="72">
        <f>+SUM(J59:J131)</f>
        <v>0</v>
      </c>
      <c r="D89" s="73"/>
      <c r="E89" s="74"/>
      <c r="G89" s="2" t="s">
        <v>127</v>
      </c>
      <c r="H89" s="6"/>
      <c r="I89" s="57">
        <v>3630</v>
      </c>
      <c r="J89" s="24">
        <f t="shared" si="18"/>
        <v>0</v>
      </c>
    </row>
    <row r="90" spans="2:12" ht="15" thickBot="1" x14ac:dyDescent="0.35">
      <c r="B90" s="43" t="s">
        <v>51</v>
      </c>
      <c r="C90" s="72">
        <f>+SUM(E70:E80)</f>
        <v>0</v>
      </c>
      <c r="D90" s="73"/>
      <c r="E90" s="74"/>
      <c r="G90" s="2" t="s">
        <v>128</v>
      </c>
      <c r="H90" s="6"/>
      <c r="I90" s="57">
        <v>1699</v>
      </c>
      <c r="J90" s="24">
        <f t="shared" si="18"/>
        <v>0</v>
      </c>
    </row>
    <row r="91" spans="2:12" ht="15" thickBot="1" x14ac:dyDescent="0.35">
      <c r="B91" s="17"/>
      <c r="C91" s="17"/>
      <c r="D91" s="17"/>
      <c r="E91" s="17"/>
      <c r="G91" s="2" t="s">
        <v>129</v>
      </c>
      <c r="H91" s="6"/>
      <c r="I91" s="57">
        <v>2840</v>
      </c>
      <c r="J91" s="24">
        <f t="shared" si="18"/>
        <v>0</v>
      </c>
    </row>
    <row r="92" spans="2:12" x14ac:dyDescent="0.3">
      <c r="B92" s="75" t="s">
        <v>105</v>
      </c>
      <c r="C92" s="77">
        <f>+SUM(C82:E90)</f>
        <v>0</v>
      </c>
      <c r="D92" s="78"/>
      <c r="E92" s="79"/>
      <c r="G92" s="2" t="s">
        <v>130</v>
      </c>
      <c r="H92" s="6"/>
      <c r="I92" s="57">
        <v>6182.4000000000005</v>
      </c>
      <c r="J92" s="24">
        <f t="shared" si="18"/>
        <v>0</v>
      </c>
    </row>
    <row r="93" spans="2:12" ht="15" thickBot="1" x14ac:dyDescent="0.35">
      <c r="B93" s="76"/>
      <c r="C93" s="80"/>
      <c r="D93" s="81"/>
      <c r="E93" s="82"/>
      <c r="G93" s="2" t="s">
        <v>131</v>
      </c>
      <c r="H93" s="6"/>
      <c r="I93" s="57">
        <v>1071</v>
      </c>
      <c r="J93" s="24">
        <f t="shared" si="18"/>
        <v>0</v>
      </c>
    </row>
    <row r="94" spans="2:12" x14ac:dyDescent="0.3">
      <c r="G94" s="2" t="s">
        <v>132</v>
      </c>
      <c r="H94" s="6"/>
      <c r="I94" s="57">
        <v>2630</v>
      </c>
      <c r="J94" s="24">
        <f>+H94*I94</f>
        <v>0</v>
      </c>
    </row>
    <row r="95" spans="2:12" x14ac:dyDescent="0.3">
      <c r="B95" t="s">
        <v>169</v>
      </c>
      <c r="D95">
        <f>SUM(C15:C24,C37:C42,C48:C56,C59:C66,C29)</f>
        <v>0</v>
      </c>
      <c r="G95" s="2" t="s">
        <v>133</v>
      </c>
      <c r="H95" s="6"/>
      <c r="I95" s="57">
        <v>4091</v>
      </c>
      <c r="J95" s="24">
        <f>+H95*I95</f>
        <v>0</v>
      </c>
    </row>
    <row r="96" spans="2:12" x14ac:dyDescent="0.3">
      <c r="B96" t="s">
        <v>170</v>
      </c>
      <c r="D96">
        <f>SUM(C6:C14,C25:C28,C33:C36,C57:C58,C67,C30:C31,C43:C47)</f>
        <v>0</v>
      </c>
      <c r="G96" s="2" t="s">
        <v>134</v>
      </c>
      <c r="H96" s="6"/>
      <c r="I96" s="57">
        <v>8400</v>
      </c>
      <c r="J96" s="24">
        <f t="shared" ref="J96:J99" si="19">+H96*I96</f>
        <v>0</v>
      </c>
    </row>
    <row r="97" spans="2:10" x14ac:dyDescent="0.3">
      <c r="B97" t="s">
        <v>171</v>
      </c>
      <c r="D97">
        <f>SUM(C32)</f>
        <v>0</v>
      </c>
      <c r="G97" s="2" t="s">
        <v>135</v>
      </c>
      <c r="H97" s="6"/>
      <c r="I97" s="57">
        <v>2283</v>
      </c>
      <c r="J97" s="24">
        <f t="shared" si="19"/>
        <v>0</v>
      </c>
    </row>
    <row r="98" spans="2:10" x14ac:dyDescent="0.3">
      <c r="G98" s="2" t="s">
        <v>136</v>
      </c>
      <c r="H98" s="6"/>
      <c r="I98" s="57">
        <v>3203</v>
      </c>
      <c r="J98" s="24">
        <f>+H98*I98</f>
        <v>0</v>
      </c>
    </row>
    <row r="99" spans="2:10" x14ac:dyDescent="0.3">
      <c r="B99" t="s">
        <v>172</v>
      </c>
      <c r="C99" t="str">
        <f>INT(SUM(C10:C69) / 25) &amp; " caja(s) y " &amp; MOD(SUM(C10:C69), 25) &amp; " unidad(es) 600 ml"</f>
        <v>0 caja(s) y 0 unidad(es) 600 ml</v>
      </c>
      <c r="G99" s="2" t="s">
        <v>137</v>
      </c>
      <c r="H99" s="6"/>
      <c r="I99" s="57">
        <v>5072.55</v>
      </c>
      <c r="J99" s="24">
        <f t="shared" si="19"/>
        <v>0</v>
      </c>
    </row>
    <row r="100" spans="2:10" x14ac:dyDescent="0.3">
      <c r="G100" s="13" t="s">
        <v>138</v>
      </c>
      <c r="H100" s="14"/>
      <c r="I100" s="58">
        <v>7816</v>
      </c>
      <c r="J100" s="26">
        <f>+H100*I100</f>
        <v>0</v>
      </c>
    </row>
    <row r="101" spans="2:10" x14ac:dyDescent="0.3">
      <c r="G101" s="2" t="s">
        <v>139</v>
      </c>
      <c r="H101" s="6"/>
      <c r="I101" s="57">
        <v>7817.25</v>
      </c>
      <c r="J101" s="24">
        <f t="shared" ref="J101:J102" si="20">+H101*I101</f>
        <v>0</v>
      </c>
    </row>
    <row r="102" spans="2:10" x14ac:dyDescent="0.3">
      <c r="G102" s="2" t="s">
        <v>140</v>
      </c>
      <c r="H102" s="6"/>
      <c r="I102" s="57">
        <v>1799</v>
      </c>
      <c r="J102" s="24">
        <f t="shared" si="20"/>
        <v>0</v>
      </c>
    </row>
    <row r="103" spans="2:10" x14ac:dyDescent="0.3">
      <c r="G103" s="2" t="s">
        <v>141</v>
      </c>
      <c r="H103" s="6"/>
      <c r="I103" s="57">
        <v>2870</v>
      </c>
      <c r="J103" s="24">
        <f>+H103*I103</f>
        <v>0</v>
      </c>
    </row>
    <row r="104" spans="2:10" x14ac:dyDescent="0.3">
      <c r="G104" s="4" t="s">
        <v>142</v>
      </c>
      <c r="H104" s="5"/>
      <c r="I104" s="59">
        <v>4280</v>
      </c>
      <c r="J104" s="23">
        <f t="shared" ref="J104" si="21">+H104*I104</f>
        <v>0</v>
      </c>
    </row>
    <row r="105" spans="2:10" x14ac:dyDescent="0.3">
      <c r="G105" s="13" t="s">
        <v>143</v>
      </c>
      <c r="H105" s="14"/>
      <c r="I105" s="58">
        <v>830</v>
      </c>
      <c r="J105" s="26">
        <f>+H105*I105</f>
        <v>0</v>
      </c>
    </row>
    <row r="106" spans="2:10" x14ac:dyDescent="0.3">
      <c r="G106" s="13" t="s">
        <v>144</v>
      </c>
      <c r="H106" s="14"/>
      <c r="I106" s="58">
        <v>8550</v>
      </c>
      <c r="J106" s="26">
        <f t="shared" ref="J106:J110" si="22">+H106*I106</f>
        <v>0</v>
      </c>
    </row>
    <row r="107" spans="2:10" x14ac:dyDescent="0.3">
      <c r="G107" s="2" t="s">
        <v>185</v>
      </c>
      <c r="H107" s="6"/>
      <c r="I107" s="57">
        <v>4870</v>
      </c>
      <c r="J107" s="24">
        <f>+H107*I107</f>
        <v>0</v>
      </c>
    </row>
    <row r="108" spans="2:10" x14ac:dyDescent="0.3">
      <c r="G108" s="2" t="s">
        <v>186</v>
      </c>
      <c r="H108" s="6"/>
      <c r="I108" s="57">
        <v>10740</v>
      </c>
      <c r="J108" s="24">
        <f t="shared" si="22"/>
        <v>0</v>
      </c>
    </row>
    <row r="109" spans="2:10" x14ac:dyDescent="0.3">
      <c r="G109" s="2" t="s">
        <v>167</v>
      </c>
      <c r="H109" s="6"/>
      <c r="I109" s="57">
        <v>64400</v>
      </c>
      <c r="J109" s="24">
        <f>+H109*I109</f>
        <v>0</v>
      </c>
    </row>
    <row r="110" spans="2:10" x14ac:dyDescent="0.3">
      <c r="G110" s="60" t="s">
        <v>145</v>
      </c>
      <c r="H110" s="61"/>
      <c r="I110" s="62">
        <v>3114</v>
      </c>
      <c r="J110" s="63">
        <f t="shared" si="22"/>
        <v>0</v>
      </c>
    </row>
    <row r="111" spans="2:10" x14ac:dyDescent="0.3">
      <c r="G111" s="2" t="s">
        <v>146</v>
      </c>
      <c r="H111" s="6"/>
      <c r="I111" s="57">
        <v>4272</v>
      </c>
      <c r="J111" s="24">
        <f>+H111*I111</f>
        <v>0</v>
      </c>
    </row>
    <row r="112" spans="2:10" x14ac:dyDescent="0.3">
      <c r="G112" s="2" t="s">
        <v>147</v>
      </c>
      <c r="H112" s="6"/>
      <c r="I112" s="57">
        <v>7280</v>
      </c>
      <c r="J112" s="24">
        <f t="shared" ref="J112:J116" si="23">+H112*I112</f>
        <v>0</v>
      </c>
    </row>
    <row r="113" spans="7:11" x14ac:dyDescent="0.3">
      <c r="G113" s="2" t="s">
        <v>148</v>
      </c>
      <c r="H113" s="6"/>
      <c r="I113" s="57">
        <v>37800</v>
      </c>
      <c r="J113" s="24">
        <f t="shared" si="23"/>
        <v>0</v>
      </c>
    </row>
    <row r="114" spans="7:11" x14ac:dyDescent="0.3">
      <c r="G114" s="2" t="s">
        <v>165</v>
      </c>
      <c r="H114" s="5"/>
      <c r="I114" s="59">
        <v>35154</v>
      </c>
      <c r="J114" s="23">
        <f t="shared" si="23"/>
        <v>0</v>
      </c>
    </row>
    <row r="115" spans="7:11" x14ac:dyDescent="0.3">
      <c r="G115" s="2" t="s">
        <v>149</v>
      </c>
      <c r="H115" s="6"/>
      <c r="I115" s="57">
        <v>2232</v>
      </c>
      <c r="J115" s="24">
        <f t="shared" si="23"/>
        <v>0</v>
      </c>
    </row>
    <row r="116" spans="7:11" x14ac:dyDescent="0.3">
      <c r="G116" s="2" t="s">
        <v>150</v>
      </c>
      <c r="H116" s="6"/>
      <c r="I116" s="57">
        <v>2717</v>
      </c>
      <c r="J116" s="24">
        <f t="shared" si="23"/>
        <v>0</v>
      </c>
    </row>
    <row r="117" spans="7:11" x14ac:dyDescent="0.3">
      <c r="G117" s="2" t="s">
        <v>151</v>
      </c>
      <c r="H117" s="6"/>
      <c r="I117" s="57">
        <v>37870</v>
      </c>
      <c r="J117" s="24">
        <f>+H117*I117</f>
        <v>0</v>
      </c>
    </row>
    <row r="118" spans="7:11" x14ac:dyDescent="0.3">
      <c r="G118" s="2" t="s">
        <v>152</v>
      </c>
      <c r="H118" s="6"/>
      <c r="I118" s="57">
        <v>2345</v>
      </c>
      <c r="J118" s="24">
        <f>+H118*I118</f>
        <v>0</v>
      </c>
    </row>
    <row r="119" spans="7:11" x14ac:dyDescent="0.3">
      <c r="G119" s="2" t="s">
        <v>153</v>
      </c>
      <c r="H119" s="6"/>
      <c r="I119" s="57">
        <v>94600</v>
      </c>
      <c r="J119" s="24">
        <f t="shared" ref="J119:J131" si="24">+H119*I119</f>
        <v>0</v>
      </c>
    </row>
    <row r="120" spans="7:11" x14ac:dyDescent="0.3">
      <c r="G120" s="2" t="s">
        <v>154</v>
      </c>
      <c r="H120" s="6"/>
      <c r="I120" s="57">
        <v>34994</v>
      </c>
      <c r="J120" s="24">
        <f>+H120*I120</f>
        <v>0</v>
      </c>
    </row>
    <row r="121" spans="7:11" x14ac:dyDescent="0.3">
      <c r="G121" s="2" t="s">
        <v>184</v>
      </c>
      <c r="H121" s="6"/>
      <c r="I121" s="57">
        <v>14979</v>
      </c>
      <c r="J121" s="24">
        <f t="shared" si="24"/>
        <v>0</v>
      </c>
      <c r="K121" t="s">
        <v>155</v>
      </c>
    </row>
    <row r="122" spans="7:11" x14ac:dyDescent="0.3">
      <c r="G122" s="13" t="s">
        <v>156</v>
      </c>
      <c r="H122" s="14"/>
      <c r="I122" s="58">
        <v>608</v>
      </c>
      <c r="J122" s="26">
        <f t="shared" si="24"/>
        <v>0</v>
      </c>
    </row>
    <row r="123" spans="7:11" x14ac:dyDescent="0.3">
      <c r="G123" s="2" t="s">
        <v>157</v>
      </c>
      <c r="H123" s="6"/>
      <c r="I123" s="58">
        <v>5925</v>
      </c>
      <c r="J123" s="26">
        <f t="shared" si="24"/>
        <v>0</v>
      </c>
    </row>
    <row r="124" spans="7:11" x14ac:dyDescent="0.3">
      <c r="G124" s="2" t="s">
        <v>158</v>
      </c>
      <c r="H124" s="6"/>
      <c r="I124" s="57">
        <v>2004</v>
      </c>
      <c r="J124" s="24">
        <f t="shared" si="24"/>
        <v>0</v>
      </c>
    </row>
    <row r="125" spans="7:11" x14ac:dyDescent="0.3">
      <c r="G125" s="4" t="s">
        <v>159</v>
      </c>
      <c r="H125" s="5"/>
      <c r="I125" s="57">
        <v>79640</v>
      </c>
      <c r="J125" s="24">
        <f t="shared" si="24"/>
        <v>0</v>
      </c>
      <c r="K125" t="s">
        <v>155</v>
      </c>
    </row>
    <row r="126" spans="7:11" x14ac:dyDescent="0.3">
      <c r="G126" s="2" t="s">
        <v>160</v>
      </c>
      <c r="H126" s="6"/>
      <c r="I126" s="57">
        <v>2960</v>
      </c>
      <c r="J126" s="24">
        <f t="shared" si="24"/>
        <v>0</v>
      </c>
      <c r="K126" t="s">
        <v>155</v>
      </c>
    </row>
    <row r="127" spans="7:11" x14ac:dyDescent="0.3">
      <c r="G127" s="2" t="s">
        <v>166</v>
      </c>
      <c r="H127" s="6"/>
      <c r="I127" s="57">
        <v>36100</v>
      </c>
      <c r="J127" s="24">
        <f t="shared" si="24"/>
        <v>0</v>
      </c>
      <c r="K127" t="s">
        <v>155</v>
      </c>
    </row>
    <row r="128" spans="7:11" x14ac:dyDescent="0.3">
      <c r="G128" s="2" t="s">
        <v>161</v>
      </c>
      <c r="H128" s="6"/>
      <c r="I128" s="57">
        <v>8990</v>
      </c>
      <c r="J128" s="24">
        <f t="shared" si="24"/>
        <v>0</v>
      </c>
      <c r="K128" t="s">
        <v>155</v>
      </c>
    </row>
    <row r="129" spans="7:11" x14ac:dyDescent="0.3">
      <c r="G129" s="2" t="s">
        <v>162</v>
      </c>
      <c r="H129" s="6"/>
      <c r="I129" s="57">
        <v>9990</v>
      </c>
      <c r="J129" s="24">
        <f t="shared" si="24"/>
        <v>0</v>
      </c>
      <c r="K129" t="s">
        <v>155</v>
      </c>
    </row>
    <row r="130" spans="7:11" x14ac:dyDescent="0.3">
      <c r="G130" s="4" t="s">
        <v>163</v>
      </c>
      <c r="H130" s="5"/>
      <c r="I130" s="59">
        <v>5156</v>
      </c>
      <c r="J130" s="23">
        <f t="shared" si="24"/>
        <v>0</v>
      </c>
      <c r="K130" t="s">
        <v>155</v>
      </c>
    </row>
    <row r="131" spans="7:11" ht="15" thickBot="1" x14ac:dyDescent="0.35">
      <c r="G131" s="50" t="s">
        <v>164</v>
      </c>
      <c r="H131" s="37"/>
      <c r="I131" s="64">
        <v>11600</v>
      </c>
      <c r="J131" s="38">
        <f t="shared" si="24"/>
        <v>0</v>
      </c>
      <c r="K131" s="65" t="s">
        <v>168</v>
      </c>
    </row>
  </sheetData>
  <mergeCells count="12">
    <mergeCell ref="C90:E90"/>
    <mergeCell ref="C83:E83"/>
    <mergeCell ref="C86:E86"/>
    <mergeCell ref="C88:E88"/>
    <mergeCell ref="B92:B93"/>
    <mergeCell ref="C92:E93"/>
    <mergeCell ref="C87:E87"/>
    <mergeCell ref="B2:J3"/>
    <mergeCell ref="C82:E82"/>
    <mergeCell ref="C84:E84"/>
    <mergeCell ref="C85:E85"/>
    <mergeCell ref="C89:E89"/>
  </mergeCells>
  <pageMargins left="0.7" right="0.7" top="0.75" bottom="0.75" header="0.3" footer="0.3"/>
  <pageSetup paperSize="9" scale="3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250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Martín Mauro</dc:creator>
  <cp:lastModifiedBy>Leandro Rodriguez</cp:lastModifiedBy>
  <cp:lastPrinted>2025-08-16T13:30:42Z</cp:lastPrinted>
  <dcterms:created xsi:type="dcterms:W3CDTF">2020-11-04T14:33:50Z</dcterms:created>
  <dcterms:modified xsi:type="dcterms:W3CDTF">2025-08-16T14:27:05Z</dcterms:modified>
</cp:coreProperties>
</file>