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rica\Dropbox\TFG_OriolCalsina\Itàlia 14-15\"/>
    </mc:Choice>
  </mc:AlternateContent>
  <xr:revisionPtr revIDLastSave="0" documentId="13_ncr:1_{48D911FC-48EC-4882-AD07-1DFA07B28339}" xr6:coauthVersionLast="47" xr6:coauthVersionMax="47" xr10:uidLastSave="{00000000-0000-0000-0000-000000000000}"/>
  <bookViews>
    <workbookView xWindow="-23148" yWindow="-108" windowWidth="23256" windowHeight="12456" xr2:uid="{F5B504DA-7864-4209-8B3B-6B96132EA9DA}"/>
  </bookViews>
  <sheets>
    <sheet name="Sheet1" sheetId="1" r:id="rId1"/>
    <sheet name="Injecció S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D4" i="1"/>
  <c r="E4" i="1" s="1"/>
  <c r="D5" i="1"/>
  <c r="E5" i="1" s="1"/>
  <c r="D6" i="1"/>
  <c r="E6" i="1" s="1"/>
  <c r="D2" i="1"/>
  <c r="E2" i="1" s="1"/>
  <c r="D3" i="1"/>
  <c r="E3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</calcChain>
</file>

<file path=xl/sharedStrings.xml><?xml version="1.0" encoding="utf-8"?>
<sst xmlns="http://schemas.openxmlformats.org/spreadsheetml/2006/main" count="51" uniqueCount="47">
  <si>
    <t>WEEK</t>
  </si>
  <si>
    <t>CASOS PROCESSATS</t>
  </si>
  <si>
    <t>CASOS GRIP</t>
  </si>
  <si>
    <t>POSITIVITY</t>
  </si>
  <si>
    <t>% POSITIVITY</t>
  </si>
  <si>
    <t>casos/10^5 hab. (ILI)</t>
  </si>
  <si>
    <t>GRIP/10^5 HAB</t>
  </si>
  <si>
    <t>42</t>
  </si>
  <si>
    <t>43</t>
  </si>
  <si>
    <t>46</t>
  </si>
  <si>
    <t>47</t>
  </si>
  <si>
    <t>48</t>
  </si>
  <si>
    <t>49</t>
  </si>
  <si>
    <t>50</t>
  </si>
  <si>
    <t>51</t>
  </si>
  <si>
    <t>52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</si>
  <si>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</si>
  <si>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</si>
  <si>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</si>
  <si>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</si>
  <si>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</si>
  <si>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</si>
  <si>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</si>
  <si>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</si>
  <si>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</si>
  <si>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</si>
  <si>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</si>
  <si>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</si>
  <si>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</si>
  <si>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</si>
  <si>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</si>
  <si>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</si>
  <si>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</si>
  <si>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0.000125677878302949</t>
  </si>
  <si>
    <t>0.000204014801660808</t>
  </si>
  <si>
    <t>0.00525034657700425</t>
  </si>
  <si>
    <t>0.474849250565746</t>
  </si>
  <si>
    <t>alphas</t>
  </si>
  <si>
    <t>llindars</t>
  </si>
  <si>
    <t>α1</t>
  </si>
  <si>
    <t>α2</t>
  </si>
  <si>
    <t>llindar1</t>
  </si>
  <si>
    <t>llindar2</t>
  </si>
  <si>
    <t>I0</t>
  </si>
  <si>
    <t>E0</t>
  </si>
  <si>
    <t>S0</t>
  </si>
  <si>
    <t>Amb Nous_agru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</si>
</sst>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#,##0.000"/>
    <numFmt numFmtId="166" formatCode="#,##0.0000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Consolas"/>
      <family val="3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4" fontId="0" fillId="0" borderId="0" xfId="0" applyNumberFormat="1"/>
    <xf numFmtId="11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left" vertical="center" indent="3"/>
    </xf>
    <xf numFmtId="0" fontId="2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GRIP/10^5 HAB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</c:strCache>
            </c:strRef>
          </c:cat>
          <c:val>
            <c:numRef>
              <c:f>Sheet1!$G$2:$G$29</c:f>
              <c:numCache>
                <c:formatCode>General</c:formatCode>
                <c:ptCount val="28"/>
                <c:pt idx="0">
                  <c:v>0.8288888888888889</c:v>
                </c:pt>
                <c:pt idx="1">
                  <c:v>1.5677419354838709</c:v>
                </c:pt>
                <c:pt idx="2">
                  <c:v>1.1185185185185185</c:v>
                </c:pt>
                <c:pt idx="3">
                  <c:v>3.938181818181818</c:v>
                </c:pt>
                <c:pt idx="4">
                  <c:v>1.1643835616438356</c:v>
                </c:pt>
                <c:pt idx="5">
                  <c:v>4.689473684210526</c:v>
                </c:pt>
                <c:pt idx="6">
                  <c:v>5</c:v>
                </c:pt>
                <c:pt idx="7">
                  <c:v>6.3650000000000002</c:v>
                </c:pt>
                <c:pt idx="8">
                  <c:v>19.891240875912409</c:v>
                </c:pt>
                <c:pt idx="9">
                  <c:v>46.588235294117645</c:v>
                </c:pt>
                <c:pt idx="10">
                  <c:v>63.512612612612607</c:v>
                </c:pt>
                <c:pt idx="11">
                  <c:v>128.61818181818182</c:v>
                </c:pt>
                <c:pt idx="12">
                  <c:v>244.12807017543858</c:v>
                </c:pt>
                <c:pt idx="13">
                  <c:v>409.52783751493428</c:v>
                </c:pt>
                <c:pt idx="14">
                  <c:v>512.78778486782141</c:v>
                </c:pt>
                <c:pt idx="15">
                  <c:v>489.92331233123315</c:v>
                </c:pt>
                <c:pt idx="16">
                  <c:v>439.43939393939394</c:v>
                </c:pt>
                <c:pt idx="17">
                  <c:v>318.00914036996738</c:v>
                </c:pt>
                <c:pt idx="18">
                  <c:v>218.31400000000002</c:v>
                </c:pt>
                <c:pt idx="19">
                  <c:v>153.12492795389048</c:v>
                </c:pt>
                <c:pt idx="20">
                  <c:v>120.47463768115942</c:v>
                </c:pt>
                <c:pt idx="21">
                  <c:v>108.01570680628274</c:v>
                </c:pt>
                <c:pt idx="22">
                  <c:v>78.519512195121962</c:v>
                </c:pt>
                <c:pt idx="23">
                  <c:v>71.969696969696969</c:v>
                </c:pt>
                <c:pt idx="24">
                  <c:v>39.504132231404959</c:v>
                </c:pt>
                <c:pt idx="25">
                  <c:v>21.732642487046633</c:v>
                </c:pt>
                <c:pt idx="26">
                  <c:v>15.954362416107381</c:v>
                </c:pt>
                <c:pt idx="27">
                  <c:v>2.8533333333333339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F-4026-AB3C-7EF53119C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642208"/>
        <c:axId val="942642688"/>
      </c:barChart>
      <c:catAx>
        <c:axId val="9426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42642688"/>
        <c:crosses val="autoZero"/>
        <c:auto val="1"/>
        <c:lblAlgn val="ctr"/>
        <c:lblOffset val="100"/>
        <c:noMultiLvlLbl val="0"/>
      </c:catAx>
      <c:valAx>
        <c:axId val="9426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4264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139065</xdr:colOff>
      <xdr:row>14</xdr:row>
      <xdr:rowOff>26670</xdr:rowOff>
    </xdr:from>
    <xdr:to>
      <xdr:col>16</xdr:col>
      <xdr:colOff>0</xdr:colOff>
      <xdr:row>28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8C989-D654-EBF3-FFC5-EECDB1B4D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99060</xdr:colOff>
      <xdr:row>30</xdr:row>
      <xdr:rowOff>160020</xdr:rowOff>
    </xdr:from>
    <xdr:to>
      <xdr:col>26</xdr:col>
      <xdr:colOff>108585</xdr:colOff>
      <xdr:row>54</xdr:row>
      <xdr:rowOff>126729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CBC64F-C93E-4722-8068-D92B716BD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64980" y="6256020"/>
          <a:ext cx="8041005" cy="4538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4</xdr:row>
      <xdr:rowOff>100766</xdr:rowOff>
    </xdr:from>
    <xdr:to>
      <xdr:col>14</xdr:col>
      <xdr:colOff>493395</xdr:colOff>
      <xdr:row>28</xdr:row>
      <xdr:rowOff>71285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B18217-4072-CD4C-785B-0A2F6B2C3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" y="862766"/>
          <a:ext cx="8046720" cy="4536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7BA8-9D62-4A70-A608-72DBDC14E9F1}">
  <dimension ref="A1:R47"/>
  <sheetViews>
    <sheetView tabSelected="1" workbookViewId="0">
      <selection activeCell="I19" sqref="I19"/>
    </sheetView>
  </sheetViews>
  <sheetFormatPr defaultRowHeight="15" x14ac:dyDescent="0.25"/>
  <cols>
    <col min="6" max="6" width="11" bestFit="1" customWidth="1"/>
    <col min="7" max="7" width="14" bestFit="1" customWidth="1"/>
    <col min="8" max="8" width="12" bestFit="1" customWidth="1"/>
    <col min="9" max="10" width="11" bestFit="1" customWidth="1"/>
    <col min="11" max="11" width="14.140625" bestFit="1" customWidth="1"/>
    <col min="12" max="12" width="11" bestFit="1" customWidth="1"/>
    <col min="16" max="16" width="10.7109375" customWidth="1"/>
  </cols>
  <sheetData>
    <row r="1" spans="1:1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8" x14ac:dyDescent="0.25">
      <c r="A2" t="s">
        <v>7</v>
      </c>
      <c r="B2">
        <v>45</v>
      </c>
      <c r="C2">
        <v>1</v>
      </c>
      <c r="D2">
        <f t="shared" ref="D2:D29" si="0">C2/B2</f>
        <v>2.2222222222222223E-2</v>
      </c>
      <c r="E2">
        <f t="shared" ref="E2:E29" si="1">D2*100</f>
        <v>2.2222222222222223</v>
      </c>
      <c r="F2">
        <v>37.299999999999997</v>
      </c>
      <c r="G2">
        <f>F2*D2</f>
        <v>0.8288888888888889</v>
      </c>
    </row>
    <row r="3" spans="1:18" x14ac:dyDescent="0.25">
      <c r="A3" t="s">
        <v>8</v>
      </c>
      <c r="B3">
        <v>31</v>
      </c>
      <c r="C3">
        <v>1</v>
      </c>
      <c r="D3">
        <f t="shared" si="0"/>
        <v>3.2258064516129031E-2</v>
      </c>
      <c r="E3">
        <f t="shared" si="1"/>
        <v>3.225806451612903</v>
      </c>
      <c r="F3">
        <v>48.6</v>
      </c>
      <c r="G3">
        <f t="shared" ref="G3:G29" si="2">F3*D3</f>
        <v>1.5677419354838709</v>
      </c>
    </row>
    <row r="4" spans="1:18" x14ac:dyDescent="0.25">
      <c r="A4" s="2">
        <v>44</v>
      </c>
      <c r="B4">
        <v>54</v>
      </c>
      <c r="C4">
        <v>1</v>
      </c>
      <c r="D4">
        <f t="shared" si="0"/>
        <v>1.8518518518518517E-2</v>
      </c>
      <c r="E4">
        <f t="shared" si="1"/>
        <v>1.8518518518518516</v>
      </c>
      <c r="F4">
        <v>60.4</v>
      </c>
      <c r="G4">
        <f t="shared" si="2"/>
        <v>1.1185185185185185</v>
      </c>
    </row>
    <row r="5" spans="1:18" x14ac:dyDescent="0.25">
      <c r="A5" s="2">
        <v>45</v>
      </c>
      <c r="B5">
        <v>55</v>
      </c>
      <c r="C5">
        <v>3</v>
      </c>
      <c r="D5">
        <f t="shared" si="0"/>
        <v>5.4545454545454543E-2</v>
      </c>
      <c r="E5">
        <f t="shared" si="1"/>
        <v>5.4545454545454541</v>
      </c>
      <c r="F5">
        <v>72.2</v>
      </c>
      <c r="G5">
        <f t="shared" si="2"/>
        <v>3.938181818181818</v>
      </c>
    </row>
    <row r="6" spans="1:18" x14ac:dyDescent="0.25">
      <c r="A6" t="s">
        <v>9</v>
      </c>
      <c r="B6">
        <v>73</v>
      </c>
      <c r="C6">
        <v>1</v>
      </c>
      <c r="D6">
        <f t="shared" si="0"/>
        <v>1.3698630136986301E-2</v>
      </c>
      <c r="E6">
        <f t="shared" si="1"/>
        <v>1.3698630136986301</v>
      </c>
      <c r="F6">
        <v>85</v>
      </c>
      <c r="G6">
        <f t="shared" si="2"/>
        <v>1.1643835616438356</v>
      </c>
    </row>
    <row r="7" spans="1:18" x14ac:dyDescent="0.25">
      <c r="A7" t="s">
        <v>10</v>
      </c>
      <c r="B7">
        <v>76</v>
      </c>
      <c r="C7">
        <v>4</v>
      </c>
      <c r="D7">
        <f t="shared" si="0"/>
        <v>5.2631578947368418E-2</v>
      </c>
      <c r="E7">
        <f t="shared" si="1"/>
        <v>5.2631578947368416</v>
      </c>
      <c r="F7">
        <v>89.1</v>
      </c>
      <c r="G7">
        <f t="shared" si="2"/>
        <v>4.689473684210526</v>
      </c>
      <c r="K7" s="3"/>
    </row>
    <row r="8" spans="1:18" x14ac:dyDescent="0.25">
      <c r="A8" t="s">
        <v>11</v>
      </c>
      <c r="B8">
        <v>76</v>
      </c>
      <c r="C8">
        <v>0</v>
      </c>
      <c r="D8">
        <f t="shared" si="0"/>
        <v>0</v>
      </c>
      <c r="E8">
        <f t="shared" si="1"/>
        <v>0</v>
      </c>
      <c r="F8">
        <v>117.3</v>
      </c>
      <c r="G8">
        <v>5</v>
      </c>
    </row>
    <row r="9" spans="1:18" x14ac:dyDescent="0.25">
      <c r="A9" t="s">
        <v>12</v>
      </c>
      <c r="B9">
        <v>120</v>
      </c>
      <c r="C9">
        <v>6</v>
      </c>
      <c r="D9">
        <f t="shared" si="0"/>
        <v>0.05</v>
      </c>
      <c r="E9">
        <f t="shared" si="1"/>
        <v>5</v>
      </c>
      <c r="F9">
        <v>127.3</v>
      </c>
      <c r="G9">
        <f t="shared" si="2"/>
        <v>6.3650000000000002</v>
      </c>
    </row>
    <row r="10" spans="1:18" x14ac:dyDescent="0.25">
      <c r="A10" t="s">
        <v>13</v>
      </c>
      <c r="B10">
        <v>137</v>
      </c>
      <c r="C10">
        <v>17</v>
      </c>
      <c r="D10">
        <f t="shared" si="0"/>
        <v>0.12408759124087591</v>
      </c>
      <c r="E10">
        <f t="shared" si="1"/>
        <v>12.408759124087592</v>
      </c>
      <c r="F10">
        <v>160.30000000000001</v>
      </c>
      <c r="G10">
        <f t="shared" si="2"/>
        <v>19.891240875912409</v>
      </c>
    </row>
    <row r="11" spans="1:18" x14ac:dyDescent="0.25">
      <c r="A11" t="s">
        <v>14</v>
      </c>
      <c r="B11">
        <v>187</v>
      </c>
      <c r="C11">
        <v>40</v>
      </c>
      <c r="D11">
        <f t="shared" si="0"/>
        <v>0.21390374331550802</v>
      </c>
      <c r="E11">
        <f t="shared" si="1"/>
        <v>21.390374331550802</v>
      </c>
      <c r="F11">
        <v>217.8</v>
      </c>
      <c r="G11">
        <f t="shared" si="2"/>
        <v>46.588235294117645</v>
      </c>
      <c r="K11" s="4">
        <v>9.1819999999999998E-5</v>
      </c>
      <c r="L11" t="s">
        <v>33</v>
      </c>
      <c r="M11" t="s">
        <v>34</v>
      </c>
      <c r="N11" t="s">
        <v>35</v>
      </c>
      <c r="O11" t="s">
        <v>36</v>
      </c>
      <c r="P11" s="7">
        <v>1.2190000000000001</v>
      </c>
      <c r="Q11" s="6">
        <v>1.365</v>
      </c>
      <c r="R11" s="5">
        <v>2999</v>
      </c>
    </row>
    <row r="12" spans="1:18" x14ac:dyDescent="0.25">
      <c r="A12" t="s">
        <v>15</v>
      </c>
      <c r="B12">
        <v>111</v>
      </c>
      <c r="C12">
        <v>29</v>
      </c>
      <c r="D12">
        <f t="shared" si="0"/>
        <v>0.26126126126126126</v>
      </c>
      <c r="E12">
        <f t="shared" si="1"/>
        <v>26.126126126126124</v>
      </c>
      <c r="F12">
        <v>243.1</v>
      </c>
      <c r="G12">
        <f t="shared" si="2"/>
        <v>63.512612612612607</v>
      </c>
    </row>
    <row r="13" spans="1:18" x14ac:dyDescent="0.25">
      <c r="A13" t="s">
        <v>16</v>
      </c>
      <c r="B13">
        <v>275</v>
      </c>
      <c r="C13">
        <v>90</v>
      </c>
      <c r="D13">
        <f t="shared" si="0"/>
        <v>0.32727272727272727</v>
      </c>
      <c r="E13">
        <f t="shared" si="1"/>
        <v>32.727272727272727</v>
      </c>
      <c r="F13">
        <v>393</v>
      </c>
      <c r="G13">
        <f t="shared" si="2"/>
        <v>128.61818181818182</v>
      </c>
    </row>
    <row r="14" spans="1:18" x14ac:dyDescent="0.25">
      <c r="A14" t="s">
        <v>17</v>
      </c>
      <c r="B14">
        <v>456</v>
      </c>
      <c r="C14">
        <v>193</v>
      </c>
      <c r="D14">
        <f t="shared" si="0"/>
        <v>0.4232456140350877</v>
      </c>
      <c r="E14">
        <f t="shared" si="1"/>
        <v>42.324561403508767</v>
      </c>
      <c r="F14">
        <v>576.79999999999995</v>
      </c>
      <c r="G14">
        <f t="shared" si="2"/>
        <v>244.12807017543858</v>
      </c>
    </row>
    <row r="15" spans="1:18" x14ac:dyDescent="0.25">
      <c r="A15" t="s">
        <v>18</v>
      </c>
      <c r="B15">
        <v>837</v>
      </c>
      <c r="C15">
        <v>401</v>
      </c>
      <c r="D15">
        <f t="shared" si="0"/>
        <v>0.47909199522102747</v>
      </c>
      <c r="E15">
        <f t="shared" si="1"/>
        <v>47.909199522102746</v>
      </c>
      <c r="F15">
        <v>854.8</v>
      </c>
      <c r="G15">
        <f t="shared" si="2"/>
        <v>409.52783751493428</v>
      </c>
    </row>
    <row r="16" spans="1:18" x14ac:dyDescent="0.25">
      <c r="A16" t="s">
        <v>19</v>
      </c>
      <c r="B16">
        <v>1097</v>
      </c>
      <c r="C16">
        <v>533</v>
      </c>
      <c r="D16">
        <f t="shared" si="0"/>
        <v>0.48587055606198726</v>
      </c>
      <c r="E16">
        <f t="shared" si="1"/>
        <v>48.587055606198724</v>
      </c>
      <c r="F16">
        <v>1055.4000000000001</v>
      </c>
      <c r="G16">
        <f t="shared" si="2"/>
        <v>512.78778486782141</v>
      </c>
    </row>
    <row r="17" spans="1:7" x14ac:dyDescent="0.25">
      <c r="A17" t="s">
        <v>20</v>
      </c>
      <c r="B17">
        <v>1111</v>
      </c>
      <c r="C17">
        <v>526</v>
      </c>
      <c r="D17">
        <f t="shared" si="0"/>
        <v>0.47344734473447347</v>
      </c>
      <c r="E17">
        <f t="shared" si="1"/>
        <v>47.344734473447346</v>
      </c>
      <c r="F17">
        <v>1034.8</v>
      </c>
      <c r="G17">
        <f t="shared" si="2"/>
        <v>489.92331233123315</v>
      </c>
    </row>
    <row r="18" spans="1:7" x14ac:dyDescent="0.25">
      <c r="A18" t="s">
        <v>21</v>
      </c>
      <c r="B18">
        <v>1056</v>
      </c>
      <c r="C18">
        <v>485</v>
      </c>
      <c r="D18">
        <f t="shared" si="0"/>
        <v>0.45928030303030304</v>
      </c>
      <c r="E18">
        <f t="shared" si="1"/>
        <v>45.928030303030305</v>
      </c>
      <c r="F18">
        <v>956.8</v>
      </c>
      <c r="G18">
        <f t="shared" si="2"/>
        <v>439.43939393939394</v>
      </c>
    </row>
    <row r="19" spans="1:7" x14ac:dyDescent="0.25">
      <c r="A19" t="s">
        <v>22</v>
      </c>
      <c r="B19">
        <v>919</v>
      </c>
      <c r="C19">
        <v>377</v>
      </c>
      <c r="D19">
        <f t="shared" si="0"/>
        <v>0.41022850924918391</v>
      </c>
      <c r="E19">
        <f t="shared" si="1"/>
        <v>41.022850924918394</v>
      </c>
      <c r="F19">
        <v>775.2</v>
      </c>
      <c r="G19">
        <f t="shared" si="2"/>
        <v>318.00914036996738</v>
      </c>
    </row>
    <row r="20" spans="1:7" x14ac:dyDescent="0.25">
      <c r="A20" t="s">
        <v>23</v>
      </c>
      <c r="B20">
        <v>800</v>
      </c>
      <c r="C20">
        <v>272</v>
      </c>
      <c r="D20">
        <f t="shared" si="0"/>
        <v>0.34</v>
      </c>
      <c r="E20">
        <f t="shared" si="1"/>
        <v>34</v>
      </c>
      <c r="F20">
        <v>642.1</v>
      </c>
      <c r="G20">
        <f t="shared" si="2"/>
        <v>218.31400000000002</v>
      </c>
    </row>
    <row r="21" spans="1:7" x14ac:dyDescent="0.25">
      <c r="A21" t="s">
        <v>24</v>
      </c>
      <c r="B21">
        <v>694</v>
      </c>
      <c r="C21">
        <v>201</v>
      </c>
      <c r="D21">
        <f t="shared" si="0"/>
        <v>0.28962536023054752</v>
      </c>
      <c r="E21">
        <f t="shared" si="1"/>
        <v>28.962536023054753</v>
      </c>
      <c r="F21">
        <v>528.70000000000005</v>
      </c>
      <c r="G21">
        <f t="shared" si="2"/>
        <v>153.12492795389048</v>
      </c>
    </row>
    <row r="22" spans="1:7" x14ac:dyDescent="0.25">
      <c r="A22" t="s">
        <v>25</v>
      </c>
      <c r="B22">
        <v>552</v>
      </c>
      <c r="C22">
        <v>164</v>
      </c>
      <c r="D22">
        <f t="shared" si="0"/>
        <v>0.29710144927536231</v>
      </c>
      <c r="E22">
        <f t="shared" si="1"/>
        <v>29.710144927536231</v>
      </c>
      <c r="F22">
        <v>405.5</v>
      </c>
      <c r="G22">
        <f t="shared" si="2"/>
        <v>120.47463768115942</v>
      </c>
    </row>
    <row r="23" spans="1:7" x14ac:dyDescent="0.25">
      <c r="A23" t="s">
        <v>26</v>
      </c>
      <c r="B23">
        <v>382</v>
      </c>
      <c r="C23">
        <v>115</v>
      </c>
      <c r="D23">
        <f t="shared" si="0"/>
        <v>0.30104712041884818</v>
      </c>
      <c r="E23">
        <f t="shared" si="1"/>
        <v>30.104712041884817</v>
      </c>
      <c r="F23">
        <v>358.8</v>
      </c>
      <c r="G23">
        <f t="shared" si="2"/>
        <v>108.01570680628274</v>
      </c>
    </row>
    <row r="24" spans="1:7" x14ac:dyDescent="0.25">
      <c r="A24" t="s">
        <v>27</v>
      </c>
      <c r="B24">
        <v>328</v>
      </c>
      <c r="C24">
        <v>84</v>
      </c>
      <c r="D24">
        <f t="shared" si="0"/>
        <v>0.25609756097560976</v>
      </c>
      <c r="E24">
        <f t="shared" si="1"/>
        <v>25.609756097560975</v>
      </c>
      <c r="F24">
        <v>306.60000000000002</v>
      </c>
      <c r="G24">
        <f t="shared" si="2"/>
        <v>78.519512195121962</v>
      </c>
    </row>
    <row r="25" spans="1:7" x14ac:dyDescent="0.25">
      <c r="A25" t="s">
        <v>28</v>
      </c>
      <c r="B25">
        <v>132</v>
      </c>
      <c r="C25">
        <v>40</v>
      </c>
      <c r="D25">
        <f t="shared" si="0"/>
        <v>0.30303030303030304</v>
      </c>
      <c r="E25">
        <f t="shared" si="1"/>
        <v>30.303030303030305</v>
      </c>
      <c r="F25">
        <v>237.5</v>
      </c>
      <c r="G25">
        <f t="shared" si="2"/>
        <v>71.969696969696969</v>
      </c>
    </row>
    <row r="26" spans="1:7" x14ac:dyDescent="0.25">
      <c r="A26" t="s">
        <v>29</v>
      </c>
      <c r="B26">
        <v>242</v>
      </c>
      <c r="C26">
        <v>50</v>
      </c>
      <c r="D26">
        <f t="shared" si="0"/>
        <v>0.20661157024793389</v>
      </c>
      <c r="E26">
        <f t="shared" si="1"/>
        <v>20.66115702479339</v>
      </c>
      <c r="F26">
        <v>191.2</v>
      </c>
      <c r="G26">
        <f t="shared" si="2"/>
        <v>39.504132231404959</v>
      </c>
    </row>
    <row r="27" spans="1:7" x14ac:dyDescent="0.25">
      <c r="A27" t="s">
        <v>30</v>
      </c>
      <c r="B27">
        <v>193</v>
      </c>
      <c r="C27">
        <v>28</v>
      </c>
      <c r="D27">
        <f t="shared" si="0"/>
        <v>0.14507772020725387</v>
      </c>
      <c r="E27">
        <f t="shared" si="1"/>
        <v>14.507772020725387</v>
      </c>
      <c r="F27">
        <v>149.80000000000001</v>
      </c>
      <c r="G27">
        <f t="shared" si="2"/>
        <v>21.732642487046633</v>
      </c>
    </row>
    <row r="28" spans="1:7" x14ac:dyDescent="0.25">
      <c r="A28" t="s">
        <v>31</v>
      </c>
      <c r="B28">
        <v>149</v>
      </c>
      <c r="C28">
        <v>21</v>
      </c>
      <c r="D28">
        <f t="shared" si="0"/>
        <v>0.14093959731543623</v>
      </c>
      <c r="E28">
        <f t="shared" si="1"/>
        <v>14.093959731543624</v>
      </c>
      <c r="F28">
        <v>113.2</v>
      </c>
      <c r="G28">
        <f t="shared" si="2"/>
        <v>15.954362416107381</v>
      </c>
    </row>
    <row r="29" spans="1:7" x14ac:dyDescent="0.25">
      <c r="A29" t="s">
        <v>32</v>
      </c>
      <c r="B29">
        <v>105</v>
      </c>
      <c r="C29">
        <v>4</v>
      </c>
      <c r="D29">
        <f t="shared" si="0"/>
        <v>3.8095238095238099E-2</v>
      </c>
      <c r="E29">
        <f t="shared" si="1"/>
        <v>3.8095238095238098</v>
      </c>
      <c r="F29">
        <v>74.900000000000006</v>
      </c>
      <c r="G29">
        <f t="shared" si="2"/>
        <v>2.8533333333333339</v>
      </c>
    </row>
    <row r="35" spans="5:15" x14ac:dyDescent="0.25">
      <c r="E35" t="s">
        <v>37</v>
      </c>
      <c r="F35" s="4">
        <v>9.0245267802931199E-5</v>
      </c>
      <c r="G35" s="1">
        <v>1.29485790444009E-4</v>
      </c>
      <c r="H35">
        <v>5.24106828510761E-3</v>
      </c>
    </row>
    <row r="37" spans="5:15" x14ac:dyDescent="0.25">
      <c r="E37" t="s">
        <v>38</v>
      </c>
      <c r="F37">
        <v>5.2478939418553697E-3</v>
      </c>
      <c r="G37" s="8">
        <v>0.43630219961223898</v>
      </c>
    </row>
    <row r="45" spans="5:15" x14ac:dyDescent="0.25">
      <c r="H45" s="10" t="s">
        <v>46</v>
      </c>
      <c r="I45" s="10"/>
      <c r="J45" s="10"/>
      <c r="K45" s="10"/>
      <c r="L45" s="10"/>
      <c r="M45" s="10"/>
      <c r="N45" s="10"/>
      <c r="O45" s="10"/>
    </row>
    <row r="46" spans="5:15" x14ac:dyDescent="0.25">
      <c r="H46" s="9" t="s">
        <v>39</v>
      </c>
      <c r="I46" s="9" t="s">
        <v>40</v>
      </c>
      <c r="J46" s="9" t="s">
        <v>39</v>
      </c>
      <c r="K46" s="9" t="s">
        <v>41</v>
      </c>
      <c r="L46" s="9" t="s">
        <v>42</v>
      </c>
      <c r="M46" s="9" t="s">
        <v>43</v>
      </c>
      <c r="N46" s="9" t="s">
        <v>44</v>
      </c>
      <c r="O46" s="9" t="s">
        <v>45</v>
      </c>
    </row>
    <row r="47" spans="5:15" x14ac:dyDescent="0.25">
      <c r="H47">
        <v>1.02266042282028E-4</v>
      </c>
      <c r="I47">
        <v>1.41968526274661E-4</v>
      </c>
      <c r="J47">
        <v>1.7532132830277601E-4</v>
      </c>
      <c r="K47">
        <v>5.9328775932363503E-3</v>
      </c>
      <c r="L47">
        <v>0.38472986340585602</v>
      </c>
      <c r="M47" s="5">
        <v>1.00048573587901</v>
      </c>
      <c r="N47" s="5">
        <v>1.00092208876683</v>
      </c>
      <c r="O47" s="5">
        <v>2500.1138473830802</v>
      </c>
    </row>
  </sheetData>
  <mergeCells count="1">
    <mergeCell ref="H45:O4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7E63-3F0C-4D06-8A07-5C4EDC253104}">
  <dimension ref="Q7:S7"/>
  <sheetViews>
    <sheetView topLeftCell="A4" workbookViewId="0">
      <selection activeCell="Q7" sqref="Q7:S7"/>
    </sheetView>
  </sheetViews>
  <sheetFormatPr defaultRowHeight="15" x14ac:dyDescent="0.25"/>
  <cols>
    <col min="1" max="1" width="9.140625" customWidth="1"/>
  </cols>
  <sheetData>
    <row r="7" spans="17:19" x14ac:dyDescent="0.25">
      <c r="Q7" s="9" t="s">
        <v>39</v>
      </c>
      <c r="R7" s="9" t="s">
        <v>40</v>
      </c>
      <c r="S7" s="9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Injecció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Oriol Calsina Berni</dc:creator>
  <cp:lastModifiedBy>Oriol Calsina Berni</cp:lastModifiedBy>
  <dcterms:created xsi:type="dcterms:W3CDTF">2024-07-19T16:57:59Z</dcterms:created>
  <dcterms:modified xsi:type="dcterms:W3CDTF">2024-09-11T17:14:42Z</dcterms:modified>
</cp:coreProperties>
</file>